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5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6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7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8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9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0.xml" ContentType="application/vnd.openxmlformats-officedocument.themeOverrid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1.xml" ContentType="application/vnd.openxmlformats-officedocument.themeOverrid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2.xml" ContentType="application/vnd.openxmlformats-officedocument.themeOverrid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3.xml" ContentType="application/vnd.openxmlformats-officedocument.themeOverrid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4.xml" ContentType="application/vnd.openxmlformats-officedocument.themeOverrid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9FF08891-6554-4A19-87E7-1548E33C2D1C}" xr6:coauthVersionLast="31" xr6:coauthVersionMax="47" xr10:uidLastSave="{00000000-0000-0000-0000-000000000000}"/>
  <workbookProtection workbookAlgorithmName="SHA-512" workbookHashValue="FkS6ENsi7Ni4S76SS9JQNQgynDoQuQbxSkyx3NPWO7aWZ5cMKj2vdNCp8yErKpqe0X1LnXr9T85HM+jFkfwstA==" workbookSaltValue="i/Q7t7AcrucOeXHX+y9jrQ==" workbookSpinCount="100000" lockStructure="1"/>
  <bookViews>
    <workbookView xWindow="9180" yWindow="0" windowWidth="11115" windowHeight="10920" tabRatio="810" xr2:uid="{00000000-000D-0000-FFFF-FFFF00000000}"/>
  </bookViews>
  <sheets>
    <sheet name="Índice" sheetId="1" r:id="rId1"/>
    <sheet name="DATA Imp.Amb" sheetId="71" state="hidden" r:id="rId2"/>
    <sheet name="I_VIII.1" sheetId="72" r:id="rId3"/>
    <sheet name="I_VIII.2" sheetId="73" r:id="rId4"/>
    <sheet name="I_VIII.3" sheetId="82" r:id="rId5"/>
    <sheet name="I_VIII.4" sheetId="83" r:id="rId6"/>
    <sheet name="I_VIII.5" sheetId="84" r:id="rId7"/>
    <sheet name="I_VIII.6" sheetId="85" r:id="rId8"/>
    <sheet name="I_VIII.7" sheetId="86" r:id="rId9"/>
    <sheet name="I_VIII.8" sheetId="74" r:id="rId10"/>
    <sheet name="I_VIII.9" sheetId="75" r:id="rId11"/>
    <sheet name="I_VIII.10" sheetId="76" r:id="rId12"/>
    <sheet name="I_VIII.11" sheetId="77" r:id="rId13"/>
    <sheet name="I_VIII.12" sheetId="87" r:id="rId14"/>
    <sheet name="I_VIII.13" sheetId="89" r:id="rId15"/>
    <sheet name="I_VIII.14" sheetId="90" r:id="rId16"/>
    <sheet name="I_VIII.15" sheetId="92" r:id="rId17"/>
    <sheet name="I_VIII.16" sheetId="93" r:id="rId18"/>
    <sheet name="I_VIII.17" sheetId="94" r:id="rId19"/>
    <sheet name="I_VIII.18" sheetId="95" r:id="rId20"/>
    <sheet name="I_VIII.19" sheetId="96" r:id="rId21"/>
    <sheet name="I_VIII.20" sheetId="99" r:id="rId22"/>
    <sheet name="I_VIII.21" sheetId="102" r:id="rId23"/>
    <sheet name="I_VIII.22" sheetId="105" r:id="rId24"/>
    <sheet name="I_VIII.23" sheetId="97" r:id="rId25"/>
    <sheet name="I_VIII.24" sheetId="100" r:id="rId26"/>
    <sheet name="I_VIII.25" sheetId="103" r:id="rId27"/>
    <sheet name="I_VIII.26" sheetId="106" r:id="rId28"/>
    <sheet name="I_VIII.27" sheetId="98" r:id="rId29"/>
    <sheet name="I_VIII.28" sheetId="101" r:id="rId30"/>
    <sheet name="I_VIII.29" sheetId="104" r:id="rId31"/>
    <sheet name="I_VIII.30" sheetId="107" r:id="rId32"/>
  </sheets>
  <externalReferences>
    <externalReference r:id="rId33"/>
  </externalReferences>
  <definedNames>
    <definedName name="_xlnm.Print_Area" localSheetId="2">I_VIII.1!$A$1:$K$26</definedName>
    <definedName name="_xlnm.Print_Area" localSheetId="11">I_VIII.10!$A$1:$K$31</definedName>
    <definedName name="_xlnm.Print_Area" localSheetId="12">I_VIII.11!$A$1:$M$31</definedName>
    <definedName name="_xlnm.Print_Area" localSheetId="13">I_VIII.12!$A$1:$K$32</definedName>
    <definedName name="_xlnm.Print_Area" localSheetId="14">I_VIII.13!$A$1:$K$30</definedName>
    <definedName name="_xlnm.Print_Area" localSheetId="15">I_VIII.14!$A$1:$K$31</definedName>
    <definedName name="_xlnm.Print_Area" localSheetId="16">I_VIII.15!$A$1:$Q$33</definedName>
    <definedName name="_xlnm.Print_Area" localSheetId="17">I_VIII.16!$A$1:$K$32</definedName>
    <definedName name="_xlnm.Print_Area" localSheetId="18">I_VIII.17!$A$1:$K$32</definedName>
    <definedName name="_xlnm.Print_Area" localSheetId="19">I_VIII.18!$A$1:$K$31</definedName>
    <definedName name="_xlnm.Print_Area" localSheetId="20">I_VIII.19!$A$1:$P$30</definedName>
    <definedName name="_xlnm.Print_Area" localSheetId="3">I_VIII.2!$A$1:$T$34</definedName>
    <definedName name="_xlnm.Print_Area" localSheetId="21">I_VIII.20!$A$1:$K$31</definedName>
    <definedName name="_xlnm.Print_Area" localSheetId="22">I_VIII.21!$A$1:$K$32</definedName>
    <definedName name="_xlnm.Print_Area" localSheetId="23">I_VIII.22!$A$1:$K$31</definedName>
    <definedName name="_xlnm.Print_Area" localSheetId="24">I_VIII.23!$A$1:$P$30</definedName>
    <definedName name="_xlnm.Print_Area" localSheetId="25">I_VIII.24!$A$1:$K$31</definedName>
    <definedName name="_xlnm.Print_Area" localSheetId="26">I_VIII.25!$A$1:$K$32</definedName>
    <definedName name="_xlnm.Print_Area" localSheetId="27">I_VIII.26!$A$1:$K$31</definedName>
    <definedName name="_xlnm.Print_Area" localSheetId="28">I_VIII.27!$A$1:$P$32</definedName>
    <definedName name="_xlnm.Print_Area" localSheetId="29">I_VIII.28!$A$1:$K$31</definedName>
    <definedName name="_xlnm.Print_Area" localSheetId="30">I_VIII.29!$A$1:$K$32</definedName>
    <definedName name="_xlnm.Print_Area" localSheetId="4">I_VIII.3!$A$1:$M$32</definedName>
    <definedName name="_xlnm.Print_Area" localSheetId="31">I_VIII.30!$A$1:$K$31</definedName>
    <definedName name="_xlnm.Print_Area" localSheetId="5">I_VIII.4!$A$1:$K$31</definedName>
    <definedName name="_xlnm.Print_Area" localSheetId="6">I_VIII.5!$A$1:$K$32</definedName>
    <definedName name="_xlnm.Print_Area" localSheetId="7">I_VIII.6!$A$1:$K$31</definedName>
    <definedName name="_xlnm.Print_Area" localSheetId="8">I_VIII.7!$A$1:$N$32</definedName>
    <definedName name="_xlnm.Print_Area" localSheetId="9">I_VIII.8!$A$1:$K$31</definedName>
    <definedName name="_xlnm.Print_Area" localSheetId="10">I_VIII.9!$A$1:$K$30</definedName>
    <definedName name="_xlnm.Print_Area" localSheetId="0">Índice!$A$1:$P$68</definedName>
    <definedName name="Bbl_gal">[1]Factores!$C$69</definedName>
    <definedName name="Bbl_m3">[1]Factores!$C$68</definedName>
    <definedName name="BD_m3_TJ">[1]Factores!$H$32</definedName>
    <definedName name="BG_m3_TJ">[1]Factores!$H$19</definedName>
    <definedName name="BZ_ton_TJ">[1]Factores!$H$12</definedName>
    <definedName name="CAntra_ton_TJ">[1]Factores!$H$7</definedName>
    <definedName name="CBitNac_ton_TJ">[1]Factores!$H$8</definedName>
    <definedName name="CM_ton_TJ">[1]Factores!$H$9</definedName>
    <definedName name="CQ_kg_TJ">[1]Factores!$H$23</definedName>
    <definedName name="DB5_m3_TJ">[1]Factores!$H$33</definedName>
    <definedName name="DO_m3_TJ">[1]Factores!$H$31</definedName>
    <definedName name="Efi_Hidro">[1]Factores!$F$76</definedName>
    <definedName name="F_Antracita">'[1]Carb-Datos'!$K$43</definedName>
    <definedName name="F_BitImportado">'[1]Carb-Datos'!$M$43</definedName>
    <definedName name="F_BitNacional">'[1]Carb-Datos'!$L$43</definedName>
    <definedName name="FO_m3_TJ">[1]Factores!$H$34</definedName>
    <definedName name="GHOL_m3_TJ">[1]Factores!$H$27</definedName>
    <definedName name="GLP_m3_TJ">[1]Factores!$H$25</definedName>
    <definedName name="GM_m3_TJ">[1]Factores!$H$28</definedName>
    <definedName name="GN_m3_TJ">[1]Factores!$H$35</definedName>
    <definedName name="GR_m3_TJ">[1]Factores!$H$39</definedName>
    <definedName name="Gwh_TJ">[1]Factores!$H$36</definedName>
    <definedName name="HTML1_1" hidden="1">"'[CUADRO~1.XLS]MATRIZBNE'!$B$3:$AB$51"</definedName>
    <definedName name="HTML1_10" hidden="1">""</definedName>
    <definedName name="HTML1_11" hidden="1">1</definedName>
    <definedName name="HTML1_12" hidden="1">"D:\OTERG\ROBERTO\BALANC~1\DOCUME~1\MyHTML.htm"</definedName>
    <definedName name="HTML1_2" hidden="1">1</definedName>
    <definedName name="HTML1_3" hidden="1">"CUADRO~1"</definedName>
    <definedName name="HTML1_4" hidden="1">"MATRIZBNE"</definedName>
    <definedName name="HTML1_5" hidden="1">""</definedName>
    <definedName name="HTML1_6" hidden="1">-4146</definedName>
    <definedName name="HTML1_7" hidden="1">-4146</definedName>
    <definedName name="HTML1_8" hidden="1">"21/10/1997"</definedName>
    <definedName name="HTML1_9" hidden="1">"Personal Autorizado"</definedName>
    <definedName name="HTML2_1" hidden="1">"'[CUADRO~1.XLS]CONVERSIONES'!$C$6:$E$29"</definedName>
    <definedName name="HTML2_10" hidden="1">""</definedName>
    <definedName name="HTML2_11" hidden="1">1</definedName>
    <definedName name="HTML2_12" hidden="1">"D:\OTERG\ROBERTO\BALANC~1\TEXTO\MYHTML.HTM"</definedName>
    <definedName name="HTML2_2" hidden="1">1</definedName>
    <definedName name="HTML2_3" hidden="1">"CUADRO~1"</definedName>
    <definedName name="HTML2_4" hidden="1">"FACTORES DE CONVERSION"</definedName>
    <definedName name="HTML2_5" hidden="1">""</definedName>
    <definedName name="HTML2_6" hidden="1">-4146</definedName>
    <definedName name="HTML2_7" hidden="1">-4146</definedName>
    <definedName name="HTML2_8" hidden="1">"22/10/1997"</definedName>
    <definedName name="HTML2_9" hidden="1">"Personal Autorizado"</definedName>
    <definedName name="HTMLCount" hidden="1">2</definedName>
    <definedName name="Kcal_TEP">[1]Factores!$F$49</definedName>
    <definedName name="LGN_m3_TJ">[1]Factores!$H$14</definedName>
    <definedName name="m3_pc">[1]Factores!$C$70</definedName>
    <definedName name="Petr_m3_TJ">[1]Factores!$H$13</definedName>
    <definedName name="TEP_TJ">[1]Factores!$C$50</definedName>
    <definedName name="TUR_m3_TJ">[1]Factores!$H$30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07" l="1"/>
  <c r="N10" i="72" l="1"/>
  <c r="N9" i="72"/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N8" i="107" l="1"/>
  <c r="O8" i="107"/>
  <c r="P8" i="107"/>
  <c r="Q8" i="107"/>
  <c r="R8" i="107"/>
  <c r="S8" i="107"/>
  <c r="T8" i="107"/>
  <c r="U8" i="107"/>
  <c r="V8" i="107"/>
  <c r="W8" i="107"/>
  <c r="O9" i="107"/>
  <c r="P9" i="107"/>
  <c r="Q9" i="107"/>
  <c r="R9" i="107"/>
  <c r="S9" i="107"/>
  <c r="T9" i="107"/>
  <c r="U9" i="107"/>
  <c r="V9" i="107"/>
  <c r="W9" i="107"/>
  <c r="N10" i="107"/>
  <c r="O10" i="107"/>
  <c r="P10" i="107"/>
  <c r="Q10" i="107"/>
  <c r="R10" i="107"/>
  <c r="S10" i="107"/>
  <c r="T10" i="107"/>
  <c r="U10" i="107"/>
  <c r="V10" i="107"/>
  <c r="W10" i="107"/>
  <c r="N11" i="107"/>
  <c r="O11" i="107"/>
  <c r="P11" i="107"/>
  <c r="Q11" i="107"/>
  <c r="R11" i="107"/>
  <c r="S11" i="107"/>
  <c r="T11" i="107"/>
  <c r="U11" i="107"/>
  <c r="V11" i="107"/>
  <c r="W11" i="107"/>
  <c r="N12" i="107"/>
  <c r="O12" i="107"/>
  <c r="P12" i="107"/>
  <c r="Q12" i="107"/>
  <c r="R12" i="107"/>
  <c r="S12" i="107"/>
  <c r="T12" i="107"/>
  <c r="U12" i="107"/>
  <c r="V12" i="107"/>
  <c r="W12" i="107"/>
  <c r="N13" i="107"/>
  <c r="O13" i="107"/>
  <c r="P13" i="107"/>
  <c r="Q13" i="107"/>
  <c r="R13" i="107"/>
  <c r="S13" i="107"/>
  <c r="T13" i="107"/>
  <c r="U13" i="107"/>
  <c r="V13" i="107"/>
  <c r="W13" i="107"/>
  <c r="O7" i="107"/>
  <c r="P7" i="107"/>
  <c r="Q7" i="107"/>
  <c r="R7" i="107"/>
  <c r="S7" i="107"/>
  <c r="T7" i="107"/>
  <c r="U7" i="107"/>
  <c r="V7" i="107"/>
  <c r="W7" i="107"/>
  <c r="N7" i="107"/>
  <c r="R11" i="106"/>
  <c r="O7" i="106"/>
  <c r="P7" i="106"/>
  <c r="Q7" i="106"/>
  <c r="R7" i="106"/>
  <c r="S7" i="106"/>
  <c r="T7" i="106"/>
  <c r="U7" i="106"/>
  <c r="V7" i="106"/>
  <c r="W7" i="106"/>
  <c r="O8" i="106"/>
  <c r="P8" i="106"/>
  <c r="Q8" i="106"/>
  <c r="R8" i="106"/>
  <c r="S8" i="106"/>
  <c r="T8" i="106"/>
  <c r="U8" i="106"/>
  <c r="V8" i="106"/>
  <c r="W8" i="106"/>
  <c r="O9" i="106"/>
  <c r="P9" i="106"/>
  <c r="Q9" i="106"/>
  <c r="R9" i="106"/>
  <c r="S9" i="106"/>
  <c r="T9" i="106"/>
  <c r="U9" i="106"/>
  <c r="V9" i="106"/>
  <c r="W9" i="106"/>
  <c r="O10" i="106"/>
  <c r="P10" i="106"/>
  <c r="Q10" i="106"/>
  <c r="R10" i="106"/>
  <c r="S10" i="106"/>
  <c r="T10" i="106"/>
  <c r="U10" i="106"/>
  <c r="V10" i="106"/>
  <c r="W10" i="106"/>
  <c r="O11" i="106"/>
  <c r="P11" i="106"/>
  <c r="Q11" i="106"/>
  <c r="S11" i="106"/>
  <c r="T11" i="106"/>
  <c r="U11" i="106"/>
  <c r="V11" i="106"/>
  <c r="W11" i="106"/>
  <c r="O12" i="106"/>
  <c r="P12" i="106"/>
  <c r="Q12" i="106"/>
  <c r="R12" i="106"/>
  <c r="S12" i="106"/>
  <c r="T12" i="106"/>
  <c r="U12" i="106"/>
  <c r="V12" i="106"/>
  <c r="W12" i="106"/>
  <c r="O13" i="106"/>
  <c r="P13" i="106"/>
  <c r="Q13" i="106"/>
  <c r="R13" i="106"/>
  <c r="S13" i="106"/>
  <c r="T13" i="106"/>
  <c r="U13" i="106"/>
  <c r="V13" i="106"/>
  <c r="W13" i="106"/>
  <c r="N8" i="106"/>
  <c r="N9" i="106"/>
  <c r="N10" i="106"/>
  <c r="N11" i="106"/>
  <c r="N12" i="106"/>
  <c r="N13" i="106"/>
  <c r="N7" i="106"/>
  <c r="N8" i="105"/>
  <c r="O8" i="105"/>
  <c r="P8" i="105"/>
  <c r="Q8" i="105"/>
  <c r="R8" i="105"/>
  <c r="S8" i="105"/>
  <c r="T8" i="105"/>
  <c r="U8" i="105"/>
  <c r="V8" i="105"/>
  <c r="W8" i="105"/>
  <c r="N9" i="105"/>
  <c r="O9" i="105"/>
  <c r="P9" i="105"/>
  <c r="Q9" i="105"/>
  <c r="R9" i="105"/>
  <c r="S9" i="105"/>
  <c r="T9" i="105"/>
  <c r="U9" i="105"/>
  <c r="V9" i="105"/>
  <c r="W9" i="105"/>
  <c r="N10" i="105"/>
  <c r="O10" i="105"/>
  <c r="P10" i="105"/>
  <c r="Q10" i="105"/>
  <c r="R10" i="105"/>
  <c r="S10" i="105"/>
  <c r="T10" i="105"/>
  <c r="U10" i="105"/>
  <c r="V10" i="105"/>
  <c r="W10" i="105"/>
  <c r="N11" i="105"/>
  <c r="O11" i="105"/>
  <c r="P11" i="105"/>
  <c r="Q11" i="105"/>
  <c r="R11" i="105"/>
  <c r="S11" i="105"/>
  <c r="T11" i="105"/>
  <c r="U11" i="105"/>
  <c r="V11" i="105"/>
  <c r="W11" i="105"/>
  <c r="N12" i="105"/>
  <c r="O12" i="105"/>
  <c r="P12" i="105"/>
  <c r="Q12" i="105"/>
  <c r="R12" i="105"/>
  <c r="S12" i="105"/>
  <c r="T12" i="105"/>
  <c r="U12" i="105"/>
  <c r="V12" i="105"/>
  <c r="W12" i="105"/>
  <c r="N13" i="105"/>
  <c r="O13" i="105"/>
  <c r="P13" i="105"/>
  <c r="Q13" i="105"/>
  <c r="R13" i="105"/>
  <c r="S13" i="105"/>
  <c r="T13" i="105"/>
  <c r="U13" i="105"/>
  <c r="V13" i="105"/>
  <c r="W13" i="105"/>
  <c r="O7" i="105"/>
  <c r="P7" i="105"/>
  <c r="Q7" i="105"/>
  <c r="R7" i="105"/>
  <c r="S7" i="105"/>
  <c r="T7" i="105"/>
  <c r="U7" i="105"/>
  <c r="V7" i="105"/>
  <c r="W7" i="105"/>
  <c r="N7" i="105"/>
  <c r="N8" i="95"/>
  <c r="O8" i="95"/>
  <c r="P8" i="95"/>
  <c r="Q8" i="95"/>
  <c r="R8" i="95"/>
  <c r="S8" i="95"/>
  <c r="T8" i="95"/>
  <c r="U8" i="95"/>
  <c r="V8" i="95"/>
  <c r="W8" i="95"/>
  <c r="N9" i="95"/>
  <c r="O9" i="95"/>
  <c r="P9" i="95"/>
  <c r="Q9" i="95"/>
  <c r="R9" i="95"/>
  <c r="S9" i="95"/>
  <c r="T9" i="95"/>
  <c r="U9" i="95"/>
  <c r="V9" i="95"/>
  <c r="W9" i="95"/>
  <c r="N10" i="95"/>
  <c r="O10" i="95"/>
  <c r="P10" i="95"/>
  <c r="Q10" i="95"/>
  <c r="R10" i="95"/>
  <c r="S10" i="95"/>
  <c r="T10" i="95"/>
  <c r="U10" i="95"/>
  <c r="V10" i="95"/>
  <c r="W10" i="95"/>
  <c r="N11" i="95"/>
  <c r="O11" i="95"/>
  <c r="P11" i="95"/>
  <c r="Q11" i="95"/>
  <c r="R11" i="95"/>
  <c r="S11" i="95"/>
  <c r="T11" i="95"/>
  <c r="U11" i="95"/>
  <c r="V11" i="95"/>
  <c r="W11" i="95"/>
  <c r="N12" i="95"/>
  <c r="O12" i="95"/>
  <c r="P12" i="95"/>
  <c r="Q12" i="95"/>
  <c r="R12" i="95"/>
  <c r="S12" i="95"/>
  <c r="T12" i="95"/>
  <c r="U12" i="95"/>
  <c r="V12" i="95"/>
  <c r="W12" i="95"/>
  <c r="N13" i="95"/>
  <c r="O13" i="95"/>
  <c r="P13" i="95"/>
  <c r="Q13" i="95"/>
  <c r="R13" i="95"/>
  <c r="S13" i="95"/>
  <c r="T13" i="95"/>
  <c r="U13" i="95"/>
  <c r="V13" i="95"/>
  <c r="W13" i="95"/>
  <c r="O7" i="95"/>
  <c r="P7" i="95"/>
  <c r="Q7" i="95"/>
  <c r="R7" i="95"/>
  <c r="S7" i="95"/>
  <c r="T7" i="95"/>
  <c r="U7" i="95"/>
  <c r="V7" i="95"/>
  <c r="W7" i="95"/>
  <c r="N7" i="95"/>
  <c r="B2" i="107"/>
  <c r="B2" i="106"/>
  <c r="B2" i="105"/>
  <c r="N8" i="85"/>
  <c r="N9" i="85"/>
  <c r="N10" i="85"/>
  <c r="N11" i="85"/>
  <c r="N12" i="85"/>
  <c r="N13" i="85"/>
  <c r="X13" i="85" s="1"/>
  <c r="O7" i="85"/>
  <c r="P7" i="85"/>
  <c r="Q7" i="85"/>
  <c r="R7" i="85"/>
  <c r="S7" i="85"/>
  <c r="T7" i="85"/>
  <c r="U7" i="85"/>
  <c r="V7" i="85"/>
  <c r="W7" i="85"/>
  <c r="O8" i="85"/>
  <c r="P8" i="85"/>
  <c r="Q8" i="85"/>
  <c r="R8" i="85"/>
  <c r="S8" i="85"/>
  <c r="T8" i="85"/>
  <c r="U8" i="85"/>
  <c r="V8" i="85"/>
  <c r="W8" i="85"/>
  <c r="O9" i="85"/>
  <c r="P9" i="85"/>
  <c r="Q9" i="85"/>
  <c r="R9" i="85"/>
  <c r="S9" i="85"/>
  <c r="T9" i="85"/>
  <c r="U9" i="85"/>
  <c r="V9" i="85"/>
  <c r="W9" i="85"/>
  <c r="O10" i="85"/>
  <c r="P10" i="85"/>
  <c r="Q10" i="85"/>
  <c r="R10" i="85"/>
  <c r="S10" i="85"/>
  <c r="T10" i="85"/>
  <c r="U10" i="85"/>
  <c r="V10" i="85"/>
  <c r="W10" i="85"/>
  <c r="O11" i="85"/>
  <c r="P11" i="85"/>
  <c r="Q11" i="85"/>
  <c r="R11" i="85"/>
  <c r="S11" i="85"/>
  <c r="T11" i="85"/>
  <c r="U11" i="85"/>
  <c r="V11" i="85"/>
  <c r="W11" i="85"/>
  <c r="O12" i="85"/>
  <c r="P12" i="85"/>
  <c r="Q12" i="85"/>
  <c r="R12" i="85"/>
  <c r="S12" i="85"/>
  <c r="T12" i="85"/>
  <c r="U12" i="85"/>
  <c r="V12" i="85"/>
  <c r="W12" i="85"/>
  <c r="O13" i="85"/>
  <c r="P13" i="85"/>
  <c r="Q13" i="85"/>
  <c r="R13" i="85"/>
  <c r="S13" i="85"/>
  <c r="T13" i="85"/>
  <c r="U13" i="85"/>
  <c r="V13" i="85"/>
  <c r="W13" i="85"/>
  <c r="B2" i="104"/>
  <c r="B2" i="103"/>
  <c r="B2" i="102"/>
  <c r="B2" i="101"/>
  <c r="B2" i="100"/>
  <c r="B2" i="99"/>
  <c r="B2" i="98"/>
  <c r="B2" i="97"/>
  <c r="B2" i="96"/>
  <c r="X12" i="85" l="1"/>
  <c r="X11" i="85"/>
  <c r="Q20" i="85" s="1"/>
  <c r="X10" i="85"/>
  <c r="Q19" i="85" s="1"/>
  <c r="X9" i="85"/>
  <c r="W18" i="85" s="1"/>
  <c r="R19" i="85"/>
  <c r="U20" i="85"/>
  <c r="X8" i="85"/>
  <c r="W17" i="85" s="1"/>
  <c r="T20" i="85"/>
  <c r="S19" i="85"/>
  <c r="W20" i="85"/>
  <c r="S20" i="85"/>
  <c r="P20" i="85"/>
  <c r="O20" i="85"/>
  <c r="W19" i="85"/>
  <c r="V19" i="85"/>
  <c r="B2" i="95"/>
  <c r="B2" i="94"/>
  <c r="B2" i="93"/>
  <c r="B2" i="92"/>
  <c r="O19" i="85" l="1"/>
  <c r="U19" i="85"/>
  <c r="V20" i="85"/>
  <c r="Q17" i="85"/>
  <c r="N19" i="85"/>
  <c r="N20" i="85"/>
  <c r="R20" i="85"/>
  <c r="O17" i="85"/>
  <c r="V17" i="85"/>
  <c r="T18" i="85"/>
  <c r="N18" i="85"/>
  <c r="O18" i="85"/>
  <c r="P18" i="85"/>
  <c r="Q18" i="85"/>
  <c r="V18" i="85"/>
  <c r="R17" i="85"/>
  <c r="P19" i="85"/>
  <c r="R18" i="85"/>
  <c r="U17" i="85"/>
  <c r="T17" i="85"/>
  <c r="U18" i="85"/>
  <c r="T19" i="85"/>
  <c r="N17" i="85"/>
  <c r="S18" i="85"/>
  <c r="P17" i="85"/>
  <c r="S17" i="85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N8" i="90" l="1"/>
  <c r="O8" i="90"/>
  <c r="P8" i="90"/>
  <c r="Q8" i="90"/>
  <c r="R8" i="90"/>
  <c r="S8" i="90"/>
  <c r="T8" i="90"/>
  <c r="U8" i="90"/>
  <c r="V8" i="90"/>
  <c r="W8" i="90"/>
  <c r="N9" i="90"/>
  <c r="O9" i="90"/>
  <c r="P9" i="90"/>
  <c r="Q9" i="90"/>
  <c r="R9" i="90"/>
  <c r="S9" i="90"/>
  <c r="T9" i="90"/>
  <c r="U9" i="90"/>
  <c r="V9" i="90"/>
  <c r="W9" i="90"/>
  <c r="N10" i="90"/>
  <c r="O10" i="90"/>
  <c r="P10" i="90"/>
  <c r="Q10" i="90"/>
  <c r="R10" i="90"/>
  <c r="S10" i="90"/>
  <c r="T10" i="90"/>
  <c r="U10" i="90"/>
  <c r="V10" i="90"/>
  <c r="W10" i="90"/>
  <c r="N11" i="90"/>
  <c r="O11" i="90"/>
  <c r="P11" i="90"/>
  <c r="Q11" i="90"/>
  <c r="R11" i="90"/>
  <c r="S11" i="90"/>
  <c r="T11" i="90"/>
  <c r="U11" i="90"/>
  <c r="V11" i="90"/>
  <c r="W11" i="90"/>
  <c r="N12" i="90"/>
  <c r="O12" i="90"/>
  <c r="P12" i="90"/>
  <c r="Q12" i="90"/>
  <c r="R12" i="90"/>
  <c r="S12" i="90"/>
  <c r="T12" i="90"/>
  <c r="U12" i="90"/>
  <c r="V12" i="90"/>
  <c r="W12" i="90"/>
  <c r="N13" i="90"/>
  <c r="O13" i="90"/>
  <c r="P13" i="90"/>
  <c r="Q13" i="90"/>
  <c r="R13" i="90"/>
  <c r="S13" i="90"/>
  <c r="T13" i="90"/>
  <c r="U13" i="90"/>
  <c r="V13" i="90"/>
  <c r="W13" i="90"/>
  <c r="O7" i="90"/>
  <c r="P7" i="90"/>
  <c r="Q7" i="90"/>
  <c r="R7" i="90"/>
  <c r="S7" i="90"/>
  <c r="T7" i="90"/>
  <c r="U7" i="90"/>
  <c r="V7" i="90"/>
  <c r="W7" i="90"/>
  <c r="N7" i="90"/>
  <c r="B2" i="90"/>
  <c r="B2" i="89"/>
  <c r="B2" i="87"/>
  <c r="O7" i="76"/>
  <c r="P7" i="76"/>
  <c r="Q7" i="76"/>
  <c r="R7" i="76"/>
  <c r="S7" i="76"/>
  <c r="T7" i="76"/>
  <c r="U7" i="76"/>
  <c r="V7" i="76"/>
  <c r="W7" i="76"/>
  <c r="O8" i="76"/>
  <c r="P8" i="76"/>
  <c r="Q8" i="76"/>
  <c r="R8" i="76"/>
  <c r="S8" i="76"/>
  <c r="T8" i="76"/>
  <c r="U8" i="76"/>
  <c r="V8" i="76"/>
  <c r="W8" i="76"/>
  <c r="O9" i="76"/>
  <c r="P9" i="76"/>
  <c r="Q9" i="76"/>
  <c r="R9" i="76"/>
  <c r="S9" i="76"/>
  <c r="T9" i="76"/>
  <c r="U9" i="76"/>
  <c r="V9" i="76"/>
  <c r="W9" i="76"/>
  <c r="O10" i="76"/>
  <c r="P10" i="76"/>
  <c r="Q10" i="76"/>
  <c r="R10" i="76"/>
  <c r="S10" i="76"/>
  <c r="T10" i="76"/>
  <c r="U10" i="76"/>
  <c r="V10" i="76"/>
  <c r="W10" i="76"/>
  <c r="O11" i="76"/>
  <c r="P11" i="76"/>
  <c r="Q11" i="76"/>
  <c r="R11" i="76"/>
  <c r="S11" i="76"/>
  <c r="T11" i="76"/>
  <c r="U11" i="76"/>
  <c r="V11" i="76"/>
  <c r="W11" i="76"/>
  <c r="O12" i="76"/>
  <c r="P12" i="76"/>
  <c r="Q12" i="76"/>
  <c r="R12" i="76"/>
  <c r="S12" i="76"/>
  <c r="T12" i="76"/>
  <c r="U12" i="76"/>
  <c r="V12" i="76"/>
  <c r="W12" i="76"/>
  <c r="O13" i="76"/>
  <c r="P13" i="76"/>
  <c r="Q13" i="76"/>
  <c r="R13" i="76"/>
  <c r="S13" i="76"/>
  <c r="T13" i="76"/>
  <c r="U13" i="76"/>
  <c r="V13" i="76"/>
  <c r="W13" i="76"/>
  <c r="N11" i="76"/>
  <c r="N13" i="76"/>
  <c r="N12" i="76"/>
  <c r="N10" i="76"/>
  <c r="N9" i="76"/>
  <c r="N8" i="76"/>
  <c r="N7" i="76"/>
  <c r="N7" i="85" l="1"/>
  <c r="X7" i="85" s="1"/>
  <c r="N16" i="85" l="1"/>
  <c r="P16" i="85"/>
  <c r="U16" i="85"/>
  <c r="S16" i="85"/>
  <c r="O16" i="85"/>
  <c r="T16" i="85"/>
  <c r="Q16" i="85"/>
  <c r="R16" i="85"/>
  <c r="W16" i="85"/>
  <c r="V16" i="85"/>
  <c r="B2" i="86"/>
  <c r="B2" i="85"/>
  <c r="B2" i="84"/>
  <c r="B2" i="83"/>
  <c r="B2" i="82"/>
  <c r="B2" i="77"/>
  <c r="B2" i="76"/>
  <c r="B2" i="75"/>
  <c r="B2" i="74" l="1"/>
  <c r="N11" i="72" l="1"/>
  <c r="N12" i="72"/>
  <c r="N13" i="72"/>
  <c r="N14" i="72"/>
  <c r="N15" i="72"/>
  <c r="N16" i="72"/>
  <c r="N8" i="72"/>
  <c r="N17" i="72" l="1"/>
  <c r="B2" i="73"/>
  <c r="B2" i="72"/>
  <c r="B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TEMP_DGEE10</author>
    <author>Ibarra Vásquez Giannina Milagros</author>
  </authors>
  <commentList>
    <comment ref="M122" authorId="0" shapeId="0" xr:uid="{00000000-0006-0000-0100-000001000000}">
      <text>
        <r>
          <rPr>
            <sz val="8"/>
            <color indexed="81"/>
            <rFont val="Tahoma"/>
            <family val="2"/>
          </rPr>
          <t>Modificado</t>
        </r>
      </text>
    </comment>
    <comment ref="C76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Ibarra Vásquez Giannina Milagros:</t>
        </r>
        <r>
          <rPr>
            <sz val="9"/>
            <color indexed="81"/>
            <rFont val="Tahoma"/>
            <family val="2"/>
          </rPr>
          <t xml:space="preserve">
considerando biomasa</t>
        </r>
      </text>
    </comment>
    <comment ref="C77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Ibarra Vásquez Giannina Milagros:</t>
        </r>
        <r>
          <rPr>
            <sz val="9"/>
            <color indexed="81"/>
            <rFont val="Tahoma"/>
            <family val="2"/>
          </rPr>
          <t xml:space="preserve">
sin considerar biomasa</t>
        </r>
      </text>
    </comment>
    <comment ref="M952" authorId="0" shapeId="0" xr:uid="{00000000-0006-0000-0100-000004000000}">
      <text>
        <r>
          <rPr>
            <sz val="8"/>
            <color indexed="81"/>
            <rFont val="Tahoma"/>
            <family val="2"/>
          </rPr>
          <t>Modificado</t>
        </r>
      </text>
    </comment>
  </commentList>
</comments>
</file>

<file path=xl/sharedStrings.xml><?xml version="1.0" encoding="utf-8"?>
<sst xmlns="http://schemas.openxmlformats.org/spreadsheetml/2006/main" count="9147" uniqueCount="150">
  <si>
    <t>CONTENIDO</t>
  </si>
  <si>
    <t>ILUSTRACIONES:</t>
  </si>
  <si>
    <t>TABLAS:</t>
  </si>
  <si>
    <t>Año:</t>
  </si>
  <si>
    <t>BASE DE DATOS EMISIONES DE GASES DE EFECTO INVERNADERO</t>
  </si>
  <si>
    <t>EMISIONES DE GEI GENERADAS POR LA TRANSFORMACIÓN DE ENERGÍA PRIMARIA EN SECUNDARIA Y EL CONSUMO PROPIO</t>
  </si>
  <si>
    <t>Detalle</t>
  </si>
  <si>
    <t>Procedencia</t>
  </si>
  <si>
    <t>Energía</t>
  </si>
  <si>
    <t>Fuente</t>
  </si>
  <si>
    <t>Agrupaciòn</t>
  </si>
  <si>
    <t>UNIDAD</t>
  </si>
  <si>
    <t>Transformación</t>
  </si>
  <si>
    <t>Coquerías y altos hornos</t>
  </si>
  <si>
    <t>Carbón bituminoso nacional</t>
  </si>
  <si>
    <t>Primaria</t>
  </si>
  <si>
    <t>Carbón mineral</t>
  </si>
  <si>
    <t>Carbón y Derivados</t>
  </si>
  <si>
    <t>TJ</t>
  </si>
  <si>
    <t>Carbón bituminoso internacional</t>
  </si>
  <si>
    <t>Carboneras</t>
  </si>
  <si>
    <t>Leña</t>
  </si>
  <si>
    <t>Biomasa</t>
  </si>
  <si>
    <t>Centrales eléctricas (Mdo. Eléctrico)</t>
  </si>
  <si>
    <t>Carbón Antracita</t>
  </si>
  <si>
    <t>Bagazo</t>
  </si>
  <si>
    <t>Secundaria</t>
  </si>
  <si>
    <t>Biogas</t>
  </si>
  <si>
    <t>Fuel Oil</t>
  </si>
  <si>
    <t>Hidrocarburos Líquidos</t>
  </si>
  <si>
    <t>Diesel 2</t>
  </si>
  <si>
    <t>Biodiesel</t>
  </si>
  <si>
    <t>Gas Natural</t>
  </si>
  <si>
    <t>Gases</t>
  </si>
  <si>
    <t>Centrales eléctricas (Uso propio)</t>
  </si>
  <si>
    <t>Consumo propio sector energía</t>
  </si>
  <si>
    <t>Gas Refinería</t>
  </si>
  <si>
    <t>106 Kg CO2</t>
  </si>
  <si>
    <t>106 Kg CH4</t>
  </si>
  <si>
    <t>106 Kg N2O</t>
  </si>
  <si>
    <t>Total de Emisiones C02</t>
  </si>
  <si>
    <t>Total de Emisiones CH4</t>
  </si>
  <si>
    <t>Total de Emisiones N2O</t>
  </si>
  <si>
    <t>EMISIONES DE GEI GENERADAS POR EL CONSUMO FINAL DE ENERGÍA</t>
  </si>
  <si>
    <t>Sector</t>
  </si>
  <si>
    <t>Consumo Final</t>
  </si>
  <si>
    <t>Residencial</t>
  </si>
  <si>
    <t>Bosta/Yareta</t>
  </si>
  <si>
    <t>Carbón Vegetal</t>
  </si>
  <si>
    <t>GLP</t>
  </si>
  <si>
    <t>Kerosene</t>
  </si>
  <si>
    <t>Comercial</t>
  </si>
  <si>
    <t>Gasolina motor</t>
  </si>
  <si>
    <t>Gasohol</t>
  </si>
  <si>
    <t>Etanol</t>
  </si>
  <si>
    <t>Petróleo Industrial</t>
  </si>
  <si>
    <t>Público</t>
  </si>
  <si>
    <t>Gas natural</t>
  </si>
  <si>
    <t>Agropecuario</t>
  </si>
  <si>
    <t>Carbón Mineral</t>
  </si>
  <si>
    <t>Pesquería</t>
  </si>
  <si>
    <t xml:space="preserve">Minería </t>
  </si>
  <si>
    <t>Coque</t>
  </si>
  <si>
    <t>Industria</t>
  </si>
  <si>
    <t>Carbón bituminoso importado</t>
  </si>
  <si>
    <t>Gas Industrial</t>
  </si>
  <si>
    <t>Transporte</t>
  </si>
  <si>
    <t>Turbo</t>
  </si>
  <si>
    <t>Terrestre</t>
  </si>
  <si>
    <t>Aéreo</t>
  </si>
  <si>
    <t>Maritimo</t>
  </si>
  <si>
    <t>MGO</t>
  </si>
  <si>
    <t>Fluvial</t>
  </si>
  <si>
    <t>Ferroviario</t>
  </si>
  <si>
    <t>Bunker aéreo</t>
  </si>
  <si>
    <t>Bunker marítimo</t>
  </si>
  <si>
    <t>Bunker</t>
  </si>
  <si>
    <t>Nacional</t>
  </si>
  <si>
    <t>RESUMEN EMISIONES DE CO2 EQUIVALENTE</t>
  </si>
  <si>
    <t>CH4</t>
  </si>
  <si>
    <t>N2O</t>
  </si>
  <si>
    <t>CT/CP *</t>
  </si>
  <si>
    <t>106 Kg CO2eq</t>
  </si>
  <si>
    <t>Total emisiones de CO2 eq</t>
  </si>
  <si>
    <t>Informativo - Bunker</t>
  </si>
  <si>
    <t>EMISIONES DE PRECURSORES DE GASES DE EFECTO INVERNADERO (GEI)</t>
  </si>
  <si>
    <t>EMISIONES DE PRECURSORES DE GEI GENERADAS POR LA TRANSFORMACIÓN DE ENERGÍA PRIMARIA EN SECUNDARIA Y EL CONSUMO PROPIO</t>
  </si>
  <si>
    <t>106 Kg NOx</t>
  </si>
  <si>
    <t>106 Kg CO</t>
  </si>
  <si>
    <t>106 Kg COVDM</t>
  </si>
  <si>
    <t>106 Kg SOx</t>
  </si>
  <si>
    <t>Total de Emisiones N0x</t>
  </si>
  <si>
    <t>Total de Emisiones CO</t>
  </si>
  <si>
    <t>Total de Emisiones COVDM</t>
  </si>
  <si>
    <t>Total de Emisiones SOx</t>
  </si>
  <si>
    <t>EMISIONES DE PRECURSORES DE GEI GENERADAS POR EL CONSUMO FINAL DE ENERGÍA</t>
  </si>
  <si>
    <t>PARTICIPACIÓN DE SECTORES EN EMISIONES DE CO2 EQUIVALENTE</t>
  </si>
  <si>
    <t>*Centro de Transformación (CT) / Consumo propio (CP)</t>
  </si>
  <si>
    <t>Fuente: Elaboración Propia</t>
  </si>
  <si>
    <t>Diesel</t>
  </si>
  <si>
    <t>EMISIONES DE CH4 GENERADAS POR EL SECTOR TRANSPORTE 2022</t>
  </si>
  <si>
    <t>Ilustración VIII.10: EMISIONES DE CH4 GENERADAS POR EL SECTOR TRANSPORTE 2022</t>
  </si>
  <si>
    <t>BALANCE NACIONAL DE ENERGÍA 2022</t>
  </si>
  <si>
    <r>
      <t>Ilustración VIII.1: PARTICIPACIÓN DE SECTORES EN EMISIONES DE CO</t>
    </r>
    <r>
      <rPr>
        <b/>
        <vertAlign val="subscript"/>
        <sz val="10"/>
        <color rgb="FF203764"/>
        <rFont val="Tahoma"/>
        <family val="2"/>
      </rPr>
      <t>2</t>
    </r>
    <r>
      <rPr>
        <b/>
        <sz val="10"/>
        <color rgb="FF203764"/>
        <rFont val="Tahoma"/>
        <family val="2"/>
      </rPr>
      <t xml:space="preserve"> EQUIVALENTE</t>
    </r>
  </si>
  <si>
    <r>
      <t>Ilustración VIII.2: EVOLUCIÓN DE EMISIONES DE CO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 xml:space="preserve"> EQUIVALENTE GENERADAS POR LA TRANSFORMACIÓN DE ENERGÍA PRIMARIA A SECUNDARIA, CONSUMO PROPIO Y SECTORES ECONÓMICOS</t>
    </r>
  </si>
  <si>
    <r>
      <t>Ilustración VIII.3: EVOLUCIÓN DE EMISIONES DE CO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 xml:space="preserve"> GENERADAS POR LA TRANSFORMACIÓN DE ENERGÍA PRIMARIA EN SECUNDARIA Y EL CONSUMO PROPIO</t>
    </r>
  </si>
  <si>
    <r>
      <t>Ilustración VIII.4: EVOLUCIÓN DE EMISIONES DE CO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 xml:space="preserve"> GENERADAS POR EL CONSUMO FINAL DE ENERGÍA</t>
    </r>
  </si>
  <si>
    <r>
      <t>Ilustración VIII.5: EVOLUCIÓN DE EMISIONES DE CO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 xml:space="preserve"> GENERADAS POR SECTORES ECONÓMICOS</t>
    </r>
  </si>
  <si>
    <r>
      <t>Ilustración VIII.6: EMISIONES DE CO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 xml:space="preserve"> GENERADAS POR EL SECTOR TRANSPORTE 2022</t>
    </r>
  </si>
  <si>
    <t>EMISIONES DE N2O GENERADAS POR EL SECTOR TRANSPORTE 2021 (106 kg)</t>
  </si>
  <si>
    <r>
      <t>Ilustración VIII.13: EVOLUCIÓN DE EMISIONES DE N</t>
    </r>
    <r>
      <rPr>
        <b/>
        <vertAlign val="subscript"/>
        <sz val="11"/>
        <color theme="8" tint="-0.499984740745262"/>
        <rFont val="Tahoma"/>
        <family val="2"/>
      </rPr>
      <t>2</t>
    </r>
    <r>
      <rPr>
        <b/>
        <sz val="11"/>
        <color theme="8" tint="-0.499984740745262"/>
        <rFont val="Tahoma"/>
        <family val="2"/>
      </rPr>
      <t>O GENERADAS POR SECTORES ECONÓMICOS</t>
    </r>
  </si>
  <si>
    <r>
      <t>Ilustración VIII.12: EVOLUCIÓN DE EMISIONES DE N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>O GENERADAS POR EL CONSUMO FINAL DE ENERGÍA</t>
    </r>
  </si>
  <si>
    <r>
      <t>Ilustración VIII.11: EVOLUCIÓN DE EMISIONES DE N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>O GENERADAS POR LA TRANSFORMACIÓN DE ENERGÍA PRIMARIA EN SECUNDARIA Y EL CONSUMO PROPIO</t>
    </r>
  </si>
  <si>
    <t>EMISIONES DE NOx DE PRECURSORES DE GEI GENERADAS POR EL SECTOR TRANSPORTE 2022</t>
  </si>
  <si>
    <t>EMISIONES DE CO DE PRECURSORES DE GEI GENERADAS POR EL SECTOR TRANSPORTE 2022</t>
  </si>
  <si>
    <t>EMISIONES DE COVDM DE PRECURSORES DE GEI GENERADAS POR EL SECTOR TRANSPORTE 2022</t>
  </si>
  <si>
    <t>EMISIONES DE SOx DE PRECURSORES DE GEI GENERADAS POR EL SECTOR TRANSPORTE 2022</t>
  </si>
  <si>
    <t>Ilustración VIII.16: EVOLUCIÓN DE EMISIONES DE NOx DE PRECURSORES DE GEI GENERADAS POR EL CONSUMO FINAL DE ENERGÍA</t>
  </si>
  <si>
    <t>Ilustración VIII.19: EVOLUCIÓN DE EMISIONES DE CO DE PRECURSORES DE GEI GENERADAS POR LA TRANSFORMACIÓN DE ENERGÍA PRIMARIA EN SECUNDARIA Y EL CONSUMO PROPIO</t>
  </si>
  <si>
    <t>Ilustración VIII.20: EVOLUCIÓN DE EMISIONES DE CO DE PRECURSORES DE GEI GENERADAS POR EL CONSUMO FINAL DE ENERGÍA</t>
  </si>
  <si>
    <t>Ilustración VIII.22: EMISIONES DE CO DE PRECURSORES DE GEI GENERADAS POR EL SECTOR TRANSPORTE 2022</t>
  </si>
  <si>
    <t>Ilustración VIII.23: EVOLUCIÓN DE EMISIONES DE COVDM DE PRECURSORES DE GEI GENERADAS POR LA TRANSFORMACIÓN DE ENERGÍA PRIMARIA EN SECUNDARIA Y EL CONSUMO PROPIO</t>
  </si>
  <si>
    <t>Ilustración VIII.24: EVOLUCIÓN DE EMISIONES DE COVDM DE PRECURSORES DE GEI GENERADAS POR EL CONSUMO FINAL DE ENERGÍA</t>
  </si>
  <si>
    <t>Ilustración VIII.26: EMISIONES DE COVDM DE PRECURSORES DE GEI GENERADAS POR EL SECTOR TRANSPORTE 2022</t>
  </si>
  <si>
    <t xml:space="preserve">EMISIONES DE CO2 GENERADAS POR EL SECTOR TRANSPORTE </t>
  </si>
  <si>
    <r>
      <t>Ilustración VIII.9: EVOLUCIÓN DE EMISIONES DE CH</t>
    </r>
    <r>
      <rPr>
        <b/>
        <vertAlign val="subscript"/>
        <sz val="11"/>
        <color rgb="FF203764"/>
        <rFont val="Tahoma"/>
        <family val="2"/>
      </rPr>
      <t>4</t>
    </r>
    <r>
      <rPr>
        <b/>
        <sz val="11"/>
        <color rgb="FF203764"/>
        <rFont val="Tahoma"/>
        <family val="2"/>
      </rPr>
      <t xml:space="preserve"> GENERADAS POR SECTORES ECONÓMICOS</t>
    </r>
  </si>
  <si>
    <r>
      <t>Ilustración VIII.8: EVOLUCIÓN DE EMISIONES DE CH</t>
    </r>
    <r>
      <rPr>
        <b/>
        <vertAlign val="subscript"/>
        <sz val="11"/>
        <color rgb="FF203764"/>
        <rFont val="Tahoma"/>
        <family val="2"/>
      </rPr>
      <t xml:space="preserve">4 </t>
    </r>
    <r>
      <rPr>
        <b/>
        <sz val="11"/>
        <color rgb="FF203764"/>
        <rFont val="Tahoma"/>
        <family val="2"/>
      </rPr>
      <t>GENERADAS POR EL CONSUMO FINAL DE ENERGÍA</t>
    </r>
  </si>
  <si>
    <r>
      <t>Ilustración VIII.7: EVOLUCIÓN DE EMISIONES DE CH</t>
    </r>
    <r>
      <rPr>
        <b/>
        <vertAlign val="subscript"/>
        <sz val="11"/>
        <color rgb="FF203764"/>
        <rFont val="Tahoma"/>
        <family val="2"/>
      </rPr>
      <t xml:space="preserve">4 </t>
    </r>
    <r>
      <rPr>
        <b/>
        <sz val="11"/>
        <color rgb="FF203764"/>
        <rFont val="Tahoma"/>
        <family val="2"/>
      </rPr>
      <t>GENERADAS POR LA TRANSFORMACIÓN DE ENERGÍA PRIMARIA EN SECUNDARIA Y EL CONSUMO PROPIO</t>
    </r>
  </si>
  <si>
    <r>
      <t>Ilustración VIII.14: EMISIONES DE N</t>
    </r>
    <r>
      <rPr>
        <b/>
        <vertAlign val="subscript"/>
        <sz val="11"/>
        <color rgb="FF203764"/>
        <rFont val="Tahoma"/>
        <family val="2"/>
      </rPr>
      <t>2</t>
    </r>
    <r>
      <rPr>
        <b/>
        <sz val="11"/>
        <color rgb="FF203764"/>
        <rFont val="Tahoma"/>
        <family val="2"/>
      </rPr>
      <t>O GENERADAS POR EL SECTOR TRANSPORTE 2022</t>
    </r>
  </si>
  <si>
    <t>Ilustración VIII.21: EVOLUCIÓN DE EMISIONES DE CO DE PRECURSORES DE GEI GENERADAS POR SECTORES ECONÓMICOS</t>
  </si>
  <si>
    <t>Ilustración VIII.25: EVOLUCIÓN DE EMISIONES DE COVDM DE PRECURSORES DE GEI GENERADAS POR SECTORES ECONÓMICOS</t>
  </si>
  <si>
    <r>
      <t>Ilustración VIII.29: EVOLUCIÓN DE EMISIONES DE SO</t>
    </r>
    <r>
      <rPr>
        <b/>
        <vertAlign val="subscript"/>
        <sz val="11"/>
        <color rgb="FF203764"/>
        <rFont val="Tahoma"/>
        <family val="2"/>
      </rPr>
      <t>x</t>
    </r>
    <r>
      <rPr>
        <b/>
        <sz val="11"/>
        <color rgb="FF203764"/>
        <rFont val="Tahoma"/>
        <family val="2"/>
      </rPr>
      <t xml:space="preserve"> GENERADAS POR SECTORES ECONÓMICOS</t>
    </r>
  </si>
  <si>
    <r>
      <t>Ilustración VIII.30: EMISIONES DE SO</t>
    </r>
    <r>
      <rPr>
        <b/>
        <vertAlign val="subscript"/>
        <sz val="11"/>
        <color rgb="FF203764"/>
        <rFont val="Tahoma"/>
        <family val="2"/>
      </rPr>
      <t>x</t>
    </r>
    <r>
      <rPr>
        <b/>
        <sz val="11"/>
        <color rgb="FF203764"/>
        <rFont val="Tahoma"/>
        <family val="2"/>
      </rPr>
      <t xml:space="preserve"> DE PRECURSORES DE GEI GENERADAS POR EL SECTOR TRANSPORTE 2022</t>
    </r>
  </si>
  <si>
    <r>
      <t>Ilustración VIII.27: EVOLUCIÓN DE EMISIONES DE SO</t>
    </r>
    <r>
      <rPr>
        <b/>
        <vertAlign val="subscript"/>
        <sz val="11"/>
        <color rgb="FF203764"/>
        <rFont val="Tahoma"/>
        <family val="2"/>
      </rPr>
      <t>x</t>
    </r>
    <r>
      <rPr>
        <b/>
        <sz val="11"/>
        <color rgb="FF203764"/>
        <rFont val="Tahoma"/>
        <family val="2"/>
      </rPr>
      <t xml:space="preserve"> DE PRECURSORES DE GEI GENERADAS POR LA TRANSFORMACIÓN DE ENERGÍA PRIMARIA EN SECUNDARIA Y EL CONSUMO PROPIO</t>
    </r>
  </si>
  <si>
    <r>
      <t>Ilustración VIII.18: EMISIONES DE NO</t>
    </r>
    <r>
      <rPr>
        <b/>
        <vertAlign val="subscript"/>
        <sz val="11"/>
        <color rgb="FF203764"/>
        <rFont val="Tahoma"/>
        <family val="2"/>
      </rPr>
      <t>x</t>
    </r>
    <r>
      <rPr>
        <b/>
        <sz val="11"/>
        <color rgb="FF203764"/>
        <rFont val="Tahoma"/>
        <family val="2"/>
      </rPr>
      <t xml:space="preserve"> DE PRECURSORES DE GEI GENERADAS POR EL SECTOR TRANSPORTE 2022</t>
    </r>
  </si>
  <si>
    <r>
      <t>Ilustración VIII.17: EVOLUCIÓN DE EMISIONES DE NO</t>
    </r>
    <r>
      <rPr>
        <b/>
        <vertAlign val="subscript"/>
        <sz val="11"/>
        <color rgb="FF203764"/>
        <rFont val="Tahoma"/>
        <family val="2"/>
      </rPr>
      <t>x</t>
    </r>
    <r>
      <rPr>
        <b/>
        <sz val="11"/>
        <color rgb="FF203764"/>
        <rFont val="Tahoma"/>
        <family val="2"/>
      </rPr>
      <t xml:space="preserve"> DE PRECURSORES DE GEI GENERADAS POR SECTORES ECONÓMICOS</t>
    </r>
  </si>
  <si>
    <r>
      <t>Ilustración VIII.28: EVOLUCIÓN DE EMISIONES DE SO</t>
    </r>
    <r>
      <rPr>
        <b/>
        <vertAlign val="subscript"/>
        <sz val="11"/>
        <color rgb="FF203764"/>
        <rFont val="Tahoma"/>
        <family val="2"/>
      </rPr>
      <t xml:space="preserve">x </t>
    </r>
    <r>
      <rPr>
        <b/>
        <sz val="11"/>
        <color rgb="FF203764"/>
        <rFont val="Tahoma"/>
        <family val="2"/>
      </rPr>
      <t>DE PRECURSORES DE GEI GENERADAS POR EL CONSUMO FINAL DE ENERGÍA</t>
    </r>
  </si>
  <si>
    <r>
      <t>106 Kg CO</t>
    </r>
    <r>
      <rPr>
        <vertAlign val="subscript"/>
        <sz val="8"/>
        <rFont val="Arial"/>
        <family val="2"/>
      </rPr>
      <t>2</t>
    </r>
  </si>
  <si>
    <r>
      <t>106 Kg CO</t>
    </r>
    <r>
      <rPr>
        <b/>
        <vertAlign val="subscript"/>
        <sz val="8"/>
        <rFont val="Arial"/>
        <family val="2"/>
      </rPr>
      <t>2</t>
    </r>
  </si>
  <si>
    <r>
      <t>106 Kg CH</t>
    </r>
    <r>
      <rPr>
        <b/>
        <vertAlign val="subscript"/>
        <sz val="8"/>
        <rFont val="Arial"/>
        <family val="2"/>
      </rPr>
      <t>4</t>
    </r>
  </si>
  <si>
    <r>
      <t>106 Kg N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O</t>
    </r>
  </si>
  <si>
    <r>
      <t>Total de Emisiones C0</t>
    </r>
    <r>
      <rPr>
        <b/>
        <vertAlign val="subscript"/>
        <sz val="8"/>
        <rFont val="Arial"/>
        <family val="2"/>
      </rPr>
      <t>2</t>
    </r>
  </si>
  <si>
    <r>
      <t>Total de Emisiones CH</t>
    </r>
    <r>
      <rPr>
        <b/>
        <vertAlign val="subscript"/>
        <sz val="8"/>
        <rFont val="Arial"/>
        <family val="2"/>
      </rPr>
      <t>4</t>
    </r>
  </si>
  <si>
    <r>
      <t>Total de Emisiones N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</si>
  <si>
    <t xml:space="preserve">Residencial </t>
  </si>
  <si>
    <t>(*) Centro de Transformación/Consumo Propio</t>
  </si>
  <si>
    <t>Pesca</t>
  </si>
  <si>
    <r>
      <t>Nota: no incluye emisiones de CO</t>
    </r>
    <r>
      <rPr>
        <vertAlign val="subscript"/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por biomasa</t>
    </r>
  </si>
  <si>
    <t>Informativo - Biomasa CO2</t>
  </si>
  <si>
    <t>Ilustración VIII.15: EVOLUCIÓN DE EMISIONES DE NOx DE PRECURSORES DE GEI GENERADAS POR LA TRANSFORMACIÓN DE ENERGÍA PRIMARIA EN SECUNDARIA Y EL CONSUMO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</si>
</sst>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##\ ###\ ##0.0\ _t;\(##\ ###\ ##0.0\)_t;;@"/>
    <numFmt numFmtId="167" formatCode="#########\ ###\ ##0.0\ _t;\(#########\ ###\ ##0.0\)_t;;@"/>
    <numFmt numFmtId="168" formatCode="0.0000"/>
    <numFmt numFmtId="169" formatCode="0.0"/>
    <numFmt numFmtId="170" formatCode="_(* #,##0.0_);_(* \(#,##0.0\);_(* &quot;-&quot;??_);_(@_)"/>
    <numFmt numFmtId="171" formatCode="#,##0.0"/>
    <numFmt numFmtId="172" formatCode="##\ ###\ ##0.00\ _t;\(##\ ###\ ##0.00\)_t;;@"/>
    <numFmt numFmtId="173" formatCode="0.000"/>
    <numFmt numFmtId="174" formatCode="####\ ###\ ##0.0\ _t;\(####\ ###\ ##0.0\)_t;;@"/>
    <numFmt numFmtId="175" formatCode="#,##0.000"/>
    <numFmt numFmtId="176" formatCode="#,##0.000000"/>
    <numFmt numFmtId="177" formatCode="_-* #,##0.0000_-;\-* #,##0.0000_-;_-* &quot;-&quot;??_-;_-@_-"/>
    <numFmt numFmtId="178" formatCode="#,##0.0000"/>
  </numFmts>
  <fonts count="4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sz val="10"/>
      <color theme="3"/>
      <name val="Tahoma"/>
      <family val="2"/>
    </font>
    <font>
      <b/>
      <sz val="11"/>
      <color theme="1"/>
      <name val="Tahoma"/>
      <family val="2"/>
    </font>
    <font>
      <b/>
      <sz val="23"/>
      <color theme="0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8"/>
      <color theme="0"/>
      <name val="Tahoma"/>
      <family val="2"/>
    </font>
    <font>
      <b/>
      <sz val="10"/>
      <color theme="3"/>
      <name val="Tahoma"/>
      <family val="2"/>
    </font>
    <font>
      <sz val="8"/>
      <color rgb="FFFF0000"/>
      <name val="Tahoma"/>
      <family val="2"/>
    </font>
    <font>
      <sz val="8"/>
      <color theme="3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24"/>
      <color theme="2" tint="-0.749992370372631"/>
      <name val="Arial Narrow"/>
      <family val="2"/>
    </font>
    <font>
      <b/>
      <sz val="28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Tahoma"/>
      <family val="2"/>
    </font>
    <font>
      <sz val="8"/>
      <color rgb="FFFF0000"/>
      <name val="Arial"/>
      <family val="2"/>
    </font>
    <font>
      <sz val="8"/>
      <color theme="9"/>
      <name val="Arial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203764"/>
      <name val="Tahoma"/>
      <family val="2"/>
    </font>
    <font>
      <b/>
      <vertAlign val="subscript"/>
      <sz val="10"/>
      <color rgb="FF203764"/>
      <name val="Tahoma"/>
      <family val="2"/>
    </font>
    <font>
      <b/>
      <sz val="11"/>
      <color rgb="FF203764"/>
      <name val="Tahoma"/>
      <family val="2"/>
    </font>
    <font>
      <b/>
      <vertAlign val="subscript"/>
      <sz val="11"/>
      <color rgb="FF203764"/>
      <name val="Tahoma"/>
      <family val="2"/>
    </font>
    <font>
      <b/>
      <sz val="11"/>
      <color theme="8" tint="-0.499984740745262"/>
      <name val="Tahoma"/>
      <family val="2"/>
    </font>
    <font>
      <b/>
      <vertAlign val="subscript"/>
      <sz val="11"/>
      <color theme="8" tint="-0.499984740745262"/>
      <name val="Tahoma"/>
      <family val="2"/>
    </font>
    <font>
      <b/>
      <sz val="11"/>
      <color theme="3"/>
      <name val="Tahoma"/>
      <family val="2"/>
    </font>
    <font>
      <vertAlign val="subscript"/>
      <sz val="8"/>
      <name val="Arial"/>
      <family val="2"/>
    </font>
    <font>
      <b/>
      <vertAlign val="subscript"/>
      <sz val="8"/>
      <name val="Arial"/>
      <family val="2"/>
    </font>
    <font>
      <sz val="11"/>
      <color theme="1"/>
      <name val="Calibri"/>
      <family val="2"/>
      <scheme val="minor"/>
    </font>
    <font>
      <vertAlign val="subscript"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8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35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left" vertical="center" indent="3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0" borderId="0" xfId="0" applyFont="1"/>
    <xf numFmtId="0" fontId="13" fillId="0" borderId="0" xfId="1" applyFont="1" applyAlignment="1">
      <alignment horizontal="left" vertical="center" indent="3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7" fillId="5" borderId="0" xfId="6" applyNumberFormat="1" applyFont="1" applyFill="1" applyAlignment="1">
      <alignment vertical="center"/>
    </xf>
    <xf numFmtId="0" fontId="8" fillId="0" borderId="0" xfId="6"/>
    <xf numFmtId="0" fontId="8" fillId="3" borderId="0" xfId="6" applyFill="1"/>
    <xf numFmtId="0" fontId="8" fillId="3" borderId="0" xfId="6" applyFill="1" applyAlignment="1">
      <alignment horizontal="center"/>
    </xf>
    <xf numFmtId="0" fontId="19" fillId="6" borderId="0" xfId="6" applyFont="1" applyFill="1" applyAlignment="1">
      <alignment horizontal="left" vertical="center"/>
    </xf>
    <xf numFmtId="0" fontId="19" fillId="6" borderId="0" xfId="6" applyFont="1" applyFill="1" applyAlignment="1">
      <alignment horizontal="center" vertical="center"/>
    </xf>
    <xf numFmtId="0" fontId="20" fillId="6" borderId="0" xfId="6" applyFont="1" applyFill="1" applyAlignment="1">
      <alignment horizontal="left" vertical="center"/>
    </xf>
    <xf numFmtId="0" fontId="20" fillId="6" borderId="0" xfId="6" applyFont="1" applyFill="1" applyAlignment="1">
      <alignment vertical="center"/>
    </xf>
    <xf numFmtId="0" fontId="20" fillId="6" borderId="0" xfId="6" applyFont="1" applyFill="1" applyAlignment="1">
      <alignment horizontal="right" vertical="center"/>
    </xf>
    <xf numFmtId="0" fontId="21" fillId="0" borderId="0" xfId="6" applyFont="1"/>
    <xf numFmtId="0" fontId="22" fillId="0" borderId="0" xfId="7" applyFont="1" applyAlignment="1">
      <alignment horizontal="left" vertical="center"/>
    </xf>
    <xf numFmtId="0" fontId="23" fillId="0" borderId="0" xfId="7" applyFont="1" applyAlignment="1">
      <alignment horizontal="left" vertical="center"/>
    </xf>
    <xf numFmtId="0" fontId="22" fillId="7" borderId="0" xfId="7" applyFont="1" applyFill="1"/>
    <xf numFmtId="0" fontId="16" fillId="4" borderId="2" xfId="7" applyFont="1" applyFill="1" applyBorder="1" applyAlignment="1">
      <alignment horizontal="center" vertical="center" wrapText="1"/>
    </xf>
    <xf numFmtId="0" fontId="24" fillId="4" borderId="2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left" vertical="center"/>
    </xf>
    <xf numFmtId="166" fontId="8" fillId="3" borderId="3" xfId="2" applyNumberFormat="1" applyFill="1" applyBorder="1" applyAlignment="1">
      <alignment horizontal="right" vertical="center" wrapText="1"/>
    </xf>
    <xf numFmtId="0" fontId="22" fillId="8" borderId="2" xfId="7" applyFont="1" applyFill="1" applyBorder="1" applyAlignment="1">
      <alignment horizontal="center" vertical="center"/>
    </xf>
    <xf numFmtId="0" fontId="22" fillId="8" borderId="2" xfId="7" applyFont="1" applyFill="1" applyBorder="1" applyAlignment="1">
      <alignment horizontal="left" vertical="center"/>
    </xf>
    <xf numFmtId="166" fontId="8" fillId="8" borderId="3" xfId="2" applyNumberFormat="1" applyFill="1" applyBorder="1" applyAlignment="1">
      <alignment horizontal="right" vertical="center" wrapText="1"/>
    </xf>
    <xf numFmtId="0" fontId="22" fillId="0" borderId="2" xfId="7" applyFont="1" applyBorder="1" applyAlignment="1">
      <alignment horizontal="center" vertical="center"/>
    </xf>
    <xf numFmtId="0" fontId="22" fillId="0" borderId="2" xfId="7" applyFont="1" applyBorder="1" applyAlignment="1">
      <alignment horizontal="left" vertical="center"/>
    </xf>
    <xf numFmtId="167" fontId="8" fillId="3" borderId="3" xfId="2" applyNumberFormat="1" applyFill="1" applyBorder="1" applyAlignment="1">
      <alignment horizontal="right" vertical="center" wrapText="1"/>
    </xf>
    <xf numFmtId="166" fontId="8" fillId="3" borderId="0" xfId="2" applyNumberFormat="1" applyFill="1" applyAlignment="1">
      <alignment horizontal="right" vertical="center" wrapText="1"/>
    </xf>
    <xf numFmtId="0" fontId="22" fillId="3" borderId="0" xfId="7" applyFont="1" applyFill="1" applyAlignment="1">
      <alignment horizontal="left" vertical="center"/>
    </xf>
    <xf numFmtId="166" fontId="22" fillId="3" borderId="2" xfId="7" applyNumberFormat="1" applyFont="1" applyFill="1" applyBorder="1" applyAlignment="1">
      <alignment horizontal="right" vertical="center" indent="1"/>
    </xf>
    <xf numFmtId="0" fontId="22" fillId="0" borderId="0" xfId="7" applyFont="1" applyAlignment="1">
      <alignment horizontal="center" vertical="center"/>
    </xf>
    <xf numFmtId="0" fontId="23" fillId="3" borderId="2" xfId="7" applyFont="1" applyFill="1" applyBorder="1" applyAlignment="1">
      <alignment horizontal="center" vertical="center"/>
    </xf>
    <xf numFmtId="0" fontId="23" fillId="3" borderId="2" xfId="7" applyFont="1" applyFill="1" applyBorder="1" applyAlignment="1">
      <alignment horizontal="left" vertical="center"/>
    </xf>
    <xf numFmtId="0" fontId="23" fillId="3" borderId="4" xfId="7" applyFont="1" applyFill="1" applyBorder="1" applyAlignment="1">
      <alignment horizontal="left" vertical="center"/>
    </xf>
    <xf numFmtId="166" fontId="23" fillId="3" borderId="4" xfId="7" applyNumberFormat="1" applyFont="1" applyFill="1" applyBorder="1" applyAlignment="1">
      <alignment horizontal="right" vertical="center" indent="1"/>
    </xf>
    <xf numFmtId="0" fontId="23" fillId="0" borderId="0" xfId="7" applyFont="1" applyAlignment="1">
      <alignment horizontal="center" vertical="center"/>
    </xf>
    <xf numFmtId="0" fontId="22" fillId="3" borderId="2" xfId="7" applyFont="1" applyFill="1" applyBorder="1" applyAlignment="1">
      <alignment vertical="center"/>
    </xf>
    <xf numFmtId="2" fontId="22" fillId="3" borderId="2" xfId="7" applyNumberFormat="1" applyFont="1" applyFill="1" applyBorder="1" applyAlignment="1">
      <alignment horizontal="right" vertical="center" indent="1"/>
    </xf>
    <xf numFmtId="2" fontId="22" fillId="3" borderId="2" xfId="5" applyNumberFormat="1" applyFont="1" applyFill="1" applyBorder="1" applyAlignment="1">
      <alignment horizontal="right" vertical="center" indent="1"/>
    </xf>
    <xf numFmtId="3" fontId="23" fillId="0" borderId="0" xfId="7" applyNumberFormat="1" applyFont="1" applyAlignment="1">
      <alignment horizontal="right" vertical="center" indent="1"/>
    </xf>
    <xf numFmtId="2" fontId="25" fillId="3" borderId="2" xfId="5" applyNumberFormat="1" applyFont="1" applyFill="1" applyBorder="1" applyAlignment="1">
      <alignment horizontal="right" vertical="center" indent="1"/>
    </xf>
    <xf numFmtId="0" fontId="23" fillId="3" borderId="4" xfId="7" applyFont="1" applyFill="1" applyBorder="1" applyAlignment="1">
      <alignment vertical="center"/>
    </xf>
    <xf numFmtId="0" fontId="23" fillId="0" borderId="2" xfId="7" applyFont="1" applyBorder="1" applyAlignment="1">
      <alignment horizontal="center" vertical="center"/>
    </xf>
    <xf numFmtId="2" fontId="23" fillId="3" borderId="4" xfId="7" applyNumberFormat="1" applyFont="1" applyFill="1" applyBorder="1" applyAlignment="1">
      <alignment horizontal="right" vertical="center" indent="1"/>
    </xf>
    <xf numFmtId="2" fontId="23" fillId="3" borderId="4" xfId="5" applyNumberFormat="1" applyFont="1" applyFill="1" applyBorder="1" applyAlignment="1">
      <alignment horizontal="right" vertical="center" indent="1"/>
    </xf>
    <xf numFmtId="0" fontId="22" fillId="3" borderId="5" xfId="7" applyFont="1" applyFill="1" applyBorder="1" applyAlignment="1">
      <alignment horizontal="left" vertical="center"/>
    </xf>
    <xf numFmtId="168" fontId="22" fillId="3" borderId="2" xfId="7" applyNumberFormat="1" applyFont="1" applyFill="1" applyBorder="1" applyAlignment="1">
      <alignment horizontal="right" vertical="center" indent="1"/>
    </xf>
    <xf numFmtId="0" fontId="22" fillId="0" borderId="5" xfId="7" applyFont="1" applyBorder="1" applyAlignment="1">
      <alignment horizontal="left" vertical="center"/>
    </xf>
    <xf numFmtId="0" fontId="23" fillId="0" borderId="2" xfId="7" applyFont="1" applyBorder="1" applyAlignment="1">
      <alignment horizontal="left" vertical="center"/>
    </xf>
    <xf numFmtId="0" fontId="23" fillId="0" borderId="5" xfId="7" applyFont="1" applyBorder="1" applyAlignment="1">
      <alignment horizontal="left" vertical="center"/>
    </xf>
    <xf numFmtId="0" fontId="23" fillId="3" borderId="2" xfId="7" applyFont="1" applyFill="1" applyBorder="1" applyAlignment="1">
      <alignment vertical="center"/>
    </xf>
    <xf numFmtId="168" fontId="23" fillId="3" borderId="2" xfId="7" applyNumberFormat="1" applyFont="1" applyFill="1" applyBorder="1" applyAlignment="1">
      <alignment horizontal="right" vertical="center" indent="1"/>
    </xf>
    <xf numFmtId="2" fontId="23" fillId="3" borderId="2" xfId="7" applyNumberFormat="1" applyFont="1" applyFill="1" applyBorder="1" applyAlignment="1">
      <alignment horizontal="right" vertical="center" indent="1"/>
    </xf>
    <xf numFmtId="168" fontId="23" fillId="3" borderId="4" xfId="7" applyNumberFormat="1" applyFont="1" applyFill="1" applyBorder="1" applyAlignment="1">
      <alignment horizontal="right" vertical="center" indent="1"/>
    </xf>
    <xf numFmtId="0" fontId="23" fillId="8" borderId="2" xfId="7" applyFont="1" applyFill="1" applyBorder="1" applyAlignment="1">
      <alignment horizontal="left" vertical="center"/>
    </xf>
    <xf numFmtId="0" fontId="22" fillId="8" borderId="5" xfId="7" applyFont="1" applyFill="1" applyBorder="1" applyAlignment="1">
      <alignment horizontal="left" vertical="center"/>
    </xf>
    <xf numFmtId="0" fontId="23" fillId="8" borderId="2" xfId="7" applyFont="1" applyFill="1" applyBorder="1" applyAlignment="1">
      <alignment vertical="center"/>
    </xf>
    <xf numFmtId="168" fontId="23" fillId="8" borderId="2" xfId="7" applyNumberFormat="1" applyFont="1" applyFill="1" applyBorder="1" applyAlignment="1">
      <alignment horizontal="right" vertical="center" indent="1"/>
    </xf>
    <xf numFmtId="2" fontId="23" fillId="8" borderId="2" xfId="7" applyNumberFormat="1" applyFont="1" applyFill="1" applyBorder="1" applyAlignment="1">
      <alignment horizontal="right" vertical="center" indent="1"/>
    </xf>
    <xf numFmtId="166" fontId="22" fillId="8" borderId="2" xfId="7" applyNumberFormat="1" applyFont="1" applyFill="1" applyBorder="1" applyAlignment="1">
      <alignment horizontal="right" vertical="center" indent="1"/>
    </xf>
    <xf numFmtId="0" fontId="23" fillId="8" borderId="4" xfId="7" applyFont="1" applyFill="1" applyBorder="1" applyAlignment="1">
      <alignment horizontal="left" vertical="center"/>
    </xf>
    <xf numFmtId="0" fontId="22" fillId="8" borderId="0" xfId="7" applyFont="1" applyFill="1" applyAlignment="1">
      <alignment horizontal="center" vertical="center"/>
    </xf>
    <xf numFmtId="0" fontId="23" fillId="8" borderId="2" xfId="7" applyFont="1" applyFill="1" applyBorder="1" applyAlignment="1">
      <alignment horizontal="center" vertical="center"/>
    </xf>
    <xf numFmtId="166" fontId="23" fillId="8" borderId="4" xfId="7" applyNumberFormat="1" applyFont="1" applyFill="1" applyBorder="1" applyAlignment="1">
      <alignment horizontal="right" vertical="center" indent="1"/>
    </xf>
    <xf numFmtId="168" fontId="22" fillId="8" borderId="2" xfId="5" applyNumberFormat="1" applyFont="1" applyFill="1" applyBorder="1" applyAlignment="1">
      <alignment horizontal="right" vertical="center" indent="1"/>
    </xf>
    <xf numFmtId="0" fontId="23" fillId="8" borderId="4" xfId="7" applyFont="1" applyFill="1" applyBorder="1" applyAlignment="1">
      <alignment vertical="center"/>
    </xf>
    <xf numFmtId="168" fontId="23" fillId="8" borderId="4" xfId="5" applyNumberFormat="1" applyFont="1" applyFill="1" applyBorder="1" applyAlignment="1">
      <alignment horizontal="right" vertical="center" indent="1"/>
    </xf>
    <xf numFmtId="0" fontId="22" fillId="8" borderId="2" xfId="7" applyFont="1" applyFill="1" applyBorder="1" applyAlignment="1">
      <alignment vertical="center"/>
    </xf>
    <xf numFmtId="2" fontId="22" fillId="8" borderId="2" xfId="7" applyNumberFormat="1" applyFont="1" applyFill="1" applyBorder="1" applyAlignment="1">
      <alignment horizontal="right" vertical="center" indent="1"/>
    </xf>
    <xf numFmtId="2" fontId="23" fillId="8" borderId="4" xfId="7" applyNumberFormat="1" applyFont="1" applyFill="1" applyBorder="1" applyAlignment="1">
      <alignment horizontal="right" vertical="center" indent="1"/>
    </xf>
    <xf numFmtId="168" fontId="23" fillId="8" borderId="2" xfId="5" applyNumberFormat="1" applyFont="1" applyFill="1" applyBorder="1" applyAlignment="1">
      <alignment horizontal="right" vertical="center" indent="1"/>
    </xf>
    <xf numFmtId="0" fontId="22" fillId="8" borderId="5" xfId="7" applyFont="1" applyFill="1" applyBorder="1" applyAlignment="1">
      <alignment horizontal="center" vertical="center"/>
    </xf>
    <xf numFmtId="168" fontId="22" fillId="8" borderId="2" xfId="7" applyNumberFormat="1" applyFont="1" applyFill="1" applyBorder="1" applyAlignment="1">
      <alignment horizontal="right" vertical="center" indent="1"/>
    </xf>
    <xf numFmtId="0" fontId="23" fillId="8" borderId="5" xfId="7" applyFont="1" applyFill="1" applyBorder="1" applyAlignment="1">
      <alignment horizontal="center" vertical="center"/>
    </xf>
    <xf numFmtId="0" fontId="9" fillId="9" borderId="6" xfId="2" applyFont="1" applyFill="1" applyBorder="1" applyAlignment="1">
      <alignment horizontal="center" vertical="center" wrapText="1"/>
    </xf>
    <xf numFmtId="0" fontId="22" fillId="0" borderId="5" xfId="7" applyFont="1" applyBorder="1" applyAlignment="1">
      <alignment horizontal="center" vertical="center"/>
    </xf>
    <xf numFmtId="166" fontId="22" fillId="3" borderId="3" xfId="2" applyNumberFormat="1" applyFont="1" applyFill="1" applyBorder="1" applyAlignment="1">
      <alignment horizontal="right" vertical="center" wrapText="1"/>
    </xf>
    <xf numFmtId="166" fontId="26" fillId="3" borderId="3" xfId="2" applyNumberFormat="1" applyFont="1" applyFill="1" applyBorder="1"/>
    <xf numFmtId="166" fontId="25" fillId="3" borderId="3" xfId="2" applyNumberFormat="1" applyFont="1" applyFill="1" applyBorder="1" applyAlignment="1">
      <alignment horizontal="right" vertical="center" wrapText="1"/>
    </xf>
    <xf numFmtId="3" fontId="22" fillId="0" borderId="2" xfId="7" applyNumberFormat="1" applyFont="1" applyBorder="1" applyAlignment="1">
      <alignment horizontal="center" vertical="center"/>
    </xf>
    <xf numFmtId="0" fontId="22" fillId="0" borderId="7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8" xfId="7" applyFont="1" applyBorder="1" applyAlignment="1">
      <alignment horizontal="center" vertical="center"/>
    </xf>
    <xf numFmtId="0" fontId="22" fillId="0" borderId="9" xfId="7" applyFont="1" applyBorder="1" applyAlignment="1">
      <alignment horizontal="center" vertical="center"/>
    </xf>
    <xf numFmtId="166" fontId="22" fillId="8" borderId="3" xfId="2" applyNumberFormat="1" applyFont="1" applyFill="1" applyBorder="1" applyAlignment="1">
      <alignment horizontal="right" vertical="center" wrapText="1"/>
    </xf>
    <xf numFmtId="0" fontId="22" fillId="8" borderId="7" xfId="7" applyFont="1" applyFill="1" applyBorder="1" applyAlignment="1">
      <alignment horizontal="center" vertical="center"/>
    </xf>
    <xf numFmtId="0" fontId="22" fillId="8" borderId="4" xfId="7" applyFont="1" applyFill="1" applyBorder="1" applyAlignment="1">
      <alignment horizontal="center" vertical="center"/>
    </xf>
    <xf numFmtId="0" fontId="22" fillId="8" borderId="8" xfId="7" applyFont="1" applyFill="1" applyBorder="1" applyAlignment="1">
      <alignment horizontal="center" vertical="center"/>
    </xf>
    <xf numFmtId="0" fontId="22" fillId="8" borderId="9" xfId="7" applyFont="1" applyFill="1" applyBorder="1" applyAlignment="1">
      <alignment horizontal="center" vertical="center"/>
    </xf>
    <xf numFmtId="0" fontId="25" fillId="8" borderId="2" xfId="7" applyFont="1" applyFill="1" applyBorder="1" applyAlignment="1">
      <alignment horizontal="left" vertical="center"/>
    </xf>
    <xf numFmtId="0" fontId="22" fillId="3" borderId="0" xfId="7" applyFont="1" applyFill="1" applyAlignment="1">
      <alignment horizontal="center" vertical="center"/>
    </xf>
    <xf numFmtId="0" fontId="25" fillId="3" borderId="2" xfId="7" applyFont="1" applyFill="1" applyBorder="1" applyAlignment="1">
      <alignment horizontal="left" vertical="center"/>
    </xf>
    <xf numFmtId="0" fontId="22" fillId="3" borderId="5" xfId="7" applyFont="1" applyFill="1" applyBorder="1" applyAlignment="1">
      <alignment horizontal="center" vertical="center"/>
    </xf>
    <xf numFmtId="3" fontId="22" fillId="0" borderId="0" xfId="7" applyNumberFormat="1" applyFont="1" applyAlignment="1">
      <alignment horizontal="center" vertical="center"/>
    </xf>
    <xf numFmtId="166" fontId="23" fillId="3" borderId="3" xfId="2" applyNumberFormat="1" applyFont="1" applyFill="1" applyBorder="1" applyAlignment="1">
      <alignment horizontal="right" vertical="center" wrapText="1"/>
    </xf>
    <xf numFmtId="169" fontId="23" fillId="8" borderId="0" xfId="7" applyNumberFormat="1" applyFont="1" applyFill="1" applyAlignment="1">
      <alignment horizontal="right" vertical="center" indent="1"/>
    </xf>
    <xf numFmtId="168" fontId="23" fillId="8" borderId="0" xfId="7" applyNumberFormat="1" applyFont="1" applyFill="1" applyAlignment="1">
      <alignment horizontal="right" vertical="center" indent="1"/>
    </xf>
    <xf numFmtId="164" fontId="22" fillId="0" borderId="0" xfId="7" applyNumberFormat="1" applyFont="1" applyAlignment="1">
      <alignment horizontal="center" vertical="center"/>
    </xf>
    <xf numFmtId="9" fontId="22" fillId="0" borderId="0" xfId="4" applyFont="1" applyFill="1" applyAlignment="1">
      <alignment horizontal="center" vertical="center"/>
    </xf>
    <xf numFmtId="0" fontId="19" fillId="6" borderId="0" xfId="7" applyFont="1" applyFill="1" applyAlignment="1">
      <alignment vertical="center"/>
    </xf>
    <xf numFmtId="0" fontId="22" fillId="0" borderId="10" xfId="7" applyFont="1" applyBorder="1" applyAlignment="1">
      <alignment horizontal="center" vertical="center"/>
    </xf>
    <xf numFmtId="170" fontId="27" fillId="0" borderId="0" xfId="5" applyNumberFormat="1" applyFont="1" applyFill="1" applyAlignment="1">
      <alignment horizontal="center" vertical="center"/>
    </xf>
    <xf numFmtId="43" fontId="22" fillId="0" borderId="0" xfId="7" applyNumberFormat="1" applyFont="1" applyAlignment="1">
      <alignment horizontal="center" vertical="center"/>
    </xf>
    <xf numFmtId="167" fontId="8" fillId="8" borderId="3" xfId="2" applyNumberFormat="1" applyFill="1" applyBorder="1" applyAlignment="1">
      <alignment horizontal="right" vertical="center" wrapText="1"/>
    </xf>
    <xf numFmtId="2" fontId="25" fillId="3" borderId="2" xfId="7" applyNumberFormat="1" applyFont="1" applyFill="1" applyBorder="1" applyAlignment="1">
      <alignment horizontal="right" vertical="center" indent="1"/>
    </xf>
    <xf numFmtId="0" fontId="23" fillId="3" borderId="5" xfId="7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10" xfId="0" applyFont="1" applyBorder="1"/>
    <xf numFmtId="171" fontId="2" fillId="0" borderId="10" xfId="0" applyNumberFormat="1" applyFont="1" applyBorder="1"/>
    <xf numFmtId="0" fontId="28" fillId="0" borderId="0" xfId="0" applyFont="1"/>
    <xf numFmtId="171" fontId="28" fillId="0" borderId="0" xfId="0" applyNumberFormat="1" applyFont="1"/>
    <xf numFmtId="0" fontId="2" fillId="0" borderId="0" xfId="0" applyFont="1" applyAlignment="1">
      <alignment horizontal="center"/>
    </xf>
    <xf numFmtId="4" fontId="22" fillId="0" borderId="0" xfId="7" applyNumberFormat="1" applyFont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169" fontId="2" fillId="0" borderId="0" xfId="0" applyNumberFormat="1" applyFont="1"/>
    <xf numFmtId="4" fontId="2" fillId="0" borderId="0" xfId="0" applyNumberFormat="1" applyFont="1"/>
    <xf numFmtId="166" fontId="2" fillId="0" borderId="10" xfId="0" applyNumberFormat="1" applyFont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2" fillId="0" borderId="0" xfId="0" applyFont="1"/>
    <xf numFmtId="166" fontId="2" fillId="0" borderId="0" xfId="0" applyNumberFormat="1" applyFont="1"/>
    <xf numFmtId="172" fontId="2" fillId="0" borderId="0" xfId="0" applyNumberFormat="1" applyFont="1"/>
    <xf numFmtId="0" fontId="34" fillId="0" borderId="0" xfId="0" applyFont="1"/>
    <xf numFmtId="0" fontId="38" fillId="0" borderId="0" xfId="0" applyFont="1"/>
    <xf numFmtId="3" fontId="18" fillId="5" borderId="0" xfId="6" applyNumberFormat="1" applyFont="1" applyFill="1" applyAlignment="1">
      <alignment vertical="center"/>
    </xf>
    <xf numFmtId="173" fontId="2" fillId="0" borderId="0" xfId="0" applyNumberFormat="1" applyFont="1"/>
    <xf numFmtId="174" fontId="2" fillId="0" borderId="10" xfId="0" applyNumberFormat="1" applyFont="1" applyBorder="1"/>
    <xf numFmtId="0" fontId="35" fillId="0" borderId="0" xfId="0" applyFont="1"/>
    <xf numFmtId="171" fontId="2" fillId="0" borderId="0" xfId="0" applyNumberFormat="1" applyFont="1"/>
    <xf numFmtId="4" fontId="22" fillId="3" borderId="3" xfId="2" applyNumberFormat="1" applyFont="1" applyFill="1" applyBorder="1" applyAlignment="1">
      <alignment horizontal="right" vertical="center" wrapText="1"/>
    </xf>
    <xf numFmtId="4" fontId="23" fillId="3" borderId="3" xfId="2" applyNumberFormat="1" applyFont="1" applyFill="1" applyBorder="1" applyAlignment="1">
      <alignment horizontal="right" vertical="center" wrapText="1"/>
    </xf>
    <xf numFmtId="171" fontId="2" fillId="0" borderId="0" xfId="0" applyNumberFormat="1" applyFont="1" applyAlignment="1">
      <alignment horizontal="center"/>
    </xf>
    <xf numFmtId="176" fontId="28" fillId="0" borderId="0" xfId="0" applyNumberFormat="1" applyFont="1"/>
    <xf numFmtId="175" fontId="28" fillId="0" borderId="0" xfId="0" applyNumberFormat="1" applyFont="1"/>
    <xf numFmtId="4" fontId="28" fillId="0" borderId="0" xfId="0" applyNumberFormat="1" applyFont="1"/>
    <xf numFmtId="43" fontId="22" fillId="3" borderId="2" xfId="8" applyFont="1" applyFill="1" applyBorder="1" applyAlignment="1">
      <alignment horizontal="right" vertical="center" indent="1"/>
    </xf>
    <xf numFmtId="43" fontId="23" fillId="3" borderId="2" xfId="8" applyFont="1" applyFill="1" applyBorder="1" applyAlignment="1">
      <alignment horizontal="right" vertical="center" indent="1"/>
    </xf>
    <xf numFmtId="43" fontId="23" fillId="3" borderId="4" xfId="8" applyFont="1" applyFill="1" applyBorder="1" applyAlignment="1">
      <alignment horizontal="right" vertical="center" indent="1"/>
    </xf>
    <xf numFmtId="43" fontId="22" fillId="8" borderId="2" xfId="8" applyFont="1" applyFill="1" applyBorder="1" applyAlignment="1">
      <alignment horizontal="right" vertical="center" indent="1"/>
    </xf>
    <xf numFmtId="43" fontId="23" fillId="8" borderId="2" xfId="8" applyFont="1" applyFill="1" applyBorder="1" applyAlignment="1">
      <alignment horizontal="right" vertical="center" indent="1"/>
    </xf>
    <xf numFmtId="177" fontId="22" fillId="3" borderId="3" xfId="8" applyNumberFormat="1" applyFont="1" applyFill="1" applyBorder="1" applyAlignment="1">
      <alignment horizontal="right" vertical="center" wrapText="1"/>
    </xf>
    <xf numFmtId="177" fontId="22" fillId="3" borderId="2" xfId="8" applyNumberFormat="1" applyFont="1" applyFill="1" applyBorder="1" applyAlignment="1">
      <alignment horizontal="center" vertical="center"/>
    </xf>
    <xf numFmtId="177" fontId="22" fillId="3" borderId="7" xfId="8" applyNumberFormat="1" applyFont="1" applyFill="1" applyBorder="1" applyAlignment="1">
      <alignment horizontal="center" vertical="center"/>
    </xf>
    <xf numFmtId="177" fontId="22" fillId="3" borderId="5" xfId="8" applyNumberFormat="1" applyFont="1" applyFill="1" applyBorder="1" applyAlignment="1">
      <alignment horizontal="center" vertical="center"/>
    </xf>
    <xf numFmtId="177" fontId="22" fillId="3" borderId="4" xfId="8" applyNumberFormat="1" applyFont="1" applyFill="1" applyBorder="1" applyAlignment="1">
      <alignment horizontal="center" vertical="center"/>
    </xf>
    <xf numFmtId="177" fontId="22" fillId="3" borderId="8" xfId="8" applyNumberFormat="1" applyFont="1" applyFill="1" applyBorder="1" applyAlignment="1">
      <alignment horizontal="center" vertical="center"/>
    </xf>
    <xf numFmtId="177" fontId="22" fillId="3" borderId="9" xfId="8" applyNumberFormat="1" applyFont="1" applyFill="1" applyBorder="1" applyAlignment="1">
      <alignment horizontal="center" vertical="center"/>
    </xf>
    <xf numFmtId="177" fontId="22" fillId="8" borderId="3" xfId="8" applyNumberFormat="1" applyFont="1" applyFill="1" applyBorder="1" applyAlignment="1">
      <alignment horizontal="right" vertical="center" wrapText="1"/>
    </xf>
    <xf numFmtId="177" fontId="22" fillId="8" borderId="2" xfId="8" applyNumberFormat="1" applyFont="1" applyFill="1" applyBorder="1" applyAlignment="1">
      <alignment horizontal="center" vertical="center"/>
    </xf>
    <xf numFmtId="177" fontId="22" fillId="8" borderId="7" xfId="8" applyNumberFormat="1" applyFont="1" applyFill="1" applyBorder="1" applyAlignment="1">
      <alignment horizontal="center" vertical="center"/>
    </xf>
    <xf numFmtId="177" fontId="22" fillId="8" borderId="5" xfId="8" applyNumberFormat="1" applyFont="1" applyFill="1" applyBorder="1" applyAlignment="1">
      <alignment horizontal="center" vertical="center"/>
    </xf>
    <xf numFmtId="177" fontId="22" fillId="8" borderId="4" xfId="8" applyNumberFormat="1" applyFont="1" applyFill="1" applyBorder="1" applyAlignment="1">
      <alignment horizontal="center" vertical="center"/>
    </xf>
    <xf numFmtId="177" fontId="22" fillId="8" borderId="8" xfId="8" applyNumberFormat="1" applyFont="1" applyFill="1" applyBorder="1" applyAlignment="1">
      <alignment horizontal="center" vertical="center"/>
    </xf>
    <xf numFmtId="177" fontId="22" fillId="8" borderId="9" xfId="8" applyNumberFormat="1" applyFont="1" applyFill="1" applyBorder="1" applyAlignment="1">
      <alignment horizontal="center" vertical="center"/>
    </xf>
    <xf numFmtId="177" fontId="23" fillId="3" borderId="4" xfId="8" applyNumberFormat="1" applyFont="1" applyFill="1" applyBorder="1" applyAlignment="1">
      <alignment horizontal="right" vertical="center" indent="1"/>
    </xf>
    <xf numFmtId="177" fontId="23" fillId="8" borderId="0" xfId="8" applyNumberFormat="1" applyFont="1" applyFill="1" applyAlignment="1">
      <alignment horizontal="right" vertical="center" indent="1"/>
    </xf>
    <xf numFmtId="177" fontId="22" fillId="8" borderId="2" xfId="8" applyNumberFormat="1" applyFont="1" applyFill="1" applyBorder="1" applyAlignment="1">
      <alignment horizontal="right" vertical="center" indent="1"/>
    </xf>
    <xf numFmtId="177" fontId="23" fillId="8" borderId="2" xfId="8" applyNumberFormat="1" applyFont="1" applyFill="1" applyBorder="1" applyAlignment="1">
      <alignment horizontal="right" vertical="center" indent="1"/>
    </xf>
    <xf numFmtId="177" fontId="23" fillId="3" borderId="0" xfId="8" applyNumberFormat="1" applyFont="1" applyFill="1" applyAlignment="1">
      <alignment horizontal="right" vertical="center" indent="1"/>
    </xf>
    <xf numFmtId="164" fontId="2" fillId="0" borderId="10" xfId="9" applyNumberFormat="1" applyFont="1" applyBorder="1"/>
    <xf numFmtId="9" fontId="2" fillId="0" borderId="0" xfId="9" applyFont="1"/>
    <xf numFmtId="2" fontId="22" fillId="8" borderId="3" xfId="2" applyNumberFormat="1" applyFont="1" applyFill="1" applyBorder="1" applyAlignment="1">
      <alignment horizontal="right" vertical="center" wrapText="1"/>
    </xf>
    <xf numFmtId="178" fontId="22" fillId="3" borderId="2" xfId="7" applyNumberFormat="1" applyFont="1" applyFill="1" applyBorder="1" applyAlignment="1">
      <alignment horizontal="right" vertical="center" indent="1"/>
    </xf>
    <xf numFmtId="178" fontId="23" fillId="3" borderId="2" xfId="7" applyNumberFormat="1" applyFont="1" applyFill="1" applyBorder="1" applyAlignment="1">
      <alignment horizontal="right" vertical="center" indent="1"/>
    </xf>
    <xf numFmtId="177" fontId="2" fillId="0" borderId="10" xfId="8" applyNumberFormat="1" applyFont="1" applyBorder="1"/>
    <xf numFmtId="43" fontId="22" fillId="3" borderId="3" xfId="8" applyFont="1" applyFill="1" applyBorder="1" applyAlignment="1">
      <alignment horizontal="right" vertical="center" wrapText="1"/>
    </xf>
    <xf numFmtId="43" fontId="23" fillId="3" borderId="3" xfId="8" applyFont="1" applyFill="1" applyBorder="1" applyAlignment="1">
      <alignment horizontal="right" vertical="center" wrapText="1"/>
    </xf>
    <xf numFmtId="43" fontId="25" fillId="3" borderId="2" xfId="8" applyFont="1" applyFill="1" applyBorder="1" applyAlignment="1">
      <alignment horizontal="right" vertical="center" indent="1"/>
    </xf>
    <xf numFmtId="43" fontId="25" fillId="8" borderId="2" xfId="8" applyFont="1" applyFill="1" applyBorder="1" applyAlignment="1">
      <alignment horizontal="right" vertical="center" indent="1"/>
    </xf>
    <xf numFmtId="43" fontId="23" fillId="8" borderId="4" xfId="8" applyFont="1" applyFill="1" applyBorder="1" applyAlignment="1">
      <alignment horizontal="right" vertical="center" indent="1"/>
    </xf>
    <xf numFmtId="43" fontId="23" fillId="8" borderId="0" xfId="8" applyFont="1" applyFill="1" applyAlignment="1">
      <alignment horizontal="right" vertical="center" inden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71" fontId="23" fillId="3" borderId="3" xfId="2" applyNumberFormat="1" applyFont="1" applyFill="1" applyBorder="1" applyAlignment="1">
      <alignment horizontal="right" vertical="center" wrapText="1"/>
    </xf>
    <xf numFmtId="4" fontId="22" fillId="3" borderId="2" xfId="7" applyNumberFormat="1" applyFont="1" applyFill="1" applyBorder="1" applyAlignment="1">
      <alignment horizontal="right" vertical="center" indent="1"/>
    </xf>
    <xf numFmtId="4" fontId="23" fillId="3" borderId="2" xfId="7" applyNumberFormat="1" applyFont="1" applyFill="1" applyBorder="1" applyAlignment="1">
      <alignment horizontal="right" vertical="center" indent="1"/>
    </xf>
    <xf numFmtId="3" fontId="2" fillId="0" borderId="10" xfId="0" applyNumberFormat="1" applyFont="1" applyBorder="1"/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0">
    <cellStyle name="Hipervínculo" xfId="1" builtinId="8"/>
    <cellStyle name="Millares" xfId="8" builtinId="3"/>
    <cellStyle name="Millares 2" xfId="5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6" xr:uid="{00000000-0005-0000-0000-000005000000}"/>
    <cellStyle name="Normal 5" xfId="7" xr:uid="{00000000-0005-0000-0000-000006000000}"/>
    <cellStyle name="Porcentaje" xfId="9" builtinId="5"/>
    <cellStyle name="Porcentaje 2" xfId="4" xr:uid="{00000000-0005-0000-0000-000007000000}"/>
  </cellStyles>
  <dxfs count="0"/>
  <tableStyles count="0" defaultTableStyle="TableStyleMedium2" defaultPivotStyle="PivotStyleLight16"/>
  <colors>
    <mruColors>
      <color rgb="FFFF00FF"/>
      <color rgb="FFCC99FF"/>
      <color rgb="FFED7D31"/>
      <color rgb="FFF4B084"/>
      <color rgb="FFFFE699"/>
      <color rgb="FFEDEDED"/>
      <color rgb="FFA5A5A5"/>
      <color rgb="FFBDD7EE"/>
      <color rgb="FF8EA9DB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879618209293566E-2"/>
          <c:y val="0.12809637109838437"/>
          <c:w val="0.80917747311505728"/>
          <c:h val="0.770135703992224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4472C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E6B-48C8-9DFA-4A13347E648E}"/>
              </c:ext>
            </c:extLst>
          </c:dPt>
          <c:dPt>
            <c:idx val="1"/>
            <c:bubble3D val="0"/>
            <c:spPr>
              <a:solidFill>
                <a:srgbClr val="BDD7EE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E6B-48C8-9DFA-4A13347E64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E6B-48C8-9DFA-4A13347E648E}"/>
              </c:ext>
            </c:extLst>
          </c:dPt>
          <c:dPt>
            <c:idx val="3"/>
            <c:bubble3D val="0"/>
            <c:spPr>
              <a:solidFill>
                <a:srgbClr val="EDEDED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E6B-48C8-9DFA-4A13347E648E}"/>
              </c:ext>
            </c:extLst>
          </c:dPt>
          <c:dPt>
            <c:idx val="4"/>
            <c:bubble3D val="0"/>
            <c:spPr>
              <a:solidFill>
                <a:srgbClr val="20376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E6B-48C8-9DFA-4A13347E648E}"/>
              </c:ext>
            </c:extLst>
          </c:dPt>
          <c:dPt>
            <c:idx val="5"/>
            <c:bubble3D val="0"/>
            <c:spPr>
              <a:solidFill>
                <a:srgbClr val="FFE69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E6B-48C8-9DFA-4A13347E648E}"/>
              </c:ext>
            </c:extLst>
          </c:dPt>
          <c:dPt>
            <c:idx val="6"/>
            <c:bubble3D val="0"/>
            <c:spPr>
              <a:solidFill>
                <a:srgbClr val="A9D08E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E6B-48C8-9DFA-4A13347E648E}"/>
              </c:ext>
            </c:extLst>
          </c:dPt>
          <c:dPt>
            <c:idx val="7"/>
            <c:bubble3D val="0"/>
            <c:spPr>
              <a:solidFill>
                <a:srgbClr val="A5A5A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E6B-48C8-9DFA-4A13347E648E}"/>
              </c:ext>
            </c:extLst>
          </c:dPt>
          <c:dPt>
            <c:idx val="8"/>
            <c:bubble3D val="0"/>
            <c:spPr>
              <a:solidFill>
                <a:srgbClr val="8EA9DB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5B46-4727-8B13-C5EFE3D19E8D}"/>
              </c:ext>
            </c:extLst>
          </c:dPt>
          <c:dLbls>
            <c:dLbl>
              <c:idx val="0"/>
              <c:layout>
                <c:manualLayout>
                  <c:x val="2.8395889777615108E-2"/>
                  <c:y val="-8.40934142901735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B-48C8-9DFA-4A13347E648E}"/>
                </c:ext>
              </c:extLst>
            </c:dLbl>
            <c:dLbl>
              <c:idx val="1"/>
              <c:layout>
                <c:manualLayout>
                  <c:x val="4.8788126012408915E-2"/>
                  <c:y val="-0.1572150687046472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00420306266611"/>
                      <c:h val="0.20675127373784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E6B-48C8-9DFA-4A13347E648E}"/>
                </c:ext>
              </c:extLst>
            </c:dLbl>
            <c:dLbl>
              <c:idx val="3"/>
              <c:layout>
                <c:manualLayout>
                  <c:x val="9.9193315499742113E-2"/>
                  <c:y val="4.45703891531574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B-48C8-9DFA-4A13347E648E}"/>
                </c:ext>
              </c:extLst>
            </c:dLbl>
            <c:dLbl>
              <c:idx val="4"/>
              <c:layout>
                <c:manualLayout>
                  <c:x val="-0.11821733370313516"/>
                  <c:y val="-6.3825773393109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6B-48C8-9DFA-4A13347E648E}"/>
                </c:ext>
              </c:extLst>
            </c:dLbl>
            <c:dLbl>
              <c:idx val="5"/>
              <c:layout>
                <c:manualLayout>
                  <c:x val="-0.15952204557605701"/>
                  <c:y val="-5.9245538054884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6B-48C8-9DFA-4A13347E648E}"/>
                </c:ext>
              </c:extLst>
            </c:dLbl>
            <c:dLbl>
              <c:idx val="6"/>
              <c:layout>
                <c:manualLayout>
                  <c:x val="-6.6816999556760681E-2"/>
                  <c:y val="-0.120268583372115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6B-48C8-9DFA-4A13347E648E}"/>
                </c:ext>
              </c:extLst>
            </c:dLbl>
            <c:dLbl>
              <c:idx val="7"/>
              <c:layout>
                <c:manualLayout>
                  <c:x val="-2.3760254658260764E-3"/>
                  <c:y val="-9.7808336990843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6B-48C8-9DFA-4A13347E648E}"/>
                </c:ext>
              </c:extLst>
            </c:dLbl>
            <c:dLbl>
              <c:idx val="8"/>
              <c:layout>
                <c:manualLayout>
                  <c:x val="4.2601941246959533E-2"/>
                  <c:y val="-2.8971330451156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46-4727-8B13-C5EFE3D19E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I_VIII.1!$M$8:$M$16</c:f>
              <c:strCache>
                <c:ptCount val="9"/>
                <c:pt idx="0">
                  <c:v>CT/CP *</c:v>
                </c:pt>
                <c:pt idx="1">
                  <c:v>Residencial </c:v>
                </c:pt>
                <c:pt idx="2">
                  <c:v>Comercial</c:v>
                </c:pt>
                <c:pt idx="3">
                  <c:v>Público</c:v>
                </c:pt>
                <c:pt idx="4">
                  <c:v>Transporte</c:v>
                </c:pt>
                <c:pt idx="5">
                  <c:v>Agropecuario</c:v>
                </c:pt>
                <c:pt idx="6">
                  <c:v>Pesca</c:v>
                </c:pt>
                <c:pt idx="7">
                  <c:v>Minería </c:v>
                </c:pt>
                <c:pt idx="8">
                  <c:v>Industria</c:v>
                </c:pt>
              </c:strCache>
            </c:strRef>
          </c:cat>
          <c:val>
            <c:numRef>
              <c:f>I_VIII.1!$N$8:$N$16</c:f>
              <c:numCache>
                <c:formatCode>#,##0.0</c:formatCode>
                <c:ptCount val="9"/>
                <c:pt idx="0">
                  <c:v>15532.907748177675</c:v>
                </c:pt>
                <c:pt idx="1">
                  <c:v>3667.4777068630301</c:v>
                </c:pt>
                <c:pt idx="2">
                  <c:v>1046.7423113221823</c:v>
                </c:pt>
                <c:pt idx="3">
                  <c:v>275.22130989743005</c:v>
                </c:pt>
                <c:pt idx="4">
                  <c:v>27665.02757735625</c:v>
                </c:pt>
                <c:pt idx="5">
                  <c:v>172.20765035783512</c:v>
                </c:pt>
                <c:pt idx="6">
                  <c:v>167.39566407085834</c:v>
                </c:pt>
                <c:pt idx="7">
                  <c:v>1302.5644698088083</c:v>
                </c:pt>
                <c:pt idx="8">
                  <c:v>8970.116287457593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6B-48C8-9DFA-4A13347E6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'DATA Imp.Amb'!$C$818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Imp.Amb'!$P$818:$AE$818</c15:sqref>
                  </c15:fullRef>
                </c:ext>
              </c:extLst>
              <c:f>('DATA Imp.Amb'!$P$818:$Y$818,'DATA Imp.Amb'!$AA$818:$AE$818)</c:f>
              <c:numCache>
                <c:formatCode>##\ ###\ ##0.0\ _t;\(##\ ###\ ##0.0\)_t;;@</c:formatCode>
                <c:ptCount val="14"/>
                <c:pt idx="0">
                  <c:v>6554.8401553419581</c:v>
                </c:pt>
                <c:pt idx="1">
                  <c:v>6120.1249257582431</c:v>
                </c:pt>
                <c:pt idx="2">
                  <c:v>6149.4027581368327</c:v>
                </c:pt>
                <c:pt idx="3">
                  <c:v>7413.6784449333036</c:v>
                </c:pt>
                <c:pt idx="4">
                  <c:v>6370.2113570796182</c:v>
                </c:pt>
                <c:pt idx="5">
                  <c:v>6815.9888745155195</c:v>
                </c:pt>
                <c:pt idx="6">
                  <c:v>7065.001509242953</c:v>
                </c:pt>
                <c:pt idx="7">
                  <c:v>7204.8298285181863</c:v>
                </c:pt>
                <c:pt idx="8">
                  <c:v>6700.9159985795868</c:v>
                </c:pt>
                <c:pt idx="9">
                  <c:v>7019.6152559377888</c:v>
                </c:pt>
                <c:pt idx="10">
                  <c:v>7153.4909719817297</c:v>
                </c:pt>
                <c:pt idx="11">
                  <c:v>5517.3365002727769</c:v>
                </c:pt>
                <c:pt idx="12">
                  <c:v>6587.4714721156934</c:v>
                </c:pt>
                <c:pt idx="13">
                  <c:v>8970.116287457593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ser>
          <c:idx val="7"/>
          <c:order val="1"/>
          <c:tx>
            <c:strRef>
              <c:f>'DATA Imp.Amb'!$C$817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Imp.Amb'!$P$817:$AE$817</c15:sqref>
                  </c15:fullRef>
                </c:ext>
              </c:extLst>
              <c:f>('DATA Imp.Amb'!$P$817:$Y$817,'DATA Imp.Amb'!$AA$817:$AE$817)</c:f>
              <c:numCache>
                <c:formatCode>##\ ###\ ##0.0\ _t;\(##\ ###\ ##0.0\)_t;;@</c:formatCode>
                <c:ptCount val="14"/>
                <c:pt idx="0">
                  <c:v>1094.0490985776655</c:v>
                </c:pt>
                <c:pt idx="1">
                  <c:v>1068.2675668108395</c:v>
                </c:pt>
                <c:pt idx="2">
                  <c:v>1195.1303815815775</c:v>
                </c:pt>
                <c:pt idx="3">
                  <c:v>1295.0880306697231</c:v>
                </c:pt>
                <c:pt idx="4">
                  <c:v>1242.2270878862164</c:v>
                </c:pt>
                <c:pt idx="5">
                  <c:v>1331.5168140092778</c:v>
                </c:pt>
                <c:pt idx="6">
                  <c:v>1283.5732552217564</c:v>
                </c:pt>
                <c:pt idx="7">
                  <c:v>1445.9580978817382</c:v>
                </c:pt>
                <c:pt idx="8">
                  <c:v>1674.4605826029181</c:v>
                </c:pt>
                <c:pt idx="9">
                  <c:v>1280.720845762065</c:v>
                </c:pt>
                <c:pt idx="10">
                  <c:v>1478.1347413274452</c:v>
                </c:pt>
                <c:pt idx="11">
                  <c:v>1185.0857422360943</c:v>
                </c:pt>
                <c:pt idx="12">
                  <c:v>1390.7190356421847</c:v>
                </c:pt>
                <c:pt idx="13">
                  <c:v>1302.5644698088083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ser>
          <c:idx val="6"/>
          <c:order val="2"/>
          <c:tx>
            <c:strRef>
              <c:f>'DATA Imp.Amb'!$C$816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Imp.Amb'!$P$816:$AE$816</c15:sqref>
                  </c15:fullRef>
                </c:ext>
              </c:extLst>
              <c:f>('DATA Imp.Amb'!$P$816:$Y$816,'DATA Imp.Amb'!$AA$816:$AE$816)</c:f>
              <c:numCache>
                <c:formatCode>##\ ###\ ##0.0\ _t;\(##\ ###\ ##0.0\)_t;;@</c:formatCode>
                <c:ptCount val="14"/>
                <c:pt idx="0">
                  <c:v>332.24718264825731</c:v>
                </c:pt>
                <c:pt idx="1">
                  <c:v>378.63925753432909</c:v>
                </c:pt>
                <c:pt idx="2">
                  <c:v>489.85248784161695</c:v>
                </c:pt>
                <c:pt idx="3">
                  <c:v>232.37232908214156</c:v>
                </c:pt>
                <c:pt idx="4">
                  <c:v>217.77246485415532</c:v>
                </c:pt>
                <c:pt idx="5">
                  <c:v>180.14618862735699</c:v>
                </c:pt>
                <c:pt idx="6">
                  <c:v>218.35126299124289</c:v>
                </c:pt>
                <c:pt idx="7">
                  <c:v>191.23531873938722</c:v>
                </c:pt>
                <c:pt idx="8">
                  <c:v>213.93503394503418</c:v>
                </c:pt>
                <c:pt idx="9">
                  <c:v>123.4471468929231</c:v>
                </c:pt>
                <c:pt idx="10">
                  <c:v>168.02405154857382</c:v>
                </c:pt>
                <c:pt idx="11">
                  <c:v>153.72511352681394</c:v>
                </c:pt>
                <c:pt idx="12">
                  <c:v>215.78282797146434</c:v>
                </c:pt>
                <c:pt idx="13">
                  <c:v>167.39566407085834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ser>
          <c:idx val="5"/>
          <c:order val="3"/>
          <c:tx>
            <c:strRef>
              <c:f>'DATA Imp.Amb'!$C$815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Imp.Amb'!$P$815:$AE$815</c15:sqref>
                  </c15:fullRef>
                </c:ext>
              </c:extLst>
              <c:f>('DATA Imp.Amb'!$P$815:$Y$815,'DATA Imp.Amb'!$AA$815:$AE$815)</c:f>
              <c:numCache>
                <c:formatCode>##\ ###\ ##0.0\ _t;\(##\ ###\ ##0.0\)_t;;@</c:formatCode>
                <c:ptCount val="14"/>
                <c:pt idx="0">
                  <c:v>150.57631493667287</c:v>
                </c:pt>
                <c:pt idx="1">
                  <c:v>148.88241927724994</c:v>
                </c:pt>
                <c:pt idx="2">
                  <c:v>169.90632866275666</c:v>
                </c:pt>
                <c:pt idx="3">
                  <c:v>157.54474918388919</c:v>
                </c:pt>
                <c:pt idx="4">
                  <c:v>142.70249660871841</c:v>
                </c:pt>
                <c:pt idx="5">
                  <c:v>142.49839204616092</c:v>
                </c:pt>
                <c:pt idx="6">
                  <c:v>139.97313772402157</c:v>
                </c:pt>
                <c:pt idx="7">
                  <c:v>139.92014707506502</c:v>
                </c:pt>
                <c:pt idx="8">
                  <c:v>138.80331396170931</c:v>
                </c:pt>
                <c:pt idx="9">
                  <c:v>139.43530275423512</c:v>
                </c:pt>
                <c:pt idx="10">
                  <c:v>154.61798605061475</c:v>
                </c:pt>
                <c:pt idx="11">
                  <c:v>149.75675990055049</c:v>
                </c:pt>
                <c:pt idx="12">
                  <c:v>192.22378529958277</c:v>
                </c:pt>
                <c:pt idx="13">
                  <c:v>172.20765035783512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4"/>
          <c:order val="4"/>
          <c:tx>
            <c:strRef>
              <c:f>'DATA Imp.Amb'!$C$814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Imp.Amb'!$P$814:$AE$814</c15:sqref>
                  </c15:fullRef>
                </c:ext>
              </c:extLst>
              <c:f>('DATA Imp.Amb'!$P$814:$Y$814,'DATA Imp.Amb'!$AA$814:$AE$814)</c:f>
              <c:numCache>
                <c:formatCode>##\ ###\ ##0.0\ _t;\(##\ ###\ ##0.0\)_t;;@</c:formatCode>
                <c:ptCount val="14"/>
                <c:pt idx="0">
                  <c:v>13605.723804282832</c:v>
                </c:pt>
                <c:pt idx="1">
                  <c:v>15241.568464146689</c:v>
                </c:pt>
                <c:pt idx="2">
                  <c:v>17994.886472278289</c:v>
                </c:pt>
                <c:pt idx="3">
                  <c:v>19188.993461741684</c:v>
                </c:pt>
                <c:pt idx="4">
                  <c:v>20372.515259221902</c:v>
                </c:pt>
                <c:pt idx="5">
                  <c:v>21915.298542124336</c:v>
                </c:pt>
                <c:pt idx="6">
                  <c:v>22093.257481602504</c:v>
                </c:pt>
                <c:pt idx="7">
                  <c:v>23713.434696520409</c:v>
                </c:pt>
                <c:pt idx="8">
                  <c:v>25523.329133476997</c:v>
                </c:pt>
                <c:pt idx="9">
                  <c:v>24930.72186305283</c:v>
                </c:pt>
                <c:pt idx="10">
                  <c:v>26136.989694722251</c:v>
                </c:pt>
                <c:pt idx="11">
                  <c:v>20511.822370253387</c:v>
                </c:pt>
                <c:pt idx="12">
                  <c:v>27043.023349580901</c:v>
                </c:pt>
                <c:pt idx="13">
                  <c:v>27665.02757735625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ser>
          <c:idx val="3"/>
          <c:order val="5"/>
          <c:tx>
            <c:strRef>
              <c:f>'DATA Imp.Amb'!$C$813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Imp.Amb'!$P$813:$AE$813</c15:sqref>
                  </c15:fullRef>
                </c:ext>
              </c:extLst>
              <c:f>('DATA Imp.Amb'!$P$813:$Y$813,'DATA Imp.Amb'!$AA$813:$AE$813)</c:f>
              <c:numCache>
                <c:formatCode>##\ ###\ ##0.0\ _t;\(##\ ###\ ##0.0\)_t;;@</c:formatCode>
                <c:ptCount val="14"/>
                <c:pt idx="0">
                  <c:v>707.69534840580877</c:v>
                </c:pt>
                <c:pt idx="1">
                  <c:v>852.12636634751198</c:v>
                </c:pt>
                <c:pt idx="2">
                  <c:v>860.79516721683308</c:v>
                </c:pt>
                <c:pt idx="3">
                  <c:v>824.57383985991157</c:v>
                </c:pt>
                <c:pt idx="4">
                  <c:v>900.50266062615526</c:v>
                </c:pt>
                <c:pt idx="5">
                  <c:v>1017.6962958599588</c:v>
                </c:pt>
                <c:pt idx="6">
                  <c:v>1013.6816315516857</c:v>
                </c:pt>
                <c:pt idx="7">
                  <c:v>1137.0231028044302</c:v>
                </c:pt>
                <c:pt idx="8">
                  <c:v>906.1588193570858</c:v>
                </c:pt>
                <c:pt idx="9">
                  <c:v>325.92328487886584</c:v>
                </c:pt>
                <c:pt idx="10">
                  <c:v>302.92123885448615</c:v>
                </c:pt>
                <c:pt idx="11">
                  <c:v>288.11732107965452</c:v>
                </c:pt>
                <c:pt idx="12">
                  <c:v>307.1588493641234</c:v>
                </c:pt>
                <c:pt idx="13">
                  <c:v>275.22130989743005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ser>
          <c:idx val="2"/>
          <c:order val="6"/>
          <c:tx>
            <c:strRef>
              <c:f>'DATA Imp.Amb'!$C$812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Imp.Amb'!$P$812:$AE$812</c15:sqref>
                  </c15:fullRef>
                </c:ext>
              </c:extLst>
              <c:f>('DATA Imp.Amb'!$P$812:$Y$812,'DATA Imp.Amb'!$AA$812:$AE$812)</c:f>
              <c:numCache>
                <c:formatCode>##\ ###\ ##0.0\ _t;\(##\ ###\ ##0.0\)_t;;@</c:formatCode>
                <c:ptCount val="14"/>
                <c:pt idx="0">
                  <c:v>407.54541816839838</c:v>
                </c:pt>
                <c:pt idx="1">
                  <c:v>409.69402884191879</c:v>
                </c:pt>
                <c:pt idx="2">
                  <c:v>454.56568708776894</c:v>
                </c:pt>
                <c:pt idx="3">
                  <c:v>459.92068598021251</c:v>
                </c:pt>
                <c:pt idx="4">
                  <c:v>475.29030574106304</c:v>
                </c:pt>
                <c:pt idx="5">
                  <c:v>505.55825671509609</c:v>
                </c:pt>
                <c:pt idx="6">
                  <c:v>499.07116737746173</c:v>
                </c:pt>
                <c:pt idx="7">
                  <c:v>518.5249183790346</c:v>
                </c:pt>
                <c:pt idx="8">
                  <c:v>534.38998188547873</c:v>
                </c:pt>
                <c:pt idx="9">
                  <c:v>996.9372273015781</c:v>
                </c:pt>
                <c:pt idx="10">
                  <c:v>994.32167906872508</c:v>
                </c:pt>
                <c:pt idx="11">
                  <c:v>844.23064405187324</c:v>
                </c:pt>
                <c:pt idx="12">
                  <c:v>1027.7633305375173</c:v>
                </c:pt>
                <c:pt idx="13">
                  <c:v>1046.7423113221823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1"/>
          <c:order val="7"/>
          <c:tx>
            <c:strRef>
              <c:f>'DATA Imp.Amb'!$C$811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Imp.Amb'!$P$811:$AE$811</c15:sqref>
                  </c15:fullRef>
                </c:ext>
              </c:extLst>
              <c:f>('DATA Imp.Amb'!$P$811:$Y$811,'DATA Imp.Amb'!$AA$811:$AE$811)</c:f>
              <c:numCache>
                <c:formatCode>##\ ###\ ##0.0\ _t;\(##\ ###\ ##0.0\)_t;;@</c:formatCode>
                <c:ptCount val="14"/>
                <c:pt idx="0">
                  <c:v>2457.6838354272622</c:v>
                </c:pt>
                <c:pt idx="1">
                  <c:v>2649.6154135627989</c:v>
                </c:pt>
                <c:pt idx="2">
                  <c:v>2609.7676400760447</c:v>
                </c:pt>
                <c:pt idx="3">
                  <c:v>2615.125580124432</c:v>
                </c:pt>
                <c:pt idx="4">
                  <c:v>2781.7554052565215</c:v>
                </c:pt>
                <c:pt idx="5">
                  <c:v>2843.37382320799</c:v>
                </c:pt>
                <c:pt idx="6">
                  <c:v>2898.3357751663748</c:v>
                </c:pt>
                <c:pt idx="7">
                  <c:v>3007.7040258144789</c:v>
                </c:pt>
                <c:pt idx="8">
                  <c:v>3129.0239990142759</c:v>
                </c:pt>
                <c:pt idx="9">
                  <c:v>3404.3715600597461</c:v>
                </c:pt>
                <c:pt idx="10">
                  <c:v>3405.3491343704986</c:v>
                </c:pt>
                <c:pt idx="11">
                  <c:v>3584.3750143000102</c:v>
                </c:pt>
                <c:pt idx="12">
                  <c:v>3674.1799606676404</c:v>
                </c:pt>
                <c:pt idx="13">
                  <c:v>3667.4777068630301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0"/>
          <c:order val="8"/>
          <c:tx>
            <c:strRef>
              <c:f>'DATA Imp.Amb'!$C$810</c:f>
              <c:strCache>
                <c:ptCount val="1"/>
                <c:pt idx="0">
                  <c:v>CT/CP *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Imp.Amb'!$P$809:$AE$809</c15:sqref>
                  </c15:fullRef>
                </c:ext>
              </c:extLst>
              <c:f>('DATA Imp.Amb'!$P$809:$Y$809,'DATA Imp.Amb'!$AA$809:$AE$809)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Imp.Amb'!$P$810:$AE$810</c15:sqref>
                  </c15:fullRef>
                </c:ext>
              </c:extLst>
              <c:f>('DATA Imp.Amb'!$P$810:$Y$810,'DATA Imp.Amb'!$AA$810:$AE$810)</c:f>
              <c:numCache>
                <c:formatCode>##\ ###\ ##0.0\ _t;\(##\ ###\ ##0.0\)_t;;@</c:formatCode>
                <c:ptCount val="14"/>
                <c:pt idx="0">
                  <c:v>10203.503105676589</c:v>
                </c:pt>
                <c:pt idx="1">
                  <c:v>11086.747531578138</c:v>
                </c:pt>
                <c:pt idx="2">
                  <c:v>14536.527664218826</c:v>
                </c:pt>
                <c:pt idx="3">
                  <c:v>15208.897072853873</c:v>
                </c:pt>
                <c:pt idx="4">
                  <c:v>15230.434693197072</c:v>
                </c:pt>
                <c:pt idx="5">
                  <c:v>15601.156527563342</c:v>
                </c:pt>
                <c:pt idx="6">
                  <c:v>16699.098338562057</c:v>
                </c:pt>
                <c:pt idx="7">
                  <c:v>16649.105668323649</c:v>
                </c:pt>
                <c:pt idx="8">
                  <c:v>17714.346845070704</c:v>
                </c:pt>
                <c:pt idx="9">
                  <c:v>13504.903872449459</c:v>
                </c:pt>
                <c:pt idx="10">
                  <c:v>14154.863473004143</c:v>
                </c:pt>
                <c:pt idx="11">
                  <c:v>11854.519762530525</c:v>
                </c:pt>
                <c:pt idx="12">
                  <c:v>13517.150796690006</c:v>
                </c:pt>
                <c:pt idx="13">
                  <c:v>15532.907748177675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9"/>
          <c:order val="9"/>
          <c:tx>
            <c:strRef>
              <c:f>'DATA Imp.Amb'!$C$819</c:f>
              <c:strCache>
                <c:ptCount val="1"/>
                <c:pt idx="0">
                  <c:v>Total emisiones de CO2 eq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Imp.Amb'!$P$819:$AE$819</c15:sqref>
                  </c15:fullRef>
                </c:ext>
              </c:extLst>
              <c:f>('DATA Imp.Amb'!$P$819:$Y$819,'DATA Imp.Amb'!$AA$819:$AE$819)</c:f>
              <c:numCache>
                <c:formatCode>##\ ###\ ##0.0\ _t;\(##\ ###\ ##0.0\)_t;;@</c:formatCode>
                <c:ptCount val="14"/>
                <c:pt idx="0">
                  <c:v>35513.864263465446</c:v>
                </c:pt>
                <c:pt idx="1">
                  <c:v>37955.665973857722</c:v>
                </c:pt>
                <c:pt idx="2">
                  <c:v>44460.834587100551</c:v>
                </c:pt>
                <c:pt idx="3">
                  <c:v>47396.194194429168</c:v>
                </c:pt>
                <c:pt idx="4">
                  <c:v>47733.411730471424</c:v>
                </c:pt>
                <c:pt idx="5">
                  <c:v>50353.233714669033</c:v>
                </c:pt>
                <c:pt idx="6">
                  <c:v>51910.343559440058</c:v>
                </c:pt>
                <c:pt idx="7">
                  <c:v>54007.735804056385</c:v>
                </c:pt>
                <c:pt idx="8">
                  <c:v>56535.363707893783</c:v>
                </c:pt>
                <c:pt idx="9">
                  <c:v>51726.076359089493</c:v>
                </c:pt>
                <c:pt idx="10">
                  <c:v>53948.712970928471</c:v>
                </c:pt>
                <c:pt idx="11">
                  <c:v>44088.969228151691</c:v>
                </c:pt>
                <c:pt idx="12">
                  <c:v>53955.473407869118</c:v>
                </c:pt>
                <c:pt idx="13">
                  <c:v>58799.660725311653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D-4591-88B2-CA66F4916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Emisiones de CO</a:t>
                </a:r>
                <a:r>
                  <a:rPr lang="en-US" sz="1050" b="0" i="0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 eq (10</a:t>
                </a:r>
                <a:r>
                  <a:rPr lang="en-US" sz="1050" b="0" i="0" baseline="30000">
                    <a:solidFill>
                      <a:sysClr val="windowText" lastClr="000000"/>
                    </a:solidFill>
                    <a:effectLst/>
                  </a:rPr>
                  <a:t>6 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kg)</a:t>
                </a:r>
                <a:endParaRPr lang="es-PE" sz="105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\ ###\ ##0.0\ _t;\(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Imp.Amb'!$G$117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Imp.Amb'!$O$117:$AE$117</c15:sqref>
                  </c15:fullRef>
                </c:ext>
              </c:extLst>
              <c:f>('DATA Imp.Amb'!$O$117:$Y$117,'DATA Imp.Amb'!$AB$117:$AE$117)</c:f>
              <c:numCache>
                <c:formatCode>##\ ###\ ##0.0\ _t;\(##\ ###\ ##0.0\)_t;;@</c:formatCode>
                <c:ptCount val="13"/>
                <c:pt idx="0">
                  <c:v>1239.329576302337</c:v>
                </c:pt>
                <c:pt idx="1">
                  <c:v>1335.8275515655532</c:v>
                </c:pt>
                <c:pt idx="2">
                  <c:v>1521.0193443206799</c:v>
                </c:pt>
                <c:pt idx="3">
                  <c:v>1552.3775918953838</c:v>
                </c:pt>
                <c:pt idx="4">
                  <c:v>1354.7583070770474</c:v>
                </c:pt>
                <c:pt idx="5">
                  <c:v>1789.8204702800176</c:v>
                </c:pt>
                <c:pt idx="6">
                  <c:v>2215.7054719683047</c:v>
                </c:pt>
                <c:pt idx="7">
                  <c:v>1626.4255206187586</c:v>
                </c:pt>
                <c:pt idx="8">
                  <c:v>1181.8891296609468</c:v>
                </c:pt>
                <c:pt idx="9">
                  <c:v>2667.701649437005</c:v>
                </c:pt>
                <c:pt idx="10">
                  <c:v>2638.6522380914603</c:v>
                </c:pt>
                <c:pt idx="11">
                  <c:v>2784.1968476055295</c:v>
                </c:pt>
                <c:pt idx="12">
                  <c:v>2748.5996184590063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36-46DA-AFFF-52A778E3A37D}"/>
            </c:ext>
          </c:extLst>
        </c:ser>
        <c:ser>
          <c:idx val="1"/>
          <c:order val="1"/>
          <c:tx>
            <c:strRef>
              <c:f>'DATA Imp.Amb'!$G$115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Imp.Amb'!$O$115:$AE$115</c15:sqref>
                  </c15:fullRef>
                </c:ext>
              </c:extLst>
              <c:f>('DATA Imp.Amb'!$O$115:$Y$115,'DATA Imp.Amb'!$AB$115:$AE$115)</c:f>
              <c:numCache>
                <c:formatCode>##\ ###\ ##0.0\ _t;\(##\ ###\ ##0.0\)_t;;@</c:formatCode>
                <c:ptCount val="13"/>
                <c:pt idx="0">
                  <c:v>2838.2739501308033</c:v>
                </c:pt>
                <c:pt idx="1">
                  <c:v>2188.9689851030657</c:v>
                </c:pt>
                <c:pt idx="2">
                  <c:v>2407.3088499364831</c:v>
                </c:pt>
                <c:pt idx="3">
                  <c:v>1691.116469930168</c:v>
                </c:pt>
                <c:pt idx="4">
                  <c:v>1552.1731171486745</c:v>
                </c:pt>
                <c:pt idx="5">
                  <c:v>1376.3654895934524</c:v>
                </c:pt>
                <c:pt idx="6">
                  <c:v>1143.5064561377785</c:v>
                </c:pt>
                <c:pt idx="7">
                  <c:v>1447.5384320129824</c:v>
                </c:pt>
                <c:pt idx="8">
                  <c:v>1750.0416982604479</c:v>
                </c:pt>
                <c:pt idx="9">
                  <c:v>1003.2210647974872</c:v>
                </c:pt>
                <c:pt idx="10">
                  <c:v>441.37771323381219</c:v>
                </c:pt>
                <c:pt idx="11">
                  <c:v>377.42223085299719</c:v>
                </c:pt>
                <c:pt idx="12">
                  <c:v>570.27630912623499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6-46DA-AFFF-52A778E3A37D}"/>
            </c:ext>
          </c:extLst>
        </c:ser>
        <c:ser>
          <c:idx val="2"/>
          <c:order val="2"/>
          <c:tx>
            <c:strRef>
              <c:f>'DATA Imp.Amb'!$G$116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Imp.Amb'!$O$116:$AE$116</c15:sqref>
                  </c15:fullRef>
                </c:ext>
              </c:extLst>
              <c:f>('DATA Imp.Amb'!$O$116:$Y$116,'DATA Imp.Amb'!$AB$116:$AE$116)</c:f>
              <c:numCache>
                <c:formatCode>##\ ###\ ##0.0\ _t;\(##\ ###\ ##0.0\)_t;;@</c:formatCode>
                <c:ptCount val="13"/>
                <c:pt idx="0">
                  <c:v>6329.1830547637737</c:v>
                </c:pt>
                <c:pt idx="1">
                  <c:v>7831.7184117139532</c:v>
                </c:pt>
                <c:pt idx="2">
                  <c:v>10733.296234796446</c:v>
                </c:pt>
                <c:pt idx="3">
                  <c:v>12294.540560400286</c:v>
                </c:pt>
                <c:pt idx="4">
                  <c:v>12681.438600599809</c:v>
                </c:pt>
                <c:pt idx="5">
                  <c:v>12866.131207926719</c:v>
                </c:pt>
                <c:pt idx="6">
                  <c:v>14692.971833644391</c:v>
                </c:pt>
                <c:pt idx="7">
                  <c:v>14497.342095358747</c:v>
                </c:pt>
                <c:pt idx="8">
                  <c:v>14732.863579844292</c:v>
                </c:pt>
                <c:pt idx="9">
                  <c:v>12533.221354521796</c:v>
                </c:pt>
                <c:pt idx="10">
                  <c:v>10852.997197774892</c:v>
                </c:pt>
                <c:pt idx="11">
                  <c:v>12620.585905969097</c:v>
                </c:pt>
                <c:pt idx="12">
                  <c:v>14491.458600658121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6-46DA-AFFF-52A778E3A37D}"/>
            </c:ext>
          </c:extLst>
        </c:ser>
        <c:ser>
          <c:idx val="0"/>
          <c:order val="3"/>
          <c:tx>
            <c:strRef>
              <c:f>'DATA Imp.Amb'!$G$114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Imp.Amb'!$O$114:$AE$114</c15:sqref>
                  </c15:fullRef>
                </c:ext>
              </c:extLst>
              <c:f>('DATA Imp.Amb'!$O$114:$Y$114,'DATA Imp.Amb'!$AB$114:$AE$114)</c:f>
              <c:numCache>
                <c:formatCode>##\ ###\ ##0.0\ _t;\(##\ ###\ ##0.0\)_t;;@</c:formatCode>
                <c:ptCount val="13"/>
                <c:pt idx="0">
                  <c:v>993.74853800406686</c:v>
                </c:pt>
                <c:pt idx="1">
                  <c:v>1022.5528313096743</c:v>
                </c:pt>
                <c:pt idx="2">
                  <c:v>1343.8949849476583</c:v>
                </c:pt>
                <c:pt idx="3">
                  <c:v>1172.3362775796422</c:v>
                </c:pt>
                <c:pt idx="4">
                  <c:v>950.7893281474104</c:v>
                </c:pt>
                <c:pt idx="5">
                  <c:v>1303.1152081939365</c:v>
                </c:pt>
                <c:pt idx="6">
                  <c:v>798.63560499234325</c:v>
                </c:pt>
                <c:pt idx="7">
                  <c:v>653.1778548053187</c:v>
                </c:pt>
                <c:pt idx="8">
                  <c:v>1184.7328592524332</c:v>
                </c:pt>
                <c:pt idx="9">
                  <c:v>554.58619707898185</c:v>
                </c:pt>
                <c:pt idx="10">
                  <c:v>500.30426295439827</c:v>
                </c:pt>
                <c:pt idx="11">
                  <c:v>455.78473011062079</c:v>
                </c:pt>
                <c:pt idx="12">
                  <c:v>406.2598830011168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6-46DA-AFFF-52A778E3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739296"/>
        <c:axId val="1641378800"/>
      </c:barChart>
      <c:lineChart>
        <c:grouping val="stacked"/>
        <c:varyColors val="0"/>
        <c:ser>
          <c:idx val="4"/>
          <c:order val="4"/>
          <c:tx>
            <c:strRef>
              <c:f>'DATA Imp.Amb'!$G$118</c:f>
              <c:strCache>
                <c:ptCount val="1"/>
                <c:pt idx="0">
                  <c:v>Total de Emisiones C02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Imp.Amb'!$O$118:$AE$118</c15:sqref>
                  </c15:fullRef>
                </c:ext>
              </c:extLst>
              <c:f>('DATA Imp.Amb'!$O$118:$Y$118,'DATA Imp.Amb'!$AB$118:$AE$118)</c:f>
              <c:numCache>
                <c:formatCode>##\ ###\ ##0.0\ _t;\(##\ ###\ ##0.0\)_t;;@</c:formatCode>
                <c:ptCount val="13"/>
                <c:pt idx="0">
                  <c:v>11400.53511920098</c:v>
                </c:pt>
                <c:pt idx="1">
                  <c:v>12379.067779692246</c:v>
                </c:pt>
                <c:pt idx="2">
                  <c:v>16005.519414001268</c:v>
                </c:pt>
                <c:pt idx="3">
                  <c:v>16710.370899805479</c:v>
                </c:pt>
                <c:pt idx="4">
                  <c:v>16539.159352972943</c:v>
                </c:pt>
                <c:pt idx="5">
                  <c:v>17335.432375994125</c:v>
                </c:pt>
                <c:pt idx="6">
                  <c:v>18850.819366742817</c:v>
                </c:pt>
                <c:pt idx="7">
                  <c:v>18224.483902795808</c:v>
                </c:pt>
                <c:pt idx="8">
                  <c:v>18849.527267018118</c:v>
                </c:pt>
                <c:pt idx="9">
                  <c:v>16758.730265835271</c:v>
                </c:pt>
                <c:pt idx="10">
                  <c:v>14433.331412054562</c:v>
                </c:pt>
                <c:pt idx="11">
                  <c:v>16237.989714538246</c:v>
                </c:pt>
                <c:pt idx="12">
                  <c:v>18216.594411244481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36-46DA-AFFF-52A778E3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39296"/>
        <c:axId val="1641378800"/>
      </c:lineChart>
      <c:catAx>
        <c:axId val="16407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1378800"/>
        <c:crosses val="autoZero"/>
        <c:auto val="1"/>
        <c:lblAlgn val="ctr"/>
        <c:lblOffset val="100"/>
        <c:noMultiLvlLbl val="0"/>
      </c:catAx>
      <c:valAx>
        <c:axId val="16413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>
                    <a:solidFill>
                      <a:sysClr val="windowText" lastClr="000000"/>
                    </a:solidFill>
                  </a:rPr>
                  <a:t>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\ ###\ ##0.0\ _t;\(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073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461894673908844"/>
          <c:y val="0.11593484525165747"/>
          <c:w val="0.79152277238859547"/>
          <c:h val="0.5323791031170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Imp.Amb'!$G$679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Imp.Amb'!$P$679:$AE$679</c15:sqref>
                  </c15:fullRef>
                </c:ext>
              </c:extLst>
              <c:f>('DATA Imp.Amb'!$P$679:$Y$679,'DATA Imp.Amb'!$AA$679:$AE$679)</c:f>
              <c:numCache>
                <c:formatCode>##\ ###\ ##0.0\ _t;\(##\ ###\ ##0.0\)_t;;@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3710.437556048958</c:v>
                </c:pt>
                <c:pt idx="10">
                  <c:v>3588.9184919213312</c:v>
                </c:pt>
                <c:pt idx="11">
                  <c:v>1546.5926961968407</c:v>
                </c:pt>
                <c:pt idx="12">
                  <c:v>1807.8617512349604</c:v>
                </c:pt>
                <c:pt idx="13">
                  <c:v>2229.8237316216328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5-4910-AC20-5286101073DB}"/>
            </c:ext>
          </c:extLst>
        </c:ser>
        <c:ser>
          <c:idx val="4"/>
          <c:order val="1"/>
          <c:tx>
            <c:strRef>
              <c:f>'DATA Imp.Amb'!$G$678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Imp.Amb'!$P$678:$AE$678</c15:sqref>
                  </c15:fullRef>
                </c:ext>
              </c:extLst>
              <c:f>('DATA Imp.Amb'!$P$678:$Y$678,'DATA Imp.Amb'!$AA$678:$AE$678)</c:f>
              <c:numCache>
                <c:formatCode>##\ ###\ ##0.0\ _t;\(##\ ###\ ##0.0\)_t;;@</c:formatCode>
                <c:ptCount val="14"/>
                <c:pt idx="0">
                  <c:v>13552.79196092759</c:v>
                </c:pt>
                <c:pt idx="1">
                  <c:v>15315.583229916072</c:v>
                </c:pt>
                <c:pt idx="2">
                  <c:v>14813.999553562044</c:v>
                </c:pt>
                <c:pt idx="3">
                  <c:v>14334.45593112459</c:v>
                </c:pt>
                <c:pt idx="4">
                  <c:v>14935.951979611686</c:v>
                </c:pt>
                <c:pt idx="5">
                  <c:v>13976.582652728091</c:v>
                </c:pt>
                <c:pt idx="6">
                  <c:v>13148.274039188513</c:v>
                </c:pt>
                <c:pt idx="7">
                  <c:v>13387.956602151875</c:v>
                </c:pt>
                <c:pt idx="8">
                  <c:v>13360.571594946221</c:v>
                </c:pt>
                <c:pt idx="9">
                  <c:v>12991.141324904525</c:v>
                </c:pt>
                <c:pt idx="10">
                  <c:v>13448.963139418838</c:v>
                </c:pt>
                <c:pt idx="11">
                  <c:v>13421.305422529189</c:v>
                </c:pt>
                <c:pt idx="12">
                  <c:v>14622.52857931528</c:v>
                </c:pt>
                <c:pt idx="13">
                  <c:v>13927.749151088899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5-4910-AC20-5286101073DB}"/>
            </c:ext>
          </c:extLst>
        </c:ser>
        <c:ser>
          <c:idx val="3"/>
          <c:order val="2"/>
          <c:tx>
            <c:strRef>
              <c:f>'DATA Imp.Amb'!$G$676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Imp.Amb'!$P$676:$AE$676</c15:sqref>
                  </c15:fullRef>
                </c:ext>
              </c:extLst>
              <c:f>('DATA Imp.Amb'!$P$676:$Y$676,'DATA Imp.Amb'!$AA$676:$AE$676)</c:f>
              <c:numCache>
                <c:formatCode>##\ ###\ ##0.0\ _t;\(##\ ###\ ##0.0\)_t;;@</c:formatCode>
                <c:ptCount val="14"/>
                <c:pt idx="0">
                  <c:v>19593.969570646226</c:v>
                </c:pt>
                <c:pt idx="1">
                  <c:v>21241.800616298533</c:v>
                </c:pt>
                <c:pt idx="2">
                  <c:v>23836.322951237664</c:v>
                </c:pt>
                <c:pt idx="3">
                  <c:v>25024.463735242676</c:v>
                </c:pt>
                <c:pt idx="4">
                  <c:v>25454.428184889308</c:v>
                </c:pt>
                <c:pt idx="5">
                  <c:v>27264.351884978169</c:v>
                </c:pt>
                <c:pt idx="6">
                  <c:v>26903.41822518038</c:v>
                </c:pt>
                <c:pt idx="7">
                  <c:v>28692.252466177109</c:v>
                </c:pt>
                <c:pt idx="8">
                  <c:v>30480.59624619531</c:v>
                </c:pt>
                <c:pt idx="9">
                  <c:v>29279.735437584011</c:v>
                </c:pt>
                <c:pt idx="10">
                  <c:v>30493.17218355271</c:v>
                </c:pt>
                <c:pt idx="11">
                  <c:v>25197.79948401987</c:v>
                </c:pt>
                <c:pt idx="12">
                  <c:v>31952.013415180503</c:v>
                </c:pt>
                <c:pt idx="13">
                  <c:v>33204.553836112507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5-4910-AC20-5286101073DB}"/>
            </c:ext>
          </c:extLst>
        </c:ser>
        <c:ser>
          <c:idx val="2"/>
          <c:order val="3"/>
          <c:tx>
            <c:strRef>
              <c:f>'DATA Imp.Amb'!$G$677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Imp.Amb'!$P$677:$AE$677</c15:sqref>
                  </c15:fullRef>
                </c:ext>
              </c:extLst>
              <c:f>('DATA Imp.Amb'!$P$677:$Y$677,'DATA Imp.Amb'!$AA$677:$AE$677)</c:f>
              <c:numCache>
                <c:formatCode>##\ ###\ ##0.0\ _t;\(##\ ###\ ##0.0\)_t;;@</c:formatCode>
                <c:ptCount val="14"/>
                <c:pt idx="0">
                  <c:v>2444.7295470286208</c:v>
                </c:pt>
                <c:pt idx="1">
                  <c:v>2152.8757483557374</c:v>
                </c:pt>
                <c:pt idx="2">
                  <c:v>2634.3799183333545</c:v>
                </c:pt>
                <c:pt idx="3">
                  <c:v>3648.7777396707902</c:v>
                </c:pt>
                <c:pt idx="4">
                  <c:v>3473.7560074030871</c:v>
                </c:pt>
                <c:pt idx="5">
                  <c:v>3927.2695143975461</c:v>
                </c:pt>
                <c:pt idx="6">
                  <c:v>4271.0379211820409</c:v>
                </c:pt>
                <c:pt idx="7">
                  <c:v>4487.2990464745071</c:v>
                </c:pt>
                <c:pt idx="8">
                  <c:v>4569.6319531411909</c:v>
                </c:pt>
                <c:pt idx="9">
                  <c:v>5400.2740924389864</c:v>
                </c:pt>
                <c:pt idx="10">
                  <c:v>5700.0915003289138</c:v>
                </c:pt>
                <c:pt idx="11">
                  <c:v>4272.9484526201322</c:v>
                </c:pt>
                <c:pt idx="12">
                  <c:v>5530.195838482472</c:v>
                </c:pt>
                <c:pt idx="13">
                  <c:v>6142.6297855793364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5-4910-AC20-5286101073DB}"/>
            </c:ext>
          </c:extLst>
        </c:ser>
        <c:ser>
          <c:idx val="1"/>
          <c:order val="4"/>
          <c:tx>
            <c:strRef>
              <c:f>'DATA Imp.Amb'!$G$675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Imp.Amb'!$P$675:$AE$675</c15:sqref>
                  </c15:fullRef>
                </c:ext>
              </c:extLst>
              <c:f>('DATA Imp.Amb'!$P$675:$Y$675,'DATA Imp.Amb'!$AA$675:$AE$675)</c:f>
              <c:numCache>
                <c:formatCode>##\ ###\ ##0.0\ _t;\(##\ ###\ ##0.0\)_t;;@</c:formatCode>
                <c:ptCount val="14"/>
                <c:pt idx="0">
                  <c:v>2170.3900899596524</c:v>
                </c:pt>
                <c:pt idx="1">
                  <c:v>2235.0092814687637</c:v>
                </c:pt>
                <c:pt idx="2">
                  <c:v>2208.7182913299807</c:v>
                </c:pt>
                <c:pt idx="3">
                  <c:v>2305.5794904417139</c:v>
                </c:pt>
                <c:pt idx="4">
                  <c:v>2319.306958096</c:v>
                </c:pt>
                <c:pt idx="5">
                  <c:v>2323.4333639153429</c:v>
                </c:pt>
                <c:pt idx="6">
                  <c:v>2822.0493815749251</c:v>
                </c:pt>
                <c:pt idx="7">
                  <c:v>2936.7591128052818</c:v>
                </c:pt>
                <c:pt idx="8">
                  <c:v>2511.0793513988751</c:v>
                </c:pt>
                <c:pt idx="9">
                  <c:v>2276.9290973367847</c:v>
                </c:pt>
                <c:pt idx="10">
                  <c:v>2293.2784383381727</c:v>
                </c:pt>
                <c:pt idx="11">
                  <c:v>1553.5430660320903</c:v>
                </c:pt>
                <c:pt idx="12">
                  <c:v>1534.0221316865077</c:v>
                </c:pt>
                <c:pt idx="13">
                  <c:v>2511.0617450878144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5-4910-AC20-52861010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010128"/>
        <c:axId val="1538181488"/>
      </c:barChart>
      <c:lineChart>
        <c:grouping val="stacked"/>
        <c:varyColors val="0"/>
        <c:ser>
          <c:idx val="5"/>
          <c:order val="5"/>
          <c:tx>
            <c:strRef>
              <c:f>'DATA Imp.Amb'!$G$680</c:f>
              <c:strCache>
                <c:ptCount val="1"/>
                <c:pt idx="0">
                  <c:v>Total de Emisiones C02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Imp.Amb'!$P$680:$AE$680</c15:sqref>
                  </c15:fullRef>
                </c:ext>
              </c:extLst>
              <c:f>('DATA Imp.Amb'!$P$680:$Y$680,'DATA Imp.Amb'!$AA$680:$AE$680)</c:f>
              <c:numCache>
                <c:formatCode>##\ ###\ ##0.0\ _t;\(##\ ###\ ##0.0\)_t;;@</c:formatCode>
                <c:ptCount val="14"/>
                <c:pt idx="0">
                  <c:v>37761.881168562089</c:v>
                </c:pt>
                <c:pt idx="1">
                  <c:v>40945.268876039103</c:v>
                </c:pt>
                <c:pt idx="2">
                  <c:v>43493.420714463042</c:v>
                </c:pt>
                <c:pt idx="3">
                  <c:v>45313.276896479772</c:v>
                </c:pt>
                <c:pt idx="4">
                  <c:v>46183.44313000008</c:v>
                </c:pt>
                <c:pt idx="5">
                  <c:v>47491.637416019148</c:v>
                </c:pt>
                <c:pt idx="6">
                  <c:v>47144.779567125865</c:v>
                </c:pt>
                <c:pt idx="7">
                  <c:v>49504.267227608776</c:v>
                </c:pt>
                <c:pt idx="8">
                  <c:v>50921.879145681596</c:v>
                </c:pt>
                <c:pt idx="9">
                  <c:v>53658.517508313264</c:v>
                </c:pt>
                <c:pt idx="10">
                  <c:v>55524.42375355996</c:v>
                </c:pt>
                <c:pt idx="11">
                  <c:v>45992.189121398122</c:v>
                </c:pt>
                <c:pt idx="12">
                  <c:v>55446.621715899724</c:v>
                </c:pt>
                <c:pt idx="13">
                  <c:v>58015.818249490192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5-4910-AC20-52861010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128"/>
        <c:axId val="1538181488"/>
      </c:lineChart>
      <c:catAx>
        <c:axId val="17870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181488"/>
        <c:crosses val="autoZero"/>
        <c:auto val="1"/>
        <c:lblAlgn val="ctr"/>
        <c:lblOffset val="100"/>
        <c:noMultiLvlLbl val="0"/>
      </c:catAx>
      <c:valAx>
        <c:axId val="15381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>
                    <a:solidFill>
                      <a:sysClr val="windowText" lastClr="000000"/>
                    </a:solidFill>
                  </a:rPr>
                  <a:t>Emisiones de CO</a:t>
                </a:r>
                <a:r>
                  <a:rPr lang="es-PE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s-PE">
                    <a:solidFill>
                      <a:sysClr val="windowText" lastClr="000000"/>
                    </a:solidFill>
                  </a:rPr>
                  <a:t> (10</a:t>
                </a:r>
                <a:r>
                  <a:rPr lang="es-PE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s-PE">
                    <a:solidFill>
                      <a:sysClr val="windowText" lastClr="000000"/>
                    </a:solidFill>
                  </a:rPr>
                  <a:t> Kg)</a:t>
                </a:r>
              </a:p>
            </c:rich>
          </c:tx>
          <c:layout>
            <c:manualLayout>
              <c:xMode val="edge"/>
              <c:yMode val="edge"/>
              <c:x val="6.0248851476618702E-2"/>
              <c:y val="0.20241959897633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\ ###\ ##0.0\ _t;\(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8701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'DATA Imp.Amb'!$C$772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Imp.Amb'!$P$772:$AE$772</c15:sqref>
                  </c15:fullRef>
                </c:ext>
              </c:extLst>
              <c:f>('DATA Imp.Amb'!$P$772:$Y$772,'DATA Imp.Amb'!$AA$772:$AE$772)</c:f>
              <c:numCache>
                <c:formatCode>#,##0.00</c:formatCode>
                <c:ptCount val="14"/>
                <c:pt idx="9" formatCode="##\ ###\ ##0.0\ _t;\(##\ ###\ ##0.0\)_t;;@">
                  <c:v>1575.5203094030956</c:v>
                </c:pt>
                <c:pt idx="10" formatCode="##\ ###\ ##0.0\ _t;\(##\ ###\ ##0.0\)_t;;@">
                  <c:v>1361.8624242431686</c:v>
                </c:pt>
                <c:pt idx="11" formatCode="##\ ###\ ##0.0\ _t;\(##\ ###\ ##0.0\)_t;;@">
                  <c:v>751.38526589287721</c:v>
                </c:pt>
                <c:pt idx="12" formatCode="##\ ###\ ##0.0\ _t;\(##\ ###\ ##0.0\)_t;;@">
                  <c:v>848.60564076004948</c:v>
                </c:pt>
                <c:pt idx="13" formatCode="##\ ###\ ##0.0\ _t;\(##\ ###\ ##0.0\)_t;;@">
                  <c:v>815.30822003899368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ser>
          <c:idx val="9"/>
          <c:order val="1"/>
          <c:tx>
            <c:strRef>
              <c:f>'DATA Imp.Amb'!$C$771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Imp.Amb'!$P$771:$AE$771</c15:sqref>
                  </c15:fullRef>
                </c:ext>
              </c:extLst>
              <c:f>('DATA Imp.Amb'!$P$771:$Y$771,'DATA Imp.Amb'!$AA$771:$AE$771)</c:f>
              <c:numCache>
                <c:formatCode>##\ ###\ ##0.0\ _t;\(##\ ###\ ##0.0\)_t;;@</c:formatCode>
                <c:ptCount val="14"/>
                <c:pt idx="9">
                  <c:v>2134.9172466458626</c:v>
                </c:pt>
                <c:pt idx="10">
                  <c:v>2227.0560676781629</c:v>
                </c:pt>
                <c:pt idx="11">
                  <c:v>795.20743030396352</c:v>
                </c:pt>
                <c:pt idx="12">
                  <c:v>959.25611047491088</c:v>
                </c:pt>
                <c:pt idx="13">
                  <c:v>1414.5155115826394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C-4C3D-AEFA-90FFBC6317BF}"/>
            </c:ext>
          </c:extLst>
        </c:ser>
        <c:ser>
          <c:idx val="0"/>
          <c:order val="2"/>
          <c:tx>
            <c:strRef>
              <c:f>'DATA Imp.Amb'!$C$770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Imp.Amb'!$P$770:$AE$770</c15:sqref>
                  </c15:fullRef>
                </c:ext>
              </c:extLst>
              <c:f>('DATA Imp.Amb'!$P$770:$Y$770,'DATA Imp.Amb'!$AA$770:$AE$770)</c:f>
              <c:numCache>
                <c:formatCode>##\ ###\ ##0.0\ _t;\(##\ ###\ ##0.0\)_t;;@</c:formatCode>
                <c:ptCount val="14"/>
                <c:pt idx="0">
                  <c:v>6488.3056082309076</c:v>
                </c:pt>
                <c:pt idx="1">
                  <c:v>6054.2486220088213</c:v>
                </c:pt>
                <c:pt idx="2">
                  <c:v>6081.0412607204817</c:v>
                </c:pt>
                <c:pt idx="3">
                  <c:v>7343.755561359957</c:v>
                </c:pt>
                <c:pt idx="4">
                  <c:v>6298.4499725948162</c:v>
                </c:pt>
                <c:pt idx="5">
                  <c:v>6750.5272672504143</c:v>
                </c:pt>
                <c:pt idx="6">
                  <c:v>7005.1423816210154</c:v>
                </c:pt>
                <c:pt idx="7">
                  <c:v>7137.5437429598715</c:v>
                </c:pt>
                <c:pt idx="8">
                  <c:v>6635.0516356103744</c:v>
                </c:pt>
                <c:pt idx="9">
                  <c:v>6957.9459758562862</c:v>
                </c:pt>
                <c:pt idx="10">
                  <c:v>7086.7763675977585</c:v>
                </c:pt>
                <c:pt idx="11">
                  <c:v>5465.1716837722042</c:v>
                </c:pt>
                <c:pt idx="12">
                  <c:v>6541.4225087378281</c:v>
                </c:pt>
                <c:pt idx="13">
                  <c:v>8911.169169818073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ser>
          <c:idx val="5"/>
          <c:order val="3"/>
          <c:tx>
            <c:strRef>
              <c:f>'DATA Imp.Amb'!$C$769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Imp.Amb'!$P$769:$AE$769</c15:sqref>
                  </c15:fullRef>
                </c:ext>
              </c:extLst>
              <c:f>('DATA Imp.Amb'!$P$769:$Y$769,'DATA Imp.Amb'!$AA$769:$AE$769)</c:f>
              <c:numCache>
                <c:formatCode>##\ ###\ ##0.0\ _t;\(##\ ###\ ##0.0\)_t;;@</c:formatCode>
                <c:ptCount val="14"/>
                <c:pt idx="0">
                  <c:v>1090.9906605921549</c:v>
                </c:pt>
                <c:pt idx="1">
                  <c:v>1065.2697839857365</c:v>
                </c:pt>
                <c:pt idx="2">
                  <c:v>1191.8220565637218</c:v>
                </c:pt>
                <c:pt idx="3">
                  <c:v>1291.654255604145</c:v>
                </c:pt>
                <c:pt idx="4">
                  <c:v>1238.8189347163177</c:v>
                </c:pt>
                <c:pt idx="5">
                  <c:v>1327.9380272651506</c:v>
                </c:pt>
                <c:pt idx="6">
                  <c:v>1280.1508482060599</c:v>
                </c:pt>
                <c:pt idx="7">
                  <c:v>1442.0354631581054</c:v>
                </c:pt>
                <c:pt idx="8">
                  <c:v>1669.8435377323744</c:v>
                </c:pt>
                <c:pt idx="9">
                  <c:v>1276.9091053301963</c:v>
                </c:pt>
                <c:pt idx="10">
                  <c:v>1473.5553573700713</c:v>
                </c:pt>
                <c:pt idx="11">
                  <c:v>1181.4767766811412</c:v>
                </c:pt>
                <c:pt idx="12">
                  <c:v>1386.5066996014607</c:v>
                </c:pt>
                <c:pt idx="13">
                  <c:v>1298.5434500914319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3"/>
          <c:order val="4"/>
          <c:tx>
            <c:strRef>
              <c:f>'DATA Imp.Amb'!$C$768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Imp.Amb'!$P$768:$AE$768</c15:sqref>
                  </c15:fullRef>
                </c:ext>
              </c:extLst>
              <c:f>('DATA Imp.Amb'!$P$768:$Y$768,'DATA Imp.Amb'!$AA$768:$AE$768)</c:f>
              <c:numCache>
                <c:formatCode>##\ ###\ ##0.0\ _t;\(##\ ###\ ##0.0\)_t;;@</c:formatCode>
                <c:ptCount val="14"/>
                <c:pt idx="0">
                  <c:v>330.24362570353298</c:v>
                </c:pt>
                <c:pt idx="1">
                  <c:v>376.34543140644462</c:v>
                </c:pt>
                <c:pt idx="2">
                  <c:v>486.97396908901089</c:v>
                </c:pt>
                <c:pt idx="3">
                  <c:v>230.86854035619083</c:v>
                </c:pt>
                <c:pt idx="4">
                  <c:v>216.35841326627707</c:v>
                </c:pt>
                <c:pt idx="5">
                  <c:v>178.95144093094413</c:v>
                </c:pt>
                <c:pt idx="6">
                  <c:v>216.94492777473204</c:v>
                </c:pt>
                <c:pt idx="7">
                  <c:v>189.98287645998812</c:v>
                </c:pt>
                <c:pt idx="8">
                  <c:v>212.55803628468749</c:v>
                </c:pt>
                <c:pt idx="9">
                  <c:v>122.67124499855089</c:v>
                </c:pt>
                <c:pt idx="10">
                  <c:v>167.02078144588606</c:v>
                </c:pt>
                <c:pt idx="11">
                  <c:v>152.84692134319201</c:v>
                </c:pt>
                <c:pt idx="12">
                  <c:v>214.55658405974117</c:v>
                </c:pt>
                <c:pt idx="13">
                  <c:v>166.44020883382888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ser>
          <c:idx val="7"/>
          <c:order val="5"/>
          <c:tx>
            <c:strRef>
              <c:f>'DATA Imp.Amb'!$C$767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Imp.Amb'!$P$767:$AE$767</c15:sqref>
                  </c15:fullRef>
                </c:ext>
              </c:extLst>
              <c:f>('DATA Imp.Amb'!$P$767:$Y$767,'DATA Imp.Amb'!$AA$767:$AE$767)</c:f>
              <c:numCache>
                <c:formatCode>##\ ###\ ##0.0\ _t;\(##\ ###\ ##0.0\)_t;;@</c:formatCode>
                <c:ptCount val="14"/>
                <c:pt idx="0">
                  <c:v>148.97315344913778</c:v>
                </c:pt>
                <c:pt idx="1">
                  <c:v>147.25435240988247</c:v>
                </c:pt>
                <c:pt idx="2">
                  <c:v>167.73187656394359</c:v>
                </c:pt>
                <c:pt idx="3">
                  <c:v>155.42854380562721</c:v>
                </c:pt>
                <c:pt idx="4">
                  <c:v>140.73466059953995</c:v>
                </c:pt>
                <c:pt idx="5">
                  <c:v>140.64044257543108</c:v>
                </c:pt>
                <c:pt idx="6">
                  <c:v>138.13886957636359</c:v>
                </c:pt>
                <c:pt idx="7">
                  <c:v>138.25814084112605</c:v>
                </c:pt>
                <c:pt idx="8">
                  <c:v>137.35323705575146</c:v>
                </c:pt>
                <c:pt idx="9">
                  <c:v>138.04776210446218</c:v>
                </c:pt>
                <c:pt idx="10">
                  <c:v>153.17005078209721</c:v>
                </c:pt>
                <c:pt idx="11">
                  <c:v>148.37931412062463</c:v>
                </c:pt>
                <c:pt idx="12">
                  <c:v>190.63263857652879</c:v>
                </c:pt>
                <c:pt idx="13">
                  <c:v>170.74279621994467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ser>
          <c:idx val="4"/>
          <c:order val="6"/>
          <c:tx>
            <c:strRef>
              <c:f>'DATA Imp.Amb'!$C$766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Imp.Amb'!$P$766:$AE$766</c15:sqref>
                  </c15:fullRef>
                </c:ext>
              </c:extLst>
              <c:f>('DATA Imp.Amb'!$P$766:$Y$766,'DATA Imp.Amb'!$AA$766:$AE$766)</c:f>
              <c:numCache>
                <c:formatCode>##\ ###\ ##0.0\ _t;\(##\ ###\ ##0.0\)_t;;@</c:formatCode>
                <c:ptCount val="14"/>
                <c:pt idx="0">
                  <c:v>13344.936334934533</c:v>
                </c:pt>
                <c:pt idx="1">
                  <c:v>14950.861573586606</c:v>
                </c:pt>
                <c:pt idx="2">
                  <c:v>17649.841642459596</c:v>
                </c:pt>
                <c:pt idx="3">
                  <c:v>18820.83623489616</c:v>
                </c:pt>
                <c:pt idx="4">
                  <c:v>19977.521823636751</c:v>
                </c:pt>
                <c:pt idx="5">
                  <c:v>21487.872412317476</c:v>
                </c:pt>
                <c:pt idx="6">
                  <c:v>21656.058982740084</c:v>
                </c:pt>
                <c:pt idx="7">
                  <c:v>23245.461509665933</c:v>
                </c:pt>
                <c:pt idx="8">
                  <c:v>25022.858899519601</c:v>
                </c:pt>
                <c:pt idx="9">
                  <c:v>24402.80600101269</c:v>
                </c:pt>
                <c:pt idx="10">
                  <c:v>25582.741820743413</c:v>
                </c:pt>
                <c:pt idx="11">
                  <c:v>20079.243286360605</c:v>
                </c:pt>
                <c:pt idx="12">
                  <c:v>26483.495841887827</c:v>
                </c:pt>
                <c:pt idx="13">
                  <c:v>27079.378256136104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ser>
          <c:idx val="2"/>
          <c:order val="7"/>
          <c:tx>
            <c:strRef>
              <c:f>'DATA Imp.Amb'!$C$765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Imp.Amb'!$P$765:$AE$765</c15:sqref>
                  </c15:fullRef>
                </c:ext>
              </c:extLst>
              <c:f>('DATA Imp.Amb'!$P$765:$Y$765,'DATA Imp.Amb'!$AA$765:$AE$765)</c:f>
              <c:numCache>
                <c:formatCode>##\ ###\ ##0.0\ _t;\(##\ ###\ ##0.0\)_t;;@</c:formatCode>
                <c:ptCount val="14"/>
                <c:pt idx="0">
                  <c:v>702.50391034675783</c:v>
                </c:pt>
                <c:pt idx="1">
                  <c:v>846.28058575548255</c:v>
                </c:pt>
                <c:pt idx="2">
                  <c:v>854.9579356648552</c:v>
                </c:pt>
                <c:pt idx="3">
                  <c:v>818.90454931295051</c:v>
                </c:pt>
                <c:pt idx="4">
                  <c:v>894.4068136608729</c:v>
                </c:pt>
                <c:pt idx="5">
                  <c:v>1010.9554467066791</c:v>
                </c:pt>
                <c:pt idx="6">
                  <c:v>1007.0108280279884</c:v>
                </c:pt>
                <c:pt idx="7">
                  <c:v>1129.6700560577922</c:v>
                </c:pt>
                <c:pt idx="8">
                  <c:v>900.17160257836315</c:v>
                </c:pt>
                <c:pt idx="9">
                  <c:v>323.44803979695575</c:v>
                </c:pt>
                <c:pt idx="10">
                  <c:v>300.60674137042707</c:v>
                </c:pt>
                <c:pt idx="11">
                  <c:v>285.96576029553319</c:v>
                </c:pt>
                <c:pt idx="12">
                  <c:v>304.93332228968666</c:v>
                </c:pt>
                <c:pt idx="13">
                  <c:v>273.1798548821622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1"/>
          <c:order val="8"/>
          <c:tx>
            <c:strRef>
              <c:f>'DATA Imp.Amb'!$C$764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Imp.Amb'!$P$764:$AE$764</c15:sqref>
                  </c15:fullRef>
                </c:ext>
              </c:extLst>
              <c:f>('DATA Imp.Amb'!$P$764:$Y$764,'DATA Imp.Amb'!$AA$764:$AE$764)</c:f>
              <c:numCache>
                <c:formatCode>##\ ###\ ##0.0\ _t;\(##\ ###\ ##0.0\)_t;;@</c:formatCode>
                <c:ptCount val="14"/>
                <c:pt idx="0">
                  <c:v>386.16326869126749</c:v>
                </c:pt>
                <c:pt idx="1">
                  <c:v>388.19813087213026</c:v>
                </c:pt>
                <c:pt idx="2">
                  <c:v>431.43549016997434</c:v>
                </c:pt>
                <c:pt idx="3">
                  <c:v>434.41686994038639</c:v>
                </c:pt>
                <c:pt idx="4">
                  <c:v>447.19258704304724</c:v>
                </c:pt>
                <c:pt idx="5">
                  <c:v>475.6014148323822</c:v>
                </c:pt>
                <c:pt idx="6">
                  <c:v>467.690693797297</c:v>
                </c:pt>
                <c:pt idx="7">
                  <c:v>486.11735018618555</c:v>
                </c:pt>
                <c:pt idx="8">
                  <c:v>501.08324480904287</c:v>
                </c:pt>
                <c:pt idx="9">
                  <c:v>960.83016105713068</c:v>
                </c:pt>
                <c:pt idx="10">
                  <c:v>957.03269959231955</c:v>
                </c:pt>
                <c:pt idx="11">
                  <c:v>810.05048033664525</c:v>
                </c:pt>
                <c:pt idx="12">
                  <c:v>987.97223700839436</c:v>
                </c:pt>
                <c:pt idx="13">
                  <c:v>1010.892202784876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8"/>
          <c:order val="9"/>
          <c:tx>
            <c:strRef>
              <c:f>'DATA Imp.Amb'!$C$763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Imp.Amb'!$P$763:$AE$763</c15:sqref>
                  </c15:fullRef>
                </c:ext>
              </c:extLst>
              <c:f>('DATA Imp.Amb'!$P$763:$Y$763,'DATA Imp.Amb'!$AA$763:$AE$763)</c:f>
              <c:numCache>
                <c:formatCode>##\ ###\ ##0.0\ _t;\(##\ ###\ ##0.0\)_t;;@</c:formatCode>
                <c:ptCount val="14"/>
                <c:pt idx="0">
                  <c:v>1716.9726456862093</c:v>
                </c:pt>
                <c:pt idx="1">
                  <c:v>1801.2271660979306</c:v>
                </c:pt>
                <c:pt idx="2">
                  <c:v>1815.616929669417</c:v>
                </c:pt>
                <c:pt idx="3">
                  <c:v>1882.9564100797681</c:v>
                </c:pt>
                <c:pt idx="4">
                  <c:v>2034.007944870775</c:v>
                </c:pt>
                <c:pt idx="5">
                  <c:v>2142.5683114125886</c:v>
                </c:pt>
                <c:pt idx="6">
                  <c:v>2225.3679961938069</c:v>
                </c:pt>
                <c:pt idx="7">
                  <c:v>2347.2414861278953</c:v>
                </c:pt>
                <c:pt idx="8">
                  <c:v>2482.3873571451759</c:v>
                </c:pt>
                <c:pt idx="9">
                  <c:v>2774.2803372035069</c:v>
                </c:pt>
                <c:pt idx="10">
                  <c:v>2765.6383033178258</c:v>
                </c:pt>
                <c:pt idx="11">
                  <c:v>2901.1567797621424</c:v>
                </c:pt>
                <c:pt idx="12">
                  <c:v>2906.7115531880131</c:v>
                </c:pt>
                <c:pt idx="13">
                  <c:v>2947.8994280132474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10"/>
          <c:order val="10"/>
          <c:tx>
            <c:strRef>
              <c:f>'DATA Imp.Amb'!$C$773</c:f>
              <c:strCache>
                <c:ptCount val="1"/>
                <c:pt idx="0">
                  <c:v>Total de Emisiones C02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Imp.Amb'!$P$773:$AE$773</c15:sqref>
                  </c15:fullRef>
                </c:ext>
              </c:extLst>
              <c:f>('DATA Imp.Amb'!$P$773:$Y$773,'DATA Imp.Amb'!$AA$773:$AE$773)</c:f>
              <c:numCache>
                <c:formatCode>#,##0.0</c:formatCode>
                <c:ptCount val="14"/>
                <c:pt idx="0">
                  <c:v>24209.089207634501</c:v>
                </c:pt>
                <c:pt idx="1">
                  <c:v>25629.685646123035</c:v>
                </c:pt>
                <c:pt idx="2">
                  <c:v>28679.421160900998</c:v>
                </c:pt>
                <c:pt idx="3">
                  <c:v>30978.820965355189</c:v>
                </c:pt>
                <c:pt idx="4">
                  <c:v>31247.491150388396</c:v>
                </c:pt>
                <c:pt idx="5">
                  <c:v>33515.054763291068</c:v>
                </c:pt>
                <c:pt idx="6">
                  <c:v>33996.505527937348</c:v>
                </c:pt>
                <c:pt idx="7">
                  <c:v>36116.310625456899</c:v>
                </c:pt>
                <c:pt idx="8">
                  <c:v>37561.307550735371</c:v>
                </c:pt>
                <c:pt idx="9">
                  <c:v>40667.376183408735</c:v>
                </c:pt>
                <c:pt idx="10">
                  <c:v>42075.46061414112</c:v>
                </c:pt>
                <c:pt idx="11">
                  <c:v>32570.883698868929</c:v>
                </c:pt>
                <c:pt idx="12">
                  <c:v>40824.093136584437</c:v>
                </c:pt>
                <c:pt idx="13">
                  <c:v>44088.069098401298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C4F-43CC-93F5-9E34D683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Emisiones de CO</a:t>
                </a:r>
                <a:r>
                  <a:rPr lang="en-US" sz="1050" b="0" i="0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 (10</a:t>
                </a:r>
                <a:r>
                  <a:rPr lang="en-US" sz="1050" b="0" i="0" baseline="30000">
                    <a:solidFill>
                      <a:sysClr val="windowText" lastClr="000000"/>
                    </a:solidFill>
                    <a:effectLst/>
                  </a:rPr>
                  <a:t>6 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Kg)</a:t>
                </a:r>
                <a:endParaRPr lang="es-PE" sz="105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4.8702174266943829E-2"/>
              <c:y val="8.49648910464723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I_VIII.6!$M$12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I_VIII.6!$N$6:$W$6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I_VIII.6!$N$12:$W$12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1414.5155115826394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3-4AD6-A5B4-3CCD1AE90131}"/>
            </c:ext>
          </c:extLst>
        </c:ser>
        <c:ser>
          <c:idx val="6"/>
          <c:order val="1"/>
          <c:tx>
            <c:strRef>
              <c:f>I_VIII.6!$M$13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I_VIII.6!$N$13:$W$13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2.3927880781283677</c:v>
                </c:pt>
                <c:pt idx="6">
                  <c:v>0.11040173365542812</c:v>
                </c:pt>
                <c:pt idx="7">
                  <c:v>13.938462451057262</c:v>
                </c:pt>
                <c:pt idx="8">
                  <c:v>798.86656777615258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8-4C67-9131-B31493A91D07}"/>
            </c:ext>
          </c:extLst>
        </c:ser>
        <c:ser>
          <c:idx val="4"/>
          <c:order val="2"/>
          <c:tx>
            <c:strRef>
              <c:f>I_VIII.6!$M$11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I_VIII.6!$N$6:$W$6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I_VIII.6!$N$11:$W$11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77.110737620673021</c:v>
                </c:pt>
                <c:pt idx="6">
                  <c:v>3.557840827855558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3-4AD6-A5B4-3CCD1AE90131}"/>
            </c:ext>
          </c:extLst>
        </c:ser>
        <c:ser>
          <c:idx val="3"/>
          <c:order val="3"/>
          <c:tx>
            <c:strRef>
              <c:f>I_VIII.6!$M$10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I_VIII.6!$N$6:$W$6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I_VIII.6!$N$10:$W$10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6.1851782154149465E-2</c:v>
                </c:pt>
                <c:pt idx="2">
                  <c:v>178.81452611799634</c:v>
                </c:pt>
                <c:pt idx="3">
                  <c:v>0</c:v>
                </c:pt>
                <c:pt idx="4">
                  <c:v>3.542362853421238E-3</c:v>
                </c:pt>
                <c:pt idx="5">
                  <c:v>134.38442109996899</c:v>
                </c:pt>
                <c:pt idx="6">
                  <c:v>6.2004124817115285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3-4AD6-A5B4-3CCD1AE90131}"/>
            </c:ext>
          </c:extLst>
        </c:ser>
        <c:ser>
          <c:idx val="2"/>
          <c:order val="4"/>
          <c:tx>
            <c:strRef>
              <c:f>I_VIII.6!$M$9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I_VIII.6!$N$6:$W$6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I_VIII.6!$N$9:$W$9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7.5726753383264391</c:v>
                </c:pt>
                <c:pt idx="6">
                  <c:v>0.34939846675217889</c:v>
                </c:pt>
                <c:pt idx="7">
                  <c:v>24.935693571250461</c:v>
                </c:pt>
                <c:pt idx="8">
                  <c:v>30.384979197805489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3-4AD6-A5B4-3CCD1AE90131}"/>
            </c:ext>
          </c:extLst>
        </c:ser>
        <c:ser>
          <c:idx val="1"/>
          <c:order val="5"/>
          <c:tx>
            <c:strRef>
              <c:f>I_VIII.6!$M$8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I_VIII.6!$N$6:$W$6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I_VIII.6!$N$8:$W$8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6.7165377424053103</c:v>
                </c:pt>
                <c:pt idx="3">
                  <c:v>830.80545803579844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3-4AD6-A5B4-3CCD1AE90131}"/>
            </c:ext>
          </c:extLst>
        </c:ser>
        <c:ser>
          <c:idx val="0"/>
          <c:order val="6"/>
          <c:tx>
            <c:strRef>
              <c:f>I_VIII.6!$M$7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I_VIII.6!$N$6:$W$6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I_VIII.6!$N$7:$W$7</c:f>
              <c:numCache>
                <c:formatCode>##\ ###\ ##0.0\ _t;\(##\ ###\ ##0.0\)_t;;@</c:formatCode>
                <c:ptCount val="10"/>
                <c:pt idx="0">
                  <c:v>2185.7266932991465</c:v>
                </c:pt>
                <c:pt idx="1">
                  <c:v>5304.6642430783913</c:v>
                </c:pt>
                <c:pt idx="2">
                  <c:v>860.30232043417482</c:v>
                </c:pt>
                <c:pt idx="3">
                  <c:v>0</c:v>
                </c:pt>
                <c:pt idx="4">
                  <c:v>303.80766584414647</c:v>
                </c:pt>
                <c:pt idx="5">
                  <c:v>15677.833108028326</c:v>
                </c:pt>
                <c:pt idx="6">
                  <c:v>723.3653372431836</c:v>
                </c:pt>
                <c:pt idx="7">
                  <c:v>0</c:v>
                </c:pt>
                <c:pt idx="8">
                  <c:v>0</c:v>
                </c:pt>
                <c:pt idx="9">
                  <c:v>1760.0650107896784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3-4AD6-A5B4-3CCD1AE90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6941135"/>
        <c:axId val="273429151"/>
      </c:barChart>
      <c:catAx>
        <c:axId val="42694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429151"/>
        <c:crosses val="autoZero"/>
        <c:auto val="1"/>
        <c:lblAlgn val="ctr"/>
        <c:lblOffset val="100"/>
        <c:noMultiLvlLbl val="0"/>
      </c:catAx>
      <c:valAx>
        <c:axId val="27342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CO2  (106 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\ ###\ ##0.0\ _t;\(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9411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3818442034396"/>
          <c:y val="0.12005025578951899"/>
          <c:w val="0.83707837138905594"/>
          <c:h val="0.615480961862936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Imp.Amb'!$G$122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Imp.Amb'!$O$122:$AE$122</c15:sqref>
                  </c15:fullRef>
                </c:ext>
              </c:extLst>
              <c:f>('DATA Imp.Amb'!$O$122:$Y$122,'DATA Imp.Amb'!$AB$122:$AE$122)</c:f>
              <c:numCache>
                <c:formatCode>0.00</c:formatCode>
                <c:ptCount val="13"/>
                <c:pt idx="0">
                  <c:v>0.35324765196463581</c:v>
                </c:pt>
                <c:pt idx="1">
                  <c:v>0.3826127306085374</c:v>
                </c:pt>
                <c:pt idx="2">
                  <c:v>0.43857664002387753</c:v>
                </c:pt>
                <c:pt idx="3">
                  <c:v>0.44847677556273402</c:v>
                </c:pt>
                <c:pt idx="4">
                  <c:v>0.38985342644706855</c:v>
                </c:pt>
                <c:pt idx="5">
                  <c:v>0.52023465807315272</c:v>
                </c:pt>
                <c:pt idx="6">
                  <c:v>0.64952829173373106</c:v>
                </c:pt>
                <c:pt idx="7">
                  <c:v>0.4731812855875035</c:v>
                </c:pt>
                <c:pt idx="8">
                  <c:v>0.34018447901109627</c:v>
                </c:pt>
                <c:pt idx="9">
                  <c:v>0.73952195161745349</c:v>
                </c:pt>
                <c:pt idx="10">
                  <c:v>0.73543636869632001</c:v>
                </c:pt>
                <c:pt idx="11">
                  <c:v>0.77290627897693198</c:v>
                </c:pt>
                <c:pt idx="12">
                  <c:v>0.76373740103724153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E-44B0-8854-19E375E676FF}"/>
            </c:ext>
          </c:extLst>
        </c:ser>
        <c:ser>
          <c:idx val="1"/>
          <c:order val="1"/>
          <c:tx>
            <c:strRef>
              <c:f>'DATA Imp.Amb'!$G$120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Imp.Amb'!$O$120:$AE$120</c15:sqref>
                  </c15:fullRef>
                </c:ext>
              </c:extLst>
              <c:f>('DATA Imp.Amb'!$O$120:$Y$120,'DATA Imp.Amb'!$AB$120:$AE$120)</c:f>
              <c:numCache>
                <c:formatCode>0.00</c:formatCode>
                <c:ptCount val="13"/>
                <c:pt idx="0">
                  <c:v>0.11225546211226614</c:v>
                </c:pt>
                <c:pt idx="1">
                  <c:v>8.6180748994190357E-2</c:v>
                </c:pt>
                <c:pt idx="2">
                  <c:v>9.4563412914023676E-2</c:v>
                </c:pt>
                <c:pt idx="3">
                  <c:v>6.6771628629089627E-2</c:v>
                </c:pt>
                <c:pt idx="4">
                  <c:v>6.1508765708100113E-2</c:v>
                </c:pt>
                <c:pt idx="5">
                  <c:v>5.4293708529515539E-2</c:v>
                </c:pt>
                <c:pt idx="6">
                  <c:v>4.5177881016866178E-2</c:v>
                </c:pt>
                <c:pt idx="7">
                  <c:v>5.7435194109900251E-2</c:v>
                </c:pt>
                <c:pt idx="8">
                  <c:v>6.9504978835889325E-2</c:v>
                </c:pt>
                <c:pt idx="9">
                  <c:v>3.9737139210825632E-2</c:v>
                </c:pt>
                <c:pt idx="10">
                  <c:v>1.7359115321658292E-2</c:v>
                </c:pt>
                <c:pt idx="11">
                  <c:v>1.4823799690037578E-2</c:v>
                </c:pt>
                <c:pt idx="12">
                  <c:v>2.2622921043961585E-2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E-44B0-8854-19E375E676FF}"/>
            </c:ext>
          </c:extLst>
        </c:ser>
        <c:ser>
          <c:idx val="2"/>
          <c:order val="2"/>
          <c:tx>
            <c:strRef>
              <c:f>'DATA Imp.Amb'!$G$121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Imp.Amb'!$O$121:$AE$121</c15:sqref>
                  </c15:fullRef>
                </c:ext>
              </c:extLst>
              <c:f>('DATA Imp.Amb'!$O$121:$Y$121,'DATA Imp.Amb'!$AB$121:$AE$121)</c:f>
              <c:numCache>
                <c:formatCode>0.00</c:formatCode>
                <c:ptCount val="13"/>
                <c:pt idx="0">
                  <c:v>0.11262029813997697</c:v>
                </c:pt>
                <c:pt idx="1">
                  <c:v>0.13945654223314916</c:v>
                </c:pt>
                <c:pt idx="2">
                  <c:v>0.19109677189719335</c:v>
                </c:pt>
                <c:pt idx="3">
                  <c:v>0.21892608461977184</c:v>
                </c:pt>
                <c:pt idx="4">
                  <c:v>0.22583119094974827</c:v>
                </c:pt>
                <c:pt idx="5">
                  <c:v>0.22915147992562085</c:v>
                </c:pt>
                <c:pt idx="6">
                  <c:v>0.26172001439351439</c:v>
                </c:pt>
                <c:pt idx="7">
                  <c:v>0.25826574560267473</c:v>
                </c:pt>
                <c:pt idx="8">
                  <c:v>0.26247645248287643</c:v>
                </c:pt>
                <c:pt idx="9">
                  <c:v>0.22321114411495291</c:v>
                </c:pt>
                <c:pt idx="10">
                  <c:v>0.1920339795909887</c:v>
                </c:pt>
                <c:pt idx="11">
                  <c:v>0.22327057594325736</c:v>
                </c:pt>
                <c:pt idx="12">
                  <c:v>0.25646688499206222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E-44B0-8854-19E375E676FF}"/>
            </c:ext>
          </c:extLst>
        </c:ser>
        <c:ser>
          <c:idx val="0"/>
          <c:order val="3"/>
          <c:tx>
            <c:strRef>
              <c:f>'DATA Imp.Amb'!$G$119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Imp.Amb'!$O$119:$AE$119</c15:sqref>
                  </c15:fullRef>
                </c:ext>
              </c:extLst>
              <c:f>('DATA Imp.Amb'!$O$119:$Y$119,'DATA Imp.Amb'!$AB$119:$AE$119)</c:f>
              <c:numCache>
                <c:formatCode>0.00</c:formatCode>
                <c:ptCount val="13"/>
                <c:pt idx="0">
                  <c:v>1.0504741416533476E-2</c:v>
                </c:pt>
                <c:pt idx="1">
                  <c:v>1.0809226546613893E-2</c:v>
                </c:pt>
                <c:pt idx="2">
                  <c:v>1.4206078064985816E-2</c:v>
                </c:pt>
                <c:pt idx="3">
                  <c:v>1.2392561073780574E-2</c:v>
                </c:pt>
                <c:pt idx="4">
                  <c:v>1.0050627147435629E-2</c:v>
                </c:pt>
                <c:pt idx="5">
                  <c:v>1.377500220078157E-2</c:v>
                </c:pt>
                <c:pt idx="6">
                  <c:v>8.4422368392425302E-3</c:v>
                </c:pt>
                <c:pt idx="7">
                  <c:v>6.9046284863141516E-3</c:v>
                </c:pt>
                <c:pt idx="8">
                  <c:v>1.2523603163344959E-2</c:v>
                </c:pt>
                <c:pt idx="9">
                  <c:v>5.8624333729279266E-3</c:v>
                </c:pt>
                <c:pt idx="10">
                  <c:v>5.2886285724566412E-3</c:v>
                </c:pt>
                <c:pt idx="11">
                  <c:v>4.818020402860685E-3</c:v>
                </c:pt>
                <c:pt idx="12">
                  <c:v>4.2945019344726929E-3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E-44B0-8854-19E375E6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822560"/>
        <c:axId val="1062115136"/>
      </c:barChart>
      <c:lineChart>
        <c:grouping val="stacked"/>
        <c:varyColors val="0"/>
        <c:ser>
          <c:idx val="4"/>
          <c:order val="4"/>
          <c:tx>
            <c:strRef>
              <c:f>'DATA Imp.Amb'!$G$123</c:f>
              <c:strCache>
                <c:ptCount val="1"/>
                <c:pt idx="0">
                  <c:v>Total de Emisiones CH4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A9D08E"/>
              </a:solidFill>
              <a:ln w="9525">
                <a:solidFill>
                  <a:srgbClr val="A9D08E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Imp.Amb'!$O$123:$AE$123</c15:sqref>
                  </c15:fullRef>
                </c:ext>
              </c:extLst>
              <c:f>('DATA Imp.Amb'!$O$123:$Y$123,'DATA Imp.Amb'!$AB$123:$AE$123)</c:f>
              <c:numCache>
                <c:formatCode>0.00</c:formatCode>
                <c:ptCount val="13"/>
                <c:pt idx="0">
                  <c:v>0.58862815363341237</c:v>
                </c:pt>
                <c:pt idx="1">
                  <c:v>0.61905924838249082</c:v>
                </c:pt>
                <c:pt idx="2">
                  <c:v>0.7384429029000803</c:v>
                </c:pt>
                <c:pt idx="3">
                  <c:v>0.74656704988537603</c:v>
                </c:pt>
                <c:pt idx="4">
                  <c:v>0.68724401025235249</c:v>
                </c:pt>
                <c:pt idx="5">
                  <c:v>0.8174548487290707</c:v>
                </c:pt>
                <c:pt idx="6">
                  <c:v>0.96486842398335415</c:v>
                </c:pt>
                <c:pt idx="7">
                  <c:v>0.79578685378639258</c:v>
                </c:pt>
                <c:pt idx="8">
                  <c:v>0.68468951349320695</c:v>
                </c:pt>
                <c:pt idx="9">
                  <c:v>1.0077565483966517</c:v>
                </c:pt>
                <c:pt idx="10">
                  <c:v>0.95011809218142362</c:v>
                </c:pt>
                <c:pt idx="11">
                  <c:v>1.0158186750130875</c:v>
                </c:pt>
                <c:pt idx="12">
                  <c:v>1.047121709007738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E-44B0-8854-19E375E6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822560"/>
        <c:axId val="1062115136"/>
      </c:lineChart>
      <c:catAx>
        <c:axId val="9668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2115136"/>
        <c:crosses val="autoZero"/>
        <c:auto val="1"/>
        <c:lblAlgn val="ctr"/>
        <c:lblOffset val="100"/>
        <c:noMultiLvlLbl val="0"/>
      </c:catAx>
      <c:valAx>
        <c:axId val="10621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CH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4 </a:t>
                </a:r>
                <a:r>
                  <a:rPr lang="en-US">
                    <a:solidFill>
                      <a:sysClr val="windowText" lastClr="000000"/>
                    </a:solidFill>
                  </a:rPr>
                  <a:t>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kg)</a:t>
                </a:r>
              </a:p>
            </c:rich>
          </c:tx>
          <c:layout>
            <c:manualLayout>
              <c:xMode val="edge"/>
              <c:yMode val="edge"/>
              <c:x val="8.9384602609495406E-2"/>
              <c:y val="0.167596065966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66822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86587976886763"/>
          <c:y val="6.5119590820378229E-2"/>
          <c:w val="0.79152277238859547"/>
          <c:h val="0.55544033918837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Imp.Amb'!$G$685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Imp.Amb'!$P$685:$AE$685</c15:sqref>
                  </c15:fullRef>
                </c:ext>
              </c:extLst>
              <c:f>('DATA Imp.Amb'!$P$685:$Y$685,'DATA Imp.Amb'!$AA$685:$AE$685)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0.15756454214319746</c:v>
                </c:pt>
                <c:pt idx="10">
                  <c:v>0.13898395143455106</c:v>
                </c:pt>
                <c:pt idx="11">
                  <c:v>7.3619508431908745E-2</c:v>
                </c:pt>
                <c:pt idx="12">
                  <c:v>8.3473584138913509E-2</c:v>
                </c:pt>
                <c:pt idx="13">
                  <c:v>8.3694309896103491E-2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EE-4E8D-8CD4-EFBAF8C1C417}"/>
            </c:ext>
          </c:extLst>
        </c:ser>
        <c:ser>
          <c:idx val="4"/>
          <c:order val="1"/>
          <c:tx>
            <c:strRef>
              <c:f>'DATA Imp.Amb'!$G$684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Imp.Amb'!$P$684:$AE$684</c15:sqref>
                  </c15:fullRef>
                </c:ext>
              </c:extLst>
              <c:f>('DATA Imp.Amb'!$P$684:$Y$684,'DATA Imp.Amb'!$AA$684:$AE$684)</c:f>
              <c:numCache>
                <c:formatCode>0.00</c:formatCode>
                <c:ptCount val="14"/>
                <c:pt idx="0">
                  <c:v>31.134678581463604</c:v>
                </c:pt>
                <c:pt idx="1">
                  <c:v>35.420223129987683</c:v>
                </c:pt>
                <c:pt idx="2">
                  <c:v>33.372421365946344</c:v>
                </c:pt>
                <c:pt idx="3">
                  <c:v>30.972972829297721</c:v>
                </c:pt>
                <c:pt idx="4">
                  <c:v>31.738654844140068</c:v>
                </c:pt>
                <c:pt idx="5">
                  <c:v>29.819981061217582</c:v>
                </c:pt>
                <c:pt idx="6">
                  <c:v>28.626307065466175</c:v>
                </c:pt>
                <c:pt idx="7">
                  <c:v>28.247090410295559</c:v>
                </c:pt>
                <c:pt idx="8">
                  <c:v>27.740126096879035</c:v>
                </c:pt>
                <c:pt idx="9">
                  <c:v>27.045430971008237</c:v>
                </c:pt>
                <c:pt idx="10">
                  <c:v>27.543442073697662</c:v>
                </c:pt>
                <c:pt idx="11">
                  <c:v>29.003768140799</c:v>
                </c:pt>
                <c:pt idx="12">
                  <c:v>32.442485205521258</c:v>
                </c:pt>
                <c:pt idx="13">
                  <c:v>30.415205434131408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E-4E8D-8CD4-EFBAF8C1C417}"/>
            </c:ext>
          </c:extLst>
        </c:ser>
        <c:ser>
          <c:idx val="3"/>
          <c:order val="2"/>
          <c:tx>
            <c:strRef>
              <c:f>'DATA Imp.Amb'!$G$682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Imp.Amb'!$P$682:$AE$682</c15:sqref>
                  </c15:fullRef>
                </c:ext>
              </c:extLst>
              <c:f>('DATA Imp.Amb'!$P$682:$Y$682,'DATA Imp.Amb'!$AA$682:$AE$682)</c:f>
              <c:numCache>
                <c:formatCode>0.00</c:formatCode>
                <c:ptCount val="14"/>
                <c:pt idx="0">
                  <c:v>2.8108840557238732</c:v>
                </c:pt>
                <c:pt idx="1">
                  <c:v>3.1272635329733043</c:v>
                </c:pt>
                <c:pt idx="2">
                  <c:v>3.4408081952004337</c:v>
                </c:pt>
                <c:pt idx="3">
                  <c:v>3.6345521449674401</c:v>
                </c:pt>
                <c:pt idx="4">
                  <c:v>3.8827876235334768</c:v>
                </c:pt>
                <c:pt idx="5">
                  <c:v>4.1447079824145039</c:v>
                </c:pt>
                <c:pt idx="6">
                  <c:v>4.3572329893815267</c:v>
                </c:pt>
                <c:pt idx="7">
                  <c:v>4.7389604519218009</c:v>
                </c:pt>
                <c:pt idx="8">
                  <c:v>5.1774811558911367</c:v>
                </c:pt>
                <c:pt idx="9">
                  <c:v>5.7455626075239907</c:v>
                </c:pt>
                <c:pt idx="10">
                  <c:v>6.2988213794456049</c:v>
                </c:pt>
                <c:pt idx="11">
                  <c:v>5.0203324157822422</c:v>
                </c:pt>
                <c:pt idx="12">
                  <c:v>6.4726129414863669</c:v>
                </c:pt>
                <c:pt idx="13">
                  <c:v>6.6913145533769205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E-4E8D-8CD4-EFBAF8C1C417}"/>
            </c:ext>
          </c:extLst>
        </c:ser>
        <c:ser>
          <c:idx val="2"/>
          <c:order val="3"/>
          <c:tx>
            <c:strRef>
              <c:f>'DATA Imp.Amb'!$G$683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Imp.Amb'!$P$683:$AE$683</c15:sqref>
                  </c15:fullRef>
                </c:ext>
              </c:extLst>
              <c:f>('DATA Imp.Amb'!$P$683:$Y$683,'DATA Imp.Amb'!$AA$683:$AE$683)</c:f>
              <c:numCache>
                <c:formatCode>0.00</c:formatCode>
                <c:ptCount val="14"/>
                <c:pt idx="0">
                  <c:v>0.60794563673399227</c:v>
                </c:pt>
                <c:pt idx="1">
                  <c:v>1.0013994628537326</c:v>
                </c:pt>
                <c:pt idx="2">
                  <c:v>1.3314971380978997</c:v>
                </c:pt>
                <c:pt idx="3">
                  <c:v>1.6185186956156217</c:v>
                </c:pt>
                <c:pt idx="4">
                  <c:v>1.9719760641535473</c:v>
                </c:pt>
                <c:pt idx="5">
                  <c:v>2.3023067773046044</c:v>
                </c:pt>
                <c:pt idx="6">
                  <c:v>2.508918873506409</c:v>
                </c:pt>
                <c:pt idx="7">
                  <c:v>2.5642713381604461</c:v>
                </c:pt>
                <c:pt idx="8">
                  <c:v>2.5990558827847918</c:v>
                </c:pt>
                <c:pt idx="9">
                  <c:v>2.8804418973065111</c:v>
                </c:pt>
                <c:pt idx="10">
                  <c:v>2.947581278995751</c:v>
                </c:pt>
                <c:pt idx="11">
                  <c:v>2.0002177518271456</c:v>
                </c:pt>
                <c:pt idx="12">
                  <c:v>2.3879027027217217</c:v>
                </c:pt>
                <c:pt idx="13">
                  <c:v>3.0215970448075882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E-4E8D-8CD4-EFBAF8C1C417}"/>
            </c:ext>
          </c:extLst>
        </c:ser>
        <c:ser>
          <c:idx val="1"/>
          <c:order val="4"/>
          <c:tx>
            <c:strRef>
              <c:f>'DATA Imp.Amb'!$G$681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Imp.Amb'!$P$681:$AE$681</c15:sqref>
                  </c15:fullRef>
                </c:ext>
              </c:extLst>
              <c:f>('DATA Imp.Amb'!$P$681:$Y$681,'DATA Imp.Amb'!$AA$681:$AE$681)</c:f>
              <c:numCache>
                <c:formatCode>0.00</c:formatCode>
                <c:ptCount val="14"/>
                <c:pt idx="0">
                  <c:v>0.22354503851037202</c:v>
                </c:pt>
                <c:pt idx="1">
                  <c:v>0.23150706339611005</c:v>
                </c:pt>
                <c:pt idx="2">
                  <c:v>0.25112559241401883</c:v>
                </c:pt>
                <c:pt idx="3">
                  <c:v>0.26278515767098359</c:v>
                </c:pt>
                <c:pt idx="4">
                  <c:v>0.26173658115622978</c:v>
                </c:pt>
                <c:pt idx="5">
                  <c:v>0.25758883387355719</c:v>
                </c:pt>
                <c:pt idx="6">
                  <c:v>0.30769846525979305</c:v>
                </c:pt>
                <c:pt idx="7">
                  <c:v>0.31350359236343389</c:v>
                </c:pt>
                <c:pt idx="8">
                  <c:v>0.25871599709874316</c:v>
                </c:pt>
                <c:pt idx="9">
                  <c:v>0.23485512751429757</c:v>
                </c:pt>
                <c:pt idx="10">
                  <c:v>0.23713188329783105</c:v>
                </c:pt>
                <c:pt idx="11">
                  <c:v>0.16051648986743225</c:v>
                </c:pt>
                <c:pt idx="12">
                  <c:v>0.15869210347999463</c:v>
                </c:pt>
                <c:pt idx="13">
                  <c:v>0.25988039987614231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E-4E8D-8CD4-EFBAF8C1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010128"/>
        <c:axId val="1538181488"/>
      </c:barChart>
      <c:lineChart>
        <c:grouping val="stacked"/>
        <c:varyColors val="0"/>
        <c:ser>
          <c:idx val="5"/>
          <c:order val="5"/>
          <c:tx>
            <c:strRef>
              <c:f>'DATA Imp.Amb'!$G$686</c:f>
              <c:strCache>
                <c:ptCount val="1"/>
                <c:pt idx="0">
                  <c:v>Total de Emisiones CH4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Imp.Amb'!$P$686:$AE$686</c15:sqref>
                  </c15:fullRef>
                </c:ext>
              </c:extLst>
              <c:f>('DATA Imp.Amb'!$P$686:$Y$686,'DATA Imp.Amb'!$AA$686:$AE$686)</c:f>
              <c:numCache>
                <c:formatCode>0.00</c:formatCode>
                <c:ptCount val="14"/>
                <c:pt idx="0">
                  <c:v>34.777053312431839</c:v>
                </c:pt>
                <c:pt idx="1">
                  <c:v>39.780393189210827</c:v>
                </c:pt>
                <c:pt idx="2">
                  <c:v>38.395852291658699</c:v>
                </c:pt>
                <c:pt idx="3">
                  <c:v>36.488828827551764</c:v>
                </c:pt>
                <c:pt idx="4">
                  <c:v>37.855155112983326</c:v>
                </c:pt>
                <c:pt idx="5">
                  <c:v>36.524584654810248</c:v>
                </c:pt>
                <c:pt idx="6">
                  <c:v>35.800157393613901</c:v>
                </c:pt>
                <c:pt idx="7">
                  <c:v>35.863825792741238</c:v>
                </c:pt>
                <c:pt idx="8">
                  <c:v>35.775379132653711</c:v>
                </c:pt>
                <c:pt idx="9">
                  <c:v>36.063855145496234</c:v>
                </c:pt>
                <c:pt idx="10">
                  <c:v>37.165960566871405</c:v>
                </c:pt>
                <c:pt idx="11">
                  <c:v>36.258454306707733</c:v>
                </c:pt>
                <c:pt idx="12">
                  <c:v>41.545166537348258</c:v>
                </c:pt>
                <c:pt idx="13">
                  <c:v>40.471691742088161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E-4E8D-8CD4-EFBAF8C1C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128"/>
        <c:axId val="1538181488"/>
      </c:lineChart>
      <c:catAx>
        <c:axId val="178701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181488"/>
        <c:crosses val="autoZero"/>
        <c:auto val="1"/>
        <c:lblAlgn val="ctr"/>
        <c:lblOffset val="100"/>
        <c:noMultiLvlLbl val="0"/>
      </c:catAx>
      <c:valAx>
        <c:axId val="15381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Emisiones de CH</a:t>
                </a:r>
                <a:r>
                  <a:rPr lang="es-PE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4</a:t>
                </a:r>
                <a:r>
                  <a:rPr lang="es-PE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(10</a:t>
                </a:r>
                <a:r>
                  <a:rPr lang="es-PE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6</a:t>
                </a:r>
                <a:r>
                  <a:rPr lang="es-PE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Kg)</a:t>
                </a:r>
                <a:endParaRPr lang="es-PE" sz="1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7.5131812937970083E-2"/>
              <c:y val="0.16302766000403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8701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Imp.Amb'!$C$783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Imp.Amb'!$P$783:$AE$783</c15:sqref>
                  </c15:fullRef>
                </c:ext>
              </c:extLst>
              <c:f>('DATA Imp.Amb'!$P$783:$Y$783,'DATA Imp.Amb'!$AA$783:$AE$783)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0.1426350509079117</c:v>
                </c:pt>
                <c:pt idx="10">
                  <c:v>0.123410132779459</c:v>
                </c:pt>
                <c:pt idx="11">
                  <c:v>6.8058617310902014E-2</c:v>
                </c:pt>
                <c:pt idx="12">
                  <c:v>0</c:v>
                </c:pt>
                <c:pt idx="13">
                  <c:v>7.3802593031889227E-2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ser>
          <c:idx val="10"/>
          <c:order val="1"/>
          <c:tx>
            <c:strRef>
              <c:f>'DATA Imp.Amb'!$C$782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A9D08E"/>
              </a:solidFill>
            </a:ln>
            <a:effectLst/>
          </c:spPr>
          <c:invertIfNegative val="0"/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Imp.Amb'!$P$782:$AE$782</c15:sqref>
                  </c15:fullRef>
                </c:ext>
              </c:extLst>
              <c:f>('DATA Imp.Amb'!$P$782:$Y$782,'DATA Imp.Amb'!$AA$782:$AE$782)</c:f>
              <c:numCache>
                <c:formatCode>#,##0.00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1.4929491235285752E-2</c:v>
                </c:pt>
                <c:pt idx="10">
                  <c:v>1.5573818655092051E-2</c:v>
                </c:pt>
                <c:pt idx="11">
                  <c:v>5.5608911210067377E-3</c:v>
                </c:pt>
                <c:pt idx="12">
                  <c:v>0</c:v>
                </c:pt>
                <c:pt idx="13">
                  <c:v>9.8917168642142627E-3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C4F-43CC-93F5-9E34D6839C2B}"/>
            </c:ext>
          </c:extLst>
        </c:ser>
        <c:ser>
          <c:idx val="6"/>
          <c:order val="2"/>
          <c:tx>
            <c:strRef>
              <c:f>'DATA Imp.Amb'!$C$781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Imp.Amb'!$P$781:$AE$781</c15:sqref>
                  </c15:fullRef>
                </c:ext>
              </c:extLst>
              <c:f>('DATA Imp.Amb'!$P$781:$Y$781,'DATA Imp.Amb'!$AA$781:$AE$781)</c:f>
              <c:numCache>
                <c:formatCode>#,##0.00</c:formatCode>
                <c:ptCount val="14"/>
                <c:pt idx="0">
                  <c:v>1.2035748140578</c:v>
                </c:pt>
                <c:pt idx="1">
                  <c:v>1.1969815699687789</c:v>
                </c:pt>
                <c:pt idx="2">
                  <c:v>1.2349071398396898</c:v>
                </c:pt>
                <c:pt idx="3">
                  <c:v>1.2496944892433435</c:v>
                </c:pt>
                <c:pt idx="4">
                  <c:v>1.2849899023745801</c:v>
                </c:pt>
                <c:pt idx="5">
                  <c:v>1.1774491312266739</c:v>
                </c:pt>
                <c:pt idx="6">
                  <c:v>1.086017197249477</c:v>
                </c:pt>
                <c:pt idx="7">
                  <c:v>1.1995952658603879</c:v>
                </c:pt>
                <c:pt idx="8">
                  <c:v>1.1748491375490768</c:v>
                </c:pt>
                <c:pt idx="9">
                  <c:v>1.100508193113136</c:v>
                </c:pt>
                <c:pt idx="10">
                  <c:v>1.1785387262676479</c:v>
                </c:pt>
                <c:pt idx="11">
                  <c:v>0.9292260566264493</c:v>
                </c:pt>
                <c:pt idx="12">
                  <c:v>0.82878188944433295</c:v>
                </c:pt>
                <c:pt idx="13">
                  <c:v>1.0306175581179502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ser>
          <c:idx val="9"/>
          <c:order val="3"/>
          <c:tx>
            <c:strRef>
              <c:f>'DATA Imp.Amb'!$C$780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F4B084"/>
            </a:solidFill>
            <a:ln>
              <a:solidFill>
                <a:sysClr val="window" lastClr="FFFFFF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Imp.Amb'!$P$780:$AE$780</c15:sqref>
                  </c15:fullRef>
                </c:ext>
              </c:extLst>
              <c:f>('DATA Imp.Amb'!$P$780:$Y$780,'DATA Imp.Amb'!$AA$780:$AE$780)</c:f>
              <c:numCache>
                <c:formatCode>#,##0.00</c:formatCode>
                <c:ptCount val="14"/>
                <c:pt idx="0">
                  <c:v>3.8806897841723774E-2</c:v>
                </c:pt>
                <c:pt idx="1">
                  <c:v>3.8125303846229031E-2</c:v>
                </c:pt>
                <c:pt idx="2">
                  <c:v>4.2192290854539266E-2</c:v>
                </c:pt>
                <c:pt idx="3">
                  <c:v>4.448541647324112E-2</c:v>
                </c:pt>
                <c:pt idx="4">
                  <c:v>4.3805584798228644E-2</c:v>
                </c:pt>
                <c:pt idx="5">
                  <c:v>4.6203783909501049E-2</c:v>
                </c:pt>
                <c:pt idx="6">
                  <c:v>4.4305305047526861E-2</c:v>
                </c:pt>
                <c:pt idx="7">
                  <c:v>5.0516971559379779E-2</c:v>
                </c:pt>
                <c:pt idx="8">
                  <c:v>5.9156008668719846E-2</c:v>
                </c:pt>
                <c:pt idx="9">
                  <c:v>4.7834450854377347E-2</c:v>
                </c:pt>
                <c:pt idx="10">
                  <c:v>5.703407685463939E-2</c:v>
                </c:pt>
                <c:pt idx="11">
                  <c:v>4.3504481226330785E-2</c:v>
                </c:pt>
                <c:pt idx="12">
                  <c:v>5.083295282752371E-2</c:v>
                </c:pt>
                <c:pt idx="13">
                  <c:v>4.8294969598134702E-2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C-4C3D-AEFA-90FFBC6317BF}"/>
            </c:ext>
          </c:extLst>
        </c:ser>
        <c:ser>
          <c:idx val="1"/>
          <c:order val="4"/>
          <c:tx>
            <c:strRef>
              <c:f>'DATA Imp.Amb'!$C$779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Imp.Amb'!$P$779:$AE$779</c15:sqref>
                  </c15:fullRef>
                </c:ext>
              </c:extLst>
              <c:f>('DATA Imp.Amb'!$P$779:$Y$779,'DATA Imp.Amb'!$AA$779:$AE$779)</c:f>
              <c:numCache>
                <c:formatCode>#,##0.00</c:formatCode>
                <c:ptCount val="14"/>
                <c:pt idx="0">
                  <c:v>5.3862614052284513E-2</c:v>
                </c:pt>
                <c:pt idx="1">
                  <c:v>6.1279789315846593E-2</c:v>
                </c:pt>
                <c:pt idx="2">
                  <c:v>7.5880421197903183E-2</c:v>
                </c:pt>
                <c:pt idx="3">
                  <c:v>4.1036923988694247E-2</c:v>
                </c:pt>
                <c:pt idx="4">
                  <c:v>3.8703534081322051E-2</c:v>
                </c:pt>
                <c:pt idx="5">
                  <c:v>3.3046285469834534E-2</c:v>
                </c:pt>
                <c:pt idx="6">
                  <c:v>3.8340854604672576E-2</c:v>
                </c:pt>
                <c:pt idx="7">
                  <c:v>3.4424112087340926E-2</c:v>
                </c:pt>
                <c:pt idx="8">
                  <c:v>3.7530088081160144E-2</c:v>
                </c:pt>
                <c:pt idx="9">
                  <c:v>2.1402748048054143E-2</c:v>
                </c:pt>
                <c:pt idx="10">
                  <c:v>2.6772954085098843E-2</c:v>
                </c:pt>
                <c:pt idx="11">
                  <c:v>2.3082085230968372E-2</c:v>
                </c:pt>
                <c:pt idx="12">
                  <c:v>3.1814304434820737E-2</c:v>
                </c:pt>
                <c:pt idx="13">
                  <c:v>2.4856160640464347E-2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2"/>
          <c:order val="5"/>
          <c:tx>
            <c:strRef>
              <c:f>'DATA Imp.Amb'!$C$778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Imp.Amb'!$P$778:$AE$778</c15:sqref>
                  </c15:fullRef>
                </c:ext>
              </c:extLst>
              <c:f>('DATA Imp.Amb'!$P$778:$Y$778,'DATA Imp.Amb'!$AA$778:$AE$778)</c:f>
              <c:numCache>
                <c:formatCode>#,##0.00</c:formatCode>
                <c:ptCount val="14"/>
                <c:pt idx="0">
                  <c:v>5.2340543224260343E-2</c:v>
                </c:pt>
                <c:pt idx="1">
                  <c:v>5.3291845118838187E-2</c:v>
                </c:pt>
                <c:pt idx="2">
                  <c:v>7.6425223471536491E-2</c:v>
                </c:pt>
                <c:pt idx="3">
                  <c:v>7.5174550930850237E-2</c:v>
                </c:pt>
                <c:pt idx="4">
                  <c:v>7.0170955299600546E-2</c:v>
                </c:pt>
                <c:pt idx="5">
                  <c:v>6.5396102371777523E-2</c:v>
                </c:pt>
                <c:pt idx="6">
                  <c:v>6.4674661639349595E-2</c:v>
                </c:pt>
                <c:pt idx="7">
                  <c:v>5.6838919301908583E-2</c:v>
                </c:pt>
                <c:pt idx="8">
                  <c:v>4.7286722210709335E-2</c:v>
                </c:pt>
                <c:pt idx="9">
                  <c:v>4.4884252944354323E-2</c:v>
                </c:pt>
                <c:pt idx="10">
                  <c:v>4.6088137194870038E-2</c:v>
                </c:pt>
                <c:pt idx="11">
                  <c:v>4.3428709786915258E-2</c:v>
                </c:pt>
                <c:pt idx="12">
                  <c:v>4.8454839721123702E-2</c:v>
                </c:pt>
                <c:pt idx="13">
                  <c:v>4.5157684963064944E-2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5"/>
          <c:order val="6"/>
          <c:tx>
            <c:strRef>
              <c:f>'DATA Imp.Amb'!$C$777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Imp.Amb'!$P$777:$AE$777</c15:sqref>
                  </c15:fullRef>
                </c:ext>
              </c:extLst>
              <c:f>('DATA Imp.Amb'!$P$777:$Y$777,'DATA Imp.Amb'!$AA$777:$AE$777)</c:f>
              <c:numCache>
                <c:formatCode>#,##0.00</c:formatCode>
                <c:ptCount val="14"/>
                <c:pt idx="0">
                  <c:v>2.9143266317758627</c:v>
                </c:pt>
                <c:pt idx="1">
                  <c:v>3.5942696767115079</c:v>
                </c:pt>
                <c:pt idx="2">
                  <c:v>4.2198864169026526</c:v>
                </c:pt>
                <c:pt idx="3">
                  <c:v>4.7070009833627093</c:v>
                </c:pt>
                <c:pt idx="4">
                  <c:v>5.3222228030598115</c:v>
                </c:pt>
                <c:pt idx="5">
                  <c:v>5.8802116193436813</c:v>
                </c:pt>
                <c:pt idx="6">
                  <c:v>6.3019660000939339</c:v>
                </c:pt>
                <c:pt idx="7">
                  <c:v>6.7068801463812768</c:v>
                </c:pt>
                <c:pt idx="8">
                  <c:v>7.1930202519365416</c:v>
                </c:pt>
                <c:pt idx="9">
                  <c:v>8.0796704645647086</c:v>
                </c:pt>
                <c:pt idx="10">
                  <c:v>8.6818657410624667</c:v>
                </c:pt>
                <c:pt idx="11">
                  <c:v>6.4956294423098973</c:v>
                </c:pt>
                <c:pt idx="12">
                  <c:v>8.2710016142451082</c:v>
                </c:pt>
                <c:pt idx="13">
                  <c:v>9.0831647892959619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8"/>
          <c:order val="7"/>
          <c:tx>
            <c:strRef>
              <c:f>'DATA Imp.Amb'!$C$776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Imp.Amb'!$P$776:$AE$776</c15:sqref>
                  </c15:fullRef>
                </c:ext>
              </c:extLst>
              <c:f>('DATA Imp.Amb'!$P$776:$Y$776,'DATA Imp.Amb'!$AA$776:$AE$776)</c:f>
              <c:numCache>
                <c:formatCode>#,##0.00</c:formatCode>
                <c:ptCount val="14"/>
                <c:pt idx="0">
                  <c:v>0.14986634206796623</c:v>
                </c:pt>
                <c:pt idx="1">
                  <c:v>0.16390269155551079</c:v>
                </c:pt>
                <c:pt idx="2">
                  <c:v>0.16256126884686514</c:v>
                </c:pt>
                <c:pt idx="3">
                  <c:v>0.15773078108090738</c:v>
                </c:pt>
                <c:pt idx="4">
                  <c:v>0.16749522700373698</c:v>
                </c:pt>
                <c:pt idx="5">
                  <c:v>0.18330326672983588</c:v>
                </c:pt>
                <c:pt idx="6">
                  <c:v>0.18084999441124186</c:v>
                </c:pt>
                <c:pt idx="7">
                  <c:v>0.19763677906237206</c:v>
                </c:pt>
                <c:pt idx="8">
                  <c:v>0.16264177286106021</c:v>
                </c:pt>
                <c:pt idx="9">
                  <c:v>7.3376513041704297E-2</c:v>
                </c:pt>
                <c:pt idx="10">
                  <c:v>6.877464604506088E-2</c:v>
                </c:pt>
                <c:pt idx="11">
                  <c:v>6.2986298468909005E-2</c:v>
                </c:pt>
                <c:pt idx="12">
                  <c:v>6.4447614742456513E-2</c:v>
                </c:pt>
                <c:pt idx="13">
                  <c:v>6.0146515994318403E-2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ser>
          <c:idx val="0"/>
          <c:order val="8"/>
          <c:tx>
            <c:strRef>
              <c:f>'DATA Imp.Amb'!$C$775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Imp.Amb'!$P$775:$AE$775</c15:sqref>
                  </c15:fullRef>
                </c:ext>
              </c:extLst>
              <c:f>('DATA Imp.Amb'!$P$775:$Y$775,'DATA Imp.Amb'!$AA$775:$AE$775)</c:f>
              <c:numCache>
                <c:formatCode>#,##0.00</c:formatCode>
                <c:ptCount val="14"/>
                <c:pt idx="0">
                  <c:v>0.84297620129847173</c:v>
                </c:pt>
                <c:pt idx="1">
                  <c:v>0.84802470679522957</c:v>
                </c:pt>
                <c:pt idx="2">
                  <c:v>0.91193727872787222</c:v>
                </c:pt>
                <c:pt idx="3">
                  <c:v>1.0081129407494063</c:v>
                </c:pt>
                <c:pt idx="4">
                  <c:v>1.112871660743298</c:v>
                </c:pt>
                <c:pt idx="5">
                  <c:v>1.187476619365917</c:v>
                </c:pt>
                <c:pt idx="6">
                  <c:v>1.245429633429445</c:v>
                </c:pt>
                <c:pt idx="7">
                  <c:v>1.2865034957915042</c:v>
                </c:pt>
                <c:pt idx="8">
                  <c:v>1.3226243275664999</c:v>
                </c:pt>
                <c:pt idx="9">
                  <c:v>1.4316052459826605</c:v>
                </c:pt>
                <c:pt idx="10">
                  <c:v>1.4786858943210115</c:v>
                </c:pt>
                <c:pt idx="11">
                  <c:v>1.3542592094907369</c:v>
                </c:pt>
                <c:pt idx="12">
                  <c:v>1.5772416959453783</c:v>
                </c:pt>
                <c:pt idx="13">
                  <c:v>1.4186331743226928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ser>
          <c:idx val="4"/>
          <c:order val="9"/>
          <c:tx>
            <c:strRef>
              <c:f>'DATA Imp.Amb'!$C$774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Imp.Amb'!$P$774:$AE$774</c15:sqref>
                  </c15:fullRef>
                </c:ext>
              </c:extLst>
              <c:f>('DATA Imp.Amb'!$P$774:$Y$774,'DATA Imp.Amb'!$AA$774:$AE$774)</c:f>
              <c:numCache>
                <c:formatCode>#,##0.00</c:formatCode>
                <c:ptCount val="14"/>
                <c:pt idx="0">
                  <c:v>29.521299268113463</c:v>
                </c:pt>
                <c:pt idx="1">
                  <c:v>33.824517605898876</c:v>
                </c:pt>
                <c:pt idx="2">
                  <c:v>31.672062251817639</c:v>
                </c:pt>
                <c:pt idx="3">
                  <c:v>29.205592741722622</c:v>
                </c:pt>
                <c:pt idx="4">
                  <c:v>29.814895445622749</c:v>
                </c:pt>
                <c:pt idx="5">
                  <c:v>27.951497846393032</c:v>
                </c:pt>
                <c:pt idx="6">
                  <c:v>26.838573747138255</c:v>
                </c:pt>
                <c:pt idx="7">
                  <c:v>26.33143010269707</c:v>
                </c:pt>
                <c:pt idx="8">
                  <c:v>25.778270823779941</c:v>
                </c:pt>
                <c:pt idx="9">
                  <c:v>25.107008734804044</c:v>
                </c:pt>
                <c:pt idx="10">
                  <c:v>25.489216439606047</c:v>
                </c:pt>
                <c:pt idx="11">
                  <c:v>27.232718515135616</c:v>
                </c:pt>
                <c:pt idx="12">
                  <c:v>30.5891180418486</c:v>
                </c:pt>
                <c:pt idx="13">
                  <c:v>28.677126579259465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7"/>
          <c:order val="10"/>
          <c:tx>
            <c:strRef>
              <c:f>'DATA Imp.Amb'!$C$784</c:f>
              <c:strCache>
                <c:ptCount val="1"/>
                <c:pt idx="0">
                  <c:v>Total de Emisiones CH4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Imp.Amb'!$P$784:$AE$784</c15:sqref>
                  </c15:fullRef>
                </c:ext>
              </c:extLst>
              <c:f>('DATA Imp.Amb'!$P$784:$Y$784,'DATA Imp.Amb'!$AA$784:$AE$784)</c:f>
              <c:numCache>
                <c:formatCode>#,##0.00</c:formatCode>
                <c:ptCount val="14"/>
                <c:pt idx="0">
                  <c:v>34.777053312431839</c:v>
                </c:pt>
                <c:pt idx="1">
                  <c:v>39.780393189210812</c:v>
                </c:pt>
                <c:pt idx="2">
                  <c:v>38.395852291658699</c:v>
                </c:pt>
                <c:pt idx="3">
                  <c:v>36.488828827551778</c:v>
                </c:pt>
                <c:pt idx="4">
                  <c:v>37.855155112983333</c:v>
                </c:pt>
                <c:pt idx="5">
                  <c:v>36.524584654810255</c:v>
                </c:pt>
                <c:pt idx="6">
                  <c:v>35.800157393613908</c:v>
                </c:pt>
                <c:pt idx="7">
                  <c:v>35.863825792741245</c:v>
                </c:pt>
                <c:pt idx="8">
                  <c:v>35.775379132653711</c:v>
                </c:pt>
                <c:pt idx="9">
                  <c:v>36.063855145496234</c:v>
                </c:pt>
                <c:pt idx="10">
                  <c:v>37.165960566871391</c:v>
                </c:pt>
                <c:pt idx="11">
                  <c:v>36.258454306707733</c:v>
                </c:pt>
                <c:pt idx="12">
                  <c:v>41.461692953209344</c:v>
                </c:pt>
                <c:pt idx="13">
                  <c:v>40.471691742088169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Emisiones de CH</a:t>
                </a:r>
                <a:r>
                  <a:rPr lang="en-US" sz="1050" b="0" i="0" baseline="-25000">
                    <a:solidFill>
                      <a:sysClr val="windowText" lastClr="000000"/>
                    </a:solidFill>
                    <a:effectLst/>
                  </a:rPr>
                  <a:t>4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 (10</a:t>
                </a:r>
                <a:r>
                  <a:rPr lang="en-US" sz="1050" b="0" i="0" baseline="30000">
                    <a:solidFill>
                      <a:sysClr val="windowText" lastClr="000000"/>
                    </a:solidFill>
                    <a:effectLst/>
                  </a:rPr>
                  <a:t>6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 kg)</a:t>
                </a:r>
                <a:endParaRPr lang="es-PE" sz="105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9.7429907434748858E-2"/>
              <c:y val="2.483976496569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I_VIII.10!$M$12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I_VIII.10!$N$6:$W$6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I_VIII.10!$N$12:$W$12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9.8917168642142627E-3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09-4CC2-AF42-09E6870F1A1A}"/>
            </c:ext>
          </c:extLst>
        </c:ser>
        <c:ser>
          <c:idx val="6"/>
          <c:order val="1"/>
          <c:tx>
            <c:strRef>
              <c:f>I_VIII.10!$M$13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I_VIII.10!$N$13:$W$13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2.3695478525116644E-4</c:v>
                </c:pt>
                <c:pt idx="6">
                  <c:v>0</c:v>
                </c:pt>
                <c:pt idx="7">
                  <c:v>1.3167238482780139E-3</c:v>
                </c:pt>
                <c:pt idx="8">
                  <c:v>7.2248914398360051E-2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9-4F29-9A38-68126B0A7CB2}"/>
            </c:ext>
          </c:extLst>
        </c:ser>
        <c:ser>
          <c:idx val="4"/>
          <c:order val="2"/>
          <c:tx>
            <c:strRef>
              <c:f>I_VIII.10!$M$11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I_VIII.10!$N$6:$W$6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I_VIII.10!$N$11:$W$11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4.3186175590525372E-3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09-4CC2-AF42-09E6870F1A1A}"/>
            </c:ext>
          </c:extLst>
        </c:ser>
        <c:ser>
          <c:idx val="3"/>
          <c:order val="3"/>
          <c:tx>
            <c:strRef>
              <c:f>I_VIII.10!$M$10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I_VIII.10!$N$6:$W$6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I_VIII.10!$N$10:$W$10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6.2476547630453999E-6</c:v>
                </c:pt>
                <c:pt idx="2">
                  <c:v>1.8062073345252151E-2</c:v>
                </c:pt>
                <c:pt idx="3">
                  <c:v>0</c:v>
                </c:pt>
                <c:pt idx="4">
                  <c:v>0</c:v>
                </c:pt>
                <c:pt idx="5">
                  <c:v>1.2694884584342552E-2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09-4CC2-AF42-09E6870F1A1A}"/>
            </c:ext>
          </c:extLst>
        </c:ser>
        <c:ser>
          <c:idx val="2"/>
          <c:order val="4"/>
          <c:tx>
            <c:strRef>
              <c:f>I_VIII.10!$M$9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I_VIII.10!$N$6:$W$6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I_VIII.10!$N$9:$W$9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7.1536744086754479E-4</c:v>
                </c:pt>
                <c:pt idx="6">
                  <c:v>0</c:v>
                </c:pt>
                <c:pt idx="7">
                  <c:v>2.3555985829791259E-3</c:v>
                </c:pt>
                <c:pt idx="8">
                  <c:v>2.747995534685251E-3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9-4CC2-AF42-09E6870F1A1A}"/>
            </c:ext>
          </c:extLst>
        </c:ser>
        <c:ser>
          <c:idx val="1"/>
          <c:order val="5"/>
          <c:tx>
            <c:strRef>
              <c:f>I_VIII.10!$M$8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I_VIII.10!$N$6:$W$6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I_VIII.10!$N$8:$W$8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4.8459868271322582E-5</c:v>
                </c:pt>
                <c:pt idx="3">
                  <c:v>5.8098283778727161E-3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9-4CC2-AF42-09E6870F1A1A}"/>
            </c:ext>
          </c:extLst>
        </c:ser>
        <c:ser>
          <c:idx val="0"/>
          <c:order val="6"/>
          <c:tx>
            <c:strRef>
              <c:f>I_VIII.10!$M$7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I_VIII.10!$N$6:$W$6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I_VIII.10!$N$7:$W$7</c:f>
              <c:numCache>
                <c:formatCode>_-* #,##0.0000_-;\-* #,##0.0000_-;_-* "-"??_-;_-@_-</c:formatCode>
                <c:ptCount val="10"/>
                <c:pt idx="0">
                  <c:v>2.1476236923066101</c:v>
                </c:pt>
                <c:pt idx="1">
                  <c:v>2.6032698290211114</c:v>
                </c:pt>
                <c:pt idx="2">
                  <c:v>0.40966777163532131</c:v>
                </c:pt>
                <c:pt idx="3">
                  <c:v>0</c:v>
                </c:pt>
                <c:pt idx="4">
                  <c:v>0</c:v>
                </c:pt>
                <c:pt idx="5">
                  <c:v>1.0090555526208551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2.8667888707639784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9-4CC2-AF42-09E6870F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765904"/>
        <c:axId val="1124990544"/>
      </c:barChart>
      <c:catAx>
        <c:axId val="11177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24990544"/>
        <c:crosses val="autoZero"/>
        <c:auto val="1"/>
        <c:lblAlgn val="ctr"/>
        <c:lblOffset val="100"/>
        <c:noMultiLvlLbl val="0"/>
      </c:catAx>
      <c:valAx>
        <c:axId val="112499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CH4  (106 kg)</a:t>
                </a:r>
              </a:p>
            </c:rich>
          </c:tx>
          <c:layout>
            <c:manualLayout>
              <c:xMode val="edge"/>
              <c:yMode val="edge"/>
              <c:x val="1.7115072809602335E-2"/>
              <c:y val="0.10541625564910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-* #,##0.0000_-;\-* #,##0.0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17765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Imp.Amb'!$G$127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Imp.Amb'!$O$127:$AE$127</c15:sqref>
                  </c15:fullRef>
                </c:ext>
              </c:extLst>
              <c:f>('DATA Imp.Amb'!$O$127:$Y$127,'DATA Imp.Amb'!$AB$127:$AE$127)</c:f>
              <c:numCache>
                <c:formatCode>0.0000</c:formatCode>
                <c:ptCount val="13"/>
                <c:pt idx="0">
                  <c:v>4.7099686928618108E-2</c:v>
                </c:pt>
                <c:pt idx="1">
                  <c:v>5.1015030747804987E-2</c:v>
                </c:pt>
                <c:pt idx="2">
                  <c:v>5.8476885336517015E-2</c:v>
                </c:pt>
                <c:pt idx="3">
                  <c:v>5.9796903408364535E-2</c:v>
                </c:pt>
                <c:pt idx="4">
                  <c:v>5.1980456859609142E-2</c:v>
                </c:pt>
                <c:pt idx="5">
                  <c:v>6.9364621076420371E-2</c:v>
                </c:pt>
                <c:pt idx="6">
                  <c:v>8.6603772231164111E-2</c:v>
                </c:pt>
                <c:pt idx="7">
                  <c:v>6.3090838078333808E-2</c:v>
                </c:pt>
                <c:pt idx="8">
                  <c:v>4.5357930534812838E-2</c:v>
                </c:pt>
                <c:pt idx="9">
                  <c:v>9.8646932527559655E-2</c:v>
                </c:pt>
                <c:pt idx="10">
                  <c:v>9.8063154284381504E-2</c:v>
                </c:pt>
                <c:pt idx="11">
                  <c:v>0.10304804728923787</c:v>
                </c:pt>
                <c:pt idx="12">
                  <c:v>0.10184955343235035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0B-4A9E-9AC5-C45A53041EC9}"/>
            </c:ext>
          </c:extLst>
        </c:ser>
        <c:ser>
          <c:idx val="1"/>
          <c:order val="1"/>
          <c:tx>
            <c:strRef>
              <c:f>'DATA Imp.Amb'!$G$125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Imp.Amb'!$O$125:$AE$125</c15:sqref>
                  </c15:fullRef>
                </c:ext>
              </c:extLst>
              <c:f>('DATA Imp.Amb'!$O$125:$Y$125,'DATA Imp.Amb'!$AB$125:$AE$125)</c:f>
              <c:numCache>
                <c:formatCode>0.0000</c:formatCode>
                <c:ptCount val="13"/>
                <c:pt idx="0">
                  <c:v>2.2450111621762033E-2</c:v>
                </c:pt>
                <c:pt idx="1">
                  <c:v>1.7235343710287995E-2</c:v>
                </c:pt>
                <c:pt idx="2">
                  <c:v>1.8911719012852518E-2</c:v>
                </c:pt>
                <c:pt idx="3">
                  <c:v>1.3353442958293261E-2</c:v>
                </c:pt>
                <c:pt idx="4">
                  <c:v>1.2300880375476077E-2</c:v>
                </c:pt>
                <c:pt idx="5">
                  <c:v>1.0857953519919351E-2</c:v>
                </c:pt>
                <c:pt idx="6">
                  <c:v>9.0347213730970089E-3</c:v>
                </c:pt>
                <c:pt idx="7">
                  <c:v>1.1486167912860615E-2</c:v>
                </c:pt>
                <c:pt idx="8">
                  <c:v>1.3900077311155841E-2</c:v>
                </c:pt>
                <c:pt idx="9">
                  <c:v>7.9474278421651275E-3</c:v>
                </c:pt>
                <c:pt idx="10">
                  <c:v>3.4718230643316587E-3</c:v>
                </c:pt>
                <c:pt idx="11">
                  <c:v>2.9647599380075154E-3</c:v>
                </c:pt>
                <c:pt idx="12">
                  <c:v>4.5245842087923158E-3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B-4A9E-9AC5-C45A53041EC9}"/>
            </c:ext>
          </c:extLst>
        </c:ser>
        <c:ser>
          <c:idx val="2"/>
          <c:order val="2"/>
          <c:tx>
            <c:strRef>
              <c:f>'DATA Imp.Amb'!$G$126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Imp.Amb'!$O$126:$AE$126</c15:sqref>
                  </c15:fullRef>
                </c:ext>
              </c:extLst>
              <c:f>('DATA Imp.Amb'!$O$126:$Y$126,'DATA Imp.Amb'!$AB$126:$AE$126)</c:f>
              <c:numCache>
                <c:formatCode>0.0000</c:formatCode>
                <c:ptCount val="13"/>
                <c:pt idx="0">
                  <c:v>1.1262029813997699E-2</c:v>
                </c:pt>
                <c:pt idx="1">
                  <c:v>1.3945654223314915E-2</c:v>
                </c:pt>
                <c:pt idx="2">
                  <c:v>1.9109677189719336E-2</c:v>
                </c:pt>
                <c:pt idx="3">
                  <c:v>2.1892608461977183E-2</c:v>
                </c:pt>
                <c:pt idx="4">
                  <c:v>2.2583119094974829E-2</c:v>
                </c:pt>
                <c:pt idx="5">
                  <c:v>2.2915147992562085E-2</c:v>
                </c:pt>
                <c:pt idx="6">
                  <c:v>2.6172001439351441E-2</c:v>
                </c:pt>
                <c:pt idx="7">
                  <c:v>2.5826574560267476E-2</c:v>
                </c:pt>
                <c:pt idx="8">
                  <c:v>2.6247645248287644E-2</c:v>
                </c:pt>
                <c:pt idx="9">
                  <c:v>2.2321114411495292E-2</c:v>
                </c:pt>
                <c:pt idx="10">
                  <c:v>1.920339795909887E-2</c:v>
                </c:pt>
                <c:pt idx="11">
                  <c:v>2.2327057594325735E-2</c:v>
                </c:pt>
                <c:pt idx="12">
                  <c:v>2.5646688499206219E-2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B-4A9E-9AC5-C45A53041EC9}"/>
            </c:ext>
          </c:extLst>
        </c:ser>
        <c:ser>
          <c:idx val="0"/>
          <c:order val="3"/>
          <c:tx>
            <c:strRef>
              <c:f>'DATA Imp.Amb'!$G$124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Imp.Amb'!$O$124:$AE$124</c15:sqref>
                  </c15:fullRef>
                </c:ext>
              </c:extLst>
              <c:f>('DATA Imp.Amb'!$O$124:$Y$124,'DATA Imp.Amb'!$AB$124:$AE$124)</c:f>
              <c:numCache>
                <c:formatCode>0.0000</c:formatCode>
                <c:ptCount val="13"/>
                <c:pt idx="0">
                  <c:v>1.5757112124800212E-2</c:v>
                </c:pt>
                <c:pt idx="1">
                  <c:v>1.621383981992084E-2</c:v>
                </c:pt>
                <c:pt idx="2">
                  <c:v>2.1309117097478722E-2</c:v>
                </c:pt>
                <c:pt idx="3">
                  <c:v>1.8588841610670859E-2</c:v>
                </c:pt>
                <c:pt idx="4">
                  <c:v>1.5075940721153445E-2</c:v>
                </c:pt>
                <c:pt idx="5">
                  <c:v>2.0662503301172357E-2</c:v>
                </c:pt>
                <c:pt idx="6">
                  <c:v>1.2663355258863793E-2</c:v>
                </c:pt>
                <c:pt idx="7">
                  <c:v>1.0356942729471227E-2</c:v>
                </c:pt>
                <c:pt idx="8">
                  <c:v>1.8785404745017442E-2</c:v>
                </c:pt>
                <c:pt idx="9">
                  <c:v>8.7936500593918908E-3</c:v>
                </c:pt>
                <c:pt idx="10">
                  <c:v>7.9329428586849618E-3</c:v>
                </c:pt>
                <c:pt idx="11">
                  <c:v>7.2270306042910267E-3</c:v>
                </c:pt>
                <c:pt idx="12">
                  <c:v>6.4417529017090393E-3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B-4A9E-9AC5-C45A5304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8760272"/>
        <c:axId val="1062136768"/>
      </c:barChart>
      <c:lineChart>
        <c:grouping val="stacked"/>
        <c:varyColors val="0"/>
        <c:ser>
          <c:idx val="4"/>
          <c:order val="4"/>
          <c:tx>
            <c:strRef>
              <c:f>'DATA Imp.Amb'!$G$128</c:f>
              <c:strCache>
                <c:ptCount val="1"/>
                <c:pt idx="0">
                  <c:v>Total de Emisiones N2O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9D08E"/>
              </a:solidFill>
              <a:ln w="9525">
                <a:solidFill>
                  <a:srgbClr val="A9D08E"/>
                </a:solidFill>
              </a:ln>
              <a:effectLst/>
            </c:spPr>
          </c:marker>
          <c:cat>
            <c:strLit>
              <c:ptCount val="13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Imp.Amb'!$O$128:$AE$128</c15:sqref>
                  </c15:fullRef>
                </c:ext>
              </c:extLst>
              <c:f>('DATA Imp.Amb'!$O$128:$Y$128,'DATA Imp.Amb'!$AB$128:$AE$128)</c:f>
              <c:numCache>
                <c:formatCode>0.0000</c:formatCode>
                <c:ptCount val="13"/>
                <c:pt idx="0">
                  <c:v>9.6568940489178051E-2</c:v>
                </c:pt>
                <c:pt idx="1">
                  <c:v>9.840986850132874E-2</c:v>
                </c:pt>
                <c:pt idx="2">
                  <c:v>0.11780739863656758</c:v>
                </c:pt>
                <c:pt idx="3">
                  <c:v>0.11363179643930583</c:v>
                </c:pt>
                <c:pt idx="4">
                  <c:v>0.10194039705121349</c:v>
                </c:pt>
                <c:pt idx="5">
                  <c:v>0.12380022589007417</c:v>
                </c:pt>
                <c:pt idx="6">
                  <c:v>0.14103937704481789</c:v>
                </c:pt>
                <c:pt idx="7">
                  <c:v>0.11076052328093312</c:v>
                </c:pt>
                <c:pt idx="8">
                  <c:v>0.10429105783927377</c:v>
                </c:pt>
                <c:pt idx="9">
                  <c:v>0.13765151319208752</c:v>
                </c:pt>
                <c:pt idx="10">
                  <c:v>0.12867131816649699</c:v>
                </c:pt>
                <c:pt idx="11">
                  <c:v>0.13556689542586214</c:v>
                </c:pt>
                <c:pt idx="12">
                  <c:v>0.13846257904205792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B-4A9E-9AC5-C45A5304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760272"/>
        <c:axId val="1062136768"/>
      </c:lineChart>
      <c:catAx>
        <c:axId val="105876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2136768"/>
        <c:crosses val="autoZero"/>
        <c:auto val="1"/>
        <c:lblAlgn val="ctr"/>
        <c:lblOffset val="100"/>
        <c:noMultiLvlLbl val="0"/>
      </c:catAx>
      <c:valAx>
        <c:axId val="10621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Emisiones de N2O. (106 kg)</a:t>
                </a:r>
                <a:endParaRPr lang="es-PE"/>
              </a:p>
            </c:rich>
          </c:tx>
          <c:layout>
            <c:manualLayout>
              <c:xMode val="edge"/>
              <c:yMode val="edge"/>
              <c:x val="5.9798997340996217E-2"/>
              <c:y val="5.52925446232078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8760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461894673908844"/>
          <c:y val="3.5672226120547101E-2"/>
          <c:w val="0.79152277238859547"/>
          <c:h val="0.6238163306787273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Imp.Amb'!$G$690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Imp.Amb'!$P$690:$AE$690</c15:sqref>
                  </c15:fullRef>
                </c:ext>
              </c:extLst>
              <c:f>('DATA Imp.Amb'!$P$690:$Y$690,'DATA Imp.Amb'!$AA$690:$AE$690)</c:f>
              <c:numCache>
                <c:formatCode>0.0000</c:formatCode>
                <c:ptCount val="14"/>
                <c:pt idx="0">
                  <c:v>0.47680759021435726</c:v>
                </c:pt>
                <c:pt idx="1">
                  <c:v>0.53015008526369478</c:v>
                </c:pt>
                <c:pt idx="2">
                  <c:v>0.51011175199510761</c:v>
                </c:pt>
                <c:pt idx="3">
                  <c:v>0.47723142987132094</c:v>
                </c:pt>
                <c:pt idx="4">
                  <c:v>0.49675914557557627</c:v>
                </c:pt>
                <c:pt idx="5">
                  <c:v>0.45821725534062391</c:v>
                </c:pt>
                <c:pt idx="6">
                  <c:v>0.42737060865565812</c:v>
                </c:pt>
                <c:pt idx="7">
                  <c:v>0.43605479944164466</c:v>
                </c:pt>
                <c:pt idx="8">
                  <c:v>0.43380636941269957</c:v>
                </c:pt>
                <c:pt idx="9">
                  <c:v>0.42041616717253194</c:v>
                </c:pt>
                <c:pt idx="10">
                  <c:v>0.43620142488514718</c:v>
                </c:pt>
                <c:pt idx="11">
                  <c:v>0.43944539726180032</c:v>
                </c:pt>
                <c:pt idx="12">
                  <c:v>0.47097694837311216</c:v>
                </c:pt>
                <c:pt idx="13">
                  <c:v>0.44667354222395833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B8-4883-8BB7-7049FB22C3D5}"/>
            </c:ext>
          </c:extLst>
        </c:ser>
        <c:ser>
          <c:idx val="3"/>
          <c:order val="1"/>
          <c:tx>
            <c:strRef>
              <c:f>'DATA Imp.Amb'!$G$688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Imp.Amb'!$P$688:$AE$688</c15:sqref>
                  </c15:fullRef>
                </c:ext>
              </c:extLst>
              <c:f>('DATA Imp.Amb'!$P$688:$Y$688,'DATA Imp.Amb'!$AA$688:$AE$688)</c:f>
              <c:numCache>
                <c:formatCode>0.0000</c:formatCode>
                <c:ptCount val="14"/>
                <c:pt idx="0">
                  <c:v>0.66440139026083156</c:v>
                </c:pt>
                <c:pt idx="1">
                  <c:v>0.70336994623303539</c:v>
                </c:pt>
                <c:pt idx="2">
                  <c:v>0.82473253917726852</c:v>
                </c:pt>
                <c:pt idx="3">
                  <c:v>0.85749729214813952</c:v>
                </c:pt>
                <c:pt idx="4">
                  <c:v>0.88584218368667555</c:v>
                </c:pt>
                <c:pt idx="5">
                  <c:v>0.94403701561714404</c:v>
                </c:pt>
                <c:pt idx="6">
                  <c:v>0.93766320799844893</c:v>
                </c:pt>
                <c:pt idx="7">
                  <c:v>1.0097125817145378</c:v>
                </c:pt>
                <c:pt idx="8">
                  <c:v>1.0797875854683368</c:v>
                </c:pt>
                <c:pt idx="9">
                  <c:v>1.0937681715838858</c:v>
                </c:pt>
                <c:pt idx="10">
                  <c:v>1.1383462521186096</c:v>
                </c:pt>
                <c:pt idx="11">
                  <c:v>0.9220699948529133</c:v>
                </c:pt>
                <c:pt idx="12">
                  <c:v>1.2034944215801588</c:v>
                </c:pt>
                <c:pt idx="13">
                  <c:v>1.2208765251744425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8-4883-8BB7-7049FB22C3D5}"/>
            </c:ext>
          </c:extLst>
        </c:ser>
        <c:ser>
          <c:idx val="2"/>
          <c:order val="2"/>
          <c:tx>
            <c:strRef>
              <c:f>'DATA Imp.Amb'!$G$689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Imp.Amb'!$P$689:$AE$689</c15:sqref>
                  </c15:fullRef>
                </c:ext>
              </c:extLst>
              <c:f>('DATA Imp.Amb'!$P$689:$Y$689,'DATA Imp.Amb'!$AA$689:$AE$689)</c:f>
              <c:numCache>
                <c:formatCode>0.0000</c:formatCode>
                <c:ptCount val="14"/>
                <c:pt idx="0">
                  <c:v>2.1884523726595259E-2</c:v>
                </c:pt>
                <c:pt idx="1">
                  <c:v>3.4478228939399135E-2</c:v>
                </c:pt>
                <c:pt idx="2">
                  <c:v>4.5559431023373134E-2</c:v>
                </c:pt>
                <c:pt idx="3">
                  <c:v>5.5903886762310714E-2</c:v>
                </c:pt>
                <c:pt idx="4">
                  <c:v>6.6907396210697245E-2</c:v>
                </c:pt>
                <c:pt idx="5">
                  <c:v>7.7929262390954587E-2</c:v>
                </c:pt>
                <c:pt idx="6">
                  <c:v>8.4827599764571771E-2</c:v>
                </c:pt>
                <c:pt idx="7">
                  <c:v>8.6741893438000497E-2</c:v>
                </c:pt>
                <c:pt idx="8">
                  <c:v>8.7845230769338686E-2</c:v>
                </c:pt>
                <c:pt idx="9">
                  <c:v>9.6561094656548968E-2</c:v>
                </c:pt>
                <c:pt idx="10">
                  <c:v>9.8885630688510875E-2</c:v>
                </c:pt>
                <c:pt idx="11">
                  <c:v>6.707495170477823E-2</c:v>
                </c:pt>
                <c:pt idx="12">
                  <c:v>8.0582120943526958E-2</c:v>
                </c:pt>
                <c:pt idx="13">
                  <c:v>0.10124127731657712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B8-4883-8BB7-7049FB22C3D5}"/>
            </c:ext>
          </c:extLst>
        </c:ser>
        <c:ser>
          <c:idx val="1"/>
          <c:order val="3"/>
          <c:tx>
            <c:strRef>
              <c:f>'DATA Imp.Amb'!$G$687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Imp.Amb'!$P$687:$AE$687</c15:sqref>
                  </c15:fullRef>
                </c:ext>
              </c:extLst>
              <c:f>('DATA Imp.Amb'!$P$687:$Y$687,'DATA Imp.Amb'!$AA$687:$AE$687)</c:f>
              <c:numCache>
                <c:formatCode>0.0000</c:formatCode>
                <c:ptCount val="14"/>
                <c:pt idx="0">
                  <c:v>3.3531755776555802E-2</c:v>
                </c:pt>
                <c:pt idx="1">
                  <c:v>3.4726059509416506E-2</c:v>
                </c:pt>
                <c:pt idx="2">
                  <c:v>3.4347451532914436E-2</c:v>
                </c:pt>
                <c:pt idx="3">
                  <c:v>3.5853684255402224E-2</c:v>
                </c:pt>
                <c:pt idx="4">
                  <c:v>3.6064272957054958E-2</c:v>
                </c:pt>
                <c:pt idx="5">
                  <c:v>3.5965324920995745E-2</c:v>
                </c:pt>
                <c:pt idx="6">
                  <c:v>4.3481769628931133E-2</c:v>
                </c:pt>
                <c:pt idx="7">
                  <c:v>4.5488043561509886E-2</c:v>
                </c:pt>
                <c:pt idx="8">
                  <c:v>3.8645815323771412E-2</c:v>
                </c:pt>
                <c:pt idx="9">
                  <c:v>3.5066684683284013E-2</c:v>
                </c:pt>
                <c:pt idx="10">
                  <c:v>3.5408198050814021E-2</c:v>
                </c:pt>
                <c:pt idx="11">
                  <c:v>2.3915889036254211E-2</c:v>
                </c:pt>
                <c:pt idx="12">
                  <c:v>2.3642231078138565E-2</c:v>
                </c:pt>
                <c:pt idx="13">
                  <c:v>3.8820475537560718E-2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8-4883-8BB7-7049FB22C3D5}"/>
            </c:ext>
          </c:extLst>
        </c:ser>
        <c:ser>
          <c:idx val="0"/>
          <c:order val="4"/>
          <c:tx>
            <c:strRef>
              <c:f>'DATA Imp.Amb'!$G$691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Imp.Amb'!$P$691:$AE$691</c15:sqref>
                  </c15:fullRef>
                </c:ext>
              </c:extLst>
              <c:f>('DATA Imp.Amb'!$P$691:$Y$691,'DATA Imp.Amb'!$AA$691:$AE$691)</c:f>
              <c:numCache>
                <c:formatCode>##\ ###\ ##0.0\ _t;\(##\ ###\ ##0.0\)_t;;@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00">
                  <c:v>0.1004675106368125</c:v>
                </c:pt>
                <c:pt idx="10" formatCode="0.0000">
                  <c:v>9.7553301181717872E-2</c:v>
                </c:pt>
                <c:pt idx="11" formatCode="0.0000">
                  <c:v>4.1688883715713235E-2</c:v>
                </c:pt>
                <c:pt idx="12" formatCode="0.0000">
                  <c:v>4.8763093055849874E-2</c:v>
                </c:pt>
                <c:pt idx="13" formatCode="0.0000">
                  <c:v>6.0650203915784281E-2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8-4883-8BB7-7049FB22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010128"/>
        <c:axId val="1538181488"/>
      </c:barChart>
      <c:lineChart>
        <c:grouping val="stacked"/>
        <c:varyColors val="0"/>
        <c:ser>
          <c:idx val="5"/>
          <c:order val="5"/>
          <c:tx>
            <c:strRef>
              <c:f>'DATA Imp.Amb'!$G$692</c:f>
              <c:strCache>
                <c:ptCount val="1"/>
                <c:pt idx="0">
                  <c:v>Total de Emisiones N2O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Imp.Amb'!$P$692:$AE$692</c15:sqref>
                  </c15:fullRef>
                </c:ext>
              </c:extLst>
              <c:f>('DATA Imp.Amb'!$P$692:$Y$692,'DATA Imp.Amb'!$AA$692:$AE$692)</c:f>
              <c:numCache>
                <c:formatCode>0.0000</c:formatCode>
                <c:ptCount val="14"/>
                <c:pt idx="0">
                  <c:v>1.1966252599783398</c:v>
                </c:pt>
                <c:pt idx="1">
                  <c:v>1.3027243199455458</c:v>
                </c:pt>
                <c:pt idx="2">
                  <c:v>1.4147511737286638</c:v>
                </c:pt>
                <c:pt idx="3">
                  <c:v>1.4264862930371733</c:v>
                </c:pt>
                <c:pt idx="4">
                  <c:v>1.4855729984300039</c:v>
                </c:pt>
                <c:pt idx="5">
                  <c:v>1.5161488582697182</c:v>
                </c:pt>
                <c:pt idx="6">
                  <c:v>1.4933431860476101</c:v>
                </c:pt>
                <c:pt idx="7">
                  <c:v>1.5779973181556928</c:v>
                </c:pt>
                <c:pt idx="8">
                  <c:v>1.6400850009741466</c:v>
                </c:pt>
                <c:pt idx="9">
                  <c:v>1.7462796287330633</c:v>
                </c:pt>
                <c:pt idx="10">
                  <c:v>1.8063948069247995</c:v>
                </c:pt>
                <c:pt idx="11">
                  <c:v>1.4941951165714591</c:v>
                </c:pt>
                <c:pt idx="12">
                  <c:v>1.8274588150307862</c:v>
                </c:pt>
                <c:pt idx="13">
                  <c:v>1.868262024168323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B8-4883-8BB7-7049FB22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128"/>
        <c:axId val="1538181488"/>
      </c:lineChart>
      <c:catAx>
        <c:axId val="17870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181488"/>
        <c:crosses val="autoZero"/>
        <c:auto val="1"/>
        <c:lblAlgn val="ctr"/>
        <c:lblOffset val="100"/>
        <c:noMultiLvlLbl val="0"/>
      </c:catAx>
      <c:valAx>
        <c:axId val="15381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Emisiones de N</a:t>
                </a:r>
                <a:r>
                  <a:rPr lang="en-US" sz="900" b="0" i="0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O  (10</a:t>
                </a:r>
                <a:r>
                  <a:rPr lang="en-US" sz="900" b="0" i="0" baseline="30000">
                    <a:solidFill>
                      <a:sysClr val="windowText" lastClr="000000"/>
                    </a:solidFill>
                    <a:effectLst/>
                  </a:rPr>
                  <a:t>6 </a:t>
                </a: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kg)</a:t>
                </a:r>
                <a:endParaRPr lang="es-PE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4.8062009636573325E-2"/>
              <c:y val="0.16749836660578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8701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Imp.Amb'!$C$794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Imp.Amb'!$P$794:$AE$794</c15:sqref>
                  </c15:fullRef>
                </c:ext>
              </c:extLst>
              <c:f>('DATA Imp.Amb'!$P$794:$Y$794,'DATA Imp.Amb'!$AA$794:$AE$794)</c:f>
              <c:numCache>
                <c:formatCode>##\ ###\ ##0.0\ _t;\(##\ ###\ ##0.0\)_t;;@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00">
                  <c:v>4.0749545695669499E-2</c:v>
                </c:pt>
                <c:pt idx="10" formatCode="#,##0.0000">
                  <c:v>3.5258026561349659E-2</c:v>
                </c:pt>
                <c:pt idx="11" formatCode="#,##0.0000">
                  <c:v>1.9445319231686287E-2</c:v>
                </c:pt>
                <c:pt idx="12" formatCode="#,##0.0000">
                  <c:v>0</c:v>
                </c:pt>
                <c:pt idx="13" formatCode="#,##0.0000">
                  <c:v>2.1083336458927238E-2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ser>
          <c:idx val="10"/>
          <c:order val="1"/>
          <c:tx>
            <c:strRef>
              <c:f>'DATA Imp.Amb'!$C$793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Imp.Amb'!$P$793:$AE$793</c15:sqref>
                  </c15:fullRef>
                </c:ext>
              </c:extLst>
              <c:f>('DATA Imp.Amb'!$P$793:$Y$793,'DATA Imp.Amb'!$AA$793:$AE$793)</c:f>
              <c:numCache>
                <c:formatCode>##\ ###\ ##0.0\ _t;\(##\ ###\ ##0.0\)_t;;@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#,##0.0000">
                  <c:v>5.9717964941143009E-2</c:v>
                </c:pt>
                <c:pt idx="10" formatCode="#,##0.0000">
                  <c:v>6.2295274620368206E-2</c:v>
                </c:pt>
                <c:pt idx="11" formatCode="#,##0.0000">
                  <c:v>2.2243564484026951E-2</c:v>
                </c:pt>
                <c:pt idx="12" formatCode="#,##0.0000">
                  <c:v>0</c:v>
                </c:pt>
                <c:pt idx="13" formatCode="#,##0.0000">
                  <c:v>3.9566867456857051E-2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C4F-43CC-93F5-9E34D6839C2B}"/>
            </c:ext>
          </c:extLst>
        </c:ser>
        <c:ser>
          <c:idx val="9"/>
          <c:order val="2"/>
          <c:tx>
            <c:strRef>
              <c:f>'DATA Imp.Amb'!$C$792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Imp.Amb'!$P$792:$AE$792</c15:sqref>
                  </c15:fullRef>
                </c:ext>
              </c:extLst>
              <c:f>('DATA Imp.Amb'!$P$792:$Y$792,'DATA Imp.Amb'!$AA$792:$AE$792)</c:f>
              <c:numCache>
                <c:formatCode>#,##0.0000</c:formatCode>
                <c:ptCount val="14"/>
                <c:pt idx="0">
                  <c:v>0.13309508392205205</c:v>
                </c:pt>
                <c:pt idx="1">
                  <c:v>0.13141835735508922</c:v>
                </c:pt>
                <c:pt idx="2">
                  <c:v>0.13686595961199335</c:v>
                </c:pt>
                <c:pt idx="3">
                  <c:v>0.1409009654814066</c:v>
                </c:pt>
                <c:pt idx="4">
                  <c:v>0.14444063398366161</c:v>
                </c:pt>
                <c:pt idx="5">
                  <c:v>0.1314037919656279</c:v>
                </c:pt>
                <c:pt idx="6">
                  <c:v>0.11952505316031556</c:v>
                </c:pt>
                <c:pt idx="7">
                  <c:v>0.13578898379112017</c:v>
                </c:pt>
                <c:pt idx="8">
                  <c:v>0.13287913251832772</c:v>
                </c:pt>
                <c:pt idx="9">
                  <c:v>0.12438260653589091</c:v>
                </c:pt>
                <c:pt idx="10">
                  <c:v>0.135371906878549</c:v>
                </c:pt>
                <c:pt idx="11">
                  <c:v>0.10532603003682908</c:v>
                </c:pt>
                <c:pt idx="12">
                  <c:v>9.2401753869465489E-2</c:v>
                </c:pt>
                <c:pt idx="13">
                  <c:v>0.12033596425498091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C-4C3D-AEFA-90FFBC6317BF}"/>
            </c:ext>
          </c:extLst>
        </c:ser>
        <c:ser>
          <c:idx val="1"/>
          <c:order val="3"/>
          <c:tx>
            <c:strRef>
              <c:f>'DATA Imp.Amb'!$C$791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Imp.Amb'!$P$791:$AE$791</c15:sqref>
                  </c15:fullRef>
                </c:ext>
              </c:extLst>
              <c:f>('DATA Imp.Amb'!$P$791:$Y$791,'DATA Imp.Amb'!$AA$791:$AE$791)</c:f>
              <c:numCache>
                <c:formatCode>#,##0.0000</c:formatCode>
                <c:ptCount val="14"/>
                <c:pt idx="0">
                  <c:v>7.2370746155948594E-3</c:v>
                </c:pt>
                <c:pt idx="1">
                  <c:v>7.0875853042980975E-3</c:v>
                </c:pt>
                <c:pt idx="2">
                  <c:v>7.8138287416458681E-3</c:v>
                </c:pt>
                <c:pt idx="3">
                  <c:v>8.0631655472261921E-3</c:v>
                </c:pt>
                <c:pt idx="4">
                  <c:v>8.0265673843096623E-3</c:v>
                </c:pt>
                <c:pt idx="5">
                  <c:v>8.4145396194436235E-3</c:v>
                </c:pt>
                <c:pt idx="6">
                  <c:v>8.0386955151563744E-3</c:v>
                </c:pt>
                <c:pt idx="7">
                  <c:v>9.2315429705997955E-3</c:v>
                </c:pt>
                <c:pt idx="8">
                  <c:v>1.0886350608066149E-2</c:v>
                </c:pt>
                <c:pt idx="9">
                  <c:v>9.0555385933120923E-3</c:v>
                </c:pt>
                <c:pt idx="10">
                  <c:v>1.0908607559440352E-2</c:v>
                </c:pt>
                <c:pt idx="11">
                  <c:v>8.6947466103227157E-3</c:v>
                </c:pt>
                <c:pt idx="12">
                  <c:v>1.0144658165632583E-2</c:v>
                </c:pt>
                <c:pt idx="13">
                  <c:v>9.6994366316634217E-3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2"/>
          <c:order val="4"/>
          <c:tx>
            <c:strRef>
              <c:f>'DATA Imp.Amb'!$C$790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Imp.Amb'!$P$790:$AE$790</c15:sqref>
                  </c15:fullRef>
                </c:ext>
              </c:extLst>
              <c:f>('DATA Imp.Amb'!$P$790:$Y$790,'DATA Imp.Amb'!$AA$790:$AE$790)</c:f>
              <c:numCache>
                <c:formatCode>#,##0.0000</c:formatCode>
                <c:ptCount val="14"/>
                <c:pt idx="0">
                  <c:v>2.8143291923430408E-3</c:v>
                </c:pt>
                <c:pt idx="1">
                  <c:v>3.2482275879085914E-3</c:v>
                </c:pt>
                <c:pt idx="2">
                  <c:v>4.1452577659680844E-3</c:v>
                </c:pt>
                <c:pt idx="3">
                  <c:v>2.0710107167359426E-3</c:v>
                </c:pt>
                <c:pt idx="4">
                  <c:v>1.9396044263564035E-3</c:v>
                </c:pt>
                <c:pt idx="5">
                  <c:v>1.6154054888591431E-3</c:v>
                </c:pt>
                <c:pt idx="6">
                  <c:v>1.9392815155249157E-3</c:v>
                </c:pt>
                <c:pt idx="7">
                  <c:v>1.7081804050482156E-3</c:v>
                </c:pt>
                <c:pt idx="8">
                  <c:v>1.8995671311042926E-3</c:v>
                </c:pt>
                <c:pt idx="9">
                  <c:v>1.0530457592357362E-3</c:v>
                </c:pt>
                <c:pt idx="10">
                  <c:v>1.4227034416151418E-3</c:v>
                </c:pt>
                <c:pt idx="11">
                  <c:v>1.2692528831341598E-3</c:v>
                </c:pt>
                <c:pt idx="12">
                  <c:v>1.8004629631997913E-3</c:v>
                </c:pt>
                <c:pt idx="13">
                  <c:v>1.3983092373539951E-3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8"/>
          <c:order val="5"/>
          <c:tx>
            <c:strRef>
              <c:f>'DATA Imp.Amb'!$C$789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Imp.Amb'!$P$789:$AE$789</c15:sqref>
                  </c15:fullRef>
                </c:ext>
              </c:extLst>
              <c:f>('DATA Imp.Amb'!$P$789:$Y$789,'DATA Imp.Amb'!$AA$789:$AE$789)</c:f>
              <c:numCache>
                <c:formatCode>#,##0.0000</c:formatCode>
                <c:ptCount val="14"/>
                <c:pt idx="0">
                  <c:v>1.6258389671794219E-3</c:v>
                </c:pt>
                <c:pt idx="1">
                  <c:v>1.6417358705543652E-3</c:v>
                </c:pt>
                <c:pt idx="2">
                  <c:v>1.8371690513252488E-3</c:v>
                </c:pt>
                <c:pt idx="3">
                  <c:v>1.7339993829487714E-3</c:v>
                </c:pt>
                <c:pt idx="4">
                  <c:v>1.5943417673768634E-3</c:v>
                </c:pt>
                <c:pt idx="5">
                  <c:v>1.5633268416854987E-3</c:v>
                </c:pt>
                <c:pt idx="6">
                  <c:v>1.5358072684891271E-3</c:v>
                </c:pt>
                <c:pt idx="7">
                  <c:v>1.5109320277383721E-3</c:v>
                </c:pt>
                <c:pt idx="8">
                  <c:v>1.4743733533320281E-3</c:v>
                </c:pt>
                <c:pt idx="9">
                  <c:v>1.4353914127145477E-3</c:v>
                </c:pt>
                <c:pt idx="10">
                  <c:v>1.5486593142750641E-3</c:v>
                </c:pt>
                <c:pt idx="11">
                  <c:v>1.5014286270988854E-3</c:v>
                </c:pt>
                <c:pt idx="12">
                  <c:v>1.8503067384206639E-3</c:v>
                </c:pt>
                <c:pt idx="13">
                  <c:v>1.6662669473099861E-3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ser>
          <c:idx val="6"/>
          <c:order val="6"/>
          <c:tx>
            <c:strRef>
              <c:f>'DATA Imp.Amb'!$C$788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Imp.Amb'!$P$788:$AE$788</c15:sqref>
                  </c15:fullRef>
                </c:ext>
              </c:extLst>
              <c:f>('DATA Imp.Amb'!$P$788:$Y$788,'DATA Imp.Amb'!$AA$788:$AE$788)</c:f>
              <c:numCache>
                <c:formatCode>#,##0.0000</c:formatCode>
                <c:ptCount val="14"/>
                <c:pt idx="0">
                  <c:v>0.6438277744548575</c:v>
                </c:pt>
                <c:pt idx="1">
                  <c:v>0.69428137854561645</c:v>
                </c:pt>
                <c:pt idx="2">
                  <c:v>0.82718456472172952</c:v>
                </c:pt>
                <c:pt idx="3">
                  <c:v>0.86874260062872921</c:v>
                </c:pt>
                <c:pt idx="4">
                  <c:v>0.913634699099656</c:v>
                </c:pt>
                <c:pt idx="5">
                  <c:v>0.98045705096981051</c:v>
                </c:pt>
                <c:pt idx="6">
                  <c:v>0.98341036406595483</c:v>
                </c:pt>
                <c:pt idx="7">
                  <c:v>1.0552538831627964</c:v>
                </c:pt>
                <c:pt idx="8">
                  <c:v>1.1271509956991197</c:v>
                </c:pt>
                <c:pt idx="9">
                  <c:v>1.1556218783363865</c:v>
                </c:pt>
                <c:pt idx="10">
                  <c:v>1.1997699787629992</c:v>
                </c:pt>
                <c:pt idx="11">
                  <c:v>0.95538988904605004</c:v>
                </c:pt>
                <c:pt idx="12">
                  <c:v>1.2446337864320176</c:v>
                </c:pt>
                <c:pt idx="13">
                  <c:v>1.2738801956288084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ser>
          <c:idx val="0"/>
          <c:order val="7"/>
          <c:tx>
            <c:strRef>
              <c:f>'DATA Imp.Amb'!$C$787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Imp.Amb'!$P$787:$AE$787</c15:sqref>
                  </c15:fullRef>
                </c:ext>
              </c:extLst>
              <c:f>('DATA Imp.Amb'!$P$787:$Y$787,'DATA Imp.Amb'!$AA$787:$AE$787)</c:f>
              <c:numCache>
                <c:formatCode>#,##0.0000</c:formatCode>
                <c:ptCount val="14"/>
                <c:pt idx="0">
                  <c:v>6.5943383084636625E-3</c:v>
                </c:pt>
                <c:pt idx="1">
                  <c:v>7.7542711914959494E-3</c:v>
                </c:pt>
                <c:pt idx="2">
                  <c:v>7.8175642135282306E-3</c:v>
                </c:pt>
                <c:pt idx="3">
                  <c:v>7.6030456266517644E-3</c:v>
                </c:pt>
                <c:pt idx="4">
                  <c:v>8.3175716071093031E-3</c:v>
                </c:pt>
                <c:pt idx="5">
                  <c:v>9.3273566192036261E-3</c:v>
                </c:pt>
                <c:pt idx="6">
                  <c:v>9.2675923905198264E-3</c:v>
                </c:pt>
                <c:pt idx="7">
                  <c:v>1.0331207697832951E-2</c:v>
                </c:pt>
                <c:pt idx="8">
                  <c:v>8.2959340278722701E-3</c:v>
                </c:pt>
                <c:pt idx="9">
                  <c:v>3.01399454204617E-3</c:v>
                </c:pt>
                <c:pt idx="10">
                  <c:v>2.8071932810090515E-3</c:v>
                </c:pt>
                <c:pt idx="11">
                  <c:v>2.6737048912073426E-3</c:v>
                </c:pt>
                <c:pt idx="12">
                  <c:v>2.8133134349843042E-3</c:v>
                </c:pt>
                <c:pt idx="13">
                  <c:v>2.5108973528618771E-3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ser>
          <c:idx val="5"/>
          <c:order val="8"/>
          <c:tx>
            <c:strRef>
              <c:f>'DATA Imp.Amb'!$C$786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Imp.Amb'!$P$786:$AE$786</c15:sqref>
                  </c15:fullRef>
                </c:ext>
              </c:extLst>
              <c:f>('DATA Imp.Amb'!$P$786:$Y$786,'DATA Imp.Amb'!$AA$786:$AE$786)</c:f>
              <c:numCache>
                <c:formatCode>#,##0.0000</c:formatCode>
                <c:ptCount val="14"/>
                <c:pt idx="0">
                  <c:v>1.1869836289880465E-2</c:v>
                </c:pt>
                <c:pt idx="1">
                  <c:v>1.1894771377705544E-2</c:v>
                </c:pt>
                <c:pt idx="2">
                  <c:v>1.2837142143578308E-2</c:v>
                </c:pt>
                <c:pt idx="3">
                  <c:v>1.3978852529318093E-2</c:v>
                </c:pt>
                <c:pt idx="4">
                  <c:v>1.5249722007763152E-2</c:v>
                </c:pt>
                <c:pt idx="5">
                  <c:v>1.6193009277514974E-2</c:v>
                </c:pt>
                <c:pt idx="6">
                  <c:v>1.6859520252085095E-2</c:v>
                </c:pt>
                <c:pt idx="7">
                  <c:v>1.7390305745895313E-2</c:v>
                </c:pt>
                <c:pt idx="8">
                  <c:v>1.7843955475933385E-2</c:v>
                </c:pt>
                <c:pt idx="9">
                  <c:v>1.9494697028424369E-2</c:v>
                </c:pt>
                <c:pt idx="10">
                  <c:v>2.0117986115046362E-2</c:v>
                </c:pt>
                <c:pt idx="11">
                  <c:v>1.8518452632008128E-2</c:v>
                </c:pt>
                <c:pt idx="12">
                  <c:v>2.1512961013774368E-2</c:v>
                </c:pt>
                <c:pt idx="13">
                  <c:v>1.9544554440418357E-2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4"/>
          <c:order val="9"/>
          <c:tx>
            <c:strRef>
              <c:f>'DATA Imp.Amb'!$C$785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Imp.Amb'!$P$785:$AE$785</c15:sqref>
                  </c15:fullRef>
                </c:ext>
              </c:extLst>
              <c:f>('DATA Imp.Amb'!$P$785:$Y$785,'DATA Imp.Amb'!$AA$785:$AE$785)</c:f>
              <c:numCache>
                <c:formatCode>#,##0.0000</c:formatCode>
                <c:ptCount val="14"/>
                <c:pt idx="0">
                  <c:v>0.38956098422796898</c:v>
                </c:pt>
                <c:pt idx="1">
                  <c:v>0.44539799271287756</c:v>
                </c:pt>
                <c:pt idx="2">
                  <c:v>0.41624968747889513</c:v>
                </c:pt>
                <c:pt idx="3">
                  <c:v>0.38339265312415693</c:v>
                </c:pt>
                <c:pt idx="4">
                  <c:v>0.39236985815377107</c:v>
                </c:pt>
                <c:pt idx="5">
                  <c:v>0.36717437748757298</c:v>
                </c:pt>
                <c:pt idx="6">
                  <c:v>0.35276687187956429</c:v>
                </c:pt>
                <c:pt idx="7">
                  <c:v>0.34678228235466158</c:v>
                </c:pt>
                <c:pt idx="8">
                  <c:v>0.33965469216039079</c:v>
                </c:pt>
                <c:pt idx="9">
                  <c:v>0.33175496588824033</c:v>
                </c:pt>
                <c:pt idx="10">
                  <c:v>0.33689447039014764</c:v>
                </c:pt>
                <c:pt idx="11">
                  <c:v>0.3591327281290958</c:v>
                </c:pt>
                <c:pt idx="12">
                  <c:v>0.40353847935744164</c:v>
                </c:pt>
                <c:pt idx="13">
                  <c:v>0.37857619575914153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7"/>
          <c:order val="10"/>
          <c:tx>
            <c:strRef>
              <c:f>'DATA Imp.Amb'!$C$795</c:f>
              <c:strCache>
                <c:ptCount val="1"/>
                <c:pt idx="0">
                  <c:v>Total de Emisiones N2O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Imp.Amb'!$P$187:$AE$187</c15:sqref>
                  </c15:fullRef>
                </c:ext>
              </c:extLst>
              <c:f>('DATA Imp.Amb'!$P$187:$Y$187,'DATA Imp.Amb'!$AA$187:$AE$187)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Imp.Amb'!$P$795:$AE$795</c15:sqref>
                  </c15:fullRef>
                </c:ext>
              </c:extLst>
              <c:f>('DATA Imp.Amb'!$P$795:$Y$795,'DATA Imp.Amb'!$AA$795:$AE$795)</c:f>
              <c:numCache>
                <c:formatCode>#,##0.0000</c:formatCode>
                <c:ptCount val="14"/>
                <c:pt idx="0">
                  <c:v>1.1966252599783398</c:v>
                </c:pt>
                <c:pt idx="1">
                  <c:v>1.302724319945546</c:v>
                </c:pt>
                <c:pt idx="2">
                  <c:v>1.4147511737286638</c:v>
                </c:pt>
                <c:pt idx="3">
                  <c:v>1.4264862930371733</c:v>
                </c:pt>
                <c:pt idx="4">
                  <c:v>1.4855729984300041</c:v>
                </c:pt>
                <c:pt idx="5">
                  <c:v>1.5161488582697182</c:v>
                </c:pt>
                <c:pt idx="6">
                  <c:v>1.4933431860476103</c:v>
                </c:pt>
                <c:pt idx="7">
                  <c:v>1.577997318155693</c:v>
                </c:pt>
                <c:pt idx="8">
                  <c:v>1.6400850009741461</c:v>
                </c:pt>
                <c:pt idx="9">
                  <c:v>1.7462796287330629</c:v>
                </c:pt>
                <c:pt idx="10">
                  <c:v>1.8063948069247997</c:v>
                </c:pt>
                <c:pt idx="11">
                  <c:v>1.4941951165714593</c:v>
                </c:pt>
                <c:pt idx="12">
                  <c:v>1.7786957219749364</c:v>
                </c:pt>
                <c:pt idx="13">
                  <c:v>1.8682620241683225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Emisiones de N</a:t>
                </a:r>
                <a:r>
                  <a:rPr lang="en-US" sz="1050" b="0" i="0" baseline="-25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O  (10</a:t>
                </a:r>
                <a:r>
                  <a:rPr lang="en-US" sz="1050" b="0" i="0" baseline="30000">
                    <a:solidFill>
                      <a:sysClr val="windowText" lastClr="000000"/>
                    </a:solidFill>
                    <a:effectLst/>
                  </a:rPr>
                  <a:t>6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 kg)</a:t>
                </a:r>
                <a:endParaRPr lang="es-PE" sz="1050">
                  <a:solidFill>
                    <a:sysClr val="windowText" lastClr="000000"/>
                  </a:solidFill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>
                    <a:solidFill>
                      <a:sysClr val="windowText" lastClr="000000"/>
                    </a:solidFill>
                  </a:defRPr>
                </a:pPr>
                <a:endParaRPr lang="es-PE" sz="105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6.9251905471470254E-2"/>
              <c:y val="6.8555555149185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\ ###\ ##0.0\ _t;\(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I_VIII.14!$M$13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I_VIII.14!$N$13:$W$13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6.4582674173505202E-5</c:v>
                </c:pt>
                <c:pt idx="6">
                  <c:v>0</c:v>
                </c:pt>
                <c:pt idx="7">
                  <c:v>3.7620681379371831E-4</c:v>
                </c:pt>
                <c:pt idx="8">
                  <c:v>2.0642546970960015E-2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9-4F9D-B718-8D221489A57E}"/>
            </c:ext>
          </c:extLst>
        </c:ser>
        <c:ser>
          <c:idx val="5"/>
          <c:order val="1"/>
          <c:tx>
            <c:strRef>
              <c:f>I_VIII.14!$M$12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I_VIII.14!$N$6:$W$6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I_VIII.14!$N$12:$W$12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3.9566867456857051E-2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E-446D-83A4-8E8C0A4065A2}"/>
            </c:ext>
          </c:extLst>
        </c:ser>
        <c:ser>
          <c:idx val="4"/>
          <c:order val="2"/>
          <c:tx>
            <c:strRef>
              <c:f>I_VIII.14!$M$11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I_VIII.14!$N$6:$W$6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I_VIII.14!$N$11:$W$11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2.9762039081663267E-2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E-446D-83A4-8E8C0A4065A2}"/>
            </c:ext>
          </c:extLst>
        </c:ser>
        <c:ser>
          <c:idx val="6"/>
          <c:order val="3"/>
          <c:tx>
            <c:strRef>
              <c:f>I_VIII.14!$M$10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I_VIII.14!$N$10:$W$10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1.7850442180129716E-6</c:v>
                </c:pt>
                <c:pt idx="2">
                  <c:v>5.1605923843577586E-3</c:v>
                </c:pt>
                <c:pt idx="3">
                  <c:v>0</c:v>
                </c:pt>
                <c:pt idx="4">
                  <c:v>0</c:v>
                </c:pt>
                <c:pt idx="5">
                  <c:v>3.6271098812407291E-3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9-4F9D-B718-8D221489A57E}"/>
            </c:ext>
          </c:extLst>
        </c:ser>
        <c:ser>
          <c:idx val="2"/>
          <c:order val="4"/>
          <c:tx>
            <c:strRef>
              <c:f>I_VIII.14!$M$9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I_VIII.14!$N$6:$W$6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I_VIII.14!$N$9:$W$9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2.043906973907271E-4</c:v>
                </c:pt>
                <c:pt idx="6">
                  <c:v>0</c:v>
                </c:pt>
                <c:pt idx="7">
                  <c:v>6.7302816656546454E-4</c:v>
                </c:pt>
                <c:pt idx="8">
                  <c:v>7.8514158133864318E-4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4E-446D-83A4-8E8C0A4065A2}"/>
            </c:ext>
          </c:extLst>
        </c:ser>
        <c:ser>
          <c:idx val="1"/>
          <c:order val="5"/>
          <c:tx>
            <c:strRef>
              <c:f>I_VIII.14!$M$8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I_VIII.14!$N$6:$W$6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I_VIII.14!$N$8:$W$8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1.9383947308529033E-4</c:v>
                </c:pt>
                <c:pt idx="3">
                  <c:v>2.3239313511490865E-2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4E-446D-83A4-8E8C0A4065A2}"/>
            </c:ext>
          </c:extLst>
        </c:ser>
        <c:ser>
          <c:idx val="0"/>
          <c:order val="6"/>
          <c:tx>
            <c:strRef>
              <c:f>I_VIII.14!$M$7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I_VIII.14!$N$6:$W$6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I_VIII.14!$N$7:$W$7</c:f>
              <c:numCache>
                <c:formatCode>_-* #,##0.0000_-;\-* #,##0.0000_-;_-* "-"??_-;_-@_-</c:formatCode>
                <c:ptCount val="10"/>
                <c:pt idx="0">
                  <c:v>6.9278183622793876E-3</c:v>
                </c:pt>
                <c:pt idx="1">
                  <c:v>0.24494842103680886</c:v>
                </c:pt>
                <c:pt idx="2">
                  <c:v>3.9725359673728131E-2</c:v>
                </c:pt>
                <c:pt idx="3">
                  <c:v>0</c:v>
                </c:pt>
                <c:pt idx="4">
                  <c:v>0</c:v>
                </c:pt>
                <c:pt idx="5">
                  <c:v>0.82514911094885923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9.3482245785781889E-2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4E-446D-83A4-8E8C0A406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7765904"/>
        <c:axId val="1124990544"/>
      </c:barChart>
      <c:catAx>
        <c:axId val="11177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24990544"/>
        <c:crosses val="autoZero"/>
        <c:auto val="1"/>
        <c:lblAlgn val="ctr"/>
        <c:lblOffset val="100"/>
        <c:noMultiLvlLbl val="0"/>
      </c:catAx>
      <c:valAx>
        <c:axId val="112499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N2O  (106 kg)</a:t>
                </a:r>
              </a:p>
            </c:rich>
          </c:tx>
          <c:layout>
            <c:manualLayout>
              <c:xMode val="edge"/>
              <c:yMode val="edge"/>
              <c:x val="1.2830189356981891E-2"/>
              <c:y val="4.101382282287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-* #,##0.0000_-;\-* #,##0.0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17765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Imp.Amb'!$G$947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Imp.Amb'!$O$947:$AE$947</c15:sqref>
                  </c15:fullRef>
                </c:ext>
              </c:extLst>
              <c:f>('DATA Imp.Amb'!$O$947:$Y$947,'DATA Imp.Amb'!$AB$947:$AE$947)</c:f>
              <c:numCache>
                <c:formatCode>_(* #,##0.00_);_(* \(#,##0.00\);_(* "-"??_);_(@_)</c:formatCode>
                <c:ptCount val="13"/>
                <c:pt idx="0">
                  <c:v>2.1701683531262761</c:v>
                </c:pt>
                <c:pt idx="1">
                  <c:v>2.3837463090220345</c:v>
                </c:pt>
                <c:pt idx="2">
                  <c:v>2.7842448793868537</c:v>
                </c:pt>
                <c:pt idx="3">
                  <c:v>2.8622237041360217</c:v>
                </c:pt>
                <c:pt idx="4">
                  <c:v>2.4611307642780531</c:v>
                </c:pt>
                <c:pt idx="5">
                  <c:v>3.3758169663195057</c:v>
                </c:pt>
                <c:pt idx="6">
                  <c:v>4.3110755570654664</c:v>
                </c:pt>
                <c:pt idx="7">
                  <c:v>3.0781726512750072</c:v>
                </c:pt>
                <c:pt idx="8">
                  <c:v>2.1489314320673625</c:v>
                </c:pt>
                <c:pt idx="9">
                  <c:v>2.0392591764573602</c:v>
                </c:pt>
                <c:pt idx="10">
                  <c:v>2.0243896834036712</c:v>
                </c:pt>
                <c:pt idx="11">
                  <c:v>2.1410917514794852</c:v>
                </c:pt>
                <c:pt idx="12">
                  <c:v>2.11272225311706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92-4A6B-84CF-3FD8C557366A}"/>
            </c:ext>
          </c:extLst>
        </c:ser>
        <c:ser>
          <c:idx val="1"/>
          <c:order val="1"/>
          <c:tx>
            <c:strRef>
              <c:f>'DATA Imp.Amb'!$G$945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Imp.Amb'!$O$945:$AE$945</c15:sqref>
                  </c15:fullRef>
                </c:ext>
              </c:extLst>
              <c:f>('DATA Imp.Amb'!$O$945:$Y$945,'DATA Imp.Amb'!$AB$945:$AE$945)</c:f>
              <c:numCache>
                <c:formatCode>_(* #,##0.00_);_(* \(#,##0.00\);_(* "-"??_);_(@_)</c:formatCode>
                <c:ptCount val="13"/>
                <c:pt idx="0">
                  <c:v>7.4739253438114801</c:v>
                </c:pt>
                <c:pt idx="1">
                  <c:v>5.8582268906888757</c:v>
                </c:pt>
                <c:pt idx="2">
                  <c:v>6.4887095085115405</c:v>
                </c:pt>
                <c:pt idx="3">
                  <c:v>4.5066927116634066</c:v>
                </c:pt>
                <c:pt idx="4">
                  <c:v>4.0967018228831282</c:v>
                </c:pt>
                <c:pt idx="5">
                  <c:v>3.6696751716038691</c:v>
                </c:pt>
                <c:pt idx="6">
                  <c:v>3.0391583090595038</c:v>
                </c:pt>
                <c:pt idx="7">
                  <c:v>3.8001872400521677</c:v>
                </c:pt>
                <c:pt idx="8">
                  <c:v>4.5796797927786521</c:v>
                </c:pt>
                <c:pt idx="9">
                  <c:v>1.3676249630034132</c:v>
                </c:pt>
                <c:pt idx="10">
                  <c:v>0.67029067704248368</c:v>
                </c:pt>
                <c:pt idx="11">
                  <c:v>0.58425115849575826</c:v>
                </c:pt>
                <c:pt idx="12">
                  <c:v>0.75826700722812623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2-4A6B-84CF-3FD8C557366A}"/>
            </c:ext>
          </c:extLst>
        </c:ser>
        <c:ser>
          <c:idx val="2"/>
          <c:order val="2"/>
          <c:tx>
            <c:strRef>
              <c:f>'DATA Imp.Amb'!$G$946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Imp.Amb'!$O$946:$AE$946</c15:sqref>
                  </c15:fullRef>
                </c:ext>
              </c:extLst>
              <c:f>('DATA Imp.Amb'!$O$946:$Y$946,'DATA Imp.Amb'!$AB$946:$AE$946)</c:f>
              <c:numCache>
                <c:formatCode>_(* #,##0.00_);_(* \(#,##0.00\);_(* "-"??_);_(@_)</c:formatCode>
                <c:ptCount val="13"/>
                <c:pt idx="0">
                  <c:v>9.8069761716440169</c:v>
                </c:pt>
                <c:pt idx="1">
                  <c:v>12.252975338354078</c:v>
                </c:pt>
                <c:pt idx="2">
                  <c:v>16.760777625814857</c:v>
                </c:pt>
                <c:pt idx="3">
                  <c:v>19.237202075358695</c:v>
                </c:pt>
                <c:pt idx="4">
                  <c:v>19.861006087028258</c:v>
                </c:pt>
                <c:pt idx="5">
                  <c:v>20.186973487458729</c:v>
                </c:pt>
                <c:pt idx="6">
                  <c:v>23.090486775103617</c:v>
                </c:pt>
                <c:pt idx="7">
                  <c:v>22.818731862363311</c:v>
                </c:pt>
                <c:pt idx="8">
                  <c:v>23.207002090247482</c:v>
                </c:pt>
                <c:pt idx="9">
                  <c:v>16.628386361235926</c:v>
                </c:pt>
                <c:pt idx="10">
                  <c:v>14.247785168607349</c:v>
                </c:pt>
                <c:pt idx="11">
                  <c:v>16.581652094746619</c:v>
                </c:pt>
                <c:pt idx="12">
                  <c:v>19.050245909205099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2-4A6B-84CF-3FD8C557366A}"/>
            </c:ext>
          </c:extLst>
        </c:ser>
        <c:ser>
          <c:idx val="0"/>
          <c:order val="3"/>
          <c:tx>
            <c:strRef>
              <c:f>'DATA Imp.Amb'!$G$944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Imp.Amb'!$O$944:$AE$944</c15:sqref>
                  </c15:fullRef>
                </c:ext>
              </c:extLst>
              <c:f>('DATA Imp.Amb'!$O$944:$Y$944,'DATA Imp.Amb'!$AB$944:$AE$944)</c:f>
              <c:numCache>
                <c:formatCode>_(* #,##0.00_);_(* \(#,##0.00\);_(* "-"??_);_(@_)</c:formatCode>
                <c:ptCount val="13"/>
                <c:pt idx="0">
                  <c:v>3.2564698391253777</c:v>
                </c:pt>
                <c:pt idx="1">
                  <c:v>3.3508602294503067</c:v>
                </c:pt>
                <c:pt idx="2">
                  <c:v>4.4038842001456029</c:v>
                </c:pt>
                <c:pt idx="3">
                  <c:v>3.8416939328719777</c:v>
                </c:pt>
                <c:pt idx="4">
                  <c:v>3.115694415705045</c:v>
                </c:pt>
                <c:pt idx="5">
                  <c:v>4.2702506822422865</c:v>
                </c:pt>
                <c:pt idx="6">
                  <c:v>2.6170934201651845</c:v>
                </c:pt>
                <c:pt idx="7">
                  <c:v>2.1404348307573868</c:v>
                </c:pt>
                <c:pt idx="8">
                  <c:v>3.8823169806369373</c:v>
                </c:pt>
                <c:pt idx="9">
                  <c:v>1.2252485749419368</c:v>
                </c:pt>
                <c:pt idx="10">
                  <c:v>1.1053233716434379</c:v>
                </c:pt>
                <c:pt idx="11">
                  <c:v>1.0069662641978832</c:v>
                </c:pt>
                <c:pt idx="12">
                  <c:v>0.89755090430479278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2-4A6B-84CF-3FD8C557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739296"/>
        <c:axId val="1641378800"/>
      </c:barChart>
      <c:lineChart>
        <c:grouping val="stacked"/>
        <c:varyColors val="0"/>
        <c:ser>
          <c:idx val="4"/>
          <c:order val="4"/>
          <c:tx>
            <c:strRef>
              <c:f>'DATA Imp.Amb'!$G$948</c:f>
              <c:strCache>
                <c:ptCount val="1"/>
                <c:pt idx="0">
                  <c:v>Total de Emisiones N0x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Imp.Amb'!$O$948:$AE$948</c15:sqref>
                  </c15:fullRef>
                </c:ext>
              </c:extLst>
              <c:f>('DATA Imp.Amb'!$O$948:$Y$948,'DATA Imp.Amb'!$AB$948:$AE$948)</c:f>
              <c:numCache>
                <c:formatCode>_(* #,##0.00_);_(* \(#,##0.00\);_(* "-"??_);_(@_)</c:formatCode>
                <c:ptCount val="13"/>
                <c:pt idx="0">
                  <c:v>22.707539707707152</c:v>
                </c:pt>
                <c:pt idx="1">
                  <c:v>23.845808767515294</c:v>
                </c:pt>
                <c:pt idx="2">
                  <c:v>30.437616213858853</c:v>
                </c:pt>
                <c:pt idx="3">
                  <c:v>30.447812424030101</c:v>
                </c:pt>
                <c:pt idx="4">
                  <c:v>29.534533089894484</c:v>
                </c:pt>
                <c:pt idx="5">
                  <c:v>31.502716307624389</c:v>
                </c:pt>
                <c:pt idx="6">
                  <c:v>33.057814061393771</c:v>
                </c:pt>
                <c:pt idx="7">
                  <c:v>31.837526584447875</c:v>
                </c:pt>
                <c:pt idx="8">
                  <c:v>33.817930295730434</c:v>
                </c:pt>
                <c:pt idx="9">
                  <c:v>21.260519075638637</c:v>
                </c:pt>
                <c:pt idx="10">
                  <c:v>18.047788900696943</c:v>
                </c:pt>
                <c:pt idx="11">
                  <c:v>20.313961268919748</c:v>
                </c:pt>
                <c:pt idx="12">
                  <c:v>22.818786073855076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92-4A6B-84CF-3FD8C557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39296"/>
        <c:axId val="1641378800"/>
      </c:lineChart>
      <c:catAx>
        <c:axId val="16407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1378800"/>
        <c:crosses val="autoZero"/>
        <c:auto val="1"/>
        <c:lblAlgn val="ctr"/>
        <c:lblOffset val="100"/>
        <c:noMultiLvlLbl val="0"/>
      </c:catAx>
      <c:valAx>
        <c:axId val="16413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NO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X</a:t>
                </a:r>
                <a:r>
                  <a:rPr lang="en-US">
                    <a:solidFill>
                      <a:sysClr val="windowText" lastClr="000000"/>
                    </a:solidFill>
                  </a:rPr>
                  <a:t>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Kg)</a:t>
                </a:r>
              </a:p>
            </c:rich>
          </c:tx>
          <c:layout>
            <c:manualLayout>
              <c:xMode val="edge"/>
              <c:yMode val="edge"/>
              <c:x val="3.5396480783687949E-2"/>
              <c:y val="0.194252942277749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073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461894673908844"/>
          <c:y val="3.5672226120547101E-2"/>
          <c:w val="0.79152277238859547"/>
          <c:h val="0.62381633067872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Imp.Amb'!$G$1577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Imp.Amb'!$P$1577:$AE$1577</c15:sqref>
                  </c15:fullRef>
                </c:ext>
              </c:extLst>
              <c:f>('DATA Imp.Amb'!$P$1577:$Y$1577,'DATA Imp.Amb'!$AA$1577:$AE$1577)</c:f>
              <c:numCache>
                <c:formatCode>_(* #,##0.00_);_(* \(#,##0.00\);_(*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35.634724748103579</c:v>
                </c:pt>
                <c:pt idx="10">
                  <c:v>31.325565815941804</c:v>
                </c:pt>
                <c:pt idx="11">
                  <c:v>16.739719582555384</c:v>
                </c:pt>
                <c:pt idx="12">
                  <c:v>18.9313797098999</c:v>
                </c:pt>
                <c:pt idx="13">
                  <c:v>18.813588753446311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B-4D6E-9B17-DBDB1C3146BE}"/>
            </c:ext>
          </c:extLst>
        </c:ser>
        <c:ser>
          <c:idx val="4"/>
          <c:order val="1"/>
          <c:tx>
            <c:strRef>
              <c:f>'DATA Imp.Amb'!$G$1576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Imp.Amb'!$P$1576:$AE$1576</c15:sqref>
                  </c15:fullRef>
                </c:ext>
              </c:extLst>
              <c:f>('DATA Imp.Amb'!$P$1576:$Y$1576,'DATA Imp.Amb'!$AA$1576:$AE$1576)</c:f>
              <c:numCache>
                <c:formatCode>_(* #,##0.00_);_(* \(#,##0.00\);_(* "-"??_);_(@_)</c:formatCode>
                <c:ptCount val="14"/>
                <c:pt idx="0">
                  <c:v>8.570835885093107</c:v>
                </c:pt>
                <c:pt idx="1">
                  <c:v>9.2438372939122075</c:v>
                </c:pt>
                <c:pt idx="2">
                  <c:v>9.1818910236205333</c:v>
                </c:pt>
                <c:pt idx="3">
                  <c:v>8.9260580367943483</c:v>
                </c:pt>
                <c:pt idx="4">
                  <c:v>9.4405052267877281</c:v>
                </c:pt>
                <c:pt idx="5">
                  <c:v>8.9549494667345648</c:v>
                </c:pt>
                <c:pt idx="6">
                  <c:v>8.4933765248349129</c:v>
                </c:pt>
                <c:pt idx="7">
                  <c:v>8.8047768026014648</c:v>
                </c:pt>
                <c:pt idx="8">
                  <c:v>8.8832490414604752</c:v>
                </c:pt>
                <c:pt idx="9">
                  <c:v>8.7516924190076448</c:v>
                </c:pt>
                <c:pt idx="10">
                  <c:v>9.1342086485564415</c:v>
                </c:pt>
                <c:pt idx="11">
                  <c:v>8.8082918578953358</c:v>
                </c:pt>
                <c:pt idx="12">
                  <c:v>9.4532962621393501</c:v>
                </c:pt>
                <c:pt idx="13">
                  <c:v>8.8617355778448701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B-4D6E-9B17-DBDB1C3146BE}"/>
            </c:ext>
          </c:extLst>
        </c:ser>
        <c:ser>
          <c:idx val="3"/>
          <c:order val="2"/>
          <c:tx>
            <c:strRef>
              <c:f>'DATA Imp.Amb'!$G$1574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Imp.Amb'!$P$1574:$AE$1574</c15:sqref>
                  </c15:fullRef>
                </c:ext>
              </c:extLst>
              <c:f>('DATA Imp.Amb'!$P$1574:$Y$1574,'DATA Imp.Amb'!$AA$1574:$AE$1574)</c:f>
              <c:numCache>
                <c:formatCode>_(* #,##0.00_);_(* \(#,##0.00\);_(* "-"??_);_(@_)</c:formatCode>
                <c:ptCount val="14"/>
                <c:pt idx="0">
                  <c:v>78.137450080544582</c:v>
                </c:pt>
                <c:pt idx="1">
                  <c:v>80.139837984104545</c:v>
                </c:pt>
                <c:pt idx="2">
                  <c:v>88.812108840968435</c:v>
                </c:pt>
                <c:pt idx="3">
                  <c:v>99.943009794588548</c:v>
                </c:pt>
                <c:pt idx="4">
                  <c:v>102.40587843451584</c:v>
                </c:pt>
                <c:pt idx="5">
                  <c:v>109.62052170770653</c:v>
                </c:pt>
                <c:pt idx="6">
                  <c:v>101.42677023847787</c:v>
                </c:pt>
                <c:pt idx="7">
                  <c:v>108.59111917913829</c:v>
                </c:pt>
                <c:pt idx="8">
                  <c:v>116.20957703145834</c:v>
                </c:pt>
                <c:pt idx="9">
                  <c:v>107.99839998701567</c:v>
                </c:pt>
                <c:pt idx="10">
                  <c:v>114.47067808950379</c:v>
                </c:pt>
                <c:pt idx="11">
                  <c:v>94.85534514972781</c:v>
                </c:pt>
                <c:pt idx="12">
                  <c:v>131.18245291667304</c:v>
                </c:pt>
                <c:pt idx="13">
                  <c:v>129.7964380188761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B-4D6E-9B17-DBDB1C3146BE}"/>
            </c:ext>
          </c:extLst>
        </c:ser>
        <c:ser>
          <c:idx val="2"/>
          <c:order val="3"/>
          <c:tx>
            <c:strRef>
              <c:f>'DATA Imp.Amb'!$G$1575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Imp.Amb'!$P$1575:$AE$1575</c15:sqref>
                  </c15:fullRef>
                </c:ext>
              </c:extLst>
              <c:f>('DATA Imp.Amb'!$P$1575:$Y$1575,'DATA Imp.Amb'!$AA$1575:$AE$1575)</c:f>
              <c:numCache>
                <c:formatCode>_(* #,##0.00_);_(* \(#,##0.00\);_(* "-"??_);_(@_)</c:formatCode>
                <c:ptCount val="14"/>
                <c:pt idx="0">
                  <c:v>2.2983510124694835</c:v>
                </c:pt>
                <c:pt idx="1">
                  <c:v>2.0545605014967228</c:v>
                </c:pt>
                <c:pt idx="2">
                  <c:v>2.4264221348797705</c:v>
                </c:pt>
                <c:pt idx="3">
                  <c:v>3.5427135064130333</c:v>
                </c:pt>
                <c:pt idx="4">
                  <c:v>3.0162763391858642</c:v>
                </c:pt>
                <c:pt idx="5">
                  <c:v>3.3461783044287357</c:v>
                </c:pt>
                <c:pt idx="6">
                  <c:v>3.6227459121778827</c:v>
                </c:pt>
                <c:pt idx="7">
                  <c:v>3.8524544623633155</c:v>
                </c:pt>
                <c:pt idx="8">
                  <c:v>3.9204280554105235</c:v>
                </c:pt>
                <c:pt idx="9">
                  <c:v>4.789689366155784</c:v>
                </c:pt>
                <c:pt idx="10">
                  <c:v>5.1049384816074923</c:v>
                </c:pt>
                <c:pt idx="11">
                  <c:v>3.8875412696868294</c:v>
                </c:pt>
                <c:pt idx="12">
                  <c:v>5.2330817635222981</c:v>
                </c:pt>
                <c:pt idx="13">
                  <c:v>5.509065069287109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AB-4D6E-9B17-DBDB1C3146BE}"/>
            </c:ext>
          </c:extLst>
        </c:ser>
        <c:ser>
          <c:idx val="1"/>
          <c:order val="4"/>
          <c:tx>
            <c:strRef>
              <c:f>'DATA Imp.Amb'!$G$1573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Imp.Amb'!$P$1573:$AE$1573</c15:sqref>
                  </c15:fullRef>
                </c:ext>
              </c:extLst>
              <c:f>('DATA Imp.Amb'!$P$1573:$Y$1573,'DATA Imp.Amb'!$AA$1573:$AE$1573)</c:f>
              <c:numCache>
                <c:formatCode>_(* #,##0.00_);_(* \(#,##0.00\);_(* "-"??_);_(@_)</c:formatCode>
                <c:ptCount val="14"/>
                <c:pt idx="0">
                  <c:v>3.8673291662294358</c:v>
                </c:pt>
                <c:pt idx="1">
                  <c:v>4.0050721967527041</c:v>
                </c:pt>
                <c:pt idx="2">
                  <c:v>3.9614060767961319</c:v>
                </c:pt>
                <c:pt idx="3">
                  <c:v>4.1351249174563902</c:v>
                </c:pt>
                <c:pt idx="4">
                  <c:v>4.1594128143803379</c:v>
                </c:pt>
                <c:pt idx="5">
                  <c:v>4.1480008075548431</c:v>
                </c:pt>
                <c:pt idx="6">
                  <c:v>5.0148974305367249</c:v>
                </c:pt>
                <c:pt idx="7">
                  <c:v>5.2462876907608083</c:v>
                </c:pt>
                <c:pt idx="8">
                  <c:v>4.45715070067497</c:v>
                </c:pt>
                <c:pt idx="9">
                  <c:v>4.0443576334720888</c:v>
                </c:pt>
                <c:pt idx="10">
                  <c:v>4.0837455085272172</c:v>
                </c:pt>
                <c:pt idx="11">
                  <c:v>2.7582992021813193</c:v>
                </c:pt>
                <c:pt idx="12">
                  <c:v>2.7267373176786482</c:v>
                </c:pt>
                <c:pt idx="13">
                  <c:v>4.4772948453320023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B-4D6E-9B17-DBDB1C314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010128"/>
        <c:axId val="1538181488"/>
      </c:barChart>
      <c:lineChart>
        <c:grouping val="stacked"/>
        <c:varyColors val="0"/>
        <c:ser>
          <c:idx val="5"/>
          <c:order val="5"/>
          <c:tx>
            <c:strRef>
              <c:f>'DATA Imp.Amb'!$G$1578</c:f>
              <c:strCache>
                <c:ptCount val="1"/>
                <c:pt idx="0">
                  <c:v>Total de Emisiones N0x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Imp.Amb'!$P$1578:$AE$1578</c15:sqref>
                  </c15:fullRef>
                </c:ext>
              </c:extLst>
              <c:f>('DATA Imp.Amb'!$P$1578:$Y$1578,'DATA Imp.Amb'!$AA$1578:$AE$1578)</c:f>
              <c:numCache>
                <c:formatCode>_(* #,##0.00_);_(* \(#,##0.00\);_(* "-"??_);_(@_)</c:formatCode>
                <c:ptCount val="14"/>
                <c:pt idx="0">
                  <c:v>92.873966144336606</c:v>
                </c:pt>
                <c:pt idx="1">
                  <c:v>95.443307976266183</c:v>
                </c:pt>
                <c:pt idx="2">
                  <c:v>104.38182807626488</c:v>
                </c:pt>
                <c:pt idx="3">
                  <c:v>116.54690625525232</c:v>
                </c:pt>
                <c:pt idx="4">
                  <c:v>119.02207281486977</c:v>
                </c:pt>
                <c:pt idx="5">
                  <c:v>126.06965028642466</c:v>
                </c:pt>
                <c:pt idx="6">
                  <c:v>118.55779010602738</c:v>
                </c:pt>
                <c:pt idx="7">
                  <c:v>126.49463813486388</c:v>
                </c:pt>
                <c:pt idx="8">
                  <c:v>133.47040482900431</c:v>
                </c:pt>
                <c:pt idx="9">
                  <c:v>161.21886415375477</c:v>
                </c:pt>
                <c:pt idx="10">
                  <c:v>164.11913654413675</c:v>
                </c:pt>
                <c:pt idx="11">
                  <c:v>127.04919706204669</c:v>
                </c:pt>
                <c:pt idx="12">
                  <c:v>167.52694796991324</c:v>
                </c:pt>
                <c:pt idx="13">
                  <c:v>167.45812226478643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AB-4D6E-9B17-DBDB1C314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128"/>
        <c:axId val="1538181488"/>
      </c:lineChart>
      <c:catAx>
        <c:axId val="17870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181488"/>
        <c:crosses val="autoZero"/>
        <c:auto val="1"/>
        <c:lblAlgn val="ctr"/>
        <c:lblOffset val="100"/>
        <c:noMultiLvlLbl val="0"/>
      </c:catAx>
      <c:valAx>
        <c:axId val="15381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Emisiones de NO</a:t>
                </a:r>
                <a:r>
                  <a:rPr lang="en-US" sz="900" b="0" i="0" baseline="-25000">
                    <a:solidFill>
                      <a:sysClr val="windowText" lastClr="000000"/>
                    </a:solidFill>
                    <a:effectLst/>
                  </a:rPr>
                  <a:t>X</a:t>
                </a: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 (10</a:t>
                </a:r>
                <a:r>
                  <a:rPr lang="en-US" sz="900" b="0" i="0" baseline="30000">
                    <a:solidFill>
                      <a:sysClr val="windowText" lastClr="000000"/>
                    </a:solidFill>
                    <a:effectLst/>
                  </a:rPr>
                  <a:t>6</a:t>
                </a: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 Kg)</a:t>
                </a:r>
                <a:endParaRPr lang="es-PE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8.0334086390907972E-2"/>
              <c:y val="0.15653376533932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8701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9"/>
          <c:order val="0"/>
          <c:tx>
            <c:strRef>
              <c:f>'DATA Imp.Amb'!$C$1684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Imp.Amb'!$P$1684:$AE$1684</c15:sqref>
                  </c15:fullRef>
                </c:ext>
              </c:extLst>
              <c:f>('DATA Imp.Amb'!$P$1684:$Y$1684,'DATA Imp.Amb'!$AA$1684:$AE$1684)</c:f>
              <c:numCache>
                <c:formatCode>_(* #,##0.00_);_(* \(#,##0.00\);_(* "-"??_);_(@_)</c:formatCode>
                <c:ptCount val="14"/>
                <c:pt idx="9">
                  <c:v>33.024970203532625</c:v>
                </c:pt>
                <c:pt idx="10">
                  <c:v>28.603179408333418</c:v>
                </c:pt>
                <c:pt idx="11">
                  <c:v>15.767646211387095</c:v>
                </c:pt>
                <c:pt idx="12">
                  <c:v>17.7587707960638</c:v>
                </c:pt>
                <c:pt idx="13">
                  <c:v>17.084463987360586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C-4C3D-AEFA-90FFBC6317BF}"/>
            </c:ext>
          </c:extLst>
        </c:ser>
        <c:ser>
          <c:idx val="0"/>
          <c:order val="1"/>
          <c:tx>
            <c:strRef>
              <c:f>'DATA Imp.Amb'!$C$1683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Imp.Amb'!$P$1683:$AE$1683</c15:sqref>
                  </c15:fullRef>
                </c:ext>
              </c:extLst>
              <c:f>('DATA Imp.Amb'!$P$1683:$Y$1683,'DATA Imp.Amb'!$AA$1683:$AE$1683)</c:f>
              <c:numCache>
                <c:formatCode>_(* #,##0.00_);_(* \(#,##0.00\);_(* "-"??_);_(@_)</c:formatCode>
                <c:ptCount val="14"/>
                <c:pt idx="9">
                  <c:v>2.6097545445709582</c:v>
                </c:pt>
                <c:pt idx="10">
                  <c:v>2.722386407608385</c:v>
                </c:pt>
                <c:pt idx="11">
                  <c:v>0.97207337116828774</c:v>
                </c:pt>
                <c:pt idx="12">
                  <c:v>1.1726089138360989</c:v>
                </c:pt>
                <c:pt idx="13">
                  <c:v>1.7291247660857252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ser>
          <c:idx val="4"/>
          <c:order val="2"/>
          <c:tx>
            <c:strRef>
              <c:f>'DATA Imp.Amb'!$C$1682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Imp.Amb'!$P$1682:$AE$1682</c15:sqref>
                  </c15:fullRef>
                </c:ext>
              </c:extLst>
              <c:f>('DATA Imp.Amb'!$P$1682:$Y$1682,'DATA Imp.Amb'!$AA$1682:$AE$1682)</c:f>
              <c:numCache>
                <c:formatCode>_(* #,##0.00_);_(* \(#,##0.00\);_(* "-"??_);_(@_)</c:formatCode>
                <c:ptCount val="14"/>
                <c:pt idx="0">
                  <c:v>22.184797019141001</c:v>
                </c:pt>
                <c:pt idx="1">
                  <c:v>21.890775176669578</c:v>
                </c:pt>
                <c:pt idx="2">
                  <c:v>20.081570053301146</c:v>
                </c:pt>
                <c:pt idx="3">
                  <c:v>23.19401165469634</c:v>
                </c:pt>
                <c:pt idx="4">
                  <c:v>18.156913854344886</c:v>
                </c:pt>
                <c:pt idx="5">
                  <c:v>18.645683758589506</c:v>
                </c:pt>
                <c:pt idx="6">
                  <c:v>17.058538142719506</c:v>
                </c:pt>
                <c:pt idx="7">
                  <c:v>17.441329365839156</c:v>
                </c:pt>
                <c:pt idx="8">
                  <c:v>16.058285476261215</c:v>
                </c:pt>
                <c:pt idx="9">
                  <c:v>16.094516471039771</c:v>
                </c:pt>
                <c:pt idx="10">
                  <c:v>16.793399285806405</c:v>
                </c:pt>
                <c:pt idx="11">
                  <c:v>14.265760267494867</c:v>
                </c:pt>
                <c:pt idx="12">
                  <c:v>15.821297640230025</c:v>
                </c:pt>
                <c:pt idx="13">
                  <c:v>26.241536106712164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ser>
          <c:idx val="10"/>
          <c:order val="3"/>
          <c:tx>
            <c:strRef>
              <c:f>'DATA Imp.Amb'!$C$1681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Imp.Amb'!$P$1681:$AE$1681</c15:sqref>
                  </c15:fullRef>
                </c:ext>
              </c:extLst>
              <c:f>('DATA Imp.Amb'!$P$1681:$Y$1681,'DATA Imp.Amb'!$AA$1681:$AE$1681)</c:f>
              <c:numCache>
                <c:formatCode>_(* #,##0.00_);_(* \(#,##0.00\);_(* "-"??_);_(@_)</c:formatCode>
                <c:ptCount val="14"/>
                <c:pt idx="0">
                  <c:v>6.1170089174440951</c:v>
                </c:pt>
                <c:pt idx="1">
                  <c:v>5.8902403345027636</c:v>
                </c:pt>
                <c:pt idx="2">
                  <c:v>6.4836469675573198</c:v>
                </c:pt>
                <c:pt idx="3">
                  <c:v>6.5109995213939271</c:v>
                </c:pt>
                <c:pt idx="4">
                  <c:v>6.4789438352630455</c:v>
                </c:pt>
                <c:pt idx="5">
                  <c:v>6.7868060452969914</c:v>
                </c:pt>
                <c:pt idx="6">
                  <c:v>6.4795949016779968</c:v>
                </c:pt>
                <c:pt idx="7">
                  <c:v>7.4461235097529936</c:v>
                </c:pt>
                <c:pt idx="8">
                  <c:v>8.7856673164011312</c:v>
                </c:pt>
                <c:pt idx="9">
                  <c:v>7.3349821751915014</c:v>
                </c:pt>
                <c:pt idx="10">
                  <c:v>8.8369007911992998</c:v>
                </c:pt>
                <c:pt idx="11">
                  <c:v>7.0509749138847599</c:v>
                </c:pt>
                <c:pt idx="12">
                  <c:v>8.2280534837108128</c:v>
                </c:pt>
                <c:pt idx="13">
                  <c:v>7.8786688305804473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C4F-43CC-93F5-9E34D6839C2B}"/>
            </c:ext>
          </c:extLst>
        </c:ser>
        <c:ser>
          <c:idx val="8"/>
          <c:order val="4"/>
          <c:tx>
            <c:strRef>
              <c:f>'DATA Imp.Amb'!$C$1680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Imp.Amb'!$P$1680:$AE$1680</c15:sqref>
                  </c15:fullRef>
                </c:ext>
              </c:extLst>
              <c:f>('DATA Imp.Amb'!$P$1680:$Y$1680,'DATA Imp.Amb'!$AA$1680:$AE$1680)</c:f>
              <c:numCache>
                <c:formatCode>_(* #,##0.00_);_(* \(#,##0.00\);_(* "-"??_);_(@_)</c:formatCode>
                <c:ptCount val="14"/>
                <c:pt idx="0">
                  <c:v>1.3930072177994786</c:v>
                </c:pt>
                <c:pt idx="1">
                  <c:v>1.590404528822174</c:v>
                </c:pt>
                <c:pt idx="2">
                  <c:v>2.0385321215988585</c:v>
                </c:pt>
                <c:pt idx="3">
                  <c:v>0.98804344610752493</c:v>
                </c:pt>
                <c:pt idx="4">
                  <c:v>0.90915706243633521</c:v>
                </c:pt>
                <c:pt idx="5">
                  <c:v>0.75371085169109853</c:v>
                </c:pt>
                <c:pt idx="6">
                  <c:v>0.9104209816146267</c:v>
                </c:pt>
                <c:pt idx="7">
                  <c:v>0.79914923159141649</c:v>
                </c:pt>
                <c:pt idx="8">
                  <c:v>0.89273565533467802</c:v>
                </c:pt>
                <c:pt idx="9">
                  <c:v>0.49772342162718997</c:v>
                </c:pt>
                <c:pt idx="10">
                  <c:v>0.68567378047846816</c:v>
                </c:pt>
                <c:pt idx="11">
                  <c:v>0.61163626838438512</c:v>
                </c:pt>
                <c:pt idx="12">
                  <c:v>0.88089482159368382</c:v>
                </c:pt>
                <c:pt idx="13">
                  <c:v>0.67498029595863807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ser>
          <c:idx val="2"/>
          <c:order val="5"/>
          <c:tx>
            <c:strRef>
              <c:f>'DATA Imp.Amb'!$C$1679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Imp.Amb'!$P$1679:$AE$1679</c15:sqref>
                  </c15:fullRef>
                </c:ext>
              </c:extLst>
              <c:f>('DATA Imp.Amb'!$P$1679:$Y$1679,'DATA Imp.Amb'!$AA$1679:$AE$1679)</c:f>
              <c:numCache>
                <c:formatCode>_(* #,##0.00_);_(* \(#,##0.00\);_(* "-"??_);_(@_)</c:formatCode>
                <c:ptCount val="14"/>
                <c:pt idx="0">
                  <c:v>0.67310738788618163</c:v>
                </c:pt>
                <c:pt idx="1">
                  <c:v>0.66818271944348218</c:v>
                </c:pt>
                <c:pt idx="2">
                  <c:v>0.72937305059285518</c:v>
                </c:pt>
                <c:pt idx="3">
                  <c:v>0.66702595441102486</c:v>
                </c:pt>
                <c:pt idx="4">
                  <c:v>0.60303180301269255</c:v>
                </c:pt>
                <c:pt idx="5">
                  <c:v>0.60086760328561051</c:v>
                </c:pt>
                <c:pt idx="6">
                  <c:v>0.58927673791431034</c:v>
                </c:pt>
                <c:pt idx="7">
                  <c:v>0.59359465590407623</c:v>
                </c:pt>
                <c:pt idx="8">
                  <c:v>0.59541331239494644</c:v>
                </c:pt>
                <c:pt idx="9">
                  <c:v>0.5871453822937267</c:v>
                </c:pt>
                <c:pt idx="10">
                  <c:v>0.64883899636958253</c:v>
                </c:pt>
                <c:pt idx="11">
                  <c:v>0.62868439009841726</c:v>
                </c:pt>
                <c:pt idx="12">
                  <c:v>0.80668404218952861</c:v>
                </c:pt>
                <c:pt idx="13">
                  <c:v>0.71570312307834816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6"/>
          <c:order val="6"/>
          <c:tx>
            <c:strRef>
              <c:f>'DATA Imp.Amb'!$C$1678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Imp.Amb'!$P$1678:$AE$1678</c15:sqref>
                  </c15:fullRef>
                </c:ext>
              </c:extLst>
              <c:f>('DATA Imp.Amb'!$P$1678:$Y$1678,'DATA Imp.Amb'!$AA$1678:$AE$1678)</c:f>
              <c:numCache>
                <c:formatCode>_(* #,##0.00_);_(* \(#,##0.00\);_(* "-"??_);_(@_)</c:formatCode>
                <c:ptCount val="14"/>
                <c:pt idx="0">
                  <c:v>50.280616480931528</c:v>
                </c:pt>
                <c:pt idx="1">
                  <c:v>51.789526411375931</c:v>
                </c:pt>
                <c:pt idx="2">
                  <c:v>61.507864183356979</c:v>
                </c:pt>
                <c:pt idx="3">
                  <c:v>71.996736663445901</c:v>
                </c:pt>
                <c:pt idx="4">
                  <c:v>78.927448468888585</c:v>
                </c:pt>
                <c:pt idx="5">
                  <c:v>84.864013894008011</c:v>
                </c:pt>
                <c:pt idx="6">
                  <c:v>79.146562318624177</c:v>
                </c:pt>
                <c:pt idx="7">
                  <c:v>85.192070382998025</c:v>
                </c:pt>
                <c:pt idx="8">
                  <c:v>92.996892496689298</c:v>
                </c:pt>
                <c:pt idx="9">
                  <c:v>88.634476510804646</c:v>
                </c:pt>
                <c:pt idx="10">
                  <c:v>93.316802409014784</c:v>
                </c:pt>
                <c:pt idx="11">
                  <c:v>75.303086155339457</c:v>
                </c:pt>
                <c:pt idx="12">
                  <c:v>108.96994415104481</c:v>
                </c:pt>
                <c:pt idx="13">
                  <c:v>100.0033449142355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ser>
          <c:idx val="1"/>
          <c:order val="7"/>
          <c:tx>
            <c:strRef>
              <c:f>'DATA Imp.Amb'!$C$1677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Imp.Amb'!$P$1677:$AE$1677</c15:sqref>
                  </c15:fullRef>
                </c:ext>
              </c:extLst>
              <c:f>('DATA Imp.Amb'!$P$1677:$Y$1677,'DATA Imp.Amb'!$AA$1677:$AE$1677)</c:f>
              <c:numCache>
                <c:formatCode>_(* #,##0.00_);_(* \(#,##0.00\);_(* "-"??_);_(@_)</c:formatCode>
                <c:ptCount val="14"/>
                <c:pt idx="0">
                  <c:v>3.114453539856922</c:v>
                </c:pt>
                <c:pt idx="1">
                  <c:v>3.7212927472884965</c:v>
                </c:pt>
                <c:pt idx="2">
                  <c:v>3.7524811533949323</c:v>
                </c:pt>
                <c:pt idx="3">
                  <c:v>3.5948171786104806</c:v>
                </c:pt>
                <c:pt idx="4">
                  <c:v>3.9138376575332026</c:v>
                </c:pt>
                <c:pt idx="5">
                  <c:v>4.4137751947025103</c:v>
                </c:pt>
                <c:pt idx="6">
                  <c:v>4.3929244346465479</c:v>
                </c:pt>
                <c:pt idx="7">
                  <c:v>4.9188064313509248</c:v>
                </c:pt>
                <c:pt idx="8">
                  <c:v>3.926841553124548</c:v>
                </c:pt>
                <c:pt idx="9">
                  <c:v>1.3545746400181748</c:v>
                </c:pt>
                <c:pt idx="10">
                  <c:v>1.2503178186932045</c:v>
                </c:pt>
                <c:pt idx="11">
                  <c:v>1.1933614048179979</c:v>
                </c:pt>
                <c:pt idx="12">
                  <c:v>1.2660326713822789</c:v>
                </c:pt>
                <c:pt idx="13">
                  <c:v>1.1201230573833136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5"/>
          <c:order val="8"/>
          <c:tx>
            <c:strRef>
              <c:f>'DATA Imp.Amb'!$C$1676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Imp.Amb'!$P$1676:$AE$1676</c15:sqref>
                  </c15:fullRef>
                </c:ext>
              </c:extLst>
              <c:f>('DATA Imp.Amb'!$P$1676:$Y$1676,'DATA Imp.Amb'!$AA$1676:$AE$1676)</c:f>
              <c:numCache>
                <c:formatCode>_(* #,##0.00_);_(* \(#,##0.00\);_(* "-"??_);_(@_)</c:formatCode>
                <c:ptCount val="14"/>
                <c:pt idx="0">
                  <c:v>2.7809061071356429</c:v>
                </c:pt>
                <c:pt idx="1">
                  <c:v>2.7615065503569851</c:v>
                </c:pt>
                <c:pt idx="2">
                  <c:v>2.9966213837145874</c:v>
                </c:pt>
                <c:pt idx="3">
                  <c:v>3.1581852818911926</c:v>
                </c:pt>
                <c:pt idx="4">
                  <c:v>3.3800819534854245</c:v>
                </c:pt>
                <c:pt idx="5">
                  <c:v>3.570441963274904</c:v>
                </c:pt>
                <c:pt idx="6">
                  <c:v>3.6656393220812062</c:v>
                </c:pt>
                <c:pt idx="7">
                  <c:v>3.7794611527665221</c:v>
                </c:pt>
                <c:pt idx="8">
                  <c:v>3.8730270991514892</c:v>
                </c:pt>
                <c:pt idx="9">
                  <c:v>4.6177734914489745</c:v>
                </c:pt>
                <c:pt idx="10">
                  <c:v>4.7339230767032356</c:v>
                </c:pt>
                <c:pt idx="11">
                  <c:v>4.3119921608974181</c:v>
                </c:pt>
                <c:pt idx="12">
                  <c:v>5.1085210590295089</c:v>
                </c:pt>
                <c:pt idx="13">
                  <c:v>4.779990678029181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3"/>
          <c:order val="9"/>
          <c:tx>
            <c:strRef>
              <c:f>'DATA Imp.Amb'!$C$1675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Imp.Amb'!$P$1675:$AE$1675</c15:sqref>
                  </c15:fullRef>
                </c:ext>
              </c:extLst>
              <c:f>('DATA Imp.Amb'!$P$1675:$Y$1675,'DATA Imp.Amb'!$AA$1675:$AE$1675)</c:f>
              <c:numCache>
                <c:formatCode>_(* #,##0.00_);_(* \(#,##0.00\);_(* "-"??_);_(@_)</c:formatCode>
                <c:ptCount val="14"/>
                <c:pt idx="0">
                  <c:v>6.3300694741417667</c:v>
                </c:pt>
                <c:pt idx="1">
                  <c:v>7.1313795078067761</c:v>
                </c:pt>
                <c:pt idx="2">
                  <c:v>6.7917391627481916</c:v>
                </c:pt>
                <c:pt idx="3">
                  <c:v>6.4370865546959362</c:v>
                </c:pt>
                <c:pt idx="4">
                  <c:v>6.6526581799056084</c:v>
                </c:pt>
                <c:pt idx="5">
                  <c:v>6.4343509755760433</c:v>
                </c:pt>
                <c:pt idx="6">
                  <c:v>6.3148332667490399</c:v>
                </c:pt>
                <c:pt idx="7">
                  <c:v>6.3241034046607618</c:v>
                </c:pt>
                <c:pt idx="8">
                  <c:v>6.3415419196470131</c:v>
                </c:pt>
                <c:pt idx="9">
                  <c:v>6.4629473132272093</c:v>
                </c:pt>
                <c:pt idx="10">
                  <c:v>6.5277145699299588</c:v>
                </c:pt>
                <c:pt idx="11">
                  <c:v>6.9439819185739706</c:v>
                </c:pt>
                <c:pt idx="12">
                  <c:v>7.5141403908326634</c:v>
                </c:pt>
                <c:pt idx="13">
                  <c:v>7.2301865053625178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7"/>
          <c:order val="10"/>
          <c:tx>
            <c:strRef>
              <c:f>'DATA Imp.Amb'!$C$1685</c:f>
              <c:strCache>
                <c:ptCount val="1"/>
                <c:pt idx="0">
                  <c:v>Total de Emisiones N0x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Imp.Amb'!$P$1685:$AE$1685</c15:sqref>
                  </c15:fullRef>
                </c:ext>
              </c:extLst>
              <c:f>('DATA Imp.Amb'!$P$1685:$Y$1685,'DATA Imp.Amb'!$AA$1685:$AE$1685)</c:f>
              <c:numCache>
                <c:formatCode>_(* #,##0.00_);_(* \(#,##0.00\);_(* "-"??_);_(@_)</c:formatCode>
                <c:ptCount val="14"/>
                <c:pt idx="0">
                  <c:v>92.87396614433662</c:v>
                </c:pt>
                <c:pt idx="1">
                  <c:v>95.443307976266183</c:v>
                </c:pt>
                <c:pt idx="2">
                  <c:v>104.38182807626488</c:v>
                </c:pt>
                <c:pt idx="3">
                  <c:v>116.54690625525234</c:v>
                </c:pt>
                <c:pt idx="4">
                  <c:v>119.02207281486977</c:v>
                </c:pt>
                <c:pt idx="5">
                  <c:v>126.06965028642466</c:v>
                </c:pt>
                <c:pt idx="6">
                  <c:v>118.5577901060274</c:v>
                </c:pt>
                <c:pt idx="7">
                  <c:v>126.49463813486386</c:v>
                </c:pt>
                <c:pt idx="8">
                  <c:v>133.47040482900431</c:v>
                </c:pt>
                <c:pt idx="9">
                  <c:v>161.21886415375477</c:v>
                </c:pt>
                <c:pt idx="10">
                  <c:v>164.11913654413672</c:v>
                </c:pt>
                <c:pt idx="11">
                  <c:v>127.04919706204666</c:v>
                </c:pt>
                <c:pt idx="12">
                  <c:v>167.52694796991321</c:v>
                </c:pt>
                <c:pt idx="13">
                  <c:v>167.45812226478643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Emisiones de NO</a:t>
                </a:r>
                <a:r>
                  <a:rPr lang="en-US" sz="900" b="0" i="0" baseline="-25000">
                    <a:solidFill>
                      <a:sysClr val="windowText" lastClr="000000"/>
                    </a:solidFill>
                    <a:effectLst/>
                  </a:rPr>
                  <a:t>x</a:t>
                </a: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 (10</a:t>
                </a:r>
                <a:r>
                  <a:rPr lang="en-US" sz="900" b="0" i="0" baseline="30000">
                    <a:solidFill>
                      <a:sysClr val="windowText" lastClr="000000"/>
                    </a:solidFill>
                    <a:effectLst/>
                  </a:rPr>
                  <a:t>6 </a:t>
                </a:r>
                <a:r>
                  <a:rPr lang="en-US" sz="900" b="0" i="0" baseline="0">
                    <a:solidFill>
                      <a:sysClr val="windowText" lastClr="000000"/>
                    </a:solidFill>
                    <a:effectLst/>
                  </a:rPr>
                  <a:t>Kg)</a:t>
                </a:r>
                <a:endParaRPr lang="es-PE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6.9251905471470254E-2"/>
              <c:y val="6.8555555149185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I_VIII.18!$M$13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I_VIII.18!$N$13:$W$13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5.4629854085713123E-2</c:v>
                </c:pt>
                <c:pt idx="6">
                  <c:v>0</c:v>
                </c:pt>
                <c:pt idx="7">
                  <c:v>0.31822967392752083</c:v>
                </c:pt>
                <c:pt idx="8">
                  <c:v>16.711604459347353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4-474E-8CCA-0BC1146C6879}"/>
            </c:ext>
          </c:extLst>
        </c:ser>
        <c:ser>
          <c:idx val="5"/>
          <c:order val="1"/>
          <c:tx>
            <c:strRef>
              <c:f>I_VIII.18!$M$12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I_VIII.18!$N$6:$W$6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I_VIII.18!$N$12:$W$12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1.7291247660857252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F-459C-AA09-CD5590349260}"/>
            </c:ext>
          </c:extLst>
        </c:ser>
        <c:ser>
          <c:idx val="4"/>
          <c:order val="2"/>
          <c:tx>
            <c:strRef>
              <c:f>I_VIII.18!$M$11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I_VIII.18!$N$6:$W$6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I_VIII.18!$N$11:$W$11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1.2777172298689068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F-459C-AA09-CD5590349260}"/>
            </c:ext>
          </c:extLst>
        </c:ser>
        <c:ser>
          <c:idx val="3"/>
          <c:order val="3"/>
          <c:tx>
            <c:strRef>
              <c:f>I_VIII.18!$M$10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I_VIII.18!$N$6:$W$6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I_VIII.18!$N$10:$W$10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1.8332069875966883E-4</c:v>
                </c:pt>
                <c:pt idx="2">
                  <c:v>0.52998317485231894</c:v>
                </c:pt>
                <c:pt idx="3">
                  <c:v>0</c:v>
                </c:pt>
                <c:pt idx="4">
                  <c:v>0</c:v>
                </c:pt>
                <c:pt idx="5">
                  <c:v>3.0681368664402404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F-459C-AA09-CD5590349260}"/>
            </c:ext>
          </c:extLst>
        </c:ser>
        <c:ser>
          <c:idx val="2"/>
          <c:order val="4"/>
          <c:tx>
            <c:strRef>
              <c:f>I_VIII.18!$M$9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I_VIII.18!$N$6:$W$6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I_VIII.18!$N$9:$W$9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0.17289209711160133</c:v>
                </c:pt>
                <c:pt idx="6">
                  <c:v>0</c:v>
                </c:pt>
                <c:pt idx="7">
                  <c:v>0.56930796077394474</c:v>
                </c:pt>
                <c:pt idx="8">
                  <c:v>0.63562774353264262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F-459C-AA09-CD5590349260}"/>
            </c:ext>
          </c:extLst>
        </c:ser>
        <c:ser>
          <c:idx val="1"/>
          <c:order val="5"/>
          <c:tx>
            <c:strRef>
              <c:f>I_VIII.18!$M$8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I_VIII.18!$N$6:$W$6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I_VIII.18!$N$8:$W$8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8.4710429483013452E-3</c:v>
                </c:pt>
                <c:pt idx="3">
                  <c:v>1.0155889288775508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F-459C-AA09-CD5590349260}"/>
            </c:ext>
          </c:extLst>
        </c:ser>
        <c:ser>
          <c:idx val="0"/>
          <c:order val="6"/>
          <c:tx>
            <c:strRef>
              <c:f>I_VIII.18!$M$7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I_VIII.18!$N$6:$W$6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I_VIII.18!$N$7:$W$7</c:f>
              <c:numCache>
                <c:formatCode>##\ ###\ ##0.0\ _t;\(##\ ###\ ##0.0\)_t;;@</c:formatCode>
                <c:ptCount val="10"/>
                <c:pt idx="0">
                  <c:v>11.50468553247118</c:v>
                </c:pt>
                <c:pt idx="1">
                  <c:v>14.601705234164491</c:v>
                </c:pt>
                <c:pt idx="2">
                  <c:v>2.368082185717689</c:v>
                </c:pt>
                <c:pt idx="3">
                  <c:v>0</c:v>
                </c:pt>
                <c:pt idx="4">
                  <c:v>0</c:v>
                </c:pt>
                <c:pt idx="5">
                  <c:v>64.250963596777879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F-459C-AA09-CD559034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6941135"/>
        <c:axId val="273429151"/>
      </c:barChart>
      <c:catAx>
        <c:axId val="42694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429151"/>
        <c:crosses val="autoZero"/>
        <c:auto val="1"/>
        <c:lblAlgn val="ctr"/>
        <c:lblOffset val="100"/>
        <c:noMultiLvlLbl val="0"/>
      </c:catAx>
      <c:valAx>
        <c:axId val="27342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Emisiones de NO</a:t>
                </a:r>
                <a:r>
                  <a:rPr lang="en-US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x</a:t>
                </a:r>
                <a:r>
                  <a:rPr lang="en-U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(</a:t>
                </a:r>
                <a:r>
                  <a:rPr lang="en-US">
                    <a:solidFill>
                      <a:sysClr val="windowText" lastClr="000000"/>
                    </a:solidFill>
                  </a:rPr>
                  <a:t>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 </a:t>
                </a:r>
                <a:r>
                  <a:rPr lang="en-US">
                    <a:solidFill>
                      <a:sysClr val="windowText" lastClr="000000"/>
                    </a:solidFill>
                  </a:rPr>
                  <a:t>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\ ###\ ##0.0\ _t;\(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9411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Imp.Amb'!$G$952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Imp.Amb'!$O$952:$AE$952</c15:sqref>
                  </c15:fullRef>
                </c:ext>
              </c:extLst>
              <c:f>('DATA Imp.Amb'!$O$952:$Y$952,'DATA Imp.Amb'!$AB$952:$AE$952)</c:f>
              <c:numCache>
                <c:formatCode>_(* #,##0.00_);_(* \(#,##0.00\);_(* "-"??_);_(@_)</c:formatCode>
                <c:ptCount val="13"/>
                <c:pt idx="0">
                  <c:v>9.932800251083485</c:v>
                </c:pt>
                <c:pt idx="1">
                  <c:v>10.0308432732862</c:v>
                </c:pt>
                <c:pt idx="2">
                  <c:v>10.361098120419967</c:v>
                </c:pt>
                <c:pt idx="3">
                  <c:v>10.263133515358653</c:v>
                </c:pt>
                <c:pt idx="4">
                  <c:v>9.5127672103750935</c:v>
                </c:pt>
                <c:pt idx="5">
                  <c:v>10.685119245129327</c:v>
                </c:pt>
                <c:pt idx="6">
                  <c:v>11.229088339006069</c:v>
                </c:pt>
                <c:pt idx="7">
                  <c:v>9.5500934616886202</c:v>
                </c:pt>
                <c:pt idx="8">
                  <c:v>8.2709931109002071</c:v>
                </c:pt>
                <c:pt idx="9">
                  <c:v>2.2658435293970669</c:v>
                </c:pt>
                <c:pt idx="10">
                  <c:v>2.2493218704485236</c:v>
                </c:pt>
                <c:pt idx="11">
                  <c:v>2.3789908349772055</c:v>
                </c:pt>
                <c:pt idx="12">
                  <c:v>2.3474691701300667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E-4561-ABF0-AF9BFA4CBE66}"/>
            </c:ext>
          </c:extLst>
        </c:ser>
        <c:ser>
          <c:idx val="1"/>
          <c:order val="1"/>
          <c:tx>
            <c:strRef>
              <c:f>'DATA Imp.Amb'!$G$950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Imp.Amb'!$O$950:$AE$950</c15:sqref>
                  </c15:fullRef>
                </c:ext>
              </c:extLst>
              <c:f>('DATA Imp.Amb'!$O$950:$Y$950,'DATA Imp.Amb'!$AB$950:$AE$950)</c:f>
              <c:numCache>
                <c:formatCode>_(* #,##0.00_);_(* \(#,##0.00\);_(* "-"??_);_(@_)</c:formatCode>
                <c:ptCount val="13"/>
                <c:pt idx="0">
                  <c:v>0.35068377456014255</c:v>
                </c:pt>
                <c:pt idx="1">
                  <c:v>0.23443482758879158</c:v>
                </c:pt>
                <c:pt idx="2">
                  <c:v>0.23934954428073799</c:v>
                </c:pt>
                <c:pt idx="3">
                  <c:v>0.19022096951464315</c:v>
                </c:pt>
                <c:pt idx="4">
                  <c:v>0.19067880596170017</c:v>
                </c:pt>
                <c:pt idx="5">
                  <c:v>0.15322559614899289</c:v>
                </c:pt>
                <c:pt idx="6">
                  <c:v>0.1316476036116602</c:v>
                </c:pt>
                <c:pt idx="7">
                  <c:v>0.18514677259942974</c:v>
                </c:pt>
                <c:pt idx="8">
                  <c:v>0.22936377326694574</c:v>
                </c:pt>
                <c:pt idx="9">
                  <c:v>0.2073426429750938</c:v>
                </c:pt>
                <c:pt idx="10">
                  <c:v>8.9536701140670666E-2</c:v>
                </c:pt>
                <c:pt idx="11">
                  <c:v>7.6290392156513245E-2</c:v>
                </c:pt>
                <c:pt idx="12">
                  <c:v>0.11833372052393124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E-4561-ABF0-AF9BFA4CBE66}"/>
            </c:ext>
          </c:extLst>
        </c:ser>
        <c:ser>
          <c:idx val="2"/>
          <c:order val="2"/>
          <c:tx>
            <c:strRef>
              <c:f>'DATA Imp.Amb'!$G$951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Imp.Amb'!$O$951:$AE$951</c15:sqref>
                  </c15:fullRef>
                </c:ext>
              </c:extLst>
              <c:f>('DATA Imp.Amb'!$O$951:$Y$951,'DATA Imp.Amb'!$AB$951:$AE$951)</c:f>
              <c:numCache>
                <c:formatCode>_(* #,##0.00_);_(* \(#,##0.00\);_(* "-"??_);_(@_)</c:formatCode>
                <c:ptCount val="13"/>
                <c:pt idx="0">
                  <c:v>4.392191627459102</c:v>
                </c:pt>
                <c:pt idx="1">
                  <c:v>5.4388051470928174</c:v>
                </c:pt>
                <c:pt idx="2">
                  <c:v>7.4527741039905413</c:v>
                </c:pt>
                <c:pt idx="3">
                  <c:v>8.5381173001711019</c:v>
                </c:pt>
                <c:pt idx="4">
                  <c:v>8.8074164470401826</c:v>
                </c:pt>
                <c:pt idx="5">
                  <c:v>8.9369077170992135</c:v>
                </c:pt>
                <c:pt idx="6">
                  <c:v>10.207080561347059</c:v>
                </c:pt>
                <c:pt idx="7">
                  <c:v>10.072364078504314</c:v>
                </c:pt>
                <c:pt idx="8">
                  <c:v>10.236581646832182</c:v>
                </c:pt>
                <c:pt idx="9">
                  <c:v>6.5469643104865733</c:v>
                </c:pt>
                <c:pt idx="10">
                  <c:v>5.5938325273881295</c:v>
                </c:pt>
                <c:pt idx="11">
                  <c:v>6.5145996856515138</c:v>
                </c:pt>
                <c:pt idx="12">
                  <c:v>7.4853372779648026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E-4561-ABF0-AF9BFA4CBE66}"/>
            </c:ext>
          </c:extLst>
        </c:ser>
        <c:ser>
          <c:idx val="0"/>
          <c:order val="3"/>
          <c:tx>
            <c:strRef>
              <c:f>'DATA Imp.Amb'!$G$949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Imp.Amb'!$O$949:$AE$949</c15:sqref>
                  </c15:fullRef>
                </c:ext>
              </c:extLst>
              <c:f>('DATA Imp.Amb'!$O$949:$Y$949,'DATA Imp.Amb'!$AB$949:$AE$949)</c:f>
              <c:numCache>
                <c:formatCode>_(* #,##0.00_);_(* \(#,##0.00\);_(* "-"??_);_(@_)</c:formatCode>
                <c:ptCount val="13"/>
                <c:pt idx="0">
                  <c:v>1.5757112124800214</c:v>
                </c:pt>
                <c:pt idx="1">
                  <c:v>1.6213839819920839</c:v>
                </c:pt>
                <c:pt idx="2">
                  <c:v>2.1309117097478723</c:v>
                </c:pt>
                <c:pt idx="3">
                  <c:v>1.8588841610670856</c:v>
                </c:pt>
                <c:pt idx="4">
                  <c:v>1.5075940721153445</c:v>
                </c:pt>
                <c:pt idx="5">
                  <c:v>2.0662503301172355</c:v>
                </c:pt>
                <c:pt idx="6">
                  <c:v>1.2663355258863795</c:v>
                </c:pt>
                <c:pt idx="7">
                  <c:v>1.0356942729471226</c:v>
                </c:pt>
                <c:pt idx="8">
                  <c:v>1.878540474501744</c:v>
                </c:pt>
                <c:pt idx="9">
                  <c:v>5.1003170344472951E-2</c:v>
                </c:pt>
                <c:pt idx="10">
                  <c:v>4.6011068580372766E-2</c:v>
                </c:pt>
                <c:pt idx="11">
                  <c:v>4.1916777504887953E-2</c:v>
                </c:pt>
                <c:pt idx="12">
                  <c:v>3.7362166829912426E-2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E-4561-ABF0-AF9BFA4C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739296"/>
        <c:axId val="1641378800"/>
      </c:barChart>
      <c:lineChart>
        <c:grouping val="stacked"/>
        <c:varyColors val="0"/>
        <c:ser>
          <c:idx val="4"/>
          <c:order val="4"/>
          <c:tx>
            <c:strRef>
              <c:f>'DATA Imp.Amb'!$G$953</c:f>
              <c:strCache>
                <c:ptCount val="1"/>
                <c:pt idx="0">
                  <c:v>Total de Emisiones CO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Imp.Amb'!$O$953:$AE$953</c15:sqref>
                  </c15:fullRef>
                </c:ext>
              </c:extLst>
              <c:f>('DATA Imp.Amb'!$O$953:$Y$953,'DATA Imp.Amb'!$AB$953:$AE$953)</c:f>
              <c:numCache>
                <c:formatCode>_(* #,##0.00_);_(* \(#,##0.00\);_(* "-"??_);_(@_)</c:formatCode>
                <c:ptCount val="13"/>
                <c:pt idx="0">
                  <c:v>16.251386865582752</c:v>
                </c:pt>
                <c:pt idx="1">
                  <c:v>17.325467229959891</c:v>
                </c:pt>
                <c:pt idx="2">
                  <c:v>20.184133478439119</c:v>
                </c:pt>
                <c:pt idx="3">
                  <c:v>20.850355946111485</c:v>
                </c:pt>
                <c:pt idx="4">
                  <c:v>20.018456535492319</c:v>
                </c:pt>
                <c:pt idx="5">
                  <c:v>21.841502888494766</c:v>
                </c:pt>
                <c:pt idx="6">
                  <c:v>22.834152029851168</c:v>
                </c:pt>
                <c:pt idx="7">
                  <c:v>20.84329858573949</c:v>
                </c:pt>
                <c:pt idx="8">
                  <c:v>20.615479005501079</c:v>
                </c:pt>
                <c:pt idx="9">
                  <c:v>9.0711536532032078</c:v>
                </c:pt>
                <c:pt idx="10">
                  <c:v>7.9787021675576959</c:v>
                </c:pt>
                <c:pt idx="11">
                  <c:v>9.0117976902901198</c:v>
                </c:pt>
                <c:pt idx="12">
                  <c:v>9.9885023354487128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DE-4561-ABF0-AF9BFA4C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39296"/>
        <c:axId val="1641378800"/>
      </c:lineChart>
      <c:catAx>
        <c:axId val="16407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1378800"/>
        <c:crosses val="autoZero"/>
        <c:auto val="1"/>
        <c:lblAlgn val="ctr"/>
        <c:lblOffset val="100"/>
        <c:noMultiLvlLbl val="0"/>
      </c:catAx>
      <c:valAx>
        <c:axId val="16413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Kg)</a:t>
                </a:r>
              </a:p>
            </c:rich>
          </c:tx>
          <c:layout>
            <c:manualLayout>
              <c:xMode val="edge"/>
              <c:yMode val="edge"/>
              <c:x val="3.6676177801061527E-2"/>
              <c:y val="0.209028113960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073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461894673908844"/>
          <c:y val="3.5672226120547101E-2"/>
          <c:w val="0.79152277238859547"/>
          <c:h val="0.62381633067872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Imp.Amb'!$G$1583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Imp.Amb'!$P$1583:$AE$1583</c15:sqref>
                  </c15:fullRef>
                </c:ext>
              </c:extLst>
              <c:f>('DATA Imp.Amb'!$P$1583:$Y$1583,'DATA Imp.Amb'!$AA$1583:$AE$1583)</c:f>
              <c:numCache>
                <c:formatCode>_(* #,##0.00_);_(* \(#,##0.00\);_(*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784.68042787086551</c:v>
                </c:pt>
                <c:pt idx="10">
                  <c:v>818.23518056322268</c:v>
                </c:pt>
                <c:pt idx="11">
                  <c:v>292.45949730095418</c:v>
                </c:pt>
                <c:pt idx="12">
                  <c:v>352.72587528849556</c:v>
                </c:pt>
                <c:pt idx="13">
                  <c:v>519.64483783743378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C-49C7-9A70-903918ADA974}"/>
            </c:ext>
          </c:extLst>
        </c:ser>
        <c:ser>
          <c:idx val="4"/>
          <c:order val="1"/>
          <c:tx>
            <c:strRef>
              <c:f>'DATA Imp.Amb'!$G$1582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Imp.Amb'!$P$1582:$AE$1582</c15:sqref>
                  </c15:fullRef>
                </c:ext>
              </c:extLst>
              <c:f>('DATA Imp.Amb'!$P$1582:$Y$1582,'DATA Imp.Amb'!$AA$1582:$AE$1582)</c:f>
              <c:numCache>
                <c:formatCode>_(* #,##0.00_);_(* \(#,##0.00\);_(* "-"??_);_(@_)</c:formatCode>
                <c:ptCount val="14"/>
                <c:pt idx="0">
                  <c:v>407.68975063603739</c:v>
                </c:pt>
                <c:pt idx="1">
                  <c:v>465.79420573421714</c:v>
                </c:pt>
                <c:pt idx="2">
                  <c:v>438.37767926351097</c:v>
                </c:pt>
                <c:pt idx="3">
                  <c:v>405.07538683423206</c:v>
                </c:pt>
                <c:pt idx="4">
                  <c:v>413.78748666103786</c:v>
                </c:pt>
                <c:pt idx="5">
                  <c:v>387.15786561656495</c:v>
                </c:pt>
                <c:pt idx="6">
                  <c:v>369.49934388733436</c:v>
                </c:pt>
                <c:pt idx="7">
                  <c:v>364.09020889964302</c:v>
                </c:pt>
                <c:pt idx="8">
                  <c:v>357.09861219763394</c:v>
                </c:pt>
                <c:pt idx="9">
                  <c:v>346.29858155369573</c:v>
                </c:pt>
                <c:pt idx="10">
                  <c:v>352.80223000500433</c:v>
                </c:pt>
                <c:pt idx="11">
                  <c:v>374.28139365248268</c:v>
                </c:pt>
                <c:pt idx="12">
                  <c:v>417.14647239946532</c:v>
                </c:pt>
                <c:pt idx="13">
                  <c:v>391.5716394920471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C-49C7-9A70-903918ADA974}"/>
            </c:ext>
          </c:extLst>
        </c:ser>
        <c:ser>
          <c:idx val="3"/>
          <c:order val="2"/>
          <c:tx>
            <c:strRef>
              <c:f>'DATA Imp.Amb'!$G$1580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Imp.Amb'!$P$1580:$AE$1580</c15:sqref>
                  </c15:fullRef>
                </c:ext>
              </c:extLst>
              <c:f>('DATA Imp.Amb'!$P$1580:$Y$1580,'DATA Imp.Amb'!$AA$1580:$AE$1580)</c:f>
              <c:numCache>
                <c:formatCode>_(* #,##0.00_);_(* \(#,##0.00\);_(* "-"??_);_(@_)</c:formatCode>
                <c:ptCount val="14"/>
                <c:pt idx="0">
                  <c:v>251.88559289177545</c:v>
                </c:pt>
                <c:pt idx="1">
                  <c:v>702.48515018771286</c:v>
                </c:pt>
                <c:pt idx="2">
                  <c:v>787.25418804137928</c:v>
                </c:pt>
                <c:pt idx="3">
                  <c:v>858.30620753622088</c:v>
                </c:pt>
                <c:pt idx="4">
                  <c:v>892.02025989012691</c:v>
                </c:pt>
                <c:pt idx="5">
                  <c:v>969.78507665508062</c:v>
                </c:pt>
                <c:pt idx="6">
                  <c:v>1069.5307168393585</c:v>
                </c:pt>
                <c:pt idx="7">
                  <c:v>1128.2558082324153</c:v>
                </c:pt>
                <c:pt idx="8">
                  <c:v>1274.9506045255521</c:v>
                </c:pt>
                <c:pt idx="9">
                  <c:v>656.4546066327174</c:v>
                </c:pt>
                <c:pt idx="10">
                  <c:v>698.90757245082386</c:v>
                </c:pt>
                <c:pt idx="11">
                  <c:v>386.54979372608295</c:v>
                </c:pt>
                <c:pt idx="12">
                  <c:v>501.53907615779423</c:v>
                </c:pt>
                <c:pt idx="13">
                  <c:v>590.82836568440894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C-49C7-9A70-903918ADA974}"/>
            </c:ext>
          </c:extLst>
        </c:ser>
        <c:ser>
          <c:idx val="2"/>
          <c:order val="3"/>
          <c:tx>
            <c:strRef>
              <c:f>'DATA Imp.Amb'!$G$1581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Imp.Amb'!$P$1581:$AE$1581</c15:sqref>
                  </c15:fullRef>
                </c:ext>
              </c:extLst>
              <c:f>('DATA Imp.Amb'!$P$1581:$Y$1581,'DATA Imp.Amb'!$AA$1581:$AE$1581)</c:f>
              <c:numCache>
                <c:formatCode>_(* #,##0.00_);_(* \(#,##0.00\);_(* "-"??_);_(@_)</c:formatCode>
                <c:ptCount val="14"/>
                <c:pt idx="0">
                  <c:v>0.89783451073755194</c:v>
                </c:pt>
                <c:pt idx="1">
                  <c:v>0.80045160731749787</c:v>
                </c:pt>
                <c:pt idx="2">
                  <c:v>0.94485032265683122</c:v>
                </c:pt>
                <c:pt idx="3">
                  <c:v>1.3812119643054326</c:v>
                </c:pt>
                <c:pt idx="4">
                  <c:v>1.1741463947253348</c:v>
                </c:pt>
                <c:pt idx="5">
                  <c:v>1.3026751171561728</c:v>
                </c:pt>
                <c:pt idx="6">
                  <c:v>1.4127696292897085</c:v>
                </c:pt>
                <c:pt idx="7">
                  <c:v>1.5026094078273304</c:v>
                </c:pt>
                <c:pt idx="8">
                  <c:v>1.5301006567125344</c:v>
                </c:pt>
                <c:pt idx="9">
                  <c:v>1.6615738471439305</c:v>
                </c:pt>
                <c:pt idx="10">
                  <c:v>1.7968851723353667</c:v>
                </c:pt>
                <c:pt idx="11">
                  <c:v>1.4116844521269178</c:v>
                </c:pt>
                <c:pt idx="12">
                  <c:v>1.8778477370041857</c:v>
                </c:pt>
                <c:pt idx="13">
                  <c:v>1.9709119820564456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C-49C7-9A70-903918ADA974}"/>
            </c:ext>
          </c:extLst>
        </c:ser>
        <c:ser>
          <c:idx val="1"/>
          <c:order val="4"/>
          <c:tx>
            <c:strRef>
              <c:f>'DATA Imp.Amb'!$G$1579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Imp.Amb'!$P$1579:$AE$1579</c15:sqref>
                  </c15:fullRef>
                </c:ext>
              </c:extLst>
              <c:f>('DATA Imp.Amb'!$P$1579:$Y$1579,'DATA Imp.Amb'!$AA$1579:$AE$1579)</c:f>
              <c:numCache>
                <c:formatCode>_(* #,##0.00_);_(* \(#,##0.00\);_(* "-"??_);_(@_)</c:formatCode>
                <c:ptCount val="14"/>
                <c:pt idx="0">
                  <c:v>20.812043085315636</c:v>
                </c:pt>
                <c:pt idx="1">
                  <c:v>21.553307602177842</c:v>
                </c:pt>
                <c:pt idx="2">
                  <c:v>21.317577111206475</c:v>
                </c:pt>
                <c:pt idx="3">
                  <c:v>22.252391397330456</c:v>
                </c:pt>
                <c:pt idx="4">
                  <c:v>22.383178873138693</c:v>
                </c:pt>
                <c:pt idx="5">
                  <c:v>22.321881876331279</c:v>
                </c:pt>
                <c:pt idx="6">
                  <c:v>26.987088558389846</c:v>
                </c:pt>
                <c:pt idx="7">
                  <c:v>28.232569278663405</c:v>
                </c:pt>
                <c:pt idx="8">
                  <c:v>23.986133321428458</c:v>
                </c:pt>
                <c:pt idx="9">
                  <c:v>21.764686237187355</c:v>
                </c:pt>
                <c:pt idx="10">
                  <c:v>21.976652200634323</c:v>
                </c:pt>
                <c:pt idx="11">
                  <c:v>14.843759072264193</c:v>
                </c:pt>
                <c:pt idx="12">
                  <c:v>14.673908699593751</c:v>
                </c:pt>
                <c:pt idx="13">
                  <c:v>24.094539094075099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C-49C7-9A70-903918AD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010128"/>
        <c:axId val="1538181488"/>
      </c:barChart>
      <c:lineChart>
        <c:grouping val="stacked"/>
        <c:varyColors val="0"/>
        <c:ser>
          <c:idx val="5"/>
          <c:order val="5"/>
          <c:tx>
            <c:strRef>
              <c:f>'DATA Imp.Amb'!$G$1584</c:f>
              <c:strCache>
                <c:ptCount val="1"/>
                <c:pt idx="0">
                  <c:v>Total de Emisiones CO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Imp.Amb'!$P$1584:$AE$1584</c15:sqref>
                  </c15:fullRef>
                </c:ext>
              </c:extLst>
              <c:f>('DATA Imp.Amb'!$P$1584:$Y$1584,'DATA Imp.Amb'!$AA$1584:$AE$1584)</c:f>
              <c:numCache>
                <c:formatCode>_(* #,##0.00_);_(* \(#,##0.00\);_(* "-"??_);_(@_)</c:formatCode>
                <c:ptCount val="14"/>
                <c:pt idx="0">
                  <c:v>681.28522112386599</c:v>
                </c:pt>
                <c:pt idx="1">
                  <c:v>1190.6331151314253</c:v>
                </c:pt>
                <c:pt idx="2">
                  <c:v>1247.8942947387536</c:v>
                </c:pt>
                <c:pt idx="3">
                  <c:v>1287.0151977320888</c:v>
                </c:pt>
                <c:pt idx="4">
                  <c:v>1329.3650718190288</c:v>
                </c:pt>
                <c:pt idx="5">
                  <c:v>1380.5674992651329</c:v>
                </c:pt>
                <c:pt idx="6">
                  <c:v>1467.4299189143724</c:v>
                </c:pt>
                <c:pt idx="7">
                  <c:v>1522.0811958185491</c:v>
                </c:pt>
                <c:pt idx="8">
                  <c:v>1657.5654507013271</c:v>
                </c:pt>
                <c:pt idx="9">
                  <c:v>1810.8598761416099</c:v>
                </c:pt>
                <c:pt idx="10">
                  <c:v>1893.7185203920205</c:v>
                </c:pt>
                <c:pt idx="11">
                  <c:v>1069.5461282039109</c:v>
                </c:pt>
                <c:pt idx="12">
                  <c:v>1287.9631802823531</c:v>
                </c:pt>
                <c:pt idx="13">
                  <c:v>1528.1102940900214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7C-49C7-9A70-903918AD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128"/>
        <c:axId val="1538181488"/>
      </c:lineChart>
      <c:catAx>
        <c:axId val="17870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181488"/>
        <c:crosses val="autoZero"/>
        <c:auto val="1"/>
        <c:lblAlgn val="ctr"/>
        <c:lblOffset val="100"/>
        <c:noMultiLvlLbl val="0"/>
      </c:catAx>
      <c:valAx>
        <c:axId val="15381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  (106 Kg)</a:t>
                </a:r>
                <a:endParaRPr lang="es-PE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6.9549921203925572E-2"/>
              <c:y val="9.03088168432833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8701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'DATA Imp.Amb'!$C$1695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Imp.Amb'!$P$1695:$AE$1695</c15:sqref>
                  </c15:fullRef>
                </c:ext>
              </c:extLst>
              <c:f>('DATA Imp.Amb'!$P$1695:$Y$1695,'DATA Imp.Amb'!$AA$1695:$AE$1695)</c:f>
              <c:numCache>
                <c:formatCode>_(* #,##0.00_);_(* \(#,##0.00\);_(* "-"??_);_(@_)</c:formatCode>
                <c:ptCount val="14"/>
                <c:pt idx="9">
                  <c:v>1.7540644995781711</c:v>
                </c:pt>
                <c:pt idx="10">
                  <c:v>1.5192582807073216</c:v>
                </c:pt>
                <c:pt idx="11">
                  <c:v>0.8374859504679294</c:v>
                </c:pt>
                <c:pt idx="12">
                  <c:v>0.94320113766586389</c:v>
                </c:pt>
                <c:pt idx="13">
                  <c:v>0.90740801171617846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2"/>
          <c:order val="1"/>
          <c:tx>
            <c:strRef>
              <c:f>'DATA Imp.Amb'!$C$1694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Imp.Amb'!$P$1694:$AE$1694</c15:sqref>
                  </c15:fullRef>
                </c:ext>
              </c:extLst>
              <c:f>('DATA Imp.Amb'!$P$1694:$Y$1694,'DATA Imp.Amb'!$AA$1694:$AE$1694)</c:f>
              <c:numCache>
                <c:formatCode>_(* #,##0.00_);_(* \(#,##0.00\);_(* "-"??_);_(@_)</c:formatCode>
                <c:ptCount val="14"/>
                <c:pt idx="9">
                  <c:v>782.92636337128738</c:v>
                </c:pt>
                <c:pt idx="10">
                  <c:v>816.71592228251541</c:v>
                </c:pt>
                <c:pt idx="11">
                  <c:v>291.62201135048628</c:v>
                </c:pt>
                <c:pt idx="12">
                  <c:v>351.78267415082968</c:v>
                </c:pt>
                <c:pt idx="13">
                  <c:v>518.73742982571753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9"/>
          <c:order val="2"/>
          <c:tx>
            <c:strRef>
              <c:f>'DATA Imp.Amb'!$C$1693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Imp.Amb'!$P$1693:$AE$1693</c15:sqref>
                  </c15:fullRef>
                </c:ext>
              </c:extLst>
              <c:f>('DATA Imp.Amb'!$P$1693:$Y$1693,'DATA Imp.Amb'!$AA$1693:$AE$1693)</c:f>
              <c:numCache>
                <c:formatCode>_(* #,##0.00_);_(* \(#,##0.00\);_(* "-"??_);_(@_)</c:formatCode>
                <c:ptCount val="14"/>
                <c:pt idx="0">
                  <c:v>34.945518967177264</c:v>
                </c:pt>
                <c:pt idx="1">
                  <c:v>35.238108530255658</c:v>
                </c:pt>
                <c:pt idx="2">
                  <c:v>35.975232584081915</c:v>
                </c:pt>
                <c:pt idx="3">
                  <c:v>37.402337466931037</c:v>
                </c:pt>
                <c:pt idx="4">
                  <c:v>38.111255623592434</c:v>
                </c:pt>
                <c:pt idx="5">
                  <c:v>36.302145080503912</c:v>
                </c:pt>
                <c:pt idx="6">
                  <c:v>38.31358496735011</c:v>
                </c:pt>
                <c:pt idx="7">
                  <c:v>41.638026170259224</c:v>
                </c:pt>
                <c:pt idx="8">
                  <c:v>38.013745799817229</c:v>
                </c:pt>
                <c:pt idx="9">
                  <c:v>35.246285679696051</c:v>
                </c:pt>
                <c:pt idx="10">
                  <c:v>36.98279816682625</c:v>
                </c:pt>
                <c:pt idx="11">
                  <c:v>26.940134632027465</c:v>
                </c:pt>
                <c:pt idx="12">
                  <c:v>25.193701067184151</c:v>
                </c:pt>
                <c:pt idx="13">
                  <c:v>36.145223516717024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C-4C3D-AEFA-90FFBC6317BF}"/>
            </c:ext>
          </c:extLst>
        </c:ser>
        <c:ser>
          <c:idx val="10"/>
          <c:order val="3"/>
          <c:tx>
            <c:strRef>
              <c:f>'DATA Imp.Amb'!$C$1692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Imp.Amb'!$P$1692:$AE$1692</c15:sqref>
                  </c15:fullRef>
                </c:ext>
              </c:extLst>
              <c:f>('DATA Imp.Amb'!$P$1692:$Y$1692,'DATA Imp.Amb'!$AA$1692:$AE$1692)</c:f>
              <c:numCache>
                <c:formatCode>_(* #,##0.00_);_(* \(#,##0.00\);_(* "-"??_);_(@_)</c:formatCode>
                <c:ptCount val="14"/>
                <c:pt idx="0">
                  <c:v>0.87828539306401066</c:v>
                </c:pt>
                <c:pt idx="1">
                  <c:v>0.85138395847998616</c:v>
                </c:pt>
                <c:pt idx="2">
                  <c:v>0.94521216575262756</c:v>
                </c:pt>
                <c:pt idx="3">
                  <c:v>0.9900028551870057</c:v>
                </c:pt>
                <c:pt idx="4">
                  <c:v>0.96667467052108358</c:v>
                </c:pt>
                <c:pt idx="5">
                  <c:v>1.0245687442109146</c:v>
                </c:pt>
                <c:pt idx="6">
                  <c:v>0.9844137354254251</c:v>
                </c:pt>
                <c:pt idx="7">
                  <c:v>1.1187269370912589</c:v>
                </c:pt>
                <c:pt idx="8">
                  <c:v>1.3057459057494785</c:v>
                </c:pt>
                <c:pt idx="9">
                  <c:v>1.0336519149807613</c:v>
                </c:pt>
                <c:pt idx="10">
                  <c:v>1.2244136352584583</c:v>
                </c:pt>
                <c:pt idx="11">
                  <c:v>0.97594361973484201</c:v>
                </c:pt>
                <c:pt idx="12">
                  <c:v>1.1418775207092544</c:v>
                </c:pt>
                <c:pt idx="13">
                  <c:v>1.079603309771296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C4F-43CC-93F5-9E34D6839C2B}"/>
            </c:ext>
          </c:extLst>
        </c:ser>
        <c:ser>
          <c:idx val="8"/>
          <c:order val="4"/>
          <c:tx>
            <c:strRef>
              <c:f>'DATA Imp.Amb'!$C$1691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Imp.Amb'!$P$1691:$AE$1691</c15:sqref>
                  </c15:fullRef>
                </c:ext>
              </c:extLst>
              <c:f>('DATA Imp.Amb'!$P$1691:$Y$1691,'DATA Imp.Amb'!$AA$1691:$AE$1691)</c:f>
              <c:numCache>
                <c:formatCode>_(* #,##0.00_);_(* \(#,##0.00\);_(* "-"??_);_(@_)</c:formatCode>
                <c:ptCount val="14"/>
                <c:pt idx="0">
                  <c:v>0.42107820634251381</c:v>
                </c:pt>
                <c:pt idx="1">
                  <c:v>0.48100575244812627</c:v>
                </c:pt>
                <c:pt idx="2">
                  <c:v>0.61726019200826343</c:v>
                </c:pt>
                <c:pt idx="3">
                  <c:v>0.29819904295145749</c:v>
                </c:pt>
                <c:pt idx="4">
                  <c:v>0.27416729907973797</c:v>
                </c:pt>
                <c:pt idx="5">
                  <c:v>0.22705765040914297</c:v>
                </c:pt>
                <c:pt idx="6">
                  <c:v>0.27465854744139429</c:v>
                </c:pt>
                <c:pt idx="7">
                  <c:v>0.24089013674197438</c:v>
                </c:pt>
                <c:pt idx="8">
                  <c:v>0.26934610986713725</c:v>
                </c:pt>
                <c:pt idx="9">
                  <c:v>0.15081933147294274</c:v>
                </c:pt>
                <c:pt idx="10">
                  <c:v>0.20817106919049627</c:v>
                </c:pt>
                <c:pt idx="11">
                  <c:v>0.18624051247696419</c:v>
                </c:pt>
                <c:pt idx="12">
                  <c:v>0.26809937132738743</c:v>
                </c:pt>
                <c:pt idx="13">
                  <c:v>0.2052902348443435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ser>
          <c:idx val="0"/>
          <c:order val="5"/>
          <c:tx>
            <c:strRef>
              <c:f>'DATA Imp.Amb'!$C$1690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Imp.Amb'!$P$1690:$AE$1690</c15:sqref>
                  </c15:fullRef>
                </c:ext>
              </c:extLst>
              <c:f>('DATA Imp.Amb'!$P$1690:$Y$1690,'DATA Imp.Amb'!$AA$1690:$AE$1690)</c:f>
              <c:numCache>
                <c:formatCode>_(* #,##0.00_);_(* \(#,##0.00\);_(* "-"??_);_(@_)</c:formatCode>
                <c:ptCount val="14"/>
                <c:pt idx="0">
                  <c:v>0.19614711179084721</c:v>
                </c:pt>
                <c:pt idx="1">
                  <c:v>0.19443407149234768</c:v>
                </c:pt>
                <c:pt idx="2">
                  <c:v>0.28061093268303794</c:v>
                </c:pt>
                <c:pt idx="3">
                  <c:v>0.26716474076276658</c:v>
                </c:pt>
                <c:pt idx="4">
                  <c:v>0.24041488030721891</c:v>
                </c:pt>
                <c:pt idx="5">
                  <c:v>0.22962570066362223</c:v>
                </c:pt>
                <c:pt idx="6">
                  <c:v>0.22622679775984697</c:v>
                </c:pt>
                <c:pt idx="7">
                  <c:v>0.20476584481488536</c:v>
                </c:pt>
                <c:pt idx="8">
                  <c:v>0.17768004967575776</c:v>
                </c:pt>
                <c:pt idx="9">
                  <c:v>0.17600118779351892</c:v>
                </c:pt>
                <c:pt idx="10">
                  <c:v>0.19507333969039922</c:v>
                </c:pt>
                <c:pt idx="11">
                  <c:v>0.18906397910603043</c:v>
                </c:pt>
                <c:pt idx="12">
                  <c:v>0.24342716812843984</c:v>
                </c:pt>
                <c:pt idx="13">
                  <c:v>0.21598838104375154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ser>
          <c:idx val="6"/>
          <c:order val="6"/>
          <c:tx>
            <c:strRef>
              <c:f>'DATA Imp.Amb'!$C$1689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Imp.Amb'!$P$1689:$AE$1689</c15:sqref>
                  </c15:fullRef>
                </c:ext>
              </c:extLst>
              <c:f>('DATA Imp.Amb'!$P$1689:$Y$1689,'DATA Imp.Amb'!$AA$1689:$AE$1689)</c:f>
              <c:numCache>
                <c:formatCode>_(* #,##0.00_);_(* \(#,##0.00\);_(* "-"??_);_(@_)</c:formatCode>
                <c:ptCount val="14"/>
                <c:pt idx="0">
                  <c:v>246.57157668977396</c:v>
                </c:pt>
                <c:pt idx="1">
                  <c:v>696.93447873861578</c:v>
                </c:pt>
                <c:pt idx="2">
                  <c:v>781.6826003892005</c:v>
                </c:pt>
                <c:pt idx="3">
                  <c:v>852.82873074515305</c:v>
                </c:pt>
                <c:pt idx="4">
                  <c:v>887.03717115427435</c:v>
                </c:pt>
                <c:pt idx="5">
                  <c:v>964.4800018460345</c:v>
                </c:pt>
                <c:pt idx="6">
                  <c:v>1064.5409992414591</c:v>
                </c:pt>
                <c:pt idx="7">
                  <c:v>1123.0363763435721</c:v>
                </c:pt>
                <c:pt idx="8">
                  <c:v>1269.8618473253293</c:v>
                </c:pt>
                <c:pt idx="9">
                  <c:v>652.2639022150754</c:v>
                </c:pt>
                <c:pt idx="10">
                  <c:v>694.52163860026087</c:v>
                </c:pt>
                <c:pt idx="11">
                  <c:v>382.44604602514278</c:v>
                </c:pt>
                <c:pt idx="12">
                  <c:v>496.92220482302861</c:v>
                </c:pt>
                <c:pt idx="13">
                  <c:v>585.34481574257018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ser>
          <c:idx val="5"/>
          <c:order val="7"/>
          <c:tx>
            <c:strRef>
              <c:f>'DATA Imp.Amb'!$C$1688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Imp.Amb'!$P$1688:$AE$1688</c15:sqref>
                  </c15:fullRef>
                </c:ext>
              </c:extLst>
              <c:f>('DATA Imp.Amb'!$P$1688:$Y$1688,'DATA Imp.Amb'!$AA$1688:$AE$1688)</c:f>
              <c:numCache>
                <c:formatCode>_(* #,##0.00_);_(* \(#,##0.00\);_(* "-"??_);_(@_)</c:formatCode>
                <c:ptCount val="14"/>
                <c:pt idx="0">
                  <c:v>0.93274959342632424</c:v>
                </c:pt>
                <c:pt idx="1">
                  <c:v>1.1190801109732336</c:v>
                </c:pt>
                <c:pt idx="2">
                  <c:v>1.1294236053328071</c:v>
                </c:pt>
                <c:pt idx="3">
                  <c:v>1.0819634109592258</c:v>
                </c:pt>
                <c:pt idx="4">
                  <c:v>1.1796977372893653</c:v>
                </c:pt>
                <c:pt idx="5">
                  <c:v>1.3320164791381541</c:v>
                </c:pt>
                <c:pt idx="6">
                  <c:v>1.3262044874568684</c:v>
                </c:pt>
                <c:pt idx="7">
                  <c:v>1.4863762889262853</c:v>
                </c:pt>
                <c:pt idx="8">
                  <c:v>1.1852901374537064</c:v>
                </c:pt>
                <c:pt idx="9">
                  <c:v>0.40560447727427401</c:v>
                </c:pt>
                <c:pt idx="10">
                  <c:v>0.3742914197688445</c:v>
                </c:pt>
                <c:pt idx="11">
                  <c:v>0.35722132642692245</c:v>
                </c:pt>
                <c:pt idx="12">
                  <c:v>0.37972712000880843</c:v>
                </c:pt>
                <c:pt idx="13">
                  <c:v>0.33593946680045611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3"/>
          <c:order val="8"/>
          <c:tx>
            <c:strRef>
              <c:f>'DATA Imp.Amb'!$C$1687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Imp.Amb'!$P$1687:$AE$1687</c15:sqref>
                  </c15:fullRef>
                </c:ext>
              </c:extLst>
              <c:f>('DATA Imp.Amb'!$P$1687:$Y$1687,'DATA Imp.Amb'!$AA$1687:$AE$1687)</c:f>
              <c:numCache>
                <c:formatCode>_(* #,##0.00_);_(* \(#,##0.00\);_(* "-"??_);_(@_)</c:formatCode>
                <c:ptCount val="14"/>
                <c:pt idx="0">
                  <c:v>0.33373679492677555</c:v>
                </c:pt>
                <c:pt idx="1">
                  <c:v>0.32016226412972065</c:v>
                </c:pt>
                <c:pt idx="2">
                  <c:v>0.35662256178940266</c:v>
                </c:pt>
                <c:pt idx="3">
                  <c:v>0.34512574610494984</c:v>
                </c:pt>
                <c:pt idx="4">
                  <c:v>0.34649091151251676</c:v>
                </c:pt>
                <c:pt idx="5">
                  <c:v>0.35264804577806802</c:v>
                </c:pt>
                <c:pt idx="6">
                  <c:v>0.348054116934568</c:v>
                </c:pt>
                <c:pt idx="7">
                  <c:v>0.35219020453071165</c:v>
                </c:pt>
                <c:pt idx="8">
                  <c:v>0.35278212939758935</c:v>
                </c:pt>
                <c:pt idx="9">
                  <c:v>0.36226378575379325</c:v>
                </c:pt>
                <c:pt idx="10">
                  <c:v>0.37506844427251518</c:v>
                </c:pt>
                <c:pt idx="11">
                  <c:v>0.36869936458916147</c:v>
                </c:pt>
                <c:pt idx="12">
                  <c:v>0.43802151012586216</c:v>
                </c:pt>
                <c:pt idx="13">
                  <c:v>0.41741226332189979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ser>
          <c:idx val="4"/>
          <c:order val="9"/>
          <c:tx>
            <c:strRef>
              <c:f>'DATA Imp.Amb'!$C$1686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Imp.Amb'!$P$1686:$AE$1686</c15:sqref>
                  </c15:fullRef>
                </c:ext>
              </c:extLst>
              <c:f>('DATA Imp.Amb'!$P$1686:$Y$1686,'DATA Imp.Amb'!$AA$1686:$AE$1686)</c:f>
              <c:numCache>
                <c:formatCode>_(* #,##0.00_);_(* \(#,##0.00\);_(* "-"??_);_(@_)</c:formatCode>
                <c:ptCount val="14"/>
                <c:pt idx="0">
                  <c:v>397.00612836736434</c:v>
                </c:pt>
                <c:pt idx="1">
                  <c:v>455.49446170503046</c:v>
                </c:pt>
                <c:pt idx="2">
                  <c:v>426.90733230790505</c:v>
                </c:pt>
                <c:pt idx="3">
                  <c:v>393.80167372403929</c:v>
                </c:pt>
                <c:pt idx="4">
                  <c:v>401.2091995424521</c:v>
                </c:pt>
                <c:pt idx="5">
                  <c:v>376.6194357183947</c:v>
                </c:pt>
                <c:pt idx="6">
                  <c:v>361.41577702054519</c:v>
                </c:pt>
                <c:pt idx="7">
                  <c:v>354.00384389261274</c:v>
                </c:pt>
                <c:pt idx="8">
                  <c:v>346.39901324403689</c:v>
                </c:pt>
                <c:pt idx="9">
                  <c:v>336.54091967869766</c:v>
                </c:pt>
                <c:pt idx="10">
                  <c:v>341.60188515353013</c:v>
                </c:pt>
                <c:pt idx="11">
                  <c:v>365.62328144345258</c:v>
                </c:pt>
                <c:pt idx="12">
                  <c:v>410.65024641334503</c:v>
                </c:pt>
                <c:pt idx="13">
                  <c:v>384.72118333751865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7"/>
          <c:order val="10"/>
          <c:tx>
            <c:strRef>
              <c:f>'DATA Imp.Amb'!$C$1696</c:f>
              <c:strCache>
                <c:ptCount val="1"/>
                <c:pt idx="0">
                  <c:v>Total de Emisiones CO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Imp.Amb'!$P$1696:$AE$1696</c15:sqref>
                  </c15:fullRef>
                </c:ext>
              </c:extLst>
              <c:f>('DATA Imp.Amb'!$P$1696:$Y$1696,'DATA Imp.Amb'!$AA$1696:$AE$1696)</c:f>
              <c:numCache>
                <c:formatCode>_(* #,##0.00_);_(* \(#,##0.00\);_(* "-"??_);_(@_)</c:formatCode>
                <c:ptCount val="14"/>
                <c:pt idx="0">
                  <c:v>681.28522112386599</c:v>
                </c:pt>
                <c:pt idx="1">
                  <c:v>1190.6331151314253</c:v>
                </c:pt>
                <c:pt idx="2">
                  <c:v>1247.8942947387532</c:v>
                </c:pt>
                <c:pt idx="3">
                  <c:v>1287.0151977320886</c:v>
                </c:pt>
                <c:pt idx="4">
                  <c:v>1329.3650718190288</c:v>
                </c:pt>
                <c:pt idx="5">
                  <c:v>1380.5674992651327</c:v>
                </c:pt>
                <c:pt idx="6">
                  <c:v>1467.4299189143728</c:v>
                </c:pt>
                <c:pt idx="7">
                  <c:v>1522.0811958185491</c:v>
                </c:pt>
                <c:pt idx="8">
                  <c:v>1657.5654507013273</c:v>
                </c:pt>
                <c:pt idx="9">
                  <c:v>1810.8598761416099</c:v>
                </c:pt>
                <c:pt idx="10">
                  <c:v>1893.718520392021</c:v>
                </c:pt>
                <c:pt idx="11">
                  <c:v>1069.5461282039109</c:v>
                </c:pt>
                <c:pt idx="12">
                  <c:v>1287.9631802823531</c:v>
                </c:pt>
                <c:pt idx="13">
                  <c:v>1528.1102940900214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Emisiones de CO  (10</a:t>
                </a:r>
                <a:r>
                  <a:rPr lang="en-US" sz="1050" b="0" i="0" baseline="30000">
                    <a:solidFill>
                      <a:sysClr val="windowText" lastClr="000000"/>
                    </a:solidFill>
                    <a:effectLst/>
                  </a:rPr>
                  <a:t>6 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Kg)</a:t>
                </a:r>
                <a:endParaRPr lang="es-PE" sz="105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6.9251905471470254E-2"/>
              <c:y val="6.8555555149185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I_VIII.22!$M$13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I_VIII.22!$N$13:$W$13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2.9055213253343262E-3</c:v>
                </c:pt>
                <c:pt idx="6">
                  <c:v>0</c:v>
                </c:pt>
                <c:pt idx="7">
                  <c:v>1.6925234735203323E-2</c:v>
                </c:pt>
                <c:pt idx="8">
                  <c:v>0.88757725565564083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3-4C5F-9BD5-7056662CDD32}"/>
            </c:ext>
          </c:extLst>
        </c:ser>
        <c:ser>
          <c:idx val="5"/>
          <c:order val="1"/>
          <c:tx>
            <c:strRef>
              <c:f>I_VIII.22!$M$12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I_VIII.22!$N$6:$W$6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I_VIII.22!$N$12:$W$12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518.73742982571753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0-46E2-A574-439D1EAAFD6D}"/>
            </c:ext>
          </c:extLst>
        </c:ser>
        <c:ser>
          <c:idx val="4"/>
          <c:order val="2"/>
          <c:tx>
            <c:strRef>
              <c:f>I_VIII.22!$M$11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I_VIII.22!$N$6:$W$6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I_VIII.22!$N$11:$W$11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0.26090790762590271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0-46E2-A574-439D1EAAFD6D}"/>
            </c:ext>
          </c:extLst>
        </c:ser>
        <c:ser>
          <c:idx val="3"/>
          <c:order val="3"/>
          <c:tx>
            <c:strRef>
              <c:f>I_VIII.22!$M$10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I_VIII.22!$N$6:$W$6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I_VIII.22!$N$10:$W$10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1.1192313725337653E-2</c:v>
                </c:pt>
                <c:pt idx="2">
                  <c:v>32.357164260398498</c:v>
                </c:pt>
                <c:pt idx="3">
                  <c:v>0</c:v>
                </c:pt>
                <c:pt idx="4">
                  <c:v>0</c:v>
                </c:pt>
                <c:pt idx="5">
                  <c:v>0.1631806865253535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0-46E2-A574-439D1EAAFD6D}"/>
            </c:ext>
          </c:extLst>
        </c:ser>
        <c:ser>
          <c:idx val="2"/>
          <c:order val="4"/>
          <c:tx>
            <c:strRef>
              <c:f>I_VIII.22!$M$9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I_VIII.22!$N$6:$W$6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I_VIII.22!$N$9:$W$9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9.1953691538580185E-3</c:v>
                </c:pt>
                <c:pt idx="6">
                  <c:v>0</c:v>
                </c:pt>
                <c:pt idx="7">
                  <c:v>3.0278982955290135E-2</c:v>
                </c:pt>
                <c:pt idx="8">
                  <c:v>3.3759100126842231E-2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0-46E2-A574-439D1EAAFD6D}"/>
            </c:ext>
          </c:extLst>
        </c:ser>
        <c:ser>
          <c:idx val="1"/>
          <c:order val="5"/>
          <c:tx>
            <c:strRef>
              <c:f>I_VIII.22!$M$8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I_VIII.22!$N$6:$W$6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I_VIII.22!$N$8:$W$8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2.5413128844904032</c:v>
                </c:pt>
                <c:pt idx="3">
                  <c:v>304.67667866326525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90-46E2-A574-439D1EAAFD6D}"/>
            </c:ext>
          </c:extLst>
        </c:ser>
        <c:ser>
          <c:idx val="0"/>
          <c:order val="6"/>
          <c:tx>
            <c:strRef>
              <c:f>I_VIII.22!$M$7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I_VIII.22!$N$6:$W$6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I_VIII.22!$N$7:$W$7</c:f>
              <c:numCache>
                <c:formatCode>####\ ###\ ##0.0\ _t;\(####\ ###\ ##0.0\)_t;;@</c:formatCode>
                <c:ptCount val="10"/>
                <c:pt idx="0">
                  <c:v>64.108346355283473</c:v>
                </c:pt>
                <c:pt idx="1">
                  <c:v>141.66831996949972</c:v>
                </c:pt>
                <c:pt idx="2">
                  <c:v>22.975551103125802</c:v>
                </c:pt>
                <c:pt idx="3">
                  <c:v>0</c:v>
                </c:pt>
                <c:pt idx="4">
                  <c:v>0</c:v>
                </c:pt>
                <c:pt idx="5">
                  <c:v>16.508928146394318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0-46E2-A574-439D1EAA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6941135"/>
        <c:axId val="273429151"/>
      </c:barChart>
      <c:catAx>
        <c:axId val="42694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429151"/>
        <c:crosses val="autoZero"/>
        <c:auto val="1"/>
        <c:lblAlgn val="ctr"/>
        <c:lblOffset val="100"/>
        <c:noMultiLvlLbl val="0"/>
      </c:catAx>
      <c:valAx>
        <c:axId val="27342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   (106 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##\ ###\ ##0.0\ _t;\(##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9411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Imp.Amb'!$G$957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Imp.Amb'!$O$957:$AE$957</c15:sqref>
                  </c15:fullRef>
                </c:ext>
              </c:extLst>
              <c:f>('DATA Imp.Amb'!$O$957:$Y$957,'DATA Imp.Amb'!$AB$957:$AE$957)</c:f>
              <c:numCache>
                <c:formatCode>_(* #,##0.00_);_(* \(#,##0.00\);_(* "-"??_);_(@_)</c:formatCode>
                <c:ptCount val="13"/>
                <c:pt idx="0">
                  <c:v>0.80275549276019698</c:v>
                </c:pt>
                <c:pt idx="1">
                  <c:v>0.79383934755446128</c:v>
                </c:pt>
                <c:pt idx="2">
                  <c:v>0.79175548551153052</c:v>
                </c:pt>
                <c:pt idx="3">
                  <c:v>0.77512863455861547</c:v>
                </c:pt>
                <c:pt idx="4">
                  <c:v>0.7352678158626621</c:v>
                </c:pt>
                <c:pt idx="5">
                  <c:v>0.77230356868935479</c:v>
                </c:pt>
                <c:pt idx="6">
                  <c:v>0.74471965239837012</c:v>
                </c:pt>
                <c:pt idx="7">
                  <c:v>0.68492415454825073</c:v>
                </c:pt>
                <c:pt idx="8">
                  <c:v>0.79760996473151569</c:v>
                </c:pt>
                <c:pt idx="9">
                  <c:v>0.18403684666547285</c:v>
                </c:pt>
                <c:pt idx="10">
                  <c:v>0.18269492081087452</c:v>
                </c:pt>
                <c:pt idx="11">
                  <c:v>0.19322692226314858</c:v>
                </c:pt>
                <c:pt idx="12">
                  <c:v>0.19066666259611986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6-4EFD-83EA-F582200E5C99}"/>
            </c:ext>
          </c:extLst>
        </c:ser>
        <c:ser>
          <c:idx val="1"/>
          <c:order val="1"/>
          <c:tx>
            <c:strRef>
              <c:f>'DATA Imp.Amb'!$G$955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Imp.Amb'!$O$955:$AE$955</c15:sqref>
                  </c15:fullRef>
                </c:ext>
              </c:extLst>
              <c:f>('DATA Imp.Amb'!$O$955:$Y$955,'DATA Imp.Amb'!$AB$955:$AE$955)</c:f>
              <c:numCache>
                <c:formatCode>_(* #,##0.00_);_(* \(#,##0.00\);_(* "-"??_);_(@_)</c:formatCode>
                <c:ptCount val="13"/>
                <c:pt idx="0">
                  <c:v>2.9940020833624018E-2</c:v>
                </c:pt>
                <c:pt idx="1">
                  <c:v>2.2937794088939433E-2</c:v>
                </c:pt>
                <c:pt idx="2">
                  <c:v>2.5103438339607386E-2</c:v>
                </c:pt>
                <c:pt idx="3">
                  <c:v>1.7692556413961828E-2</c:v>
                </c:pt>
                <c:pt idx="4">
                  <c:v>1.6273118088999911E-2</c:v>
                </c:pt>
                <c:pt idx="5">
                  <c:v>1.4386387706269918E-2</c:v>
                </c:pt>
                <c:pt idx="6">
                  <c:v>1.1966474620578871E-2</c:v>
                </c:pt>
                <c:pt idx="7">
                  <c:v>1.5181345096778365E-2</c:v>
                </c:pt>
                <c:pt idx="8">
                  <c:v>2.0738318012721909E-2</c:v>
                </c:pt>
                <c:pt idx="9">
                  <c:v>2.0466446042626488E-2</c:v>
                </c:pt>
                <c:pt idx="10">
                  <c:v>1.0359808686769023E-2</c:v>
                </c:pt>
                <c:pt idx="11">
                  <c:v>9.0777307547989742E-3</c:v>
                </c:pt>
                <c:pt idx="12">
                  <c:v>1.1255578645230937E-2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6-4EFD-83EA-F582200E5C99}"/>
            </c:ext>
          </c:extLst>
        </c:ser>
        <c:ser>
          <c:idx val="2"/>
          <c:order val="2"/>
          <c:tx>
            <c:strRef>
              <c:f>'DATA Imp.Amb'!$G$956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Imp.Amb'!$O$956:$AE$956</c15:sqref>
                  </c15:fullRef>
                </c:ext>
              </c:extLst>
              <c:f>('DATA Imp.Amb'!$O$956:$Y$956,'DATA Imp.Amb'!$AB$956:$AE$956)</c:f>
              <c:numCache>
                <c:formatCode>_(* #,##0.00_);_(* \(#,##0.00\);_(* "-"??_);_(@_)</c:formatCode>
                <c:ptCount val="13"/>
                <c:pt idx="0">
                  <c:v>0.17713228855808022</c:v>
                </c:pt>
                <c:pt idx="1">
                  <c:v>0.2152028344682001</c:v>
                </c:pt>
                <c:pt idx="2">
                  <c:v>0.29600786751264835</c:v>
                </c:pt>
                <c:pt idx="3">
                  <c:v>0.33776641663245421</c:v>
                </c:pt>
                <c:pt idx="4">
                  <c:v>0.34777323119183873</c:v>
                </c:pt>
                <c:pt idx="5">
                  <c:v>0.35159822156131687</c:v>
                </c:pt>
                <c:pt idx="6">
                  <c:v>0.40026464078030882</c:v>
                </c:pt>
                <c:pt idx="7">
                  <c:v>0.39373004757305391</c:v>
                </c:pt>
                <c:pt idx="8">
                  <c:v>0.2294500514396757</c:v>
                </c:pt>
                <c:pt idx="9">
                  <c:v>4.9832204070919204</c:v>
                </c:pt>
                <c:pt idx="10">
                  <c:v>4.3660934073238469</c:v>
                </c:pt>
                <c:pt idx="11">
                  <c:v>5.0541271607689353</c:v>
                </c:pt>
                <c:pt idx="12">
                  <c:v>5.8012312238996318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6-4EFD-83EA-F582200E5C99}"/>
            </c:ext>
          </c:extLst>
        </c:ser>
        <c:ser>
          <c:idx val="0"/>
          <c:order val="3"/>
          <c:tx>
            <c:strRef>
              <c:f>'DATA Imp.Amb'!$G$954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Imp.Amb'!$O$954:$AE$954</c15:sqref>
                  </c15:fullRef>
                </c:ext>
              </c:extLst>
              <c:f>('DATA Imp.Amb'!$O$954:$Y$954,'DATA Imp.Amb'!$AB$954:$AE$954)</c:f>
              <c:numCache>
                <c:formatCode>_(* #,##0.00_);_(* \(#,##0.00\);_(* "-"??_);_(@_)</c:formatCode>
                <c:ptCount val="13"/>
                <c:pt idx="0">
                  <c:v>1.260568969984017E-2</c:v>
                </c:pt>
                <c:pt idx="1">
                  <c:v>1.2971071855936671E-2</c:v>
                </c:pt>
                <c:pt idx="2">
                  <c:v>1.7047293677982977E-2</c:v>
                </c:pt>
                <c:pt idx="3">
                  <c:v>1.4871073288536686E-2</c:v>
                </c:pt>
                <c:pt idx="4">
                  <c:v>1.2060752576922754E-2</c:v>
                </c:pt>
                <c:pt idx="5">
                  <c:v>1.6530002640937885E-2</c:v>
                </c:pt>
                <c:pt idx="6">
                  <c:v>1.0130684207091034E-2</c:v>
                </c:pt>
                <c:pt idx="7">
                  <c:v>8.2855541835769823E-3</c:v>
                </c:pt>
                <c:pt idx="8">
                  <c:v>1.2963628462883776E-2</c:v>
                </c:pt>
                <c:pt idx="9">
                  <c:v>5.8624333729279266E-3</c:v>
                </c:pt>
                <c:pt idx="10">
                  <c:v>5.2886285724566412E-3</c:v>
                </c:pt>
                <c:pt idx="11">
                  <c:v>4.818020402860685E-3</c:v>
                </c:pt>
                <c:pt idx="12">
                  <c:v>4.2945019344726929E-3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6-4EFD-83EA-F582200E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739296"/>
        <c:axId val="1641378800"/>
      </c:barChart>
      <c:lineChart>
        <c:grouping val="stacked"/>
        <c:varyColors val="0"/>
        <c:ser>
          <c:idx val="4"/>
          <c:order val="4"/>
          <c:tx>
            <c:strRef>
              <c:f>'DATA Imp.Amb'!$G$958</c:f>
              <c:strCache>
                <c:ptCount val="1"/>
                <c:pt idx="0">
                  <c:v>Total de Emisiones COVDM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Imp.Amb'!$O$958:$AE$958</c15:sqref>
                  </c15:fullRef>
                </c:ext>
              </c:extLst>
              <c:f>('DATA Imp.Amb'!$O$958:$Y$958,'DATA Imp.Amb'!$AB$958:$AE$958)</c:f>
              <c:numCache>
                <c:formatCode>_(* #,##0.00_);_(* \(#,##0.00\);_(* "-"??_);_(@_)</c:formatCode>
                <c:ptCount val="13"/>
                <c:pt idx="0">
                  <c:v>1.0224334918517415</c:v>
                </c:pt>
                <c:pt idx="1">
                  <c:v>1.0449510479675375</c:v>
                </c:pt>
                <c:pt idx="2">
                  <c:v>1.1299140850417693</c:v>
                </c:pt>
                <c:pt idx="3">
                  <c:v>1.1454586808935683</c:v>
                </c:pt>
                <c:pt idx="4">
                  <c:v>1.1113749177204235</c:v>
                </c:pt>
                <c:pt idx="5">
                  <c:v>1.1548181805978794</c:v>
                </c:pt>
                <c:pt idx="6">
                  <c:v>1.1670814520063488</c:v>
                </c:pt>
                <c:pt idx="7">
                  <c:v>1.1021211014016599</c:v>
                </c:pt>
                <c:pt idx="8">
                  <c:v>1.060761962646797</c:v>
                </c:pt>
                <c:pt idx="9">
                  <c:v>5.1935861331729472</c:v>
                </c:pt>
                <c:pt idx="10">
                  <c:v>4.564436765393947</c:v>
                </c:pt>
                <c:pt idx="11">
                  <c:v>5.2612498341897433</c:v>
                </c:pt>
                <c:pt idx="12">
                  <c:v>6.0074479670754553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66-4EFD-83EA-F582200E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39296"/>
        <c:axId val="1641378800"/>
      </c:lineChart>
      <c:catAx>
        <c:axId val="16407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1378800"/>
        <c:crosses val="autoZero"/>
        <c:auto val="1"/>
        <c:lblAlgn val="ctr"/>
        <c:lblOffset val="100"/>
        <c:noMultiLvlLbl val="0"/>
      </c:catAx>
      <c:valAx>
        <c:axId val="16413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COVDM 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Kg)</a:t>
                </a:r>
              </a:p>
            </c:rich>
          </c:tx>
          <c:layout>
            <c:manualLayout>
              <c:xMode val="edge"/>
              <c:yMode val="edge"/>
              <c:x val="4.3564899426077476E-2"/>
              <c:y val="0.16966399026961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073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461894673908844"/>
          <c:y val="3.5672226120547101E-2"/>
          <c:w val="0.79152277238859547"/>
          <c:h val="0.62381633067872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Imp.Amb'!$G$1589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Imp.Amb'!$P$1589:$AE$1589</c15:sqref>
                  </c15:fullRef>
                </c:ext>
              </c:extLst>
              <c:f>('DATA Imp.Amb'!$P$1589:$Y$1589,'DATA Imp.Amb'!$AA$1589:$AE$1589)</c:f>
              <c:numCache>
                <c:formatCode>_(* #,##0.00_);_(* \(#,##0.00\);_(*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13.194535244489542</c:v>
                </c:pt>
                <c:pt idx="10">
                  <c:v>13.622710615241004</c:v>
                </c:pt>
                <c:pt idx="11">
                  <c:v>4.9984604059244697</c:v>
                </c:pt>
                <c:pt idx="12">
                  <c:v>5.9990910504482242</c:v>
                </c:pt>
                <c:pt idx="13">
                  <c:v>8.6262640211638999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C-49C7-9A70-903918ADA974}"/>
            </c:ext>
          </c:extLst>
        </c:ser>
        <c:ser>
          <c:idx val="4"/>
          <c:order val="1"/>
          <c:tx>
            <c:strRef>
              <c:f>'DATA Imp.Amb'!$G$1588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Imp.Amb'!$P$1588:$AE$1588</c15:sqref>
                  </c15:fullRef>
                </c:ext>
              </c:extLst>
              <c:f>('DATA Imp.Amb'!$P$1588:$Y$1588,'DATA Imp.Amb'!$AA$1588:$AE$1588)</c:f>
              <c:numCache>
                <c:formatCode>_(* #,##0.00_);_(* \(#,##0.00\);_(* "-"??_);_(@_)</c:formatCode>
                <c:ptCount val="14"/>
                <c:pt idx="0">
                  <c:v>66.374330139499008</c:v>
                </c:pt>
                <c:pt idx="1">
                  <c:v>74.955666493306012</c:v>
                </c:pt>
                <c:pt idx="2">
                  <c:v>71.335915392491842</c:v>
                </c:pt>
                <c:pt idx="3">
                  <c:v>66.368745156087016</c:v>
                </c:pt>
                <c:pt idx="4">
                  <c:v>68.296406760194515</c:v>
                </c:pt>
                <c:pt idx="5">
                  <c:v>63.624754737047979</c:v>
                </c:pt>
                <c:pt idx="6">
                  <c:v>60.125641698883555</c:v>
                </c:pt>
                <c:pt idx="7">
                  <c:v>60.127496800352525</c:v>
                </c:pt>
                <c:pt idx="8">
                  <c:v>59.366225822901256</c:v>
                </c:pt>
                <c:pt idx="9">
                  <c:v>57.503911492553932</c:v>
                </c:pt>
                <c:pt idx="10">
                  <c:v>59.069039767122973</c:v>
                </c:pt>
                <c:pt idx="11">
                  <c:v>61.238485636098353</c:v>
                </c:pt>
                <c:pt idx="12">
                  <c:v>67.077296233059201</c:v>
                </c:pt>
                <c:pt idx="13">
                  <c:v>63.212839563143682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C-49C7-9A70-903918ADA974}"/>
            </c:ext>
          </c:extLst>
        </c:ser>
        <c:ser>
          <c:idx val="3"/>
          <c:order val="2"/>
          <c:tx>
            <c:strRef>
              <c:f>'DATA Imp.Amb'!$G$1586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Imp.Amb'!$P$1586:$AE$1586</c15:sqref>
                  </c15:fullRef>
                </c:ext>
              </c:extLst>
              <c:f>('DATA Imp.Amb'!$P$1586:$Y$1586,'DATA Imp.Amb'!$AA$1586:$AE$1586)</c:f>
              <c:numCache>
                <c:formatCode>_(* #,##0.00_);_(* \(#,##0.00\);_(* "-"??_);_(@_)</c:formatCode>
                <c:ptCount val="14"/>
                <c:pt idx="0">
                  <c:v>17.224687973137772</c:v>
                </c:pt>
                <c:pt idx="1">
                  <c:v>25.732965149169456</c:v>
                </c:pt>
                <c:pt idx="2">
                  <c:v>28.521277889596099</c:v>
                </c:pt>
                <c:pt idx="3">
                  <c:v>30.434354935298305</c:v>
                </c:pt>
                <c:pt idx="4">
                  <c:v>31.890336841526363</c:v>
                </c:pt>
                <c:pt idx="5">
                  <c:v>34.341130851836688</c:v>
                </c:pt>
                <c:pt idx="6">
                  <c:v>36.740900983369237</c:v>
                </c:pt>
                <c:pt idx="7">
                  <c:v>39.419129047802357</c:v>
                </c:pt>
                <c:pt idx="8">
                  <c:v>44.135600255866791</c:v>
                </c:pt>
                <c:pt idx="9">
                  <c:v>47.367699593807558</c:v>
                </c:pt>
                <c:pt idx="10">
                  <c:v>51.483591399454447</c:v>
                </c:pt>
                <c:pt idx="11">
                  <c:v>40.270614215794801</c:v>
                </c:pt>
                <c:pt idx="12">
                  <c:v>48.323319384971605</c:v>
                </c:pt>
                <c:pt idx="13">
                  <c:v>50.539242316055372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C-49C7-9A70-903918ADA974}"/>
            </c:ext>
          </c:extLst>
        </c:ser>
        <c:ser>
          <c:idx val="2"/>
          <c:order val="3"/>
          <c:tx>
            <c:strRef>
              <c:f>'DATA Imp.Amb'!$G$1587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Imp.Amb'!$P$1587:$AE$1587</c15:sqref>
                  </c15:fullRef>
                </c:ext>
              </c:extLst>
              <c:f>('DATA Imp.Amb'!$P$1587:$Y$1587,'DATA Imp.Amb'!$AA$1587:$AE$1587)</c:f>
              <c:numCache>
                <c:formatCode>_(* #,##0.00_);_(* \(#,##0.00\);_(* "-"??_);_(@_)</c:formatCode>
                <c:ptCount val="14"/>
                <c:pt idx="0">
                  <c:v>0.71292460506825894</c:v>
                </c:pt>
                <c:pt idx="1">
                  <c:v>0.63653251884744766</c:v>
                </c:pt>
                <c:pt idx="2">
                  <c:v>0.75064490825769969</c:v>
                </c:pt>
                <c:pt idx="3">
                  <c:v>1.0952033198247941</c:v>
                </c:pt>
                <c:pt idx="4">
                  <c:v>0.92743765303631964</c:v>
                </c:pt>
                <c:pt idx="5">
                  <c:v>1.0253064683608064</c:v>
                </c:pt>
                <c:pt idx="6">
                  <c:v>1.1012593624271756</c:v>
                </c:pt>
                <c:pt idx="7">
                  <c:v>1.1626194598121971</c:v>
                </c:pt>
                <c:pt idx="8">
                  <c:v>1.1739074466001105</c:v>
                </c:pt>
                <c:pt idx="9">
                  <c:v>1.4187320986825993</c:v>
                </c:pt>
                <c:pt idx="10">
                  <c:v>1.4957554596380589</c:v>
                </c:pt>
                <c:pt idx="11">
                  <c:v>1.0929708400914486</c:v>
                </c:pt>
                <c:pt idx="12">
                  <c:v>1.5035609907418281</c:v>
                </c:pt>
                <c:pt idx="13">
                  <c:v>1.5711752799142651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C-49C7-9A70-903918ADA974}"/>
            </c:ext>
          </c:extLst>
        </c:ser>
        <c:ser>
          <c:idx val="1"/>
          <c:order val="4"/>
          <c:tx>
            <c:strRef>
              <c:f>'DATA Imp.Amb'!$G$1585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Imp.Amb'!$P$1585:$AE$1585</c15:sqref>
                  </c15:fullRef>
                </c:ext>
              </c:extLst>
              <c:f>('DATA Imp.Amb'!$P$1585:$Y$1585,'DATA Imp.Amb'!$AA$1585:$AE$1585)</c:f>
              <c:numCache>
                <c:formatCode>_(* #,##0.00_);_(* \(#,##0.00\);_(* "-"??_);_(@_)</c:formatCode>
                <c:ptCount val="14"/>
                <c:pt idx="0">
                  <c:v>1.9850799419721037</c:v>
                </c:pt>
                <c:pt idx="1">
                  <c:v>2.0557827229574572</c:v>
                </c:pt>
                <c:pt idx="2">
                  <c:v>2.0333691307485346</c:v>
                </c:pt>
                <c:pt idx="3">
                  <c:v>2.1225381079198113</c:v>
                </c:pt>
                <c:pt idx="4">
                  <c:v>2.1350049590576532</c:v>
                </c:pt>
                <c:pt idx="5">
                  <c:v>2.1291472353229484</c:v>
                </c:pt>
                <c:pt idx="6">
                  <c:v>2.5741207620327229</c:v>
                </c:pt>
                <c:pt idx="7">
                  <c:v>2.6928921788413858</c:v>
                </c:pt>
                <c:pt idx="8">
                  <c:v>2.2878322671672673</c:v>
                </c:pt>
                <c:pt idx="9">
                  <c:v>2.075947733250413</c:v>
                </c:pt>
                <c:pt idx="10">
                  <c:v>2.0961653246081902</c:v>
                </c:pt>
                <c:pt idx="11">
                  <c:v>1.4158206309462493</c:v>
                </c:pt>
                <c:pt idx="12">
                  <c:v>1.3996200798258032</c:v>
                </c:pt>
                <c:pt idx="13">
                  <c:v>2.2981721518235942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C-49C7-9A70-903918AD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010128"/>
        <c:axId val="1538181488"/>
      </c:barChart>
      <c:lineChart>
        <c:grouping val="stacked"/>
        <c:varyColors val="0"/>
        <c:ser>
          <c:idx val="5"/>
          <c:order val="5"/>
          <c:tx>
            <c:strRef>
              <c:f>'DATA Imp.Amb'!$G$1590</c:f>
              <c:strCache>
                <c:ptCount val="1"/>
                <c:pt idx="0">
                  <c:v>Total de Emisiones COVDM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Imp.Amb'!$P$1590:$AE$1590</c15:sqref>
                  </c15:fullRef>
                </c:ext>
              </c:extLst>
              <c:f>('DATA Imp.Amb'!$P$1590:$Y$1590,'DATA Imp.Amb'!$AA$1590:$AE$1590)</c:f>
              <c:numCache>
                <c:formatCode>_(* #,##0.00_);_(* \(#,##0.00\);_(* "-"??_);_(@_)</c:formatCode>
                <c:ptCount val="14"/>
                <c:pt idx="0">
                  <c:v>86.29702265967714</c:v>
                </c:pt>
                <c:pt idx="1">
                  <c:v>103.38094688428038</c:v>
                </c:pt>
                <c:pt idx="2">
                  <c:v>102.64120732109419</c:v>
                </c:pt>
                <c:pt idx="3">
                  <c:v>100.02084151912993</c:v>
                </c:pt>
                <c:pt idx="4">
                  <c:v>103.24918621381485</c:v>
                </c:pt>
                <c:pt idx="5">
                  <c:v>101.12033929256842</c:v>
                </c:pt>
                <c:pt idx="6">
                  <c:v>100.54192280671269</c:v>
                </c:pt>
                <c:pt idx="7">
                  <c:v>103.40213748680847</c:v>
                </c:pt>
                <c:pt idx="8">
                  <c:v>106.96356579253543</c:v>
                </c:pt>
                <c:pt idx="9">
                  <c:v>121.56082616278405</c:v>
                </c:pt>
                <c:pt idx="10">
                  <c:v>127.76726256606467</c:v>
                </c:pt>
                <c:pt idx="11">
                  <c:v>109.01635172885533</c:v>
                </c:pt>
                <c:pt idx="12">
                  <c:v>124.30288773904665</c:v>
                </c:pt>
                <c:pt idx="13">
                  <c:v>126.24769333210082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7C-49C7-9A70-903918AD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128"/>
        <c:axId val="1538181488"/>
      </c:lineChart>
      <c:catAx>
        <c:axId val="17870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181488"/>
        <c:crosses val="autoZero"/>
        <c:auto val="1"/>
        <c:lblAlgn val="ctr"/>
        <c:lblOffset val="100"/>
        <c:noMultiLvlLbl val="0"/>
      </c:catAx>
      <c:valAx>
        <c:axId val="15381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Emisiones de COVDM   (10</a:t>
                </a:r>
                <a:r>
                  <a:rPr lang="en-US" sz="1050" b="0" i="0" baseline="30000">
                    <a:solidFill>
                      <a:sysClr val="windowText" lastClr="000000"/>
                    </a:solidFill>
                    <a:effectLst/>
                  </a:rPr>
                  <a:t>6</a:t>
                </a:r>
                <a:r>
                  <a:rPr lang="en-US" sz="1050" b="0" i="0" baseline="0">
                    <a:solidFill>
                      <a:sysClr val="windowText" lastClr="000000"/>
                    </a:solidFill>
                    <a:effectLst/>
                  </a:rPr>
                  <a:t> Kg)</a:t>
                </a:r>
                <a:endParaRPr lang="es-PE" sz="105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8.7866099137251769E-2"/>
              <c:y val="8.65155138485817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8701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'DATA Imp.Amb'!$C$1706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Imp.Amb'!$P$1706:$AE$1706</c:f>
              <c:numCache>
                <c:formatCode>_(* #,##0.00_);_(* \(#,##0.00\);_(* "-"??_);_(@_)</c:formatCode>
                <c:ptCount val="15"/>
                <c:pt idx="9">
                  <c:v>0.75485414215902036</c:v>
                </c:pt>
                <c:pt idx="10">
                  <c:v>0.7982011577774909</c:v>
                </c:pt>
                <c:pt idx="11">
                  <c:v>0.69137517910117741</c:v>
                </c:pt>
                <c:pt idx="12">
                  <c:v>0.38111189287510366</c:v>
                </c:pt>
                <c:pt idx="13">
                  <c:v>0.42919870972675506</c:v>
                </c:pt>
                <c:pt idx="14">
                  <c:v>0.41292138225670533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10"/>
          <c:order val="1"/>
          <c:tx>
            <c:strRef>
              <c:f>'DATA Imp.Amb'!$C$1705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Imp.Amb'!$P$1705:$AE$1705</c:f>
              <c:numCache>
                <c:formatCode>_(* #,##0.00_);_(* \(#,##0.00\);_(* "-"??_);_(@_)</c:formatCode>
                <c:ptCount val="15"/>
                <c:pt idx="9">
                  <c:v>12.243617371265325</c:v>
                </c:pt>
                <c:pt idx="10">
                  <c:v>12.39633408671205</c:v>
                </c:pt>
                <c:pt idx="11">
                  <c:v>12.931335436139827</c:v>
                </c:pt>
                <c:pt idx="12">
                  <c:v>4.6173485130493663</c:v>
                </c:pt>
                <c:pt idx="13">
                  <c:v>5.5698923407214691</c:v>
                </c:pt>
                <c:pt idx="14">
                  <c:v>8.2133426389071946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C4F-43CC-93F5-9E34D6839C2B}"/>
            </c:ext>
          </c:extLst>
        </c:ser>
        <c:ser>
          <c:idx val="9"/>
          <c:order val="2"/>
          <c:tx>
            <c:strRef>
              <c:f>'DATA Imp.Amb'!$C$1704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Imp.Amb'!$P$1704:$AE$1704</c:f>
              <c:numCache>
                <c:formatCode>_(* #,##0.00_);_(* \(#,##0.00\);_(* "-"??_);_(@_)</c:formatCode>
                <c:ptCount val="15"/>
                <c:pt idx="0">
                  <c:v>9.4103287064484267</c:v>
                </c:pt>
                <c:pt idx="1">
                  <c:v>9.2313849369387171</c:v>
                </c:pt>
                <c:pt idx="2">
                  <c:v>9.8592218555501248</c:v>
                </c:pt>
                <c:pt idx="3">
                  <c:v>10.295588867793182</c:v>
                </c:pt>
                <c:pt idx="4">
                  <c:v>10.654515552921477</c:v>
                </c:pt>
                <c:pt idx="5">
                  <c:v>9.7693122709778457</c:v>
                </c:pt>
                <c:pt idx="6">
                  <c:v>8.8720412635782395</c:v>
                </c:pt>
                <c:pt idx="7">
                  <c:v>10.087064406915575</c:v>
                </c:pt>
                <c:pt idx="8">
                  <c:v>10.013904344130314</c:v>
                </c:pt>
                <c:pt idx="9">
                  <c:v>8.4707773020073542</c:v>
                </c:pt>
                <c:pt idx="10">
                  <c:v>9.594332566163903</c:v>
                </c:pt>
                <c:pt idx="11">
                  <c:v>10.421320951666013</c:v>
                </c:pt>
                <c:pt idx="12">
                  <c:v>8.0703782659540995</c:v>
                </c:pt>
                <c:pt idx="13">
                  <c:v>7.3475454133429636</c:v>
                </c:pt>
                <c:pt idx="14">
                  <c:v>8.9082120405438783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C-4C3D-AEFA-90FFBC6317BF}"/>
            </c:ext>
          </c:extLst>
        </c:ser>
        <c:ser>
          <c:idx val="0"/>
          <c:order val="3"/>
          <c:tx>
            <c:strRef>
              <c:f>'DATA Imp.Amb'!$C$1703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Imp.Amb'!$P$1703:$AE$1703</c:f>
              <c:numCache>
                <c:formatCode>_(* #,##0.00_);_(* \(#,##0.00\);_(* "-"??_);_(@_)</c:formatCode>
                <c:ptCount val="15"/>
                <c:pt idx="0">
                  <c:v>0.38598201459125164</c:v>
                </c:pt>
                <c:pt idx="1">
                  <c:v>0.37711299272498455</c:v>
                </c:pt>
                <c:pt idx="2">
                  <c:v>0.42357902843985856</c:v>
                </c:pt>
                <c:pt idx="3">
                  <c:v>0.4661421455604805</c:v>
                </c:pt>
                <c:pt idx="4">
                  <c:v>0.4455029341638681</c:v>
                </c:pt>
                <c:pt idx="5">
                  <c:v>0.47883123311701609</c:v>
                </c:pt>
                <c:pt idx="6">
                  <c:v>0.46326524006160114</c:v>
                </c:pt>
                <c:pt idx="7">
                  <c:v>0.52036028552908331</c:v>
                </c:pt>
                <c:pt idx="8">
                  <c:v>0.60035404453005881</c:v>
                </c:pt>
                <c:pt idx="9">
                  <c:v>0.466593114116998</c:v>
                </c:pt>
                <c:pt idx="10">
                  <c:v>0.44593510348701576</c:v>
                </c:pt>
                <c:pt idx="11">
                  <c:v>0.51667232015809783</c:v>
                </c:pt>
                <c:pt idx="12">
                  <c:v>0.41119603589253961</c:v>
                </c:pt>
                <c:pt idx="13">
                  <c:v>0.48299864698848394</c:v>
                </c:pt>
                <c:pt idx="14">
                  <c:v>0.44869386975197517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ser>
          <c:idx val="1"/>
          <c:order val="4"/>
          <c:tx>
            <c:strRef>
              <c:f>'DATA Imp.Amb'!$C$1702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Imp.Amb'!$P$1702:$AE$1702</c:f>
              <c:numCache>
                <c:formatCode>_(* #,##0.00_);_(* \(#,##0.00\);_(* "-"??_);_(@_)</c:formatCode>
                <c:ptCount val="15"/>
                <c:pt idx="0">
                  <c:v>9.9229709445648323E-2</c:v>
                </c:pt>
                <c:pt idx="1">
                  <c:v>0.11234080057938552</c:v>
                </c:pt>
                <c:pt idx="2">
                  <c:v>0.14111339698908626</c:v>
                </c:pt>
                <c:pt idx="3">
                  <c:v>7.2349288670612549E-2</c:v>
                </c:pt>
                <c:pt idx="4">
                  <c:v>6.6830827027099637E-2</c:v>
                </c:pt>
                <c:pt idx="5">
                  <c:v>5.6466524315715402E-2</c:v>
                </c:pt>
                <c:pt idx="6">
                  <c:v>6.6473823236586904E-2</c:v>
                </c:pt>
                <c:pt idx="7">
                  <c:v>5.9176527199691693E-2</c:v>
                </c:pt>
                <c:pt idx="8">
                  <c:v>6.5166367971111028E-2</c:v>
                </c:pt>
                <c:pt idx="9">
                  <c:v>6.1514550678472148E-2</c:v>
                </c:pt>
                <c:pt idx="10">
                  <c:v>3.8589868543299016E-2</c:v>
                </c:pt>
                <c:pt idx="11">
                  <c:v>4.9887506144537727E-2</c:v>
                </c:pt>
                <c:pt idx="12">
                  <c:v>4.5608365527343639E-2</c:v>
                </c:pt>
                <c:pt idx="13">
                  <c:v>6.3160755203739996E-2</c:v>
                </c:pt>
                <c:pt idx="14">
                  <c:v>4.8849427771913388E-2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2"/>
          <c:order val="5"/>
          <c:tx>
            <c:strRef>
              <c:f>'DATA Imp.Amb'!$C$1701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Imp.Amb'!$P$1701:$AE$1701</c:f>
              <c:numCache>
                <c:formatCode>_(* #,##0.00_);_(* \(#,##0.00\);_(* "-"??_);_(@_)</c:formatCode>
                <c:ptCount val="15"/>
                <c:pt idx="0">
                  <c:v>7.3321636906489365E-2</c:v>
                </c:pt>
                <c:pt idx="1">
                  <c:v>7.3821053771700798E-2</c:v>
                </c:pt>
                <c:pt idx="2">
                  <c:v>8.2687630919395669E-2</c:v>
                </c:pt>
                <c:pt idx="3">
                  <c:v>7.8267961302060401E-2</c:v>
                </c:pt>
                <c:pt idx="4">
                  <c:v>7.3043886951234427E-2</c:v>
                </c:pt>
                <c:pt idx="5">
                  <c:v>7.1085697840084228E-2</c:v>
                </c:pt>
                <c:pt idx="6">
                  <c:v>7.009052549742055E-2</c:v>
                </c:pt>
                <c:pt idx="7">
                  <c:v>6.8209526668444528E-2</c:v>
                </c:pt>
                <c:pt idx="8">
                  <c:v>6.5713393600829714E-2</c:v>
                </c:pt>
                <c:pt idx="9">
                  <c:v>6.5893466862990246E-2</c:v>
                </c:pt>
                <c:pt idx="10">
                  <c:v>6.360341718435629E-2</c:v>
                </c:pt>
                <c:pt idx="11">
                  <c:v>6.7017149282051644E-2</c:v>
                </c:pt>
                <c:pt idx="12">
                  <c:v>6.4129082519132199E-2</c:v>
                </c:pt>
                <c:pt idx="13">
                  <c:v>7.5098762175231662E-2</c:v>
                </c:pt>
                <c:pt idx="14">
                  <c:v>6.9104474896329329E-2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4"/>
          <c:order val="6"/>
          <c:tx>
            <c:strRef>
              <c:f>'DATA Imp.Amb'!$C$1700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Imp.Amb'!$P$1700:$AE$1700</c:f>
              <c:numCache>
                <c:formatCode>_(* #,##0.00_);_(* \(#,##0.00\);_(* "-"??_);_(@_)</c:formatCode>
                <c:ptCount val="15"/>
                <c:pt idx="0">
                  <c:v>15.617523705374516</c:v>
                </c:pt>
                <c:pt idx="1">
                  <c:v>24.062296617374702</c:v>
                </c:pt>
                <c:pt idx="2">
                  <c:v>26.817757057051768</c:v>
                </c:pt>
                <c:pt idx="3">
                  <c:v>28.663207288088223</c:v>
                </c:pt>
                <c:pt idx="4">
                  <c:v>30.323132635023732</c:v>
                </c:pt>
                <c:pt idx="5">
                  <c:v>32.631477111820189</c:v>
                </c:pt>
                <c:pt idx="6">
                  <c:v>35.182305153676076</c:v>
                </c:pt>
                <c:pt idx="7">
                  <c:v>37.813352605783024</c:v>
                </c:pt>
                <c:pt idx="8">
                  <c:v>42.532946361748429</c:v>
                </c:pt>
                <c:pt idx="9">
                  <c:v>42.890255644442156</c:v>
                </c:pt>
                <c:pt idx="10">
                  <c:v>45.932861648739575</c:v>
                </c:pt>
                <c:pt idx="11">
                  <c:v>49.999999154633272</c:v>
                </c:pt>
                <c:pt idx="12">
                  <c:v>38.923701159206168</c:v>
                </c:pt>
                <c:pt idx="13">
                  <c:v>46.781016202700258</c:v>
                </c:pt>
                <c:pt idx="14">
                  <c:v>48.652065757102051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ser>
          <c:idx val="8"/>
          <c:order val="7"/>
          <c:tx>
            <c:strRef>
              <c:f>'DATA Imp.Amb'!$C$1699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Imp.Amb'!$P$1699:$AE$1699</c:f>
              <c:numCache>
                <c:formatCode>_(* #,##0.00_);_(* \(#,##0.00\);_(* "-"??_);_(@_)</c:formatCode>
                <c:ptCount val="15"/>
                <c:pt idx="0">
                  <c:v>0.24918842903129923</c:v>
                </c:pt>
                <c:pt idx="1">
                  <c:v>0.28293542036647523</c:v>
                </c:pt>
                <c:pt idx="2">
                  <c:v>0.28230721759517535</c:v>
                </c:pt>
                <c:pt idx="3">
                  <c:v>0.27061380096610393</c:v>
                </c:pt>
                <c:pt idx="4">
                  <c:v>0.28908490475806708</c:v>
                </c:pt>
                <c:pt idx="5">
                  <c:v>0.32063908780162814</c:v>
                </c:pt>
                <c:pt idx="6">
                  <c:v>0.3176531854969849</c:v>
                </c:pt>
                <c:pt idx="7">
                  <c:v>0.35098901331004367</c:v>
                </c:pt>
                <c:pt idx="8">
                  <c:v>0.28497087176240926</c:v>
                </c:pt>
                <c:pt idx="9">
                  <c:v>0.1061138479854721</c:v>
                </c:pt>
                <c:pt idx="10">
                  <c:v>0.11854440771441949</c:v>
                </c:pt>
                <c:pt idx="11">
                  <c:v>0.11036229315222748</c:v>
                </c:pt>
                <c:pt idx="12">
                  <c:v>0.10383015203076604</c:v>
                </c:pt>
                <c:pt idx="13">
                  <c:v>0.10806073804546805</c:v>
                </c:pt>
                <c:pt idx="14">
                  <c:v>0.10046615426588414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ser>
          <c:idx val="3"/>
          <c:order val="8"/>
          <c:tx>
            <c:strRef>
              <c:f>'DATA Imp.Amb'!$C$1698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Imp.Amb'!$P$1698:$AE$1698</c:f>
              <c:numCache>
                <c:formatCode>_(* #,##0.00_);_(* \(#,##0.00\);_(* "-"??_);_(@_)</c:formatCode>
                <c:ptCount val="15"/>
                <c:pt idx="0">
                  <c:v>0.97435626625668248</c:v>
                </c:pt>
                <c:pt idx="1">
                  <c:v>0.98159569709438488</c:v>
                </c:pt>
                <c:pt idx="2">
                  <c:v>1.0592771955550879</c:v>
                </c:pt>
                <c:pt idx="3">
                  <c:v>1.1641967621402323</c:v>
                </c:pt>
                <c:pt idx="4">
                  <c:v>1.2803247743839714</c:v>
                </c:pt>
                <c:pt idx="5">
                  <c:v>1.3677563810767071</c:v>
                </c:pt>
                <c:pt idx="6">
                  <c:v>1.4286549773871176</c:v>
                </c:pt>
                <c:pt idx="7">
                  <c:v>1.4773589215660696</c:v>
                </c:pt>
                <c:pt idx="8">
                  <c:v>1.5200488219537651</c:v>
                </c:pt>
                <c:pt idx="9">
                  <c:v>1.7117443632335074</c:v>
                </c:pt>
                <c:pt idx="10">
                  <c:v>1.7803312755154546</c:v>
                </c:pt>
                <c:pt idx="11">
                  <c:v>1.8281145291717962</c:v>
                </c:pt>
                <c:pt idx="12">
                  <c:v>1.6492389619294272</c:v>
                </c:pt>
                <c:pt idx="13">
                  <c:v>1.942351080293105</c:v>
                </c:pt>
                <c:pt idx="14">
                  <c:v>1.7814169370335664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ser>
          <c:idx val="6"/>
          <c:order val="9"/>
          <c:tx>
            <c:strRef>
              <c:f>'DATA Imp.Amb'!$C$1697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Imp.Amb'!$P$1697:$AE$1697</c:f>
              <c:numCache>
                <c:formatCode>_(* #,##0.00_);_(* \(#,##0.00\);_(* "-"??_);_(@_)</c:formatCode>
                <c:ptCount val="15"/>
                <c:pt idx="0">
                  <c:v>59.487092191622835</c:v>
                </c:pt>
                <c:pt idx="1">
                  <c:v>68.259459365430018</c:v>
                </c:pt>
                <c:pt idx="2">
                  <c:v>63.975263938993677</c:v>
                </c:pt>
                <c:pt idx="3">
                  <c:v>59.010475404609039</c:v>
                </c:pt>
                <c:pt idx="4">
                  <c:v>60.116750698585385</c:v>
                </c:pt>
                <c:pt idx="5">
                  <c:v>56.42477098561924</c:v>
                </c:pt>
                <c:pt idx="6">
                  <c:v>54.14143863777867</c:v>
                </c:pt>
                <c:pt idx="7">
                  <c:v>53.02562619983653</c:v>
                </c:pt>
                <c:pt idx="8">
                  <c:v>51.880461586838521</c:v>
                </c:pt>
                <c:pt idx="9">
                  <c:v>49.950809831615622</c:v>
                </c:pt>
                <c:pt idx="10">
                  <c:v>50.392092630946493</c:v>
                </c:pt>
                <c:pt idx="11">
                  <c:v>51.151178046615662</c:v>
                </c:pt>
                <c:pt idx="12">
                  <c:v>54.74980929987138</c:v>
                </c:pt>
                <c:pt idx="13">
                  <c:v>61.503565089849189</c:v>
                </c:pt>
                <c:pt idx="14">
                  <c:v>57.612620649571312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7"/>
          <c:order val="10"/>
          <c:tx>
            <c:strRef>
              <c:f>'DATA Imp.Amb'!$C$1707</c:f>
              <c:strCache>
                <c:ptCount val="1"/>
                <c:pt idx="0">
                  <c:v>Total de Emisiones COVDM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f>'DATA Imp.Amb'!$P$1035:$AE$1035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'DATA Imp.Amb'!$P$1707:$AE$1707</c:f>
              <c:numCache>
                <c:formatCode>_(* #,##0.00_);_(* \(#,##0.00\);_(* "-"??_);_(@_)</c:formatCode>
                <c:ptCount val="15"/>
                <c:pt idx="0">
                  <c:v>86.297022659677154</c:v>
                </c:pt>
                <c:pt idx="1">
                  <c:v>103.38094688428038</c:v>
                </c:pt>
                <c:pt idx="2">
                  <c:v>102.64120732109416</c:v>
                </c:pt>
                <c:pt idx="3">
                  <c:v>100.02084151912995</c:v>
                </c:pt>
                <c:pt idx="4">
                  <c:v>103.24918621381485</c:v>
                </c:pt>
                <c:pt idx="5">
                  <c:v>101.12033929256843</c:v>
                </c:pt>
                <c:pt idx="6">
                  <c:v>100.54192280671271</c:v>
                </c:pt>
                <c:pt idx="7">
                  <c:v>103.40213748680846</c:v>
                </c:pt>
                <c:pt idx="8">
                  <c:v>106.96356579253545</c:v>
                </c:pt>
                <c:pt idx="9">
                  <c:v>116.72217363436691</c:v>
                </c:pt>
                <c:pt idx="10">
                  <c:v>121.56082616278404</c:v>
                </c:pt>
                <c:pt idx="11">
                  <c:v>127.76726256606467</c:v>
                </c:pt>
                <c:pt idx="12">
                  <c:v>109.01635172885533</c:v>
                </c:pt>
                <c:pt idx="13">
                  <c:v>124.30288773904664</c:v>
                </c:pt>
                <c:pt idx="14">
                  <c:v>126.24769333210082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COVDM  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Kg)</a:t>
                </a:r>
                <a:endParaRPr lang="es-PE">
                  <a:solidFill>
                    <a:sysClr val="windowText" lastClr="000000"/>
                  </a:solidFill>
                </a:endParaRPr>
              </a:p>
              <a:p>
                <a:pPr algn="ctr" rtl="0">
                  <a:defRPr/>
                </a:pP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6.9251905471470254E-2"/>
              <c:y val="6.8555555149185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I_VIII.26!$M$13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I_VIII.26!$N$13:$W$13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1.3241308123268416E-3</c:v>
                </c:pt>
                <c:pt idx="6">
                  <c:v>0</c:v>
                </c:pt>
                <c:pt idx="7">
                  <c:v>7.7133231215119301E-3</c:v>
                </c:pt>
                <c:pt idx="8">
                  <c:v>0.40388392832286657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E-40DF-892E-012430CF107D}"/>
            </c:ext>
          </c:extLst>
        </c:ser>
        <c:ser>
          <c:idx val="5"/>
          <c:order val="1"/>
          <c:tx>
            <c:strRef>
              <c:f>I_VIII.26!$M$12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I_VIII.26!$N$6:$W$6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I_VIII.26!$N$12:$W$12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8.2133426389071946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D-445B-83CE-28FC2C44172B}"/>
            </c:ext>
          </c:extLst>
        </c:ser>
        <c:ser>
          <c:idx val="4"/>
          <c:order val="2"/>
          <c:tx>
            <c:strRef>
              <c:f>I_VIII.26!$M$11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I_VIII.26!$N$6:$W$6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I_VIII.26!$N$11:$W$11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0.11338521219256521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D-445B-83CE-28FC2C44172B}"/>
            </c:ext>
          </c:extLst>
        </c:ser>
        <c:ser>
          <c:idx val="2"/>
          <c:order val="3"/>
          <c:tx>
            <c:strRef>
              <c:f>I_VIII.26!$M$9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I_VIII.26!$N$6:$W$6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I_VIII.26!$N$9:$W$9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4.1905979216800872E-3</c:v>
                </c:pt>
                <c:pt idx="6">
                  <c:v>0</c:v>
                </c:pt>
                <c:pt idx="7">
                  <c:v>1.3799015669728578E-2</c:v>
                </c:pt>
                <c:pt idx="8">
                  <c:v>1.536177035744592E-2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D-445B-83CE-28FC2C44172B}"/>
            </c:ext>
          </c:extLst>
        </c:ser>
        <c:ser>
          <c:idx val="3"/>
          <c:order val="4"/>
          <c:tx>
            <c:strRef>
              <c:f>I_VIII.26!$M$10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I_VIII.26!$N$6:$W$6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I_VIII.26!$N$10:$W$10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3.5396496622212654E-3</c:v>
                </c:pt>
                <c:pt idx="2">
                  <c:v>10.233185769754883</c:v>
                </c:pt>
                <c:pt idx="3">
                  <c:v>0</c:v>
                </c:pt>
                <c:pt idx="4">
                  <c:v>0</c:v>
                </c:pt>
                <c:pt idx="5">
                  <c:v>7.4366198286293914E-2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D-445B-83CE-28FC2C44172B}"/>
            </c:ext>
          </c:extLst>
        </c:ser>
        <c:ser>
          <c:idx val="1"/>
          <c:order val="5"/>
          <c:tx>
            <c:strRef>
              <c:f>I_VIII.26!$M$8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I_VIII.26!$N$6:$W$6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I_VIII.26!$N$8:$W$8</c:f>
              <c:numCache>
                <c:formatCode>####\ ###\ ##0.0\ _t;\(####\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4.0237454004431385E-2</c:v>
                </c:pt>
                <c:pt idx="3">
                  <c:v>4.8240474121683663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CD-445B-83CE-28FC2C44172B}"/>
            </c:ext>
          </c:extLst>
        </c:ser>
        <c:ser>
          <c:idx val="0"/>
          <c:order val="6"/>
          <c:tx>
            <c:strRef>
              <c:f>I_VIII.26!$M$7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I_VIII.26!$N$6:$W$6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I_VIII.26!$N$7:$W$7</c:f>
              <c:numCache>
                <c:formatCode>####\ ###\ ##0.0\ _t;\(####\ ###\ ##0.0\)_t;;@</c:formatCode>
                <c:ptCount val="10"/>
                <c:pt idx="0">
                  <c:v>10.323941490980717</c:v>
                </c:pt>
                <c:pt idx="1">
                  <c:v>16.809523207715134</c:v>
                </c:pt>
                <c:pt idx="2">
                  <c:v>2.7261427223897794</c:v>
                </c:pt>
                <c:pt idx="3">
                  <c:v>0</c:v>
                </c:pt>
                <c:pt idx="4">
                  <c:v>0</c:v>
                </c:pt>
                <c:pt idx="5">
                  <c:v>3.4703452559988057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D-445B-83CE-28FC2C44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6941135"/>
        <c:axId val="273429151"/>
      </c:barChart>
      <c:catAx>
        <c:axId val="42694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429151"/>
        <c:crosses val="autoZero"/>
        <c:auto val="1"/>
        <c:lblAlgn val="ctr"/>
        <c:lblOffset val="100"/>
        <c:noMultiLvlLbl val="0"/>
      </c:catAx>
      <c:valAx>
        <c:axId val="27342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COVDM    (10</a:t>
                </a:r>
                <a:r>
                  <a:rPr lang="en-US" strike="noStrike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##\ ###\ ##0.0\ _t;\(##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9411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'DATA Imp.Amb'!$G$962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Imp.Amb'!$O$962:$AE$962</c15:sqref>
                  </c15:fullRef>
                </c:ext>
              </c:extLst>
              <c:f>('DATA Imp.Amb'!$O$962:$Y$962,'DATA Imp.Amb'!$AB$962:$AE$962)</c:f>
              <c:numCache>
                <c:formatCode>_(* #,##0.00_);_(* \(#,##0.00\);_(* "-"??_);_(@_)</c:formatCode>
                <c:ptCount val="13"/>
                <c:pt idx="0">
                  <c:v>0.2707195427687526</c:v>
                </c:pt>
                <c:pt idx="1">
                  <c:v>0.27832290544394211</c:v>
                </c:pt>
                <c:pt idx="2">
                  <c:v>0.29575006624812772</c:v>
                </c:pt>
                <c:pt idx="3">
                  <c:v>0.2956304163066531</c:v>
                </c:pt>
                <c:pt idx="4">
                  <c:v>0.26909331178716156</c:v>
                </c:pt>
                <c:pt idx="5">
                  <c:v>0.3179456619872007</c:v>
                </c:pt>
                <c:pt idx="6">
                  <c:v>0.35372253643437845</c:v>
                </c:pt>
                <c:pt idx="7">
                  <c:v>0.28573606982336186</c:v>
                </c:pt>
                <c:pt idx="8">
                  <c:v>0.2341992870009976</c:v>
                </c:pt>
                <c:pt idx="9">
                  <c:v>0.27190122352764801</c:v>
                </c:pt>
                <c:pt idx="10">
                  <c:v>0.26991862445382286</c:v>
                </c:pt>
                <c:pt idx="11">
                  <c:v>0.28547890019726468</c:v>
                </c:pt>
                <c:pt idx="12">
                  <c:v>0.281696300415608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B-4481-BB6A-34E495CA4644}"/>
            </c:ext>
          </c:extLst>
        </c:ser>
        <c:ser>
          <c:idx val="1"/>
          <c:order val="1"/>
          <c:tx>
            <c:strRef>
              <c:f>'DATA Imp.Amb'!$G$960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Imp.Amb'!$O$960:$AE$960</c15:sqref>
                  </c15:fullRef>
                </c:ext>
              </c:extLst>
              <c:f>('DATA Imp.Amb'!$O$960:$Y$960,'DATA Imp.Amb'!$AB$960:$AE$960)</c:f>
              <c:numCache>
                <c:formatCode>_(* #,##0.00_);_(* \(#,##0.00\);_(* "-"??_);_(@_)</c:formatCode>
                <c:ptCount val="13"/>
                <c:pt idx="0">
                  <c:v>17.742241019509578</c:v>
                </c:pt>
                <c:pt idx="1">
                  <c:v>16.325688040860364</c:v>
                </c:pt>
                <c:pt idx="2">
                  <c:v>14.909135062211149</c:v>
                </c:pt>
                <c:pt idx="3">
                  <c:v>10.423918820923827</c:v>
                </c:pt>
                <c:pt idx="4">
                  <c:v>9.5261129732134719</c:v>
                </c:pt>
                <c:pt idx="5">
                  <c:v>8.479425023962202</c:v>
                </c:pt>
                <c:pt idx="6">
                  <c:v>7.0377697221326816</c:v>
                </c:pt>
                <c:pt idx="7">
                  <c:v>8.8562083437448145</c:v>
                </c:pt>
                <c:pt idx="8">
                  <c:v>10.688804847302679</c:v>
                </c:pt>
                <c:pt idx="9">
                  <c:v>3.5670184581032873</c:v>
                </c:pt>
                <c:pt idx="10">
                  <c:v>1.9825489565160865</c:v>
                </c:pt>
                <c:pt idx="11">
                  <c:v>1.7620594289281464</c:v>
                </c:pt>
                <c:pt idx="12">
                  <c:v>1.9122723865335847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B-4481-BB6A-34E495CA4644}"/>
            </c:ext>
          </c:extLst>
        </c:ser>
        <c:ser>
          <c:idx val="2"/>
          <c:order val="2"/>
          <c:tx>
            <c:strRef>
              <c:f>'DATA Imp.Amb'!$G$961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Imp.Amb'!$O$961:$AE$961</c15:sqref>
                  </c15:fullRef>
                </c:ext>
              </c:extLst>
              <c:f>('DATA Imp.Amb'!$O$961:$Y$961,'DATA Imp.Amb'!$AB$961:$AE$961)</c:f>
              <c:numCache>
                <c:formatCode>_(* #,##0.00_);_(* \(#,##0.00\);_(* "-"??_);_(@_)</c:formatCode>
                <c:ptCount val="13"/>
                <c:pt idx="0">
                  <c:v>3.3786089441993086E-2</c:v>
                </c:pt>
                <c:pt idx="1">
                  <c:v>4.1836962669944737E-2</c:v>
                </c:pt>
                <c:pt idx="2">
                  <c:v>5.7329031569158001E-2</c:v>
                </c:pt>
                <c:pt idx="3">
                  <c:v>6.5677825385931546E-2</c:v>
                </c:pt>
                <c:pt idx="4">
                  <c:v>6.7749357284924469E-2</c:v>
                </c:pt>
                <c:pt idx="5">
                  <c:v>6.8745443977686255E-2</c:v>
                </c:pt>
                <c:pt idx="6">
                  <c:v>7.8516004318054305E-2</c:v>
                </c:pt>
                <c:pt idx="7">
                  <c:v>7.7479723680802429E-2</c:v>
                </c:pt>
                <c:pt idx="8">
                  <c:v>7.8742935744862935E-2</c:v>
                </c:pt>
                <c:pt idx="9">
                  <c:v>0.14667904655516911</c:v>
                </c:pt>
                <c:pt idx="10">
                  <c:v>0.12769621338715856</c:v>
                </c:pt>
                <c:pt idx="11">
                  <c:v>0.14804489483172714</c:v>
                </c:pt>
                <c:pt idx="12">
                  <c:v>0.16997348579139623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B-4481-BB6A-34E495CA4644}"/>
            </c:ext>
          </c:extLst>
        </c:ser>
        <c:ser>
          <c:idx val="0"/>
          <c:order val="3"/>
          <c:tx>
            <c:strRef>
              <c:f>'DATA Imp.Amb'!$G$959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Imp.Amb'!$O$959:$AE$959</c15:sqref>
                  </c15:fullRef>
                </c:ext>
              </c:extLst>
              <c:f>('DATA Imp.Amb'!$O$959:$Y$959,'DATA Imp.Amb'!$AB$959:$AE$959)</c:f>
              <c:numCache>
                <c:formatCode>_(* #,##0.00_);_(* \(#,##0.00\);_(* "-"??_);_(@_)</c:formatCode>
                <c:ptCount val="13"/>
                <c:pt idx="0">
                  <c:v>8.6138879615574506</c:v>
                </c:pt>
                <c:pt idx="1">
                  <c:v>8.8635657682233919</c:v>
                </c:pt>
                <c:pt idx="2">
                  <c:v>11.648984013288368</c:v>
                </c:pt>
                <c:pt idx="3">
                  <c:v>10.16190008050007</c:v>
                </c:pt>
                <c:pt idx="4">
                  <c:v>8.2415142608972154</c:v>
                </c:pt>
                <c:pt idx="5">
                  <c:v>11.295501804640887</c:v>
                </c:pt>
                <c:pt idx="6">
                  <c:v>6.9226342081788745</c:v>
                </c:pt>
                <c:pt idx="7">
                  <c:v>5.6617953587776046</c:v>
                </c:pt>
                <c:pt idx="8">
                  <c:v>10.269354593942868</c:v>
                </c:pt>
                <c:pt idx="9">
                  <c:v>4.8071953658008999</c:v>
                </c:pt>
                <c:pt idx="10">
                  <c:v>4.3366754294144458</c:v>
                </c:pt>
                <c:pt idx="11">
                  <c:v>3.9507767303457615</c:v>
                </c:pt>
                <c:pt idx="12">
                  <c:v>3.5214915862676079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B-4481-BB6A-34E495CA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739296"/>
        <c:axId val="1641378800"/>
      </c:barChart>
      <c:lineChart>
        <c:grouping val="stacked"/>
        <c:varyColors val="0"/>
        <c:ser>
          <c:idx val="4"/>
          <c:order val="4"/>
          <c:tx>
            <c:strRef>
              <c:f>'DATA Imp.Amb'!$G$963</c:f>
              <c:strCache>
                <c:ptCount val="1"/>
                <c:pt idx="0">
                  <c:v>Total de Emisiones SOx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Imp.Amb'!$O$8:$AE$8</c15:sqref>
                  </c15:fullRef>
                </c:ext>
              </c:extLst>
              <c:f>('DATA Imp.Amb'!$O$8:$Y$8,'DATA Imp.Amb'!$AB$8:$AE$8)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Imp.Amb'!$O$963:$AE$963</c15:sqref>
                  </c15:fullRef>
                </c:ext>
              </c:extLst>
              <c:f>('DATA Imp.Amb'!$O$963:$Y$963,'DATA Imp.Amb'!$AB$963:$AE$963)</c:f>
              <c:numCache>
                <c:formatCode>_(* #,##0.00_);_(* \(#,##0.00\);_(* "-"??_);_(@_)</c:formatCode>
                <c:ptCount val="13"/>
                <c:pt idx="0">
                  <c:v>26.660634613277775</c:v>
                </c:pt>
                <c:pt idx="1">
                  <c:v>25.509413677197642</c:v>
                </c:pt>
                <c:pt idx="2">
                  <c:v>26.911198173316805</c:v>
                </c:pt>
                <c:pt idx="3">
                  <c:v>20.947127143116486</c:v>
                </c:pt>
                <c:pt idx="4">
                  <c:v>18.104469903182775</c:v>
                </c:pt>
                <c:pt idx="5">
                  <c:v>20.161617934567975</c:v>
                </c:pt>
                <c:pt idx="6">
                  <c:v>14.39264247106399</c:v>
                </c:pt>
                <c:pt idx="7">
                  <c:v>14.881219496026583</c:v>
                </c:pt>
                <c:pt idx="8">
                  <c:v>21.271101663991409</c:v>
                </c:pt>
                <c:pt idx="9">
                  <c:v>8.7927940939870037</c:v>
                </c:pt>
                <c:pt idx="10">
                  <c:v>6.7168392237715135</c:v>
                </c:pt>
                <c:pt idx="11">
                  <c:v>6.1463599543029002</c:v>
                </c:pt>
                <c:pt idx="12">
                  <c:v>5.8854337590081967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4B-4481-BB6A-34E495CA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39296"/>
        <c:axId val="1641378800"/>
      </c:lineChart>
      <c:catAx>
        <c:axId val="16407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1378800"/>
        <c:crosses val="autoZero"/>
        <c:auto val="1"/>
        <c:lblAlgn val="ctr"/>
        <c:lblOffset val="100"/>
        <c:noMultiLvlLbl val="0"/>
      </c:catAx>
      <c:valAx>
        <c:axId val="16413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Emisiones de SO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X</a:t>
                </a:r>
                <a:r>
                  <a:rPr lang="en-US">
                    <a:solidFill>
                      <a:sysClr val="windowText" lastClr="000000"/>
                    </a:solidFill>
                  </a:rPr>
                  <a:t>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 </a:t>
                </a:r>
                <a:r>
                  <a:rPr lang="en-US">
                    <a:solidFill>
                      <a:sysClr val="windowText" lastClr="000000"/>
                    </a:solidFill>
                  </a:rPr>
                  <a:t>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073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461894673908844"/>
          <c:y val="7.4096128608923881E-2"/>
          <c:w val="0.79152277238859547"/>
          <c:h val="0.57867754811898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Imp.Amb'!$G$1595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Imp.Amb'!$P$1595:$AE$1595</c15:sqref>
                  </c15:fullRef>
                </c:ext>
              </c:extLst>
              <c:f>('DATA Imp.Amb'!$P$1595:$Y$1595,'DATA Imp.Amb'!$AA$1595:$AE$1595)</c:f>
              <c:numCache>
                <c:formatCode>_(* #,##0.00_);_(* \(#,##0.00\);_(*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9.6208302288004965</c:v>
                </c:pt>
                <c:pt idx="10">
                  <c:v>8.2792337050938389</c:v>
                </c:pt>
                <c:pt idx="11">
                  <c:v>4.4754180587223225</c:v>
                </c:pt>
                <c:pt idx="12">
                  <c:v>5.2024386991902505</c:v>
                </c:pt>
                <c:pt idx="13">
                  <c:v>5.0851360860072576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C-49C7-9A70-903918ADA974}"/>
            </c:ext>
          </c:extLst>
        </c:ser>
        <c:ser>
          <c:idx val="4"/>
          <c:order val="1"/>
          <c:tx>
            <c:strRef>
              <c:f>'DATA Imp.Amb'!$G$1594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Imp.Amb'!$P$1594:$AE$1594</c15:sqref>
                  </c15:fullRef>
                </c:ext>
              </c:extLst>
              <c:f>('DATA Imp.Amb'!$P$1594:$Y$1594,'DATA Imp.Amb'!$AA$1594:$AE$1594)</c:f>
              <c:numCache>
                <c:formatCode>_(* #,##0.00_);_(* \(#,##0.00\);_(* "-"??_);_(@_)</c:formatCode>
                <c:ptCount val="14"/>
                <c:pt idx="0">
                  <c:v>1.344031978719578</c:v>
                </c:pt>
                <c:pt idx="1">
                  <c:v>1.4979095483649618</c:v>
                </c:pt>
                <c:pt idx="2">
                  <c:v>1.4437581471526539</c:v>
                </c:pt>
                <c:pt idx="3">
                  <c:v>1.3527030326124709</c:v>
                </c:pt>
                <c:pt idx="4">
                  <c:v>1.4031867775373605</c:v>
                </c:pt>
                <c:pt idx="5">
                  <c:v>1.2996403867701776</c:v>
                </c:pt>
                <c:pt idx="6">
                  <c:v>1.2132491484579835</c:v>
                </c:pt>
                <c:pt idx="7">
                  <c:v>1.233843788204888</c:v>
                </c:pt>
                <c:pt idx="8">
                  <c:v>1.2270025338769492</c:v>
                </c:pt>
                <c:pt idx="9">
                  <c:v>1.1861725958312384</c:v>
                </c:pt>
                <c:pt idx="10">
                  <c:v>1.2296451012582625</c:v>
                </c:pt>
                <c:pt idx="11">
                  <c:v>1.2432962802908909</c:v>
                </c:pt>
                <c:pt idx="12">
                  <c:v>1.3335721786715928</c:v>
                </c:pt>
                <c:pt idx="13">
                  <c:v>1.2632370205623611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C-49C7-9A70-903918ADA974}"/>
            </c:ext>
          </c:extLst>
        </c:ser>
        <c:ser>
          <c:idx val="3"/>
          <c:order val="2"/>
          <c:tx>
            <c:strRef>
              <c:f>'DATA Imp.Amb'!$G$1592</c:f>
              <c:strCache>
                <c:ptCount val="1"/>
                <c:pt idx="0">
                  <c:v>Hidrocarburos Líquidos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Imp.Amb'!$P$1592:$AE$1592</c15:sqref>
                  </c15:fullRef>
                </c:ext>
              </c:extLst>
              <c:f>('DATA Imp.Amb'!$P$1592:$Y$1592,'DATA Imp.Amb'!$AA$1592:$AE$1592)</c:f>
              <c:numCache>
                <c:formatCode>_(* #,##0.00_);_(* \(#,##0.00\);_(* "-"??_);_(@_)</c:formatCode>
                <c:ptCount val="14"/>
                <c:pt idx="0">
                  <c:v>4.2534814279160162</c:v>
                </c:pt>
                <c:pt idx="1">
                  <c:v>4.7499996593344047</c:v>
                </c:pt>
                <c:pt idx="2">
                  <c:v>4.9186450149929541</c:v>
                </c:pt>
                <c:pt idx="3">
                  <c:v>7.0376463213448677</c:v>
                </c:pt>
                <c:pt idx="4">
                  <c:v>7.7702204485625952</c:v>
                </c:pt>
                <c:pt idx="5">
                  <c:v>8.403118136163318</c:v>
                </c:pt>
                <c:pt idx="6">
                  <c:v>6.5359155211767082</c:v>
                </c:pt>
                <c:pt idx="7">
                  <c:v>6.887929591545813</c:v>
                </c:pt>
                <c:pt idx="8">
                  <c:v>7.5727388775627942</c:v>
                </c:pt>
                <c:pt idx="9">
                  <c:v>4.2806071499971736</c:v>
                </c:pt>
                <c:pt idx="10">
                  <c:v>4.4244019886306951</c:v>
                </c:pt>
                <c:pt idx="11">
                  <c:v>3.9401101059776167</c:v>
                </c:pt>
                <c:pt idx="12">
                  <c:v>7.4513268411773046</c:v>
                </c:pt>
                <c:pt idx="13">
                  <c:v>4.8574346220348374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C-49C7-9A70-903918ADA974}"/>
            </c:ext>
          </c:extLst>
        </c:ser>
        <c:ser>
          <c:idx val="2"/>
          <c:order val="3"/>
          <c:tx>
            <c:strRef>
              <c:f>'DATA Imp.Amb'!$G$1593</c:f>
              <c:strCache>
                <c:ptCount val="1"/>
                <c:pt idx="0">
                  <c:v>Gases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Imp.Amb'!$P$1593:$AE$1593</c15:sqref>
                  </c15:fullRef>
                </c:ext>
              </c:extLst>
              <c:f>('DATA Imp.Amb'!$P$1593:$Y$1593,'DATA Imp.Amb'!$AA$1593:$AE$1593)</c:f>
              <c:numCache>
                <c:formatCode>_(* #,##0.00_);_(* \(#,##0.00\);_(* "-"??_);_(@_)</c:formatCode>
                <c:ptCount val="14"/>
                <c:pt idx="0">
                  <c:v>2.0792840633313488E-2</c:v>
                </c:pt>
                <c:pt idx="1">
                  <c:v>1.8578367098533527E-2</c:v>
                </c:pt>
                <c:pt idx="2">
                  <c:v>2.1928222495944536E-2</c:v>
                </c:pt>
                <c:pt idx="3">
                  <c:v>3.2007393102372071E-2</c:v>
                </c:pt>
                <c:pt idx="4">
                  <c:v>2.7192963645334758E-2</c:v>
                </c:pt>
                <c:pt idx="5">
                  <c:v>3.0125788207380232E-2</c:v>
                </c:pt>
                <c:pt idx="6">
                  <c:v>3.2513818109335763E-2</c:v>
                </c:pt>
                <c:pt idx="7">
                  <c:v>3.4477253190304508E-2</c:v>
                </c:pt>
                <c:pt idx="8">
                  <c:v>3.4978613719099522E-2</c:v>
                </c:pt>
                <c:pt idx="9">
                  <c:v>4.2555022553844732E-2</c:v>
                </c:pt>
                <c:pt idx="10">
                  <c:v>4.5166293769733551E-2</c:v>
                </c:pt>
                <c:pt idx="11">
                  <c:v>3.3860960558332459E-2</c:v>
                </c:pt>
                <c:pt idx="12">
                  <c:v>4.5955226794381687E-2</c:v>
                </c:pt>
                <c:pt idx="13">
                  <c:v>4.824339136521922E-2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C-49C7-9A70-903918ADA974}"/>
            </c:ext>
          </c:extLst>
        </c:ser>
        <c:ser>
          <c:idx val="1"/>
          <c:order val="4"/>
          <c:tx>
            <c:strRef>
              <c:f>'DATA Imp.Amb'!$G$1591</c:f>
              <c:strCache>
                <c:ptCount val="1"/>
                <c:pt idx="0">
                  <c:v>Carbón y Derivados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Imp.Amb'!$P$1591:$AE$1591</c15:sqref>
                  </c15:fullRef>
                </c:ext>
              </c:extLst>
              <c:f>('DATA Imp.Amb'!$P$1591:$Y$1591,'DATA Imp.Amb'!$AA$1591:$AE$1591)</c:f>
              <c:numCache>
                <c:formatCode>_(* #,##0.00_);_(* \(#,##0.00\);_(* "-"??_);_(@_)</c:formatCode>
                <c:ptCount val="14"/>
                <c:pt idx="0">
                  <c:v>20.119053465933479</c:v>
                </c:pt>
                <c:pt idx="1">
                  <c:v>20.835635705649903</c:v>
                </c:pt>
                <c:pt idx="2">
                  <c:v>20.603401031963418</c:v>
                </c:pt>
                <c:pt idx="3">
                  <c:v>21.506770196095491</c:v>
                </c:pt>
                <c:pt idx="4">
                  <c:v>21.633684955291187</c:v>
                </c:pt>
                <c:pt idx="5">
                  <c:v>21.575114786835918</c:v>
                </c:pt>
                <c:pt idx="6">
                  <c:v>26.084981611597154</c:v>
                </c:pt>
                <c:pt idx="7">
                  <c:v>27.290479239338506</c:v>
                </c:pt>
                <c:pt idx="8">
                  <c:v>23.187242546133998</c:v>
                </c:pt>
                <c:pt idx="9">
                  <c:v>21.039764161531959</c:v>
                </c:pt>
                <c:pt idx="10">
                  <c:v>21.244672182049971</c:v>
                </c:pt>
                <c:pt idx="11">
                  <c:v>14.349286773314084</c:v>
                </c:pt>
                <c:pt idx="12">
                  <c:v>14.185091998444697</c:v>
                </c:pt>
                <c:pt idx="13">
                  <c:v>23.292038674097988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C-49C7-9A70-903918AD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7010128"/>
        <c:axId val="1538181488"/>
      </c:barChart>
      <c:lineChart>
        <c:grouping val="stacked"/>
        <c:varyColors val="0"/>
        <c:ser>
          <c:idx val="5"/>
          <c:order val="5"/>
          <c:tx>
            <c:strRef>
              <c:f>'DATA Imp.Amb'!$G$1596</c:f>
              <c:strCache>
                <c:ptCount val="1"/>
                <c:pt idx="0">
                  <c:v>Total de Emisiones SOx</c:v>
                </c:pt>
              </c:strCache>
            </c:strRef>
          </c:tx>
          <c:spPr>
            <a:ln w="19050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Imp.Amb'!$P$1596:$AE$1596</c15:sqref>
                  </c15:fullRef>
                </c:ext>
              </c:extLst>
              <c:f>('DATA Imp.Amb'!$P$1596:$Y$1596,'DATA Imp.Amb'!$AA$1596:$AE$1596)</c:f>
              <c:numCache>
                <c:formatCode>_(* #,##0.00_);_(* \(#,##0.00\);_(* "-"??_);_(@_)</c:formatCode>
                <c:ptCount val="14"/>
                <c:pt idx="0">
                  <c:v>25.737359713202387</c:v>
                </c:pt>
                <c:pt idx="1">
                  <c:v>27.102123280447803</c:v>
                </c:pt>
                <c:pt idx="2">
                  <c:v>26.98773241660497</c:v>
                </c:pt>
                <c:pt idx="3">
                  <c:v>29.929126943155204</c:v>
                </c:pt>
                <c:pt idx="4">
                  <c:v>30.834285145036478</c:v>
                </c:pt>
                <c:pt idx="5">
                  <c:v>31.307999097976797</c:v>
                </c:pt>
                <c:pt idx="6">
                  <c:v>33.866660099341182</c:v>
                </c:pt>
                <c:pt idx="7">
                  <c:v>35.446729872279512</c:v>
                </c:pt>
                <c:pt idx="8">
                  <c:v>32.021962571292846</c:v>
                </c:pt>
                <c:pt idx="9">
                  <c:v>36.169929158714709</c:v>
                </c:pt>
                <c:pt idx="10">
                  <c:v>35.223119270802499</c:v>
                </c:pt>
                <c:pt idx="11">
                  <c:v>24.041972178863247</c:v>
                </c:pt>
                <c:pt idx="12">
                  <c:v>28.218384944278228</c:v>
                </c:pt>
                <c:pt idx="13">
                  <c:v>34.546089794067662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7C-49C7-9A70-903918ADA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10128"/>
        <c:axId val="1538181488"/>
      </c:lineChart>
      <c:catAx>
        <c:axId val="17870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38181488"/>
        <c:crosses val="autoZero"/>
        <c:auto val="1"/>
        <c:lblAlgn val="ctr"/>
        <c:lblOffset val="100"/>
        <c:noMultiLvlLbl val="0"/>
      </c:catAx>
      <c:valAx>
        <c:axId val="153818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Emisiones de SO</a:t>
                </a:r>
                <a:r>
                  <a:rPr lang="en-US" sz="1000" b="0" i="0" baseline="-25000">
                    <a:solidFill>
                      <a:sysClr val="windowText" lastClr="000000"/>
                    </a:solidFill>
                    <a:effectLst/>
                  </a:rPr>
                  <a:t>X 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 (10</a:t>
                </a:r>
                <a:r>
                  <a:rPr lang="en-US" sz="1000" b="0" i="0" baseline="30000">
                    <a:solidFill>
                      <a:sysClr val="windowText" lastClr="000000"/>
                    </a:solidFill>
                    <a:effectLst/>
                  </a:rPr>
                  <a:t>6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  <a:effectLst/>
                  </a:rPr>
                  <a:t> Kg)</a:t>
                </a:r>
                <a:endParaRPr lang="es-PE" sz="10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8.0664003638376114E-2"/>
              <c:y val="0.14830790682414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87010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'DATA Imp.Amb'!$C$1717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Imp.Amb'!$P$1717:$AE$1717</c15:sqref>
                  </c15:fullRef>
                </c:ext>
              </c:extLst>
              <c:f>('DATA Imp.Amb'!$P$1717:$Y$1717,'DATA Imp.Amb'!$AA$1717:$AE$1717)</c:f>
              <c:numCache>
                <c:formatCode>_(* #,##0.00_);_(* \(#,##0.00\);_(* "-"??_);_(@_)</c:formatCode>
                <c:ptCount val="14"/>
                <c:pt idx="9">
                  <c:v>8.968391592657758</c:v>
                </c:pt>
                <c:pt idx="10">
                  <c:v>7.5986371031917423</c:v>
                </c:pt>
                <c:pt idx="11">
                  <c:v>4.2323997159302502</c:v>
                </c:pt>
                <c:pt idx="12">
                  <c:v>4.9092864707312263</c:v>
                </c:pt>
                <c:pt idx="13">
                  <c:v>4.6528548944858263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C-4C3D-AEFA-90FFBC6317BF}"/>
            </c:ext>
          </c:extLst>
        </c:ser>
        <c:ser>
          <c:idx val="1"/>
          <c:order val="1"/>
          <c:tx>
            <c:strRef>
              <c:f>'DATA Imp.Amb'!$C$1716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Imp.Amb'!$P$1716:$AE$1716</c15:sqref>
                  </c15:fullRef>
                </c:ext>
              </c:extLst>
              <c:f>('DATA Imp.Amb'!$P$1716:$Y$1716,'DATA Imp.Amb'!$AA$1716:$AE$1716)</c:f>
              <c:numCache>
                <c:formatCode>_(* #,##0.00_);_(* \(#,##0.00\);_(* "-"??_);_(@_)</c:formatCode>
                <c:ptCount val="14"/>
                <c:pt idx="9">
                  <c:v>0.65243863614273956</c:v>
                </c:pt>
                <c:pt idx="10">
                  <c:v>0.68059660190209625</c:v>
                </c:pt>
                <c:pt idx="11">
                  <c:v>0.24301834279207193</c:v>
                </c:pt>
                <c:pt idx="12">
                  <c:v>0.29315222845902472</c:v>
                </c:pt>
                <c:pt idx="13">
                  <c:v>0.4322811915214313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C-4C3D-AEFA-90FFBC6317BF}"/>
            </c:ext>
          </c:extLst>
        </c:ser>
        <c:ser>
          <c:idx val="6"/>
          <c:order val="2"/>
          <c:tx>
            <c:strRef>
              <c:f>'DATA Imp.Amb'!$C$1715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Imp.Amb'!$P$1715:$AE$1715</c15:sqref>
                  </c15:fullRef>
                </c:ext>
              </c:extLst>
              <c:f>('DATA Imp.Amb'!$P$1715:$Y$1715,'DATA Imp.Amb'!$AA$1715:$AE$1715)</c:f>
              <c:numCache>
                <c:formatCode>_(* #,##0.00_);_(* \(#,##0.00\);_(* "-"??_);_(@_)</c:formatCode>
                <c:ptCount val="14"/>
                <c:pt idx="0">
                  <c:v>21.648796853163557</c:v>
                </c:pt>
                <c:pt idx="1">
                  <c:v>22.337902520837432</c:v>
                </c:pt>
                <c:pt idx="2">
                  <c:v>21.834291647223981</c:v>
                </c:pt>
                <c:pt idx="3">
                  <c:v>22.906081017316165</c:v>
                </c:pt>
                <c:pt idx="4">
                  <c:v>22.619706360262192</c:v>
                </c:pt>
                <c:pt idx="5">
                  <c:v>22.567664529615453</c:v>
                </c:pt>
                <c:pt idx="6">
                  <c:v>26.831225207134889</c:v>
                </c:pt>
                <c:pt idx="7">
                  <c:v>28.077301485455592</c:v>
                </c:pt>
                <c:pt idx="8">
                  <c:v>23.948399013888302</c:v>
                </c:pt>
                <c:pt idx="9">
                  <c:v>21.778629238351293</c:v>
                </c:pt>
                <c:pt idx="10">
                  <c:v>22.042327779662596</c:v>
                </c:pt>
                <c:pt idx="11">
                  <c:v>15.12845908070789</c:v>
                </c:pt>
                <c:pt idx="12">
                  <c:v>14.992726181394124</c:v>
                </c:pt>
                <c:pt idx="13">
                  <c:v>24.882532207672767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C-4C3D-AEFA-90FFBC6317BF}"/>
            </c:ext>
          </c:extLst>
        </c:ser>
        <c:ser>
          <c:idx val="2"/>
          <c:order val="3"/>
          <c:tx>
            <c:strRef>
              <c:f>'DATA Imp.Amb'!$C$1714</c:f>
              <c:strCache>
                <c:ptCount val="1"/>
                <c:pt idx="0">
                  <c:v>Minería 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Imp.Amb'!$P$1714:$AE$1714</c15:sqref>
                  </c15:fullRef>
                </c:ext>
              </c:extLst>
              <c:f>('DATA Imp.Amb'!$P$1714:$Y$1714,'DATA Imp.Amb'!$AA$1714:$AE$1714)</c:f>
              <c:numCache>
                <c:formatCode>_(* #,##0.00_);_(* \(#,##0.00\);_(* "-"??_);_(@_)</c:formatCode>
                <c:ptCount val="14"/>
                <c:pt idx="0">
                  <c:v>0.53507337113516085</c:v>
                </c:pt>
                <c:pt idx="1">
                  <c:v>0.51367275218298714</c:v>
                </c:pt>
                <c:pt idx="2">
                  <c:v>0.56240232318354955</c:v>
                </c:pt>
                <c:pt idx="3">
                  <c:v>0.55181099284408697</c:v>
                </c:pt>
                <c:pt idx="4">
                  <c:v>0.55485125762788468</c:v>
                </c:pt>
                <c:pt idx="5">
                  <c:v>0.57719134402448002</c:v>
                </c:pt>
                <c:pt idx="6">
                  <c:v>0.54920691108348973</c:v>
                </c:pt>
                <c:pt idx="7">
                  <c:v>0.63454777234130699</c:v>
                </c:pt>
                <c:pt idx="8">
                  <c:v>0.75255235039725354</c:v>
                </c:pt>
                <c:pt idx="9">
                  <c:v>0.64454419543923414</c:v>
                </c:pt>
                <c:pt idx="10">
                  <c:v>0.78292013582636044</c:v>
                </c:pt>
                <c:pt idx="11">
                  <c:v>0.62504248027723963</c:v>
                </c:pt>
                <c:pt idx="12">
                  <c:v>0.72833224438032451</c:v>
                </c:pt>
                <c:pt idx="13">
                  <c:v>0.70177678278681588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C-4C3D-AEFA-90FFBC6317BF}"/>
            </c:ext>
          </c:extLst>
        </c:ser>
        <c:ser>
          <c:idx val="8"/>
          <c:order val="4"/>
          <c:tx>
            <c:strRef>
              <c:f>'DATA Imp.Amb'!$C$1713</c:f>
              <c:strCache>
                <c:ptCount val="1"/>
                <c:pt idx="0">
                  <c:v>Pesca</c:v>
                </c:pt>
              </c:strCache>
            </c:strRef>
          </c:tx>
          <c:spPr>
            <a:solidFill>
              <a:srgbClr val="F4B08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Imp.Amb'!$P$1713:$AE$1713</c15:sqref>
                  </c15:fullRef>
                </c:ext>
              </c:extLst>
              <c:f>('DATA Imp.Amb'!$P$1713:$Y$1713,'DATA Imp.Amb'!$AA$1713:$AE$1713)</c:f>
              <c:numCache>
                <c:formatCode>_(* #,##0.00_);_(* \(#,##0.00\);_(* "-"??_);_(@_)</c:formatCode>
                <c:ptCount val="14"/>
                <c:pt idx="0">
                  <c:v>0.42256490699611848</c:v>
                </c:pt>
                <c:pt idx="1">
                  <c:v>0.48307278906108403</c:v>
                </c:pt>
                <c:pt idx="2">
                  <c:v>0.6211461434270793</c:v>
                </c:pt>
                <c:pt idx="3">
                  <c:v>0.29836102421645883</c:v>
                </c:pt>
                <c:pt idx="4">
                  <c:v>0.27450369340215497</c:v>
                </c:pt>
                <c:pt idx="5">
                  <c:v>0.22681854187490283</c:v>
                </c:pt>
                <c:pt idx="6">
                  <c:v>0.27519330324378483</c:v>
                </c:pt>
                <c:pt idx="7">
                  <c:v>0.24099046238647079</c:v>
                </c:pt>
                <c:pt idx="8">
                  <c:v>0.26984195285408774</c:v>
                </c:pt>
                <c:pt idx="9">
                  <c:v>0.14783970443934225</c:v>
                </c:pt>
                <c:pt idx="10">
                  <c:v>0.20626199042627713</c:v>
                </c:pt>
                <c:pt idx="11">
                  <c:v>0.18251282889692627</c:v>
                </c:pt>
                <c:pt idx="12">
                  <c:v>0.26524550754961101</c:v>
                </c:pt>
                <c:pt idx="13">
                  <c:v>0.20295773647663784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C-4C3D-AEFA-90FFBC6317BF}"/>
            </c:ext>
          </c:extLst>
        </c:ser>
        <c:ser>
          <c:idx val="0"/>
          <c:order val="5"/>
          <c:tx>
            <c:strRef>
              <c:f>'DATA Imp.Amb'!$C$1712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Imp.Amb'!$P$1712:$AE$1712</c15:sqref>
                  </c15:fullRef>
                </c:ext>
              </c:extLst>
              <c:f>('DATA Imp.Amb'!$P$1712:$Y$1712,'DATA Imp.Amb'!$AA$1712:$AE$1712)</c:f>
              <c:numCache>
                <c:formatCode>_(* #,##0.00_);_(* \(#,##0.00\);_(* "-"??_);_(@_)</c:formatCode>
                <c:ptCount val="14"/>
                <c:pt idx="0">
                  <c:v>0.18779183634583066</c:v>
                </c:pt>
                <c:pt idx="1">
                  <c:v>0.18573029771404961</c:v>
                </c:pt>
                <c:pt idx="2">
                  <c:v>0.26510364983261908</c:v>
                </c:pt>
                <c:pt idx="3">
                  <c:v>0.25051191238431608</c:v>
                </c:pt>
                <c:pt idx="4">
                  <c:v>0.22443400586080778</c:v>
                </c:pt>
                <c:pt idx="5">
                  <c:v>0.21471925420356872</c:v>
                </c:pt>
                <c:pt idx="6">
                  <c:v>0.21126359620400603</c:v>
                </c:pt>
                <c:pt idx="7">
                  <c:v>0.19203885796489023</c:v>
                </c:pt>
                <c:pt idx="8">
                  <c:v>0.16772821698949811</c:v>
                </c:pt>
                <c:pt idx="9">
                  <c:v>0.16586750570887254</c:v>
                </c:pt>
                <c:pt idx="10">
                  <c:v>0.18509246698755932</c:v>
                </c:pt>
                <c:pt idx="11">
                  <c:v>0.18021230399226831</c:v>
                </c:pt>
                <c:pt idx="12">
                  <c:v>0.23525641545174666</c:v>
                </c:pt>
                <c:pt idx="13">
                  <c:v>0.20716447881611871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C-4C3D-AEFA-90FFBC6317BF}"/>
            </c:ext>
          </c:extLst>
        </c:ser>
        <c:ser>
          <c:idx val="9"/>
          <c:order val="6"/>
          <c:tx>
            <c:strRef>
              <c:f>'DATA Imp.Amb'!$C$1711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8EA9D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Imp.Amb'!$P$1711:$AE$1711</c15:sqref>
                  </c15:fullRef>
                </c:ext>
              </c:extLst>
              <c:f>('DATA Imp.Amb'!$P$1711:$Y$1711,'DATA Imp.Amb'!$AA$1711:$AE$1711)</c:f>
              <c:numCache>
                <c:formatCode>_(* #,##0.00_);_(* \(#,##0.00\);_(* "-"??_);_(@_)</c:formatCode>
                <c:ptCount val="14"/>
                <c:pt idx="0">
                  <c:v>0.4668727941339374</c:v>
                </c:pt>
                <c:pt idx="1">
                  <c:v>0.79020339020327734</c:v>
                </c:pt>
                <c:pt idx="2">
                  <c:v>0.9982815181518685</c:v>
                </c:pt>
                <c:pt idx="3">
                  <c:v>3.4059436660229641</c:v>
                </c:pt>
                <c:pt idx="4">
                  <c:v>4.5226233245815841</c:v>
                </c:pt>
                <c:pt idx="5">
                  <c:v>4.9902488311028161</c:v>
                </c:pt>
                <c:pt idx="6">
                  <c:v>3.3199068125869058</c:v>
                </c:pt>
                <c:pt idx="7">
                  <c:v>3.4756002751362551</c:v>
                </c:pt>
                <c:pt idx="8">
                  <c:v>4.3810060564447815</c:v>
                </c:pt>
                <c:pt idx="9">
                  <c:v>2.1198368747299718</c:v>
                </c:pt>
                <c:pt idx="10">
                  <c:v>2.0392963245210254</c:v>
                </c:pt>
                <c:pt idx="11">
                  <c:v>1.7173077259836127</c:v>
                </c:pt>
                <c:pt idx="12">
                  <c:v>4.8457646054540398</c:v>
                </c:pt>
                <c:pt idx="13">
                  <c:v>1.6566932234169223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C-4C3D-AEFA-90FFBC6317BF}"/>
            </c:ext>
          </c:extLst>
        </c:ser>
        <c:ser>
          <c:idx val="5"/>
          <c:order val="7"/>
          <c:tx>
            <c:strRef>
              <c:f>'DATA Imp.Amb'!$C$1710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EDEDE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Imp.Amb'!$P$1710:$AE$1710</c15:sqref>
                  </c15:fullRef>
                </c:ext>
              </c:extLst>
              <c:f>('DATA Imp.Amb'!$P$1710:$Y$1710,'DATA Imp.Amb'!$AA$1710:$AE$1710)</c:f>
              <c:numCache>
                <c:formatCode>_(* #,##0.00_);_(* \(#,##0.00\);_(* "-"??_);_(@_)</c:formatCode>
                <c:ptCount val="14"/>
                <c:pt idx="0">
                  <c:v>0.9278066092859506</c:v>
                </c:pt>
                <c:pt idx="1">
                  <c:v>1.1178742131521218</c:v>
                </c:pt>
                <c:pt idx="2">
                  <c:v>1.1290940317202598</c:v>
                </c:pt>
                <c:pt idx="3">
                  <c:v>1.0815086130560061</c:v>
                </c:pt>
                <c:pt idx="4">
                  <c:v>1.1809664032022007</c:v>
                </c:pt>
                <c:pt idx="5">
                  <c:v>1.3352196086349328</c:v>
                </c:pt>
                <c:pt idx="6">
                  <c:v>1.3298132510236638</c:v>
                </c:pt>
                <c:pt idx="7">
                  <c:v>1.4919871623812746</c:v>
                </c:pt>
                <c:pt idx="8">
                  <c:v>1.1879852117268541</c:v>
                </c:pt>
                <c:pt idx="9">
                  <c:v>0.39445666846724714</c:v>
                </c:pt>
                <c:pt idx="10">
                  <c:v>0.3633330248473422</c:v>
                </c:pt>
                <c:pt idx="11">
                  <c:v>0.34815303849746965</c:v>
                </c:pt>
                <c:pt idx="12">
                  <c:v>0.37057531670213789</c:v>
                </c:pt>
                <c:pt idx="13">
                  <c:v>0.32351639115786612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C-4C3D-AEFA-90FFBC6317BF}"/>
            </c:ext>
          </c:extLst>
        </c:ser>
        <c:ser>
          <c:idx val="3"/>
          <c:order val="8"/>
          <c:tx>
            <c:strRef>
              <c:f>'DATA Imp.Amb'!$C$1709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Imp.Amb'!$P$1709:$AE$1709</c15:sqref>
                  </c15:fullRef>
                </c:ext>
              </c:extLst>
              <c:f>('DATA Imp.Amb'!$P$1709:$Y$1709,'DATA Imp.Amb'!$AA$1709:$AE$1709)</c:f>
              <c:numCache>
                <c:formatCode>_(* #,##0.00_);_(* \(#,##0.00\);_(* "-"??_);_(@_)</c:formatCode>
                <c:ptCount val="14"/>
                <c:pt idx="0">
                  <c:v>0.33373679492677555</c:v>
                </c:pt>
                <c:pt idx="1">
                  <c:v>0.32016226412972065</c:v>
                </c:pt>
                <c:pt idx="2">
                  <c:v>0.35662256178940266</c:v>
                </c:pt>
                <c:pt idx="3">
                  <c:v>0.34512574610494984</c:v>
                </c:pt>
                <c:pt idx="4">
                  <c:v>0.34649091151251676</c:v>
                </c:pt>
                <c:pt idx="5">
                  <c:v>0.35264804577806802</c:v>
                </c:pt>
                <c:pt idx="6">
                  <c:v>0.348054116934568</c:v>
                </c:pt>
                <c:pt idx="7">
                  <c:v>0.35219020453071165</c:v>
                </c:pt>
                <c:pt idx="8">
                  <c:v>0.35278212939758935</c:v>
                </c:pt>
                <c:pt idx="9">
                  <c:v>0.36226378575379325</c:v>
                </c:pt>
                <c:pt idx="10">
                  <c:v>0.37506844427251518</c:v>
                </c:pt>
                <c:pt idx="11">
                  <c:v>0.36869936458916147</c:v>
                </c:pt>
                <c:pt idx="12">
                  <c:v>0.43802151012586216</c:v>
                </c:pt>
                <c:pt idx="13">
                  <c:v>0.41741226332189979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C-4C3D-AEFA-90FFBC6317BF}"/>
            </c:ext>
          </c:extLst>
        </c:ser>
        <c:ser>
          <c:idx val="10"/>
          <c:order val="9"/>
          <c:tx>
            <c:strRef>
              <c:f>'DATA Imp.Amb'!$C$1708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Imp.Amb'!$P$1708:$AE$1708</c15:sqref>
                  </c15:fullRef>
                </c:ext>
              </c:extLst>
              <c:f>('DATA Imp.Amb'!$P$1708:$Y$1708,'DATA Imp.Amb'!$AA$1708:$AE$1708)</c:f>
              <c:numCache>
                <c:formatCode>_(* #,##0.00_);_(* \(#,##0.00\);_(* "-"??_);_(@_)</c:formatCode>
                <c:ptCount val="14"/>
                <c:pt idx="0">
                  <c:v>1.214716547215059</c:v>
                </c:pt>
                <c:pt idx="1">
                  <c:v>1.3535050531671311</c:v>
                </c:pt>
                <c:pt idx="2">
                  <c:v>1.2207905412762106</c:v>
                </c:pt>
                <c:pt idx="3">
                  <c:v>1.0897839712102495</c:v>
                </c:pt>
                <c:pt idx="4">
                  <c:v>1.1107091885871365</c:v>
                </c:pt>
                <c:pt idx="5">
                  <c:v>1.0434889427425751</c:v>
                </c:pt>
                <c:pt idx="6">
                  <c:v>1.0019969011298779</c:v>
                </c:pt>
                <c:pt idx="7">
                  <c:v>0.98207365208301189</c:v>
                </c:pt>
                <c:pt idx="8">
                  <c:v>0.96166763959448209</c:v>
                </c:pt>
                <c:pt idx="9">
                  <c:v>0.93566095702446284</c:v>
                </c:pt>
                <c:pt idx="10">
                  <c:v>0.94958539916498963</c:v>
                </c:pt>
                <c:pt idx="11">
                  <c:v>1.0161672971963576</c:v>
                </c:pt>
                <c:pt idx="12">
                  <c:v>1.1400244640301305</c:v>
                </c:pt>
                <c:pt idx="13">
                  <c:v>1.0689006244113788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C4F-43CC-93F5-9E34D683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246960"/>
        <c:axId val="1940247376"/>
      </c:barChart>
      <c:lineChart>
        <c:grouping val="stacked"/>
        <c:varyColors val="0"/>
        <c:ser>
          <c:idx val="7"/>
          <c:order val="10"/>
          <c:tx>
            <c:strRef>
              <c:f>'DATA Imp.Amb'!$C$1718</c:f>
              <c:strCache>
                <c:ptCount val="1"/>
                <c:pt idx="0">
                  <c:v>Total de Emisiones SOx</c:v>
                </c:pt>
              </c:strCache>
            </c:strRef>
          </c:tx>
          <c:spPr>
            <a:ln w="28575" cap="rnd">
              <a:solidFill>
                <a:srgbClr val="A9D08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Imp.Amb'!$P$1035:$AE$1035</c15:sqref>
                  </c15:fullRef>
                </c:ext>
              </c:extLst>
              <c:f>('DATA Imp.Amb'!$P$1035:$Y$1035,'DATA Imp.Amb'!$AA$1035:$AE$1035)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Imp.Amb'!$P$1718:$AE$1718</c15:sqref>
                  </c15:fullRef>
                </c:ext>
              </c:extLst>
              <c:f>('DATA Imp.Amb'!$P$1718:$Y$1718,'DATA Imp.Amb'!$AA$1718:$AE$1718)</c:f>
              <c:numCache>
                <c:formatCode>_(* #,##0.00_);_(* \(#,##0.00\);_(* "-"??_);_(@_)</c:formatCode>
                <c:ptCount val="14"/>
                <c:pt idx="0">
                  <c:v>25.737359713202387</c:v>
                </c:pt>
                <c:pt idx="1">
                  <c:v>27.102123280447803</c:v>
                </c:pt>
                <c:pt idx="2">
                  <c:v>26.98773241660497</c:v>
                </c:pt>
                <c:pt idx="3">
                  <c:v>29.929126943155197</c:v>
                </c:pt>
                <c:pt idx="4">
                  <c:v>30.834285145036475</c:v>
                </c:pt>
                <c:pt idx="5">
                  <c:v>31.307999097976797</c:v>
                </c:pt>
                <c:pt idx="6">
                  <c:v>33.866660099341182</c:v>
                </c:pt>
                <c:pt idx="7">
                  <c:v>35.446729872279512</c:v>
                </c:pt>
                <c:pt idx="8">
                  <c:v>32.021962571292846</c:v>
                </c:pt>
                <c:pt idx="9">
                  <c:v>36.169929158714716</c:v>
                </c:pt>
                <c:pt idx="10">
                  <c:v>35.223119270802506</c:v>
                </c:pt>
                <c:pt idx="11">
                  <c:v>24.041972178863247</c:v>
                </c:pt>
                <c:pt idx="12">
                  <c:v>28.218384944278228</c:v>
                </c:pt>
                <c:pt idx="13">
                  <c:v>34.546089794067669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3C-4C3D-AEFA-90FFBC63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246960"/>
        <c:axId val="1940247376"/>
      </c:lineChart>
      <c:catAx>
        <c:axId val="194024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7376"/>
        <c:crosses val="autoZero"/>
        <c:auto val="1"/>
        <c:lblAlgn val="ctr"/>
        <c:lblOffset val="100"/>
        <c:noMultiLvlLbl val="0"/>
      </c:catAx>
      <c:valAx>
        <c:axId val="19402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 i="0" baseline="0">
                    <a:solidFill>
                      <a:sysClr val="windowText" lastClr="000000"/>
                    </a:solidFill>
                    <a:effectLst/>
                  </a:rPr>
                  <a:t>Emisiones de SO</a:t>
                </a:r>
                <a:r>
                  <a:rPr lang="en-US" sz="800" b="0" i="0" baseline="-25000">
                    <a:solidFill>
                      <a:sysClr val="windowText" lastClr="000000"/>
                    </a:solidFill>
                    <a:effectLst/>
                  </a:rPr>
                  <a:t>X  </a:t>
                </a:r>
                <a:r>
                  <a:rPr lang="en-US" sz="800" b="0" i="0" baseline="0">
                    <a:solidFill>
                      <a:sysClr val="windowText" lastClr="000000"/>
                    </a:solidFill>
                    <a:effectLst/>
                  </a:rPr>
                  <a:t> (10</a:t>
                </a:r>
                <a:r>
                  <a:rPr lang="en-US" sz="800" b="0" i="0" baseline="30000">
                    <a:solidFill>
                      <a:sysClr val="windowText" lastClr="000000"/>
                    </a:solidFill>
                    <a:effectLst/>
                  </a:rPr>
                  <a:t>6 </a:t>
                </a:r>
                <a:r>
                  <a:rPr lang="en-US" sz="800" b="0" i="0" baseline="0">
                    <a:solidFill>
                      <a:sysClr val="windowText" lastClr="000000"/>
                    </a:solidFill>
                    <a:effectLst/>
                  </a:rPr>
                  <a:t>Kg)</a:t>
                </a:r>
                <a:endParaRPr lang="es-PE" sz="8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6.9251905471470254E-2"/>
              <c:y val="6.85555551491856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246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I_VIII.30!$M$13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I_VIII.30!$N$13:$W$13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1.3770960448199153E-3</c:v>
                </c:pt>
                <c:pt idx="6">
                  <c:v>0</c:v>
                </c:pt>
                <c:pt idx="7">
                  <c:v>8.0218560463724085E-3</c:v>
                </c:pt>
                <c:pt idx="8">
                  <c:v>4.6434559423946338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0-4A9D-A016-45E0B8794B5D}"/>
            </c:ext>
          </c:extLst>
        </c:ser>
        <c:ser>
          <c:idx val="5"/>
          <c:order val="1"/>
          <c:tx>
            <c:strRef>
              <c:f>I_VIII.30!$M$12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I_VIII.30!$N$6:$W$6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I_VIII.30!$N$12:$W$12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0.4322811915214313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43DD-8918-152327B2CD18}"/>
            </c:ext>
          </c:extLst>
        </c:ser>
        <c:ser>
          <c:idx val="4"/>
          <c:order val="2"/>
          <c:tx>
            <c:strRef>
              <c:f>I_VIII.30!$M$11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I_VIII.30!$N$6:$W$6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I_VIII.30!$N$11:$W$11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E-43DD-8918-152327B2CD18}"/>
            </c:ext>
          </c:extLst>
        </c:ser>
        <c:ser>
          <c:idx val="3"/>
          <c:order val="3"/>
          <c:tx>
            <c:strRef>
              <c:f>I_VIII.30!$M$10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I_VIII.30!$N$6:$W$6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I_VIII.30!$N$10:$W$10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3.9004403991418901E-4</c:v>
                </c:pt>
                <c:pt idx="2">
                  <c:v>1.1276237762815298</c:v>
                </c:pt>
                <c:pt idx="3">
                  <c:v>0</c:v>
                </c:pt>
                <c:pt idx="4">
                  <c:v>0</c:v>
                </c:pt>
                <c:pt idx="5">
                  <c:v>7.7340846217745687E-2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E-43DD-8918-152327B2CD18}"/>
            </c:ext>
          </c:extLst>
        </c:ser>
        <c:ser>
          <c:idx val="2"/>
          <c:order val="4"/>
          <c:tx>
            <c:strRef>
              <c:f>I_VIII.30!$M$9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I_VIII.30!$N$6:$W$6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I_VIII.30!$N$9:$W$9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4.3582218385472913E-3</c:v>
                </c:pt>
                <c:pt idx="6">
                  <c:v>0</c:v>
                </c:pt>
                <c:pt idx="7">
                  <c:v>1.4350976296517721E-2</c:v>
                </c:pt>
                <c:pt idx="8">
                  <c:v>0.1766143657862046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E-43DD-8918-152327B2CD18}"/>
            </c:ext>
          </c:extLst>
        </c:ser>
        <c:ser>
          <c:idx val="1"/>
          <c:order val="5"/>
          <c:tx>
            <c:strRef>
              <c:f>I_VIII.30!$M$8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I_VIII.30!$N$6:$W$6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I_VIII.30!$N$8:$W$8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2.1177607370753363E-3</c:v>
                </c:pt>
                <c:pt idx="3">
                  <c:v>0.2538972322193877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E-43DD-8918-152327B2CD18}"/>
            </c:ext>
          </c:extLst>
        </c:ser>
        <c:ser>
          <c:idx val="0"/>
          <c:order val="6"/>
          <c:tx>
            <c:strRef>
              <c:f>I_VIII.30!$M$7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I_VIII.30!$N$6:$W$6</c:f>
              <c:strCache>
                <c:ptCount val="10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Etanol</c:v>
                </c:pt>
                <c:pt idx="5">
                  <c:v>Diesel 2</c:v>
                </c:pt>
                <c:pt idx="6">
                  <c:v>Biodiesel</c:v>
                </c:pt>
                <c:pt idx="7">
                  <c:v>MGO</c:v>
                </c:pt>
                <c:pt idx="8">
                  <c:v>Fuel Oil</c:v>
                </c:pt>
                <c:pt idx="9">
                  <c:v>Gas natural</c:v>
                </c:pt>
              </c:strCache>
            </c:strRef>
          </c:cat>
          <c:val>
            <c:numRef>
              <c:f>I_VIII.30!$N$7:$W$7</c:f>
              <c:numCache>
                <c:formatCode>##\ ###\ ##0.0\ _t;\(##\ ###\ ##0.0\)_t;;@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43DD-8918-152327B2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6941135"/>
        <c:axId val="273429151"/>
      </c:barChart>
      <c:catAx>
        <c:axId val="42694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429151"/>
        <c:crosses val="autoZero"/>
        <c:auto val="1"/>
        <c:lblAlgn val="ctr"/>
        <c:lblOffset val="100"/>
        <c:noMultiLvlLbl val="0"/>
      </c:catAx>
      <c:valAx>
        <c:axId val="27342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Emisiones de SO</a:t>
                </a:r>
                <a:r>
                  <a:rPr lang="en-US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X  </a:t>
                </a:r>
                <a:r>
                  <a:rPr lang="en-U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  </a:t>
                </a:r>
                <a:r>
                  <a:rPr lang="en-US">
                    <a:solidFill>
                      <a:sysClr val="windowText" lastClr="000000"/>
                    </a:solidFill>
                  </a:rPr>
                  <a:t>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 </a:t>
                </a:r>
                <a:r>
                  <a:rPr lang="en-US">
                    <a:solidFill>
                      <a:sysClr val="windowText" lastClr="000000"/>
                    </a:solidFill>
                  </a:rPr>
                  <a:t>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##\ ###\ ##0.0\ _t;\(##\ ###\ ##0.0\)_t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9411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689882</xdr:colOff>
      <xdr:row>0</xdr:row>
      <xdr:rowOff>47626</xdr:rowOff>
    </xdr:from>
    <xdr:to>
      <xdr:col>15</xdr:col>
      <xdr:colOff>672800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8289" y="47626"/>
          <a:ext cx="2390335" cy="53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</xdr:row>
      <xdr:rowOff>133350</xdr:rowOff>
    </xdr:from>
    <xdr:to>
      <xdr:col>8</xdr:col>
      <xdr:colOff>409576</xdr:colOff>
      <xdr:row>24</xdr:row>
      <xdr:rowOff>103411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6F9F54A-9A47-E43A-6155-1A64F3C3D540}"/>
            </a:ext>
          </a:extLst>
        </xdr:cNvPr>
        <xdr:cNvGrpSpPr/>
      </xdr:nvGrpSpPr>
      <xdr:grpSpPr>
        <a:xfrm>
          <a:off x="238125" y="1009650"/>
          <a:ext cx="7524751" cy="3408586"/>
          <a:chOff x="238125" y="1009650"/>
          <a:chExt cx="7524751" cy="340858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C70D71E-8EE7-184E-DF70-23EB82203272}"/>
              </a:ext>
            </a:extLst>
          </xdr:cNvPr>
          <xdr:cNvGrpSpPr/>
        </xdr:nvGrpSpPr>
        <xdr:grpSpPr>
          <a:xfrm>
            <a:off x="238125" y="1009650"/>
            <a:ext cx="7524751" cy="3408586"/>
            <a:chOff x="190500" y="1057275"/>
            <a:chExt cx="7524751" cy="3408586"/>
          </a:xfrm>
        </xdr:grpSpPr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>
              <a:graphicFrameLocks/>
            </xdr:cNvGraphicFramePr>
          </xdr:nvGraphicFramePr>
          <xdr:xfrm>
            <a:off x="190500" y="1057275"/>
            <a:ext cx="7524751" cy="32385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/>
          </xdr:nvSpPr>
          <xdr:spPr>
            <a:xfrm>
              <a:off x="2933700" y="4029075"/>
              <a:ext cx="2465419" cy="436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PE" sz="1100" b="1"/>
                <a:t>TOTAL:                            </a:t>
              </a:r>
              <a:r>
                <a:rPr lang="es-PE" sz="1100" b="1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x 10</a:t>
              </a:r>
              <a:r>
                <a:rPr lang="es-PE" sz="1100" b="1" i="0" u="none" strike="noStrike" baseline="300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6 </a:t>
              </a:r>
              <a:r>
                <a:rPr lang="es-PE" sz="1100" b="1" i="0" u="none" strike="noStrike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kg de CO</a:t>
              </a:r>
              <a:r>
                <a:rPr lang="es-PE" sz="1100" b="1" i="0" u="none" strike="noStrike" baseline="-2500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2eq</a:t>
              </a:r>
              <a:endParaRPr lang="es-PE" sz="1100" b="1" i="0" u="none" strike="noStrike" baseline="0">
                <a:solidFill>
                  <a:schemeClr val="tx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s-PE" sz="1100" baseline="0"/>
                <a:t> </a:t>
              </a:r>
              <a:endParaRPr lang="es-PE" sz="1100"/>
            </a:p>
          </xdr:txBody>
        </xdr:sp>
      </xdr:grpSp>
      <xdr:sp macro="" textlink="$N$17">
        <xdr:nvSpPr>
          <xdr:cNvPr id="3" name="CuadroTexto 2">
            <a:extLst>
              <a:ext uri="{FF2B5EF4-FFF2-40B4-BE49-F238E27FC236}">
                <a16:creationId xmlns:a16="http://schemas.microsoft.com/office/drawing/2014/main" id="{B87D2C11-765C-40CD-2AE2-B7C3DE860983}"/>
              </a:ext>
            </a:extLst>
          </xdr:cNvPr>
          <xdr:cNvSpPr txBox="1"/>
        </xdr:nvSpPr>
        <xdr:spPr>
          <a:xfrm>
            <a:off x="3657600" y="3981450"/>
            <a:ext cx="8096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4B884E6F-FC44-4962-94B6-C82399F999CF}" type="TxLink">
              <a:rPr lang="en-US" sz="11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rPr>
              <a:pPr/>
              <a:t>58,800</a:t>
            </a:fld>
            <a:endParaRPr lang="es-PE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364700</xdr:colOff>
      <xdr:row>0</xdr:row>
      <xdr:rowOff>28952</xdr:rowOff>
    </xdr:from>
    <xdr:to>
      <xdr:col>19</xdr:col>
      <xdr:colOff>35540</xdr:colOff>
      <xdr:row>2</xdr:row>
      <xdr:rowOff>24583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981" y="28952"/>
          <a:ext cx="1897308" cy="436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279123</xdr:colOff>
      <xdr:row>5</xdr:row>
      <xdr:rowOff>87380</xdr:rowOff>
    </xdr:from>
    <xdr:to>
      <xdr:col>17</xdr:col>
      <xdr:colOff>542925</xdr:colOff>
      <xdr:row>29</xdr:row>
      <xdr:rowOff>68331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709981</xdr:colOff>
      <xdr:row>0</xdr:row>
      <xdr:rowOff>40858</xdr:rowOff>
    </xdr:from>
    <xdr:to>
      <xdr:col>12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709083</xdr:colOff>
      <xdr:row>6</xdr:row>
      <xdr:rowOff>31750</xdr:rowOff>
    </xdr:from>
    <xdr:to>
      <xdr:col>11</xdr:col>
      <xdr:colOff>828261</xdr:colOff>
      <xdr:row>28</xdr:row>
      <xdr:rowOff>115093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91108</xdr:colOff>
      <xdr:row>6</xdr:row>
      <xdr:rowOff>82826</xdr:rowOff>
    </xdr:from>
    <xdr:to>
      <xdr:col>9</xdr:col>
      <xdr:colOff>853108</xdr:colOff>
      <xdr:row>28</xdr:row>
      <xdr:rowOff>99392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223630</xdr:colOff>
      <xdr:row>5</xdr:row>
      <xdr:rowOff>24852</xdr:rowOff>
    </xdr:from>
    <xdr:to>
      <xdr:col>9</xdr:col>
      <xdr:colOff>629478</xdr:colOff>
      <xdr:row>28</xdr:row>
      <xdr:rowOff>165653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179293</xdr:rowOff>
    </xdr:from>
    <xdr:to>
      <xdr:col>9</xdr:col>
      <xdr:colOff>649942</xdr:colOff>
      <xdr:row>26</xdr:row>
      <xdr:rowOff>145676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709981</xdr:colOff>
      <xdr:row>0</xdr:row>
      <xdr:rowOff>40858</xdr:rowOff>
    </xdr:from>
    <xdr:to>
      <xdr:col>13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91108</xdr:colOff>
      <xdr:row>5</xdr:row>
      <xdr:rowOff>132522</xdr:rowOff>
    </xdr:from>
    <xdr:to>
      <xdr:col>12</xdr:col>
      <xdr:colOff>763461</xdr:colOff>
      <xdr:row>29</xdr:row>
      <xdr:rowOff>118392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6</xdr:row>
      <xdr:rowOff>33131</xdr:rowOff>
    </xdr:from>
    <xdr:to>
      <xdr:col>9</xdr:col>
      <xdr:colOff>857250</xdr:colOff>
      <xdr:row>26</xdr:row>
      <xdr:rowOff>128381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183173</xdr:colOff>
      <xdr:row>5</xdr:row>
      <xdr:rowOff>65943</xdr:rowOff>
    </xdr:from>
    <xdr:to>
      <xdr:col>10</xdr:col>
      <xdr:colOff>0</xdr:colOff>
      <xdr:row>29</xdr:row>
      <xdr:rowOff>21981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941294</xdr:colOff>
      <xdr:row>28</xdr:row>
      <xdr:rowOff>78441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436655</xdr:colOff>
      <xdr:row>0</xdr:row>
      <xdr:rowOff>24293</xdr:rowOff>
    </xdr:from>
    <xdr:to>
      <xdr:col>12</xdr:col>
      <xdr:colOff>36575</xdr:colOff>
      <xdr:row>2</xdr:row>
      <xdr:rowOff>19924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807" y="24293"/>
          <a:ext cx="1902485" cy="434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6</xdr:row>
      <xdr:rowOff>19050</xdr:rowOff>
    </xdr:from>
    <xdr:to>
      <xdr:col>11</xdr:col>
      <xdr:colOff>1220857</xdr:colOff>
      <xdr:row>28</xdr:row>
      <xdr:rowOff>41461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256759</xdr:colOff>
      <xdr:row>6</xdr:row>
      <xdr:rowOff>41414</xdr:rowOff>
    </xdr:from>
    <xdr:to>
      <xdr:col>9</xdr:col>
      <xdr:colOff>480390</xdr:colOff>
      <xdr:row>26</xdr:row>
      <xdr:rowOff>140804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5</xdr:row>
      <xdr:rowOff>76199</xdr:rowOff>
    </xdr:from>
    <xdr:to>
      <xdr:col>9</xdr:col>
      <xdr:colOff>942975</xdr:colOff>
      <xdr:row>27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941294</xdr:colOff>
      <xdr:row>28</xdr:row>
      <xdr:rowOff>78441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709981</xdr:colOff>
      <xdr:row>0</xdr:row>
      <xdr:rowOff>40858</xdr:rowOff>
    </xdr:from>
    <xdr:to>
      <xdr:col>12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88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709083</xdr:colOff>
      <xdr:row>6</xdr:row>
      <xdr:rowOff>31750</xdr:rowOff>
    </xdr:from>
    <xdr:to>
      <xdr:col>11</xdr:col>
      <xdr:colOff>265044</xdr:colOff>
      <xdr:row>28</xdr:row>
      <xdr:rowOff>115093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149085</xdr:colOff>
      <xdr:row>6</xdr:row>
      <xdr:rowOff>0</xdr:rowOff>
    </xdr:from>
    <xdr:to>
      <xdr:col>9</xdr:col>
      <xdr:colOff>762000</xdr:colOff>
      <xdr:row>26</xdr:row>
      <xdr:rowOff>115956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184285</xdr:colOff>
      <xdr:row>5</xdr:row>
      <xdr:rowOff>160267</xdr:rowOff>
    </xdr:from>
    <xdr:to>
      <xdr:col>9</xdr:col>
      <xdr:colOff>952500</xdr:colOff>
      <xdr:row>28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179293</xdr:rowOff>
    </xdr:from>
    <xdr:to>
      <xdr:col>9</xdr:col>
      <xdr:colOff>649942</xdr:colOff>
      <xdr:row>26</xdr:row>
      <xdr:rowOff>145676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709981</xdr:colOff>
      <xdr:row>0</xdr:row>
      <xdr:rowOff>40858</xdr:rowOff>
    </xdr:from>
    <xdr:to>
      <xdr:col>12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88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709083</xdr:colOff>
      <xdr:row>6</xdr:row>
      <xdr:rowOff>31750</xdr:rowOff>
    </xdr:from>
    <xdr:to>
      <xdr:col>11</xdr:col>
      <xdr:colOff>265044</xdr:colOff>
      <xdr:row>28</xdr:row>
      <xdr:rowOff>115093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9</xdr:col>
      <xdr:colOff>989073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66258</xdr:colOff>
      <xdr:row>5</xdr:row>
      <xdr:rowOff>165652</xdr:rowOff>
    </xdr:from>
    <xdr:to>
      <xdr:col>9</xdr:col>
      <xdr:colOff>712303</xdr:colOff>
      <xdr:row>27</xdr:row>
      <xdr:rowOff>41413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57977</xdr:colOff>
      <xdr:row>5</xdr:row>
      <xdr:rowOff>115956</xdr:rowOff>
    </xdr:from>
    <xdr:to>
      <xdr:col>9</xdr:col>
      <xdr:colOff>762000</xdr:colOff>
      <xdr:row>28</xdr:row>
      <xdr:rowOff>140804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179293</xdr:rowOff>
    </xdr:from>
    <xdr:to>
      <xdr:col>9</xdr:col>
      <xdr:colOff>649942</xdr:colOff>
      <xdr:row>26</xdr:row>
      <xdr:rowOff>145676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709981</xdr:colOff>
      <xdr:row>0</xdr:row>
      <xdr:rowOff>40858</xdr:rowOff>
    </xdr:from>
    <xdr:to>
      <xdr:col>12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88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709083</xdr:colOff>
      <xdr:row>6</xdr:row>
      <xdr:rowOff>31750</xdr:rowOff>
    </xdr:from>
    <xdr:to>
      <xdr:col>11</xdr:col>
      <xdr:colOff>265044</xdr:colOff>
      <xdr:row>28</xdr:row>
      <xdr:rowOff>115093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104773</xdr:colOff>
      <xdr:row>6</xdr:row>
      <xdr:rowOff>104773</xdr:rowOff>
    </xdr:from>
    <xdr:to>
      <xdr:col>10</xdr:col>
      <xdr:colOff>609600</xdr:colOff>
      <xdr:row>27</xdr:row>
      <xdr:rowOff>76199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9</xdr:col>
      <xdr:colOff>992801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61289</xdr:colOff>
      <xdr:row>5</xdr:row>
      <xdr:rowOff>104775</xdr:rowOff>
    </xdr:from>
    <xdr:to>
      <xdr:col>9</xdr:col>
      <xdr:colOff>790574</xdr:colOff>
      <xdr:row>28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179293</xdr:rowOff>
    </xdr:from>
    <xdr:to>
      <xdr:col>9</xdr:col>
      <xdr:colOff>649942</xdr:colOff>
      <xdr:row>26</xdr:row>
      <xdr:rowOff>145676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709981</xdr:colOff>
      <xdr:row>0</xdr:row>
      <xdr:rowOff>40858</xdr:rowOff>
    </xdr:from>
    <xdr:to>
      <xdr:col>12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88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709083</xdr:colOff>
      <xdr:row>6</xdr:row>
      <xdr:rowOff>31750</xdr:rowOff>
    </xdr:from>
    <xdr:to>
      <xdr:col>11</xdr:col>
      <xdr:colOff>265044</xdr:colOff>
      <xdr:row>28</xdr:row>
      <xdr:rowOff>115093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7</xdr:row>
      <xdr:rowOff>66675</xdr:rowOff>
    </xdr:from>
    <xdr:to>
      <xdr:col>10</xdr:col>
      <xdr:colOff>209550</xdr:colOff>
      <xdr:row>27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157368</xdr:colOff>
      <xdr:row>5</xdr:row>
      <xdr:rowOff>126523</xdr:rowOff>
    </xdr:from>
    <xdr:to>
      <xdr:col>9</xdr:col>
      <xdr:colOff>656897</xdr:colOff>
      <xdr:row>28</xdr:row>
      <xdr:rowOff>65690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709981</xdr:colOff>
      <xdr:row>0</xdr:row>
      <xdr:rowOff>40858</xdr:rowOff>
    </xdr:from>
    <xdr:to>
      <xdr:col>10</xdr:col>
      <xdr:colOff>11726</xdr:colOff>
      <xdr:row>2</xdr:row>
      <xdr:rowOff>36489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31" y="40858"/>
          <a:ext cx="1902070" cy="43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179293</xdr:rowOff>
    </xdr:from>
    <xdr:to>
      <xdr:col>9</xdr:col>
      <xdr:colOff>649942</xdr:colOff>
      <xdr:row>26</xdr:row>
      <xdr:rowOff>145676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_DGEE90\Documents\Joel\1.%20BPN%202021,%20ANALISIS\BNE_Versi&#243;n%2015_09_23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-Datos"/>
      <sheetName val="Electric-Balance1"/>
      <sheetName val="Electric-Balance2"/>
      <sheetName val="Electric-Cuadros"/>
      <sheetName val="Carb-Datos"/>
      <sheetName val="Carb-Balance1"/>
      <sheetName val="Carb-Balance2"/>
      <sheetName val="Carb-Cuadros"/>
      <sheetName val="Factores"/>
      <sheetName val="Nac-Balance"/>
      <sheetName val="HidrBalance"/>
      <sheetName val="HidrLiq-Datos"/>
      <sheetName val="Hidr-Cuadros"/>
      <sheetName val="Consumo Propio Hidrocarb"/>
      <sheetName val="GN-Datos"/>
      <sheetName val="GN-Cuadros"/>
      <sheetName val="DistribuciónTransporte_Datos"/>
      <sheetName val="DistribuciónTransporte_Cuadr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3">
          <cell r="K43">
            <v>1</v>
          </cell>
          <cell r="L43">
            <v>1</v>
          </cell>
          <cell r="M43">
            <v>1</v>
          </cell>
        </row>
      </sheetData>
      <sheetData sheetId="5" refreshError="1"/>
      <sheetData sheetId="6" refreshError="1"/>
      <sheetData sheetId="7" refreshError="1"/>
      <sheetData sheetId="8">
        <row r="7">
          <cell r="H7">
            <v>29.288004428346273</v>
          </cell>
        </row>
        <row r="8">
          <cell r="H8">
            <v>24.819491752707158</v>
          </cell>
        </row>
        <row r="9">
          <cell r="H9">
            <v>30.543204618132542</v>
          </cell>
        </row>
        <row r="12">
          <cell r="H12">
            <v>6.276000948931344</v>
          </cell>
        </row>
        <row r="13">
          <cell r="H13">
            <v>36.423807243347092</v>
          </cell>
        </row>
        <row r="14">
          <cell r="H14">
            <v>29.958406005787644</v>
          </cell>
        </row>
        <row r="19">
          <cell r="H19">
            <v>14.660533707330123</v>
          </cell>
        </row>
        <row r="23">
          <cell r="H23">
            <v>26.777604048773735</v>
          </cell>
        </row>
        <row r="25">
          <cell r="H25">
            <v>25.001890810100964</v>
          </cell>
        </row>
        <row r="27">
          <cell r="H27">
            <v>31.262804988660786</v>
          </cell>
        </row>
        <row r="28">
          <cell r="H28">
            <v>32.107691356129656</v>
          </cell>
        </row>
        <row r="30">
          <cell r="H30">
            <v>35.002647134141348</v>
          </cell>
        </row>
        <row r="31">
          <cell r="H31">
            <v>36.318536124146661</v>
          </cell>
        </row>
        <row r="32">
          <cell r="H32">
            <v>33.322574191041745</v>
          </cell>
        </row>
        <row r="33">
          <cell r="H33">
            <v>36.168738027491415</v>
          </cell>
        </row>
        <row r="34">
          <cell r="H34">
            <v>38.687136306156226</v>
          </cell>
        </row>
        <row r="35">
          <cell r="H35">
            <v>40.431007693497605</v>
          </cell>
        </row>
        <row r="36">
          <cell r="H36">
            <v>3.5982405440539709</v>
          </cell>
        </row>
        <row r="39">
          <cell r="H39">
            <v>49.372154904999377</v>
          </cell>
        </row>
        <row r="49">
          <cell r="F49">
            <v>9.9999999999999995E-8</v>
          </cell>
        </row>
        <row r="50">
          <cell r="C50">
            <v>4.1840006326208962E-2</v>
          </cell>
        </row>
        <row r="68">
          <cell r="C68">
            <v>0.15898000000000001</v>
          </cell>
        </row>
        <row r="69">
          <cell r="C69">
            <v>42</v>
          </cell>
        </row>
        <row r="70">
          <cell r="C70">
            <v>35.314700000000002</v>
          </cell>
        </row>
        <row r="76">
          <cell r="F76">
            <v>0.8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72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RowHeight="14.25" x14ac:dyDescent="0.2"/>
  <cols>
    <col min="1" max="1" width="1.7109375" style="1" customWidth="1"/>
    <col min="2" max="9" width="11.42578125" style="1"/>
    <col min="10" max="10" width="12.28515625" style="1" customWidth="1"/>
    <col min="11" max="12" width="11.42578125" style="1"/>
    <col min="13" max="13" width="1.7109375" style="2" customWidth="1"/>
    <col min="14" max="16384" width="11.42578125" style="2"/>
  </cols>
  <sheetData>
    <row r="1" spans="2:16" ht="5.0999999999999996" customHeight="1" x14ac:dyDescent="0.2"/>
    <row r="2" spans="2:16" ht="39.950000000000003" customHeight="1" x14ac:dyDescent="0.2">
      <c r="B2" s="192" t="str">
        <f>+"BALANCE NACIONAL DE ENERGÍA"&amp;" "&amp;C5</f>
        <v>BALANCE NACIONAL DE ENERGÍA 2022</v>
      </c>
      <c r="C2" s="192"/>
      <c r="D2" s="192"/>
      <c r="E2" s="192"/>
      <c r="F2" s="192"/>
      <c r="G2" s="192"/>
      <c r="H2" s="192"/>
      <c r="I2" s="192"/>
      <c r="J2" s="131"/>
      <c r="K2" s="132"/>
      <c r="M2" s="1"/>
      <c r="N2" s="1"/>
      <c r="O2" s="1"/>
      <c r="P2" s="1"/>
    </row>
    <row r="3" spans="2:16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15" thickTop="1" x14ac:dyDescent="0.2">
      <c r="M4" s="1"/>
      <c r="N4" s="1"/>
      <c r="O4" s="1"/>
      <c r="P4" s="1"/>
    </row>
    <row r="5" spans="2:16" ht="15" x14ac:dyDescent="0.2">
      <c r="B5" s="7" t="s">
        <v>3</v>
      </c>
      <c r="C5" s="8">
        <v>2022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5" x14ac:dyDescent="0.2">
      <c r="B6" s="193" t="s">
        <v>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8" spans="2:16" ht="15" x14ac:dyDescent="0.2">
      <c r="B8" s="5" t="s">
        <v>1</v>
      </c>
    </row>
    <row r="9" spans="2:16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2:16" x14ac:dyDescent="0.2">
      <c r="B10" s="11" t="str">
        <f>+I_VIII.1!B5</f>
        <v>Ilustración VIII.1: PARTICIPACIÓN DE SECTORES EN EMISIONES DE CO2 EQUIVALENTE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6" x14ac:dyDescent="0.2">
      <c r="B11" s="11" t="str">
        <f>+I_VIII.2!B5</f>
        <v>Ilustración VIII.2: EVOLUCIÓN DE EMISIONES DE CO2 EQUIVALENTE GENERADAS POR LA TRANSFORMACIÓN DE ENERGÍA PRIMARIA A SECUNDARIA, CONSUMO PROPIO Y SECTORES ECONÓMICOS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2:16" x14ac:dyDescent="0.2">
      <c r="B12" s="11" t="str">
        <f>+I_VIII.3!B5</f>
        <v>Ilustración VIII.3: EVOLUCIÓN DE EMISIONES DE CO2 GENERADAS POR LA TRANSFORMACIÓN DE ENERGÍA PRIMARIA EN SECUNDARIA Y EL CONSUMO PROPIO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6" x14ac:dyDescent="0.2">
      <c r="B13" s="11" t="str">
        <f>+I_VIII.4!B5</f>
        <v>Ilustración VIII.4: EVOLUCIÓN DE EMISIONES DE CO2 GENERADAS POR EL CONSUMO FINAL DE ENERGÍA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2:16" x14ac:dyDescent="0.2">
      <c r="B14" s="11" t="str">
        <f>+I_VIII.5!B5</f>
        <v>Ilustración VIII.5: EVOLUCIÓN DE EMISIONES DE CO2 GENERADAS POR SECTORES ECONÓMICOS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16" x14ac:dyDescent="0.2">
      <c r="B15" s="11" t="str">
        <f>+I_VIII.6!B5</f>
        <v>Ilustración VIII.6: EMISIONES DE CO2 GENERADAS POR EL SECTOR TRANSPORTE 2022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2:16" x14ac:dyDescent="0.2">
      <c r="B16" s="11" t="str">
        <f>+I_VIII.7!B5</f>
        <v>Ilustración VIII.7: EVOLUCIÓN DE EMISIONES DE CH4 GENERADAS POR LA TRANSFORMACIÓN DE ENERGÍA PRIMARIA EN SECUNDARIA Y EL CONSUMO PROPIO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2:12" x14ac:dyDescent="0.2">
      <c r="B17" s="11" t="str">
        <f>+I_VIII.8!B5</f>
        <v>Ilustración VIII.8: EVOLUCIÓN DE EMISIONES DE CH4 GENERADAS POR EL CONSUMO FINAL DE ENERGÍA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2:12" x14ac:dyDescent="0.2">
      <c r="B18" s="11" t="str">
        <f>+I_VIII.9!$B$5</f>
        <v>Ilustración VIII.9: EVOLUCIÓN DE EMISIONES DE CH4 GENERADAS POR SECTORES ECONÓMICOS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x14ac:dyDescent="0.2">
      <c r="B19" s="11" t="str">
        <f>+I_VIII.10!$B$5</f>
        <v>Ilustración VIII.10: EMISIONES DE CH4 GENERADAS POR EL SECTOR TRANSPORTE 2022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12" x14ac:dyDescent="0.2">
      <c r="B20" s="11" t="str">
        <f>+I_VIII.11!B5</f>
        <v>Ilustración VIII.11: EVOLUCIÓN DE EMISIONES DE N2O GENERADAS POR LA TRANSFORMACIÓN DE ENERGÍA PRIMARIA EN SECUNDARIA Y EL CONSUMO PROPIO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2:12" x14ac:dyDescent="0.2">
      <c r="B21" s="11" t="str">
        <f>+I_VIII.12!B5</f>
        <v>Ilustración VIII.12: EVOLUCIÓN DE EMISIONES DE N2O GENERADAS POR EL CONSUMO FINAL DE ENERGÍA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2" x14ac:dyDescent="0.2">
      <c r="B22" s="11" t="str">
        <f>+I_VIII.13!B5</f>
        <v>Ilustración VIII.13: EVOLUCIÓN DE EMISIONES DE N2O GENERADAS POR SECTORES ECONÓMICOS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2:12" x14ac:dyDescent="0.2">
      <c r="B23" s="11" t="str">
        <f>+I_VIII.14!B5</f>
        <v>Ilustración VIII.14: EMISIONES DE N2O GENERADAS POR EL SECTOR TRANSPORTE 2022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2:12" x14ac:dyDescent="0.2">
      <c r="B24" s="11" t="str">
        <f>+I_VIII.15!B5</f>
        <v>Ilustración VIII.15: EVOLUCIÓN DE EMISIONES DE NOx DE PRECURSORES DE GEI GENERADAS POR LA TRANSFORMACIÓN DE ENERGÍA PRIMARIA EN SECUNDARIA Y EL CONSUMO PROPIO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 x14ac:dyDescent="0.2">
      <c r="B25" s="11" t="str">
        <f>+I_VIII.16!B5</f>
        <v>Ilustración VIII.16: EVOLUCIÓN DE EMISIONES DE NOx DE PRECURSORES DE GEI GENERADAS POR EL CONSUMO FINAL DE ENERGÍA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x14ac:dyDescent="0.2">
      <c r="B26" s="11" t="str">
        <f>+I_VIII.17!B5</f>
        <v>Ilustración VIII.17: EVOLUCIÓN DE EMISIONES DE NOx DE PRECURSORES DE GEI GENERADAS POR SECTORES ECONÓMICOS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x14ac:dyDescent="0.2">
      <c r="B27" s="11" t="str">
        <f>+I_VIII.18!B5</f>
        <v>Ilustración VIII.18: EMISIONES DE NOx DE PRECURSORES DE GEI GENERADAS POR EL SECTOR TRANSPORTE 2022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2" x14ac:dyDescent="0.2">
      <c r="B28" s="11" t="str">
        <f>+I_VIII.19!B5</f>
        <v>Ilustración VIII.19: EVOLUCIÓN DE EMISIONES DE CO DE PRECURSORES DE GEI GENERADAS POR LA TRANSFORMACIÓN DE ENERGÍA PRIMARIA EN SECUNDARIA Y EL CONSUMO PROPIO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x14ac:dyDescent="0.2">
      <c r="B29" s="11" t="str">
        <f>+I_VIII.20!B5</f>
        <v>Ilustración VIII.20: EVOLUCIÓN DE EMISIONES DE CO DE PRECURSORES DE GEI GENERADAS POR EL CONSUMO FINAL DE ENERGÍA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x14ac:dyDescent="0.2">
      <c r="B30" s="11" t="str">
        <f>+I_VIII.21!B5</f>
        <v>Ilustración VIII.21: EVOLUCIÓN DE EMISIONES DE CO DE PRECURSORES DE GEI GENERADAS POR SECTORES ECONÓMICOS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2">
      <c r="B31" s="11" t="str">
        <f>+I_VIII.22!B5</f>
        <v>Ilustración VIII.22: EMISIONES DE CO DE PRECURSORES DE GEI GENERADAS POR EL SECTOR TRANSPORTE 2022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x14ac:dyDescent="0.2">
      <c r="B32" s="11" t="str">
        <f>+I_VIII.23!B5</f>
        <v>Ilustración VIII.23: EVOLUCIÓN DE EMISIONES DE COVDM DE PRECURSORES DE GEI GENERADAS POR LA TRANSFORMACIÓN DE ENERGÍA PRIMARIA EN SECUNDARIA Y EL CONSUMO PROPIO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x14ac:dyDescent="0.2">
      <c r="B33" s="11" t="str">
        <f>+I_VIII.24!B5</f>
        <v>Ilustración VIII.24: EVOLUCIÓN DE EMISIONES DE COVDM DE PRECURSORES DE GEI GENERADAS POR EL CONSUMO FINAL DE ENERGÍA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2">
      <c r="B34" s="11" t="str">
        <f>+I_VIII.25!B5</f>
        <v>Ilustración VIII.25: EVOLUCIÓN DE EMISIONES DE COVDM DE PRECURSORES DE GEI GENERADAS POR SECTORES ECONÓMICOS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 x14ac:dyDescent="0.2">
      <c r="B35" s="11" t="str">
        <f>+I_VIII.26!B5</f>
        <v>Ilustración VIII.26: EMISIONES DE COVDM DE PRECURSORES DE GEI GENERADAS POR EL SECTOR TRANSPORTE 2022</v>
      </c>
      <c r="C35" s="12"/>
      <c r="D35" s="12"/>
      <c r="E35" s="12"/>
      <c r="F35" s="12"/>
      <c r="G35" s="12"/>
      <c r="H35" s="12"/>
      <c r="I35" s="13"/>
      <c r="J35" s="12"/>
      <c r="K35" s="12"/>
      <c r="L35" s="12"/>
    </row>
    <row r="36" spans="2:12" x14ac:dyDescent="0.2">
      <c r="B36" s="11" t="str">
        <f>+I_VIII.27!B5</f>
        <v>Ilustración VIII.27: EVOLUCIÓN DE EMISIONES DE SOx DE PRECURSORES DE GEI GENERADAS POR LA TRANSFORMACIÓN DE ENERGÍA PRIMARIA EN SECUNDARIA Y EL CONSUMO PROPIO</v>
      </c>
      <c r="C36" s="12"/>
      <c r="D36" s="12"/>
      <c r="E36" s="12"/>
      <c r="F36" s="12"/>
      <c r="G36" s="12"/>
      <c r="H36" s="12"/>
      <c r="I36" s="14"/>
      <c r="J36" s="12"/>
      <c r="K36" s="12"/>
      <c r="L36" s="12"/>
    </row>
    <row r="37" spans="2:12" x14ac:dyDescent="0.2">
      <c r="B37" s="11" t="str">
        <f>+I_VIII.28!B5</f>
        <v>Ilustración VIII.28: EVOLUCIÓN DE EMISIONES DE SOx DE PRECURSORES DE GEI GENERADAS POR EL CONSUMO FINAL DE ENERGÍA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2" x14ac:dyDescent="0.2">
      <c r="B38" s="11" t="str">
        <f>+I_VIII.29!B5</f>
        <v>Ilustración VIII.29: EVOLUCIÓN DE EMISIONES DE SOx GENERADAS POR SECTORES ECONÓMICOS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12" x14ac:dyDescent="0.2">
      <c r="B39" s="11" t="str">
        <f>+I_VIII.30!B5</f>
        <v>Ilustración VIII.30: EMISIONES DE SOx DE PRECURSORES DE GEI GENERADAS POR EL SECTOR TRANSPORTE 2022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2:12" x14ac:dyDescent="0.2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2" x14ac:dyDescent="0.2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2" x14ac:dyDescent="0.2">
      <c r="B42" s="11"/>
      <c r="C42" s="12"/>
      <c r="D42" s="12"/>
      <c r="E42" s="12"/>
      <c r="F42" s="12"/>
      <c r="G42" s="12"/>
      <c r="H42" s="12"/>
      <c r="I42" s="13"/>
      <c r="J42" s="12"/>
      <c r="K42" s="12"/>
      <c r="L42" s="12"/>
    </row>
    <row r="43" spans="2:12" x14ac:dyDescent="0.2">
      <c r="B43" s="11"/>
      <c r="C43" s="12"/>
      <c r="D43" s="12"/>
      <c r="E43" s="12"/>
      <c r="F43" s="12"/>
      <c r="G43" s="12"/>
      <c r="H43" s="12"/>
      <c r="I43" s="14"/>
      <c r="J43" s="12"/>
      <c r="K43" s="12"/>
      <c r="L43" s="12"/>
    </row>
    <row r="44" spans="2:12" x14ac:dyDescent="0.2">
      <c r="B44" s="15" t="s">
        <v>2</v>
      </c>
      <c r="C44" s="12"/>
      <c r="D44" s="12"/>
      <c r="E44" s="12"/>
      <c r="F44" s="12"/>
      <c r="G44" s="12"/>
      <c r="H44" s="12"/>
      <c r="I44" s="14"/>
      <c r="J44" s="12"/>
      <c r="K44" s="12"/>
      <c r="L44" s="12"/>
    </row>
    <row r="45" spans="2:12" x14ac:dyDescent="0.2">
      <c r="B45" s="11"/>
      <c r="C45" s="12"/>
      <c r="D45" s="12"/>
      <c r="E45" s="12"/>
      <c r="F45" s="12"/>
      <c r="G45" s="12"/>
      <c r="H45" s="12"/>
      <c r="I45" s="14"/>
      <c r="J45" s="12"/>
      <c r="K45" s="12"/>
      <c r="L45" s="12"/>
    </row>
    <row r="46" spans="2:12" x14ac:dyDescent="0.2">
      <c r="B46" s="11"/>
      <c r="C46" s="12"/>
      <c r="D46" s="12"/>
      <c r="E46" s="12"/>
      <c r="F46" s="12"/>
      <c r="G46" s="12"/>
      <c r="H46" s="12"/>
      <c r="I46" s="14"/>
      <c r="J46" s="12"/>
      <c r="K46" s="12"/>
      <c r="L46" s="12"/>
    </row>
    <row r="47" spans="2:12" x14ac:dyDescent="0.2">
      <c r="B47" s="11"/>
      <c r="C47" s="12"/>
      <c r="D47" s="12"/>
      <c r="E47" s="12"/>
      <c r="F47" s="12"/>
      <c r="G47" s="12"/>
      <c r="H47" s="12"/>
      <c r="I47" s="14"/>
      <c r="J47" s="12"/>
      <c r="K47" s="12"/>
      <c r="L47" s="12"/>
    </row>
    <row r="48" spans="2:12" x14ac:dyDescent="0.2">
      <c r="B48" s="11"/>
      <c r="C48" s="12"/>
      <c r="D48" s="12"/>
      <c r="E48" s="12"/>
      <c r="F48" s="12"/>
      <c r="G48" s="12"/>
      <c r="H48" s="12"/>
      <c r="I48" s="13"/>
      <c r="J48" s="12"/>
      <c r="K48" s="12"/>
      <c r="L48" s="12"/>
    </row>
    <row r="49" spans="2:12" x14ac:dyDescent="0.2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x14ac:dyDescent="0.2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x14ac:dyDescent="0.2">
      <c r="B51" s="11"/>
      <c r="C51" s="12"/>
      <c r="D51" s="12"/>
      <c r="E51" s="12"/>
      <c r="F51" s="12"/>
      <c r="G51" s="12"/>
      <c r="H51" s="12"/>
      <c r="I51" s="13"/>
      <c r="J51" s="12"/>
      <c r="K51" s="12"/>
      <c r="L51" s="12"/>
    </row>
    <row r="52" spans="2:12" x14ac:dyDescent="0.2">
      <c r="B52" s="11"/>
      <c r="C52" s="12"/>
      <c r="D52" s="12"/>
      <c r="E52" s="12"/>
      <c r="F52" s="12"/>
      <c r="G52" s="12"/>
      <c r="H52" s="12"/>
      <c r="I52" s="14"/>
      <c r="J52" s="12"/>
      <c r="K52" s="12"/>
      <c r="L52" s="12"/>
    </row>
    <row r="53" spans="2:12" x14ac:dyDescent="0.2">
      <c r="B53" s="11"/>
      <c r="C53" s="12"/>
      <c r="D53" s="12"/>
      <c r="E53" s="12"/>
      <c r="F53" s="12"/>
      <c r="G53" s="12"/>
      <c r="H53" s="12"/>
      <c r="I53" s="14"/>
      <c r="J53" s="12"/>
      <c r="K53" s="12"/>
      <c r="L53" s="12"/>
    </row>
    <row r="54" spans="2:12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2"/>
    </row>
    <row r="55" spans="2:12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/>
    </row>
    <row r="56" spans="2:12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2"/>
    </row>
    <row r="57" spans="2:12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2"/>
    </row>
    <row r="58" spans="2:12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2:12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2"/>
    </row>
    <row r="60" spans="2:12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2"/>
    </row>
    <row r="61" spans="2:12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2"/>
    </row>
    <row r="62" spans="2:12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2"/>
    </row>
    <row r="63" spans="2:12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2"/>
    </row>
    <row r="64" spans="2:12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2"/>
    </row>
    <row r="65" spans="2:12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</row>
    <row r="66" spans="2:12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</row>
    <row r="67" spans="2:12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</row>
    <row r="68" spans="2:12" x14ac:dyDescent="0.2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2:12" x14ac:dyDescent="0.2"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2:12" x14ac:dyDescent="0.2"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2:12" x14ac:dyDescent="0.2"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2:12" x14ac:dyDescent="0.2">
      <c r="B72" s="6"/>
      <c r="C72" s="6"/>
      <c r="D72" s="6"/>
      <c r="E72" s="6"/>
      <c r="F72" s="6"/>
      <c r="G72" s="6"/>
      <c r="H72" s="6"/>
      <c r="I72" s="6"/>
      <c r="J72" s="6"/>
      <c r="K72" s="6"/>
    </row>
  </sheetData>
  <mergeCells count="2">
    <mergeCell ref="B2:I2"/>
    <mergeCell ref="B6:L6"/>
  </mergeCell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720"/>
  <sheetViews>
    <sheetView showGridLines="0" topLeftCell="AC1" zoomScale="90" zoomScaleNormal="90" workbookViewId="0">
      <selection activeCell="AD9" sqref="AD9:AE1718"/>
    </sheetView>
  </sheetViews>
  <sheetFormatPr baseColWidth="10" defaultColWidth="9.140625" defaultRowHeight="11.25" outlineLevelCol="1" x14ac:dyDescent="0.25"/>
  <cols>
    <col min="1" max="1" width="2.85546875" style="43" customWidth="1"/>
    <col min="2" max="2" width="23.140625" style="43" customWidth="1"/>
    <col min="3" max="3" width="19.7109375" style="43" customWidth="1"/>
    <col min="4" max="4" width="21" style="26" customWidth="1"/>
    <col min="5" max="5" width="23.140625" style="43" customWidth="1" outlineLevel="1"/>
    <col min="6" max="6" width="18.5703125" style="43" customWidth="1" outlineLevel="1"/>
    <col min="7" max="7" width="24.85546875" style="43" customWidth="1" outlineLevel="1"/>
    <col min="8" max="8" width="13.140625" style="43" customWidth="1" outlineLevel="1"/>
    <col min="9" max="9" width="11" style="43" hidden="1" customWidth="1" outlineLevel="1"/>
    <col min="10" max="16" width="13.140625" style="43" hidden="1" customWidth="1"/>
    <col min="17" max="17" width="13.140625" style="43" customWidth="1"/>
    <col min="18" max="22" width="12.5703125" style="43" customWidth="1"/>
    <col min="23" max="23" width="12.85546875" style="43" customWidth="1"/>
    <col min="24" max="24" width="12.42578125" style="43" customWidth="1"/>
    <col min="25" max="30" width="11.7109375" style="43" customWidth="1"/>
    <col min="31" max="31" width="13.140625" style="43" customWidth="1"/>
    <col min="32" max="36" width="12.42578125" style="43" customWidth="1"/>
    <col min="37" max="37" width="12.5703125" style="43" customWidth="1"/>
    <col min="38" max="41" width="12.85546875" style="43" customWidth="1"/>
    <col min="42" max="42" width="13.7109375" style="43" customWidth="1"/>
    <col min="43" max="43" width="9.140625" style="43" customWidth="1"/>
    <col min="44" max="44" width="9.140625" style="43"/>
    <col min="45" max="45" width="15.85546875" style="43" customWidth="1"/>
    <col min="46" max="16384" width="9.140625" style="43"/>
  </cols>
  <sheetData>
    <row r="1" spans="1:58" s="17" customFormat="1" ht="50.25" customHeight="1" x14ac:dyDescent="0.2">
      <c r="A1" s="16"/>
      <c r="B1" s="138" t="s">
        <v>102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</row>
    <row r="2" spans="1:58" s="18" customFormat="1" ht="11.25" customHeight="1" x14ac:dyDescent="0.2">
      <c r="B2" s="19"/>
      <c r="C2" s="19"/>
      <c r="D2" s="19"/>
    </row>
    <row r="3" spans="1:58" s="25" customFormat="1" ht="20.25" x14ac:dyDescent="0.3">
      <c r="A3" s="20" t="s">
        <v>4</v>
      </c>
      <c r="B3" s="21"/>
      <c r="C3" s="21"/>
      <c r="D3" s="21"/>
      <c r="E3" s="22"/>
      <c r="F3" s="22"/>
      <c r="G3" s="23"/>
      <c r="H3" s="24"/>
      <c r="I3" s="2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</row>
    <row r="6" spans="1:58" s="26" customFormat="1" x14ac:dyDescent="0.25">
      <c r="B6" s="27" t="s">
        <v>5</v>
      </c>
    </row>
    <row r="7" spans="1:58" s="26" customFormat="1" x14ac:dyDescent="0.25">
      <c r="B7" s="27"/>
    </row>
    <row r="8" spans="1:58" s="28" customFormat="1" ht="15" x14ac:dyDescent="0.2">
      <c r="B8" s="29" t="s">
        <v>6</v>
      </c>
      <c r="C8" s="29" t="s">
        <v>7</v>
      </c>
      <c r="D8" s="29"/>
      <c r="E8" s="29" t="s">
        <v>8</v>
      </c>
      <c r="F8" s="29" t="s">
        <v>9</v>
      </c>
      <c r="G8" s="29" t="s">
        <v>10</v>
      </c>
      <c r="H8" s="29" t="s">
        <v>11</v>
      </c>
      <c r="I8" s="30">
        <v>2000</v>
      </c>
      <c r="J8" s="30">
        <v>2001</v>
      </c>
      <c r="K8" s="30">
        <v>2002</v>
      </c>
      <c r="L8" s="30">
        <v>2003</v>
      </c>
      <c r="M8" s="30">
        <v>2004</v>
      </c>
      <c r="N8" s="30">
        <v>2005</v>
      </c>
      <c r="O8" s="30">
        <v>2006</v>
      </c>
      <c r="P8" s="30">
        <v>2007</v>
      </c>
      <c r="Q8" s="30">
        <v>2008</v>
      </c>
      <c r="R8" s="30">
        <v>2009</v>
      </c>
      <c r="S8" s="30">
        <v>2010</v>
      </c>
      <c r="T8" s="30">
        <v>2011</v>
      </c>
      <c r="U8" s="30">
        <v>2012</v>
      </c>
      <c r="V8" s="30">
        <v>2013</v>
      </c>
      <c r="W8" s="30">
        <v>2014</v>
      </c>
      <c r="X8" s="30">
        <v>2015</v>
      </c>
      <c r="Y8" s="30">
        <v>2016</v>
      </c>
      <c r="Z8" s="30">
        <v>2017</v>
      </c>
      <c r="AA8" s="30">
        <v>2018</v>
      </c>
      <c r="AB8" s="30">
        <v>2019</v>
      </c>
      <c r="AC8" s="30">
        <v>2020</v>
      </c>
      <c r="AD8" s="30">
        <v>2021</v>
      </c>
      <c r="AE8" s="30">
        <v>2022</v>
      </c>
    </row>
    <row r="9" spans="1:58" s="26" customFormat="1" ht="12.75" x14ac:dyDescent="0.25">
      <c r="B9" s="31" t="s">
        <v>12</v>
      </c>
      <c r="C9" s="32" t="s">
        <v>13</v>
      </c>
      <c r="D9" s="32" t="s">
        <v>14</v>
      </c>
      <c r="E9" s="32" t="s">
        <v>15</v>
      </c>
      <c r="F9" s="32" t="s">
        <v>16</v>
      </c>
      <c r="G9" s="32" t="s">
        <v>17</v>
      </c>
      <c r="H9" s="31" t="s">
        <v>18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/>
      <c r="AD9" s="33"/>
      <c r="AE9" s="33">
        <v>0</v>
      </c>
    </row>
    <row r="10" spans="1:58" s="26" customFormat="1" ht="12.75" x14ac:dyDescent="0.25">
      <c r="B10" s="31" t="s">
        <v>12</v>
      </c>
      <c r="C10" s="32" t="s">
        <v>13</v>
      </c>
      <c r="D10" s="32" t="s">
        <v>19</v>
      </c>
      <c r="E10" s="32" t="s">
        <v>15</v>
      </c>
      <c r="F10" s="32" t="s">
        <v>16</v>
      </c>
      <c r="G10" s="32" t="s">
        <v>17</v>
      </c>
      <c r="H10" s="31" t="s">
        <v>18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/>
      <c r="AD10" s="33"/>
      <c r="AE10" s="33">
        <v>0</v>
      </c>
    </row>
    <row r="11" spans="1:58" s="26" customFormat="1" ht="12.75" x14ac:dyDescent="0.25">
      <c r="B11" s="31" t="s">
        <v>12</v>
      </c>
      <c r="C11" s="32" t="s">
        <v>20</v>
      </c>
      <c r="D11" s="32"/>
      <c r="E11" s="32" t="s">
        <v>15</v>
      </c>
      <c r="F11" s="32" t="s">
        <v>21</v>
      </c>
      <c r="G11" s="32" t="s">
        <v>22</v>
      </c>
      <c r="H11" s="31" t="s">
        <v>18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>
        <v>10957.6760999134</v>
      </c>
      <c r="AA11" s="32">
        <v>13103.608525011099</v>
      </c>
      <c r="AB11" s="32">
        <v>12823.0901066198</v>
      </c>
      <c r="AC11" s="33">
        <v>12961.962172858637</v>
      </c>
      <c r="AD11" s="33">
        <v>13952.465842126365</v>
      </c>
      <c r="AE11" s="33">
        <v>13057.46878430986</v>
      </c>
    </row>
    <row r="12" spans="1:58" s="26" customFormat="1" ht="12.75" x14ac:dyDescent="0.25">
      <c r="B12" s="31" t="s">
        <v>12</v>
      </c>
      <c r="C12" s="32" t="s">
        <v>23</v>
      </c>
      <c r="D12" s="32" t="s">
        <v>24</v>
      </c>
      <c r="E12" s="32" t="s">
        <v>15</v>
      </c>
      <c r="F12" s="32" t="s">
        <v>16</v>
      </c>
      <c r="G12" s="32" t="s">
        <v>17</v>
      </c>
      <c r="H12" s="31" t="s">
        <v>18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>
        <v>0</v>
      </c>
      <c r="AD12" s="33">
        <v>0</v>
      </c>
      <c r="AE12" s="33">
        <v>0</v>
      </c>
    </row>
    <row r="13" spans="1:58" s="26" customFormat="1" ht="12.75" x14ac:dyDescent="0.25">
      <c r="B13" s="31" t="s">
        <v>12</v>
      </c>
      <c r="C13" s="32" t="s">
        <v>23</v>
      </c>
      <c r="D13" s="32" t="s">
        <v>14</v>
      </c>
      <c r="E13" s="32" t="s">
        <v>15</v>
      </c>
      <c r="F13" s="32" t="s">
        <v>16</v>
      </c>
      <c r="G13" s="32" t="s">
        <v>17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>
        <v>0</v>
      </c>
      <c r="AD13" s="33">
        <v>0</v>
      </c>
      <c r="AE13" s="33">
        <v>0</v>
      </c>
    </row>
    <row r="14" spans="1:58" s="26" customFormat="1" ht="12.75" x14ac:dyDescent="0.25">
      <c r="B14" s="31" t="s">
        <v>12</v>
      </c>
      <c r="C14" s="32" t="s">
        <v>23</v>
      </c>
      <c r="D14" s="32" t="s">
        <v>19</v>
      </c>
      <c r="E14" s="32" t="s">
        <v>15</v>
      </c>
      <c r="F14" s="32" t="s">
        <v>16</v>
      </c>
      <c r="G14" s="32" t="s">
        <v>17</v>
      </c>
      <c r="H14" s="31" t="s">
        <v>18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>
        <v>7506.4633608292597</v>
      </c>
      <c r="AA14" s="32">
        <v>419.07689649242701</v>
      </c>
      <c r="AB14" s="32">
        <v>417.31485901800698</v>
      </c>
      <c r="AC14" s="33">
        <v>168.59940578823014</v>
      </c>
      <c r="AD14" s="33">
        <v>319.79682074527932</v>
      </c>
      <c r="AE14" s="33">
        <v>1469.2952134614366</v>
      </c>
    </row>
    <row r="15" spans="1:58" s="26" customFormat="1" ht="12.75" x14ac:dyDescent="0.25">
      <c r="B15" s="31" t="s">
        <v>12</v>
      </c>
      <c r="C15" s="32" t="s">
        <v>23</v>
      </c>
      <c r="D15" s="32"/>
      <c r="E15" s="32" t="s">
        <v>15</v>
      </c>
      <c r="F15" s="32" t="s">
        <v>25</v>
      </c>
      <c r="G15" s="32" t="s">
        <v>22</v>
      </c>
      <c r="H15" s="31" t="s">
        <v>18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>
        <v>3567.6775909528501</v>
      </c>
      <c r="AA15" s="32">
        <v>4023.5015943134399</v>
      </c>
      <c r="AB15" s="32">
        <v>5792.2435950272302</v>
      </c>
      <c r="AC15" s="33">
        <v>5583.1687905351209</v>
      </c>
      <c r="AD15" s="33">
        <v>6581.8347428534134</v>
      </c>
      <c r="AE15" s="33">
        <v>6294.6379730692624</v>
      </c>
    </row>
    <row r="16" spans="1:58" s="26" customFormat="1" ht="12.75" x14ac:dyDescent="0.25">
      <c r="B16" s="31" t="s">
        <v>12</v>
      </c>
      <c r="C16" s="32" t="s">
        <v>23</v>
      </c>
      <c r="D16" s="32"/>
      <c r="E16" s="32" t="s">
        <v>26</v>
      </c>
      <c r="F16" s="32" t="s">
        <v>27</v>
      </c>
      <c r="G16" s="32" t="s">
        <v>22</v>
      </c>
      <c r="H16" s="31" t="s">
        <v>18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>
        <v>390.58679828457002</v>
      </c>
      <c r="AA16" s="32">
        <v>483.89117257305901</v>
      </c>
      <c r="AB16" s="32">
        <v>576.11648524607301</v>
      </c>
      <c r="AC16" s="33">
        <v>503.50422126495727</v>
      </c>
      <c r="AD16" s="33">
        <v>699.7584264120685</v>
      </c>
      <c r="AE16" s="33">
        <v>666.67130641487847</v>
      </c>
    </row>
    <row r="17" spans="2:31" s="26" customFormat="1" ht="12.75" x14ac:dyDescent="0.25">
      <c r="B17" s="31" t="s">
        <v>12</v>
      </c>
      <c r="C17" s="32" t="s">
        <v>23</v>
      </c>
      <c r="D17" s="32"/>
      <c r="E17" s="32" t="s">
        <v>26</v>
      </c>
      <c r="F17" s="32" t="s">
        <v>28</v>
      </c>
      <c r="G17" s="32" t="s">
        <v>29</v>
      </c>
      <c r="H17" s="31" t="s">
        <v>18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>
        <v>3792.1861602045501</v>
      </c>
      <c r="AA17" s="32">
        <v>3308.1472531826698</v>
      </c>
      <c r="AB17" s="32">
        <v>3741.3544181163902</v>
      </c>
      <c r="AC17" s="33">
        <v>3044.6108063531542</v>
      </c>
      <c r="AD17" s="33">
        <v>3310.6101078342485</v>
      </c>
      <c r="AE17" s="33">
        <v>3370.8502859973637</v>
      </c>
    </row>
    <row r="18" spans="2:31" s="26" customFormat="1" ht="12.75" x14ac:dyDescent="0.25">
      <c r="B18" s="31" t="s">
        <v>12</v>
      </c>
      <c r="C18" s="32" t="s">
        <v>23</v>
      </c>
      <c r="D18" s="32"/>
      <c r="E18" s="32" t="s">
        <v>26</v>
      </c>
      <c r="F18" s="32" t="s">
        <v>30</v>
      </c>
      <c r="G18" s="32" t="s">
        <v>29</v>
      </c>
      <c r="H18" s="31" t="s">
        <v>18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>
        <v>9488.7722661607586</v>
      </c>
      <c r="AA18" s="32">
        <v>1825.4725528602189</v>
      </c>
      <c r="AB18" s="32">
        <v>1047.0019577447047</v>
      </c>
      <c r="AC18" s="33">
        <v>883.78485514123156</v>
      </c>
      <c r="AD18" s="33">
        <v>857.67052891177332</v>
      </c>
      <c r="AE18" s="33">
        <v>3504.9768316344393</v>
      </c>
    </row>
    <row r="19" spans="2:31" s="26" customFormat="1" ht="12.75" x14ac:dyDescent="0.25">
      <c r="B19" s="31" t="s">
        <v>12</v>
      </c>
      <c r="C19" s="32" t="s">
        <v>23</v>
      </c>
      <c r="D19" s="32"/>
      <c r="E19" s="32" t="s">
        <v>26</v>
      </c>
      <c r="F19" s="32" t="s">
        <v>31</v>
      </c>
      <c r="G19" s="32" t="s">
        <v>22</v>
      </c>
      <c r="H19" s="31" t="s">
        <v>18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>
        <v>458.21218173293465</v>
      </c>
      <c r="AA19" s="32">
        <v>88.151948184346878</v>
      </c>
      <c r="AB19" s="32">
        <v>50.559654914235367</v>
      </c>
      <c r="AC19" s="33">
        <v>42.677911883392703</v>
      </c>
      <c r="AD19" s="33">
        <v>41.416852806365533</v>
      </c>
      <c r="AE19" s="33">
        <v>169.25509811991898</v>
      </c>
    </row>
    <row r="20" spans="2:31" s="26" customFormat="1" ht="12.75" x14ac:dyDescent="0.25">
      <c r="B20" s="31" t="s">
        <v>12</v>
      </c>
      <c r="C20" s="32" t="s">
        <v>23</v>
      </c>
      <c r="D20" s="32"/>
      <c r="E20" s="32" t="s">
        <v>26</v>
      </c>
      <c r="F20" s="32" t="s">
        <v>32</v>
      </c>
      <c r="G20" s="32" t="s">
        <v>33</v>
      </c>
      <c r="H20" s="31" t="s">
        <v>18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>
        <v>155476.437034092</v>
      </c>
      <c r="AA20" s="32">
        <v>158082.22919737099</v>
      </c>
      <c r="AB20" s="32">
        <v>166904.891342822</v>
      </c>
      <c r="AC20" s="33">
        <v>140120.5637748584</v>
      </c>
      <c r="AD20" s="33">
        <v>169321.85477220788</v>
      </c>
      <c r="AE20" s="33">
        <v>197569.54593867197</v>
      </c>
    </row>
    <row r="21" spans="2:31" s="26" customFormat="1" ht="12.75" x14ac:dyDescent="0.25">
      <c r="B21" s="31" t="s">
        <v>12</v>
      </c>
      <c r="C21" s="32" t="s">
        <v>34</v>
      </c>
      <c r="D21" s="32" t="s">
        <v>24</v>
      </c>
      <c r="E21" s="32" t="s">
        <v>15</v>
      </c>
      <c r="F21" s="32" t="s">
        <v>16</v>
      </c>
      <c r="G21" s="32" t="s">
        <v>17</v>
      </c>
      <c r="H21" s="31" t="s">
        <v>18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/>
      <c r="AD21" s="33">
        <v>0</v>
      </c>
      <c r="AE21" s="33">
        <v>0</v>
      </c>
    </row>
    <row r="22" spans="2:31" s="26" customFormat="1" ht="12.75" x14ac:dyDescent="0.25">
      <c r="B22" s="31" t="s">
        <v>12</v>
      </c>
      <c r="C22" s="32" t="s">
        <v>34</v>
      </c>
      <c r="D22" s="32" t="s">
        <v>14</v>
      </c>
      <c r="E22" s="32" t="s">
        <v>15</v>
      </c>
      <c r="F22" s="32" t="s">
        <v>16</v>
      </c>
      <c r="G22" s="32" t="s">
        <v>17</v>
      </c>
      <c r="H22" s="31" t="s">
        <v>18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  <c r="AD22" s="33">
        <v>0</v>
      </c>
      <c r="AE22" s="33">
        <v>0</v>
      </c>
    </row>
    <row r="23" spans="2:31" s="26" customFormat="1" ht="12.75" x14ac:dyDescent="0.25">
      <c r="B23" s="31" t="s">
        <v>12</v>
      </c>
      <c r="C23" s="32" t="s">
        <v>34</v>
      </c>
      <c r="D23" s="32" t="s">
        <v>19</v>
      </c>
      <c r="E23" s="32" t="s">
        <v>15</v>
      </c>
      <c r="F23" s="32" t="s">
        <v>16</v>
      </c>
      <c r="G23" s="32" t="s">
        <v>17</v>
      </c>
      <c r="H23" s="31" t="s">
        <v>18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>
        <v>1859.2454991659199</v>
      </c>
      <c r="AA23" s="32">
        <v>4519.8387025916099</v>
      </c>
      <c r="AB23" s="32">
        <v>5445.1185139099198</v>
      </c>
      <c r="AC23" s="33">
        <v>5120.0291666684107</v>
      </c>
      <c r="AD23" s="33">
        <v>4498.2235821154054</v>
      </c>
      <c r="AE23" s="33">
        <v>2825.2067210112564</v>
      </c>
    </row>
    <row r="24" spans="2:31" s="26" customFormat="1" ht="12.75" x14ac:dyDescent="0.25">
      <c r="B24" s="31" t="s">
        <v>12</v>
      </c>
      <c r="C24" s="32" t="s">
        <v>34</v>
      </c>
      <c r="D24" s="32"/>
      <c r="E24" s="32" t="s">
        <v>15</v>
      </c>
      <c r="F24" s="32" t="s">
        <v>25</v>
      </c>
      <c r="G24" s="32" t="s">
        <v>22</v>
      </c>
      <c r="H24" s="31" t="s">
        <v>18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>
        <v>10740.380752425601</v>
      </c>
      <c r="AA24" s="32">
        <v>6859.8324655081396</v>
      </c>
      <c r="AB24" s="32">
        <v>5984.58902862986</v>
      </c>
      <c r="AC24" s="33">
        <v>5943.8300425471025</v>
      </c>
      <c r="AD24" s="33">
        <v>5199.1724883548814</v>
      </c>
      <c r="AE24" s="33">
        <v>6064.2127154289637</v>
      </c>
    </row>
    <row r="25" spans="2:31" s="26" customFormat="1" ht="12.75" x14ac:dyDescent="0.25">
      <c r="B25" s="31" t="s">
        <v>12</v>
      </c>
      <c r="C25" s="32" t="s">
        <v>34</v>
      </c>
      <c r="D25" s="32"/>
      <c r="E25" s="32" t="s">
        <v>26</v>
      </c>
      <c r="F25" s="32" t="s">
        <v>27</v>
      </c>
      <c r="G25" s="32" t="s">
        <v>22</v>
      </c>
      <c r="H25" s="31" t="s">
        <v>18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3"/>
      <c r="AD25" s="33">
        <v>0</v>
      </c>
      <c r="AE25" s="33">
        <v>0</v>
      </c>
    </row>
    <row r="26" spans="2:31" s="26" customFormat="1" ht="12.75" x14ac:dyDescent="0.25">
      <c r="B26" s="31" t="s">
        <v>12</v>
      </c>
      <c r="C26" s="32" t="s">
        <v>34</v>
      </c>
      <c r="D26" s="32"/>
      <c r="E26" s="32" t="s">
        <v>26</v>
      </c>
      <c r="F26" s="32" t="s">
        <v>28</v>
      </c>
      <c r="G26" s="32" t="s">
        <v>29</v>
      </c>
      <c r="H26" s="31" t="s">
        <v>18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>
        <v>2411.38314941709</v>
      </c>
      <c r="AA26" s="32">
        <v>2887.6135288599198</v>
      </c>
      <c r="AB26" s="32">
        <v>2456.9778228914001</v>
      </c>
      <c r="AC26" s="33">
        <v>580.46259294234414</v>
      </c>
      <c r="AD26" s="33">
        <v>0</v>
      </c>
      <c r="AE26" s="33">
        <v>0</v>
      </c>
    </row>
    <row r="27" spans="2:31" s="26" customFormat="1" ht="12.75" x14ac:dyDescent="0.25">
      <c r="B27" s="31" t="s">
        <v>12</v>
      </c>
      <c r="C27" s="32" t="s">
        <v>34</v>
      </c>
      <c r="D27" s="32"/>
      <c r="E27" s="32" t="s">
        <v>26</v>
      </c>
      <c r="F27" s="32" t="s">
        <v>30</v>
      </c>
      <c r="G27" s="32" t="s">
        <v>29</v>
      </c>
      <c r="H27" s="31" t="s">
        <v>18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>
        <v>5041.1884386222901</v>
      </c>
      <c r="AA27" s="32">
        <v>5638.6072220607239</v>
      </c>
      <c r="AB27" s="32">
        <v>5497.8389018270018</v>
      </c>
      <c r="AC27" s="33">
        <v>938.76571998938039</v>
      </c>
      <c r="AD27" s="33">
        <v>538.94489380677658</v>
      </c>
      <c r="AE27" s="33">
        <v>506.51863138418179</v>
      </c>
    </row>
    <row r="28" spans="2:31" s="26" customFormat="1" ht="12.75" x14ac:dyDescent="0.25">
      <c r="B28" s="31" t="s">
        <v>12</v>
      </c>
      <c r="C28" s="32" t="s">
        <v>34</v>
      </c>
      <c r="D28" s="32"/>
      <c r="E28" s="32" t="s">
        <v>26</v>
      </c>
      <c r="F28" s="32" t="s">
        <v>31</v>
      </c>
      <c r="G28" s="32" t="s">
        <v>22</v>
      </c>
      <c r="H28" s="31" t="s">
        <v>18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243.43865446383884</v>
      </c>
      <c r="AA28" s="32">
        <v>272.28796778794498</v>
      </c>
      <c r="AB28" s="32">
        <v>265.49027496490157</v>
      </c>
      <c r="AC28" s="33">
        <v>45.33293419070192</v>
      </c>
      <c r="AD28" s="33">
        <v>26.025613082286192</v>
      </c>
      <c r="AE28" s="33">
        <v>24.45975102623397</v>
      </c>
    </row>
    <row r="29" spans="2:31" s="26" customFormat="1" ht="12.75" x14ac:dyDescent="0.25">
      <c r="B29" s="31" t="s">
        <v>12</v>
      </c>
      <c r="C29" s="32" t="s">
        <v>34</v>
      </c>
      <c r="D29" s="32"/>
      <c r="E29" s="32" t="s">
        <v>26</v>
      </c>
      <c r="F29" s="32" t="s">
        <v>32</v>
      </c>
      <c r="G29" s="32" t="s">
        <v>33</v>
      </c>
      <c r="H29" s="31" t="s">
        <v>18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>
        <v>10082.251722134401</v>
      </c>
      <c r="AA29" s="32">
        <v>10148.669659753999</v>
      </c>
      <c r="AB29" s="32">
        <v>10791.7741516278</v>
      </c>
      <c r="AC29" s="33">
        <v>10312.106044538765</v>
      </c>
      <c r="AD29" s="33">
        <v>8764.6460117599399</v>
      </c>
      <c r="AE29" s="33">
        <v>10770.91234356791</v>
      </c>
    </row>
    <row r="30" spans="2:31" s="26" customFormat="1" ht="12.75" x14ac:dyDescent="0.25">
      <c r="B30" s="31" t="s">
        <v>12</v>
      </c>
      <c r="C30" s="32" t="s">
        <v>35</v>
      </c>
      <c r="D30" s="32"/>
      <c r="E30" s="32" t="s">
        <v>26</v>
      </c>
      <c r="F30" s="32" t="s">
        <v>28</v>
      </c>
      <c r="G30" s="32" t="s">
        <v>29</v>
      </c>
      <c r="H30" s="31" t="s">
        <v>18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>
        <v>321.91617187372498</v>
      </c>
      <c r="AA30" s="32">
        <v>353.94172607598898</v>
      </c>
      <c r="AB30" s="32">
        <v>381.58481659642399</v>
      </c>
      <c r="AC30" s="33">
        <v>195.40077914459783</v>
      </c>
      <c r="AD30" s="33">
        <v>105.86822824727612</v>
      </c>
      <c r="AE30" s="33">
        <v>111.01618078564655</v>
      </c>
    </row>
    <row r="31" spans="2:31" s="26" customFormat="1" ht="12.75" x14ac:dyDescent="0.25">
      <c r="B31" s="31" t="s">
        <v>12</v>
      </c>
      <c r="C31" s="32" t="s">
        <v>35</v>
      </c>
      <c r="D31" s="32"/>
      <c r="E31" s="32" t="s">
        <v>26</v>
      </c>
      <c r="F31" s="32" t="s">
        <v>30</v>
      </c>
      <c r="G31" s="32" t="s">
        <v>29</v>
      </c>
      <c r="H31" s="31" t="s">
        <v>18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>
        <v>218.57523900057615</v>
      </c>
      <c r="AA31" s="32"/>
      <c r="AB31" s="32">
        <v>120.955153099292</v>
      </c>
      <c r="AC31" s="33">
        <v>143.34702031538961</v>
      </c>
      <c r="AD31" s="33">
        <v>128.17280454578525</v>
      </c>
      <c r="AE31" s="33">
        <v>47.611751518896824</v>
      </c>
    </row>
    <row r="32" spans="2:31" s="26" customFormat="1" ht="12.75" x14ac:dyDescent="0.25">
      <c r="B32" s="31" t="s">
        <v>12</v>
      </c>
      <c r="C32" s="32" t="s">
        <v>35</v>
      </c>
      <c r="D32" s="32"/>
      <c r="E32" s="32" t="s">
        <v>26</v>
      </c>
      <c r="F32" s="32" t="s">
        <v>31</v>
      </c>
      <c r="G32" s="32" t="s">
        <v>22</v>
      </c>
      <c r="H32" s="31" t="s">
        <v>18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>
        <v>10.554983756162457</v>
      </c>
      <c r="AA32" s="32"/>
      <c r="AB32" s="32"/>
      <c r="AC32" s="33">
        <v>6.9222180785044864</v>
      </c>
      <c r="AD32" s="33">
        <v>6.1894562080702222</v>
      </c>
      <c r="AE32" s="33">
        <v>2.2991683146830484</v>
      </c>
    </row>
    <row r="33" spans="2:31" s="26" customFormat="1" ht="12.75" x14ac:dyDescent="0.25">
      <c r="B33" s="31" t="s">
        <v>12</v>
      </c>
      <c r="C33" s="32" t="s">
        <v>35</v>
      </c>
      <c r="D33" s="32"/>
      <c r="E33" s="32" t="s">
        <v>26</v>
      </c>
      <c r="F33" s="32" t="s">
        <v>32</v>
      </c>
      <c r="G33" s="32" t="s">
        <v>33</v>
      </c>
      <c r="H33" s="31" t="s">
        <v>18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>
        <v>41493.041583070502</v>
      </c>
      <c r="AA33" s="32">
        <v>37127.237628903997</v>
      </c>
      <c r="AB33" s="32">
        <v>38130.3655052092</v>
      </c>
      <c r="AC33" s="33">
        <v>39116.597846645796</v>
      </c>
      <c r="AD33" s="33">
        <v>41208.776829584429</v>
      </c>
      <c r="AE33" s="33">
        <v>43346.665390322385</v>
      </c>
    </row>
    <row r="34" spans="2:31" s="26" customFormat="1" ht="12.75" x14ac:dyDescent="0.25">
      <c r="B34" s="31" t="s">
        <v>12</v>
      </c>
      <c r="C34" s="32" t="s">
        <v>35</v>
      </c>
      <c r="D34" s="32"/>
      <c r="E34" s="32" t="s">
        <v>26</v>
      </c>
      <c r="F34" s="32" t="s">
        <v>36</v>
      </c>
      <c r="G34" s="32" t="s">
        <v>33</v>
      </c>
      <c r="H34" s="31" t="s">
        <v>18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>
        <v>6150.8569879295801</v>
      </c>
      <c r="AA34" s="32">
        <v>6860.8550340012798</v>
      </c>
      <c r="AB34" s="32">
        <v>7384.1131152938997</v>
      </c>
      <c r="AC34" s="33">
        <v>2484.7119249457232</v>
      </c>
      <c r="AD34" s="33">
        <v>3975.2983297051082</v>
      </c>
      <c r="AE34" s="33">
        <v>4779.761319499913</v>
      </c>
    </row>
    <row r="35" spans="2:31" s="26" customFormat="1" ht="12.75" x14ac:dyDescent="0.25">
      <c r="B35" s="34" t="s">
        <v>12</v>
      </c>
      <c r="C35" s="35" t="s">
        <v>13</v>
      </c>
      <c r="D35" s="35" t="s">
        <v>14</v>
      </c>
      <c r="E35" s="35" t="s">
        <v>15</v>
      </c>
      <c r="F35" s="35" t="s">
        <v>16</v>
      </c>
      <c r="G35" s="35" t="s">
        <v>17</v>
      </c>
      <c r="H35" s="34" t="s">
        <v>37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>
        <v>0</v>
      </c>
      <c r="AA35" s="35">
        <v>0</v>
      </c>
      <c r="AB35" s="35">
        <v>0</v>
      </c>
      <c r="AC35" s="36">
        <v>0</v>
      </c>
      <c r="AD35" s="36">
        <v>0</v>
      </c>
      <c r="AE35" s="36">
        <v>0</v>
      </c>
    </row>
    <row r="36" spans="2:31" s="26" customFormat="1" ht="12.75" x14ac:dyDescent="0.25">
      <c r="B36" s="34" t="s">
        <v>12</v>
      </c>
      <c r="C36" s="35" t="s">
        <v>13</v>
      </c>
      <c r="D36" s="35" t="s">
        <v>19</v>
      </c>
      <c r="E36" s="35" t="s">
        <v>15</v>
      </c>
      <c r="F36" s="35" t="s">
        <v>16</v>
      </c>
      <c r="G36" s="35" t="s">
        <v>17</v>
      </c>
      <c r="H36" s="34" t="s">
        <v>37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>
        <v>0</v>
      </c>
      <c r="AA36" s="35">
        <v>0</v>
      </c>
      <c r="AB36" s="35">
        <v>0</v>
      </c>
      <c r="AC36" s="36">
        <v>0</v>
      </c>
      <c r="AD36" s="36">
        <v>0</v>
      </c>
      <c r="AE36" s="36">
        <v>0</v>
      </c>
    </row>
    <row r="37" spans="2:31" s="26" customFormat="1" ht="12.75" x14ac:dyDescent="0.25">
      <c r="B37" s="34" t="s">
        <v>12</v>
      </c>
      <c r="C37" s="35" t="s">
        <v>20</v>
      </c>
      <c r="D37" s="35"/>
      <c r="E37" s="35" t="s">
        <v>15</v>
      </c>
      <c r="F37" s="35" t="s">
        <v>21</v>
      </c>
      <c r="G37" s="35" t="s">
        <v>22</v>
      </c>
      <c r="H37" s="34" t="s">
        <v>37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v>1227.259723190301</v>
      </c>
      <c r="AA37" s="35">
        <v>1467.6041548012431</v>
      </c>
      <c r="AB37" s="35">
        <v>1436.1860919414178</v>
      </c>
      <c r="AC37" s="36">
        <v>1451.7397633601672</v>
      </c>
      <c r="AD37" s="36">
        <v>1562.676174318153</v>
      </c>
      <c r="AE37" s="36">
        <v>1462.4365038427043</v>
      </c>
    </row>
    <row r="38" spans="2:31" s="26" customFormat="1" ht="12.75" x14ac:dyDescent="0.25">
      <c r="B38" s="34" t="s">
        <v>12</v>
      </c>
      <c r="C38" s="35" t="s">
        <v>23</v>
      </c>
      <c r="D38" s="35" t="s">
        <v>24</v>
      </c>
      <c r="E38" s="35" t="s">
        <v>15</v>
      </c>
      <c r="F38" s="35" t="s">
        <v>16</v>
      </c>
      <c r="G38" s="35" t="s">
        <v>17</v>
      </c>
      <c r="H38" s="34" t="s">
        <v>37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>
        <v>0</v>
      </c>
      <c r="AA38" s="35">
        <v>0</v>
      </c>
      <c r="AB38" s="35">
        <v>0</v>
      </c>
      <c r="AC38" s="36">
        <v>0</v>
      </c>
      <c r="AD38" s="36">
        <v>0</v>
      </c>
      <c r="AE38" s="36">
        <v>0</v>
      </c>
    </row>
    <row r="39" spans="2:31" s="26" customFormat="1" ht="12.75" x14ac:dyDescent="0.25">
      <c r="B39" s="34" t="s">
        <v>12</v>
      </c>
      <c r="C39" s="35" t="s">
        <v>23</v>
      </c>
      <c r="D39" s="35" t="s">
        <v>14</v>
      </c>
      <c r="E39" s="35" t="s">
        <v>15</v>
      </c>
      <c r="F39" s="35" t="s">
        <v>16</v>
      </c>
      <c r="G39" s="35" t="s">
        <v>17</v>
      </c>
      <c r="H39" s="34" t="s">
        <v>37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v>0</v>
      </c>
      <c r="AA39" s="35">
        <v>0</v>
      </c>
      <c r="AB39" s="35">
        <v>0</v>
      </c>
      <c r="AC39" s="36">
        <v>0</v>
      </c>
      <c r="AD39" s="36">
        <v>0</v>
      </c>
      <c r="AE39" s="36">
        <v>0</v>
      </c>
    </row>
    <row r="40" spans="2:31" s="26" customFormat="1" ht="12.75" x14ac:dyDescent="0.25">
      <c r="B40" s="34" t="s">
        <v>12</v>
      </c>
      <c r="C40" s="35" t="s">
        <v>23</v>
      </c>
      <c r="D40" s="35" t="s">
        <v>19</v>
      </c>
      <c r="E40" s="35" t="s">
        <v>15</v>
      </c>
      <c r="F40" s="35" t="s">
        <v>16</v>
      </c>
      <c r="G40" s="35" t="s">
        <v>17</v>
      </c>
      <c r="H40" s="34" t="s">
        <v>37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v>710.11143393444797</v>
      </c>
      <c r="AA40" s="35">
        <v>39.644674408183597</v>
      </c>
      <c r="AB40" s="35">
        <v>39.47798566310346</v>
      </c>
      <c r="AC40" s="36">
        <v>15.949503787566572</v>
      </c>
      <c r="AD40" s="36">
        <v>30.252779242503422</v>
      </c>
      <c r="AE40" s="36">
        <v>138.99532719345191</v>
      </c>
    </row>
    <row r="41" spans="2:31" s="26" customFormat="1" ht="12.75" x14ac:dyDescent="0.25">
      <c r="B41" s="34" t="s">
        <v>12</v>
      </c>
      <c r="C41" s="35" t="s">
        <v>23</v>
      </c>
      <c r="D41" s="35"/>
      <c r="E41" s="35" t="s">
        <v>15</v>
      </c>
      <c r="F41" s="35" t="s">
        <v>25</v>
      </c>
      <c r="G41" s="35" t="s">
        <v>22</v>
      </c>
      <c r="H41" s="34" t="s">
        <v>37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>
        <v>356.76775909528499</v>
      </c>
      <c r="AA41" s="35">
        <v>402.35015943134397</v>
      </c>
      <c r="AB41" s="35">
        <v>579.22435950272302</v>
      </c>
      <c r="AC41" s="36">
        <v>558.31687905351214</v>
      </c>
      <c r="AD41" s="36">
        <v>658.18347428534139</v>
      </c>
      <c r="AE41" s="36">
        <v>629.46379730692627</v>
      </c>
    </row>
    <row r="42" spans="2:31" s="26" customFormat="1" ht="12.75" x14ac:dyDescent="0.25">
      <c r="B42" s="34" t="s">
        <v>12</v>
      </c>
      <c r="C42" s="35" t="s">
        <v>23</v>
      </c>
      <c r="D42" s="35"/>
      <c r="E42" s="35" t="s">
        <v>26</v>
      </c>
      <c r="F42" s="35" t="s">
        <v>27</v>
      </c>
      <c r="G42" s="35" t="s">
        <v>22</v>
      </c>
      <c r="H42" s="34" t="s">
        <v>37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v>21.326039186337525</v>
      </c>
      <c r="AA42" s="35">
        <v>26.420458022489022</v>
      </c>
      <c r="AB42" s="35">
        <v>31.455960094435589</v>
      </c>
      <c r="AC42" s="36">
        <v>27.491330481066665</v>
      </c>
      <c r="AD42" s="36">
        <v>38.20681008209894</v>
      </c>
      <c r="AE42" s="36">
        <v>36.400253330252362</v>
      </c>
    </row>
    <row r="43" spans="2:31" s="26" customFormat="1" ht="12.75" x14ac:dyDescent="0.25">
      <c r="B43" s="34" t="s">
        <v>12</v>
      </c>
      <c r="C43" s="35" t="s">
        <v>23</v>
      </c>
      <c r="D43" s="35"/>
      <c r="E43" s="35" t="s">
        <v>26</v>
      </c>
      <c r="F43" s="35" t="s">
        <v>28</v>
      </c>
      <c r="G43" s="35" t="s">
        <v>29</v>
      </c>
      <c r="H43" s="34" t="s">
        <v>37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>
        <v>293.51520879983218</v>
      </c>
      <c r="AA43" s="35">
        <v>256.05059739633862</v>
      </c>
      <c r="AB43" s="35">
        <v>289.58083196220861</v>
      </c>
      <c r="AC43" s="36">
        <v>235.65287641173413</v>
      </c>
      <c r="AD43" s="36">
        <v>256.24122234637082</v>
      </c>
      <c r="AE43" s="36">
        <v>260.90381213619594</v>
      </c>
    </row>
    <row r="44" spans="2:31" s="26" customFormat="1" ht="12.75" x14ac:dyDescent="0.25">
      <c r="B44" s="34" t="s">
        <v>12</v>
      </c>
      <c r="C44" s="35" t="s">
        <v>23</v>
      </c>
      <c r="D44" s="35"/>
      <c r="E44" s="35" t="s">
        <v>26</v>
      </c>
      <c r="F44" s="35" t="s">
        <v>30</v>
      </c>
      <c r="G44" s="35" t="s">
        <v>29</v>
      </c>
      <c r="H44" s="34" t="s">
        <v>37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>
        <v>703.11802492251218</v>
      </c>
      <c r="AA44" s="35">
        <v>135.26751616694222</v>
      </c>
      <c r="AB44" s="35">
        <v>77.582845068882619</v>
      </c>
      <c r="AC44" s="36">
        <v>65.488457765965265</v>
      </c>
      <c r="AD44" s="36">
        <v>63.553386192362403</v>
      </c>
      <c r="AE44" s="36">
        <v>259.71878322411192</v>
      </c>
    </row>
    <row r="45" spans="2:31" s="26" customFormat="1" ht="12.75" x14ac:dyDescent="0.25">
      <c r="B45" s="34" t="s">
        <v>12</v>
      </c>
      <c r="C45" s="35" t="s">
        <v>23</v>
      </c>
      <c r="D45" s="35"/>
      <c r="E45" s="35" t="s">
        <v>26</v>
      </c>
      <c r="F45" s="35" t="s">
        <v>31</v>
      </c>
      <c r="G45" s="35" t="s">
        <v>22</v>
      </c>
      <c r="H45" s="34" t="s">
        <v>37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>
        <v>32.441422466691776</v>
      </c>
      <c r="AA45" s="35">
        <v>6.2411579314517596</v>
      </c>
      <c r="AB45" s="35">
        <v>3.5796235679278641</v>
      </c>
      <c r="AC45" s="36">
        <v>3.0215961613442031</v>
      </c>
      <c r="AD45" s="36">
        <v>2.9323131786906798</v>
      </c>
      <c r="AE45" s="36">
        <v>11.983260946890265</v>
      </c>
    </row>
    <row r="46" spans="2:31" s="26" customFormat="1" ht="12.75" x14ac:dyDescent="0.25">
      <c r="B46" s="34" t="s">
        <v>12</v>
      </c>
      <c r="C46" s="35" t="s">
        <v>23</v>
      </c>
      <c r="D46" s="35"/>
      <c r="E46" s="35" t="s">
        <v>26</v>
      </c>
      <c r="F46" s="35" t="s">
        <v>32</v>
      </c>
      <c r="G46" s="35" t="s">
        <v>33</v>
      </c>
      <c r="H46" s="34" t="s">
        <v>37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>
        <v>8722.2281176125598</v>
      </c>
      <c r="AA46" s="35">
        <v>8868.4130579725133</v>
      </c>
      <c r="AB46" s="35">
        <v>9363.3644043323129</v>
      </c>
      <c r="AC46" s="36">
        <v>7917.0662725240663</v>
      </c>
      <c r="AD46" s="36">
        <v>9567.7854775701599</v>
      </c>
      <c r="AE46" s="36">
        <v>11159.399586990314</v>
      </c>
    </row>
    <row r="47" spans="2:31" s="26" customFormat="1" ht="12.75" x14ac:dyDescent="0.25">
      <c r="B47" s="34" t="s">
        <v>12</v>
      </c>
      <c r="C47" s="35" t="s">
        <v>34</v>
      </c>
      <c r="D47" s="35" t="s">
        <v>24</v>
      </c>
      <c r="E47" s="35" t="s">
        <v>15</v>
      </c>
      <c r="F47" s="35" t="s">
        <v>16</v>
      </c>
      <c r="G47" s="35" t="s">
        <v>17</v>
      </c>
      <c r="H47" s="34" t="s">
        <v>37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v>0</v>
      </c>
      <c r="AA47" s="35">
        <v>0</v>
      </c>
      <c r="AB47" s="35">
        <v>0</v>
      </c>
      <c r="AC47" s="36">
        <v>0</v>
      </c>
      <c r="AD47" s="36">
        <v>0</v>
      </c>
      <c r="AE47" s="36">
        <v>0</v>
      </c>
    </row>
    <row r="48" spans="2:31" s="26" customFormat="1" ht="12.75" x14ac:dyDescent="0.25">
      <c r="B48" s="34" t="s">
        <v>12</v>
      </c>
      <c r="C48" s="35" t="s">
        <v>34</v>
      </c>
      <c r="D48" s="35" t="s">
        <v>14</v>
      </c>
      <c r="E48" s="35" t="s">
        <v>15</v>
      </c>
      <c r="F48" s="35" t="s">
        <v>16</v>
      </c>
      <c r="G48" s="35" t="s">
        <v>17</v>
      </c>
      <c r="H48" s="34" t="s">
        <v>37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>
        <v>0</v>
      </c>
      <c r="AA48" s="35">
        <v>0</v>
      </c>
      <c r="AB48" s="35">
        <v>0</v>
      </c>
      <c r="AC48" s="36">
        <v>0</v>
      </c>
      <c r="AD48" s="36">
        <v>0</v>
      </c>
      <c r="AE48" s="36">
        <v>0</v>
      </c>
    </row>
    <row r="49" spans="2:31" s="26" customFormat="1" ht="12.75" x14ac:dyDescent="0.25">
      <c r="B49" s="34" t="s">
        <v>12</v>
      </c>
      <c r="C49" s="35" t="s">
        <v>34</v>
      </c>
      <c r="D49" s="35" t="s">
        <v>19</v>
      </c>
      <c r="E49" s="35" t="s">
        <v>15</v>
      </c>
      <c r="F49" s="35" t="s">
        <v>16</v>
      </c>
      <c r="G49" s="35" t="s">
        <v>17</v>
      </c>
      <c r="H49" s="34" t="s">
        <v>37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v>175.884624221096</v>
      </c>
      <c r="AA49" s="35">
        <v>427.57674126516628</v>
      </c>
      <c r="AB49" s="35">
        <v>515.10821141587837</v>
      </c>
      <c r="AC49" s="36">
        <v>484.35475916683168</v>
      </c>
      <c r="AD49" s="36">
        <v>425.53195086811735</v>
      </c>
      <c r="AE49" s="36">
        <v>267.26455580766486</v>
      </c>
    </row>
    <row r="50" spans="2:31" s="26" customFormat="1" ht="12.75" x14ac:dyDescent="0.25">
      <c r="B50" s="34" t="s">
        <v>12</v>
      </c>
      <c r="C50" s="35" t="s">
        <v>34</v>
      </c>
      <c r="D50" s="35"/>
      <c r="E50" s="35" t="s">
        <v>15</v>
      </c>
      <c r="F50" s="35" t="s">
        <v>25</v>
      </c>
      <c r="G50" s="35" t="s">
        <v>22</v>
      </c>
      <c r="H50" s="34" t="s">
        <v>37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v>1074.0380752425601</v>
      </c>
      <c r="AA50" s="35">
        <v>685.98324655081387</v>
      </c>
      <c r="AB50" s="35">
        <v>598.45890286298595</v>
      </c>
      <c r="AC50" s="36">
        <v>594.38300425471016</v>
      </c>
      <c r="AD50" s="36">
        <v>519.91724883548818</v>
      </c>
      <c r="AE50" s="36">
        <v>606.42127154289642</v>
      </c>
    </row>
    <row r="51" spans="2:31" s="26" customFormat="1" ht="12.75" x14ac:dyDescent="0.25">
      <c r="B51" s="34" t="s">
        <v>12</v>
      </c>
      <c r="C51" s="35" t="s">
        <v>34</v>
      </c>
      <c r="D51" s="35"/>
      <c r="E51" s="35" t="s">
        <v>26</v>
      </c>
      <c r="F51" s="35" t="s">
        <v>27</v>
      </c>
      <c r="G51" s="35" t="s">
        <v>22</v>
      </c>
      <c r="H51" s="34" t="s">
        <v>37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>
        <v>0</v>
      </c>
      <c r="AA51" s="35">
        <v>0</v>
      </c>
      <c r="AB51" s="35">
        <v>0</v>
      </c>
      <c r="AC51" s="36">
        <v>0</v>
      </c>
      <c r="AD51" s="36">
        <v>0</v>
      </c>
      <c r="AE51" s="36">
        <v>0</v>
      </c>
    </row>
    <row r="52" spans="2:31" s="26" customFormat="1" ht="12.75" x14ac:dyDescent="0.25">
      <c r="B52" s="34" t="s">
        <v>12</v>
      </c>
      <c r="C52" s="35" t="s">
        <v>34</v>
      </c>
      <c r="D52" s="35"/>
      <c r="E52" s="35" t="s">
        <v>26</v>
      </c>
      <c r="F52" s="35" t="s">
        <v>28</v>
      </c>
      <c r="G52" s="35" t="s">
        <v>29</v>
      </c>
      <c r="H52" s="34" t="s">
        <v>37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v>186.64105576488276</v>
      </c>
      <c r="AA52" s="35">
        <v>223.50128713375781</v>
      </c>
      <c r="AB52" s="35">
        <v>190.17008349179437</v>
      </c>
      <c r="AC52" s="36">
        <v>44.927804693737443</v>
      </c>
      <c r="AD52" s="36">
        <v>0</v>
      </c>
      <c r="AE52" s="36">
        <v>0</v>
      </c>
    </row>
    <row r="53" spans="2:31" s="26" customFormat="1" ht="12.75" x14ac:dyDescent="0.25">
      <c r="B53" s="34" t="s">
        <v>12</v>
      </c>
      <c r="C53" s="35" t="s">
        <v>34</v>
      </c>
      <c r="D53" s="35"/>
      <c r="E53" s="35" t="s">
        <v>26</v>
      </c>
      <c r="F53" s="35" t="s">
        <v>30</v>
      </c>
      <c r="G53" s="35" t="s">
        <v>29</v>
      </c>
      <c r="H53" s="34" t="s">
        <v>37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>
        <v>373.55206330191169</v>
      </c>
      <c r="AA53" s="35">
        <v>417.82079515469962</v>
      </c>
      <c r="AB53" s="35">
        <v>407.38986262538083</v>
      </c>
      <c r="AC53" s="36">
        <v>69.562539851213089</v>
      </c>
      <c r="AD53" s="36">
        <v>39.935816631082147</v>
      </c>
      <c r="AE53" s="36">
        <v>37.533030585567872</v>
      </c>
    </row>
    <row r="54" spans="2:31" s="26" customFormat="1" ht="12.75" x14ac:dyDescent="0.25">
      <c r="B54" s="34" t="s">
        <v>12</v>
      </c>
      <c r="C54" s="35" t="s">
        <v>34</v>
      </c>
      <c r="D54" s="35"/>
      <c r="E54" s="35" t="s">
        <v>26</v>
      </c>
      <c r="F54" s="35" t="s">
        <v>31</v>
      </c>
      <c r="G54" s="35" t="s">
        <v>22</v>
      </c>
      <c r="H54" s="34" t="s">
        <v>37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>
        <v>17.23545673603979</v>
      </c>
      <c r="AA54" s="35">
        <v>19.277988119386507</v>
      </c>
      <c r="AB54" s="35">
        <v>18.796711467515031</v>
      </c>
      <c r="AC54" s="36">
        <v>3.2095717407016959</v>
      </c>
      <c r="AD54" s="36">
        <v>1.8426134062258623</v>
      </c>
      <c r="AE54" s="36">
        <v>1.7317503726573651</v>
      </c>
    </row>
    <row r="55" spans="2:31" s="26" customFormat="1" ht="12.75" x14ac:dyDescent="0.25">
      <c r="B55" s="34" t="s">
        <v>12</v>
      </c>
      <c r="C55" s="35" t="s">
        <v>34</v>
      </c>
      <c r="D55" s="35"/>
      <c r="E55" s="35" t="s">
        <v>26</v>
      </c>
      <c r="F55" s="35" t="s">
        <v>32</v>
      </c>
      <c r="G55" s="35" t="s">
        <v>33</v>
      </c>
      <c r="H55" s="34" t="s">
        <v>37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>
        <v>565.61432161173991</v>
      </c>
      <c r="AA55" s="35">
        <v>569.34036791219933</v>
      </c>
      <c r="AB55" s="35">
        <v>605.41852990631958</v>
      </c>
      <c r="AC55" s="36">
        <v>582.65271537936985</v>
      </c>
      <c r="AD55" s="36">
        <v>495.25947456798286</v>
      </c>
      <c r="AE55" s="36">
        <v>608.37774459243451</v>
      </c>
    </row>
    <row r="56" spans="2:31" s="26" customFormat="1" ht="12.75" x14ac:dyDescent="0.25">
      <c r="B56" s="34" t="s">
        <v>12</v>
      </c>
      <c r="C56" s="35" t="s">
        <v>35</v>
      </c>
      <c r="D56" s="35"/>
      <c r="E56" s="35" t="s">
        <v>26</v>
      </c>
      <c r="F56" s="35" t="s">
        <v>28</v>
      </c>
      <c r="G56" s="35" t="s">
        <v>29</v>
      </c>
      <c r="H56" s="34" t="s">
        <v>37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>
        <v>24.916311703026313</v>
      </c>
      <c r="AA56" s="35">
        <v>27.395089598281547</v>
      </c>
      <c r="AB56" s="35">
        <v>29.534664804563217</v>
      </c>
      <c r="AC56" s="36">
        <v>15.124020305791872</v>
      </c>
      <c r="AD56" s="36">
        <v>8.1942008663391714</v>
      </c>
      <c r="AE56" s="36">
        <v>8.5926523928090432</v>
      </c>
    </row>
    <row r="57" spans="2:31" s="26" customFormat="1" ht="12.75" x14ac:dyDescent="0.25">
      <c r="B57" s="34" t="s">
        <v>12</v>
      </c>
      <c r="C57" s="35" t="s">
        <v>35</v>
      </c>
      <c r="D57" s="35"/>
      <c r="E57" s="35" t="s">
        <v>26</v>
      </c>
      <c r="F57" s="35" t="s">
        <v>30</v>
      </c>
      <c r="G57" s="35" t="s">
        <v>29</v>
      </c>
      <c r="H57" s="34" t="s">
        <v>37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v>16.196425209942692</v>
      </c>
      <c r="AA57" s="35">
        <v>0</v>
      </c>
      <c r="AB57" s="35">
        <v>8.9627768446575384</v>
      </c>
      <c r="AC57" s="36">
        <v>10.62201420537037</v>
      </c>
      <c r="AD57" s="36">
        <v>9.4976048168426885</v>
      </c>
      <c r="AE57" s="36">
        <v>3.5280307875502546</v>
      </c>
    </row>
    <row r="58" spans="2:31" s="26" customFormat="1" ht="12.75" x14ac:dyDescent="0.25">
      <c r="B58" s="34" t="s">
        <v>12</v>
      </c>
      <c r="C58" s="35" t="s">
        <v>35</v>
      </c>
      <c r="D58" s="35"/>
      <c r="E58" s="35" t="s">
        <v>26</v>
      </c>
      <c r="F58" s="35" t="s">
        <v>31</v>
      </c>
      <c r="G58" s="35" t="s">
        <v>22</v>
      </c>
      <c r="H58" s="34" t="s">
        <v>37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>
        <v>0.74729284993630196</v>
      </c>
      <c r="AA58" s="35">
        <v>0</v>
      </c>
      <c r="AB58" s="35">
        <v>0</v>
      </c>
      <c r="AC58" s="36">
        <v>0.49009303995811765</v>
      </c>
      <c r="AD58" s="36">
        <v>0.43821349953137173</v>
      </c>
      <c r="AE58" s="36">
        <v>0.16278111667955983</v>
      </c>
    </row>
    <row r="59" spans="2:31" s="26" customFormat="1" ht="12.75" x14ac:dyDescent="0.25">
      <c r="B59" s="34" t="s">
        <v>12</v>
      </c>
      <c r="C59" s="35" t="s">
        <v>35</v>
      </c>
      <c r="D59" s="35"/>
      <c r="E59" s="35" t="s">
        <v>26</v>
      </c>
      <c r="F59" s="35" t="s">
        <v>32</v>
      </c>
      <c r="G59" s="35" t="s">
        <v>33</v>
      </c>
      <c r="H59" s="34" t="s">
        <v>37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v>2327.759632810255</v>
      </c>
      <c r="AA59" s="35">
        <v>2082.8380309815143</v>
      </c>
      <c r="AB59" s="35">
        <v>2139.1135048422361</v>
      </c>
      <c r="AC59" s="36">
        <v>2210.158802994581</v>
      </c>
      <c r="AD59" s="36">
        <v>2328.5637700399402</v>
      </c>
      <c r="AE59" s="36">
        <v>2448.3670170721784</v>
      </c>
    </row>
    <row r="60" spans="2:31" s="26" customFormat="1" ht="12.75" x14ac:dyDescent="0.25">
      <c r="B60" s="34" t="s">
        <v>12</v>
      </c>
      <c r="C60" s="35" t="s">
        <v>35</v>
      </c>
      <c r="D60" s="35"/>
      <c r="E60" s="35" t="s">
        <v>26</v>
      </c>
      <c r="F60" s="35" t="s">
        <v>36</v>
      </c>
      <c r="G60" s="35" t="s">
        <v>33</v>
      </c>
      <c r="H60" s="34" t="s">
        <v>37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v>354.28936250474379</v>
      </c>
      <c r="AA60" s="35">
        <v>395.18524995847372</v>
      </c>
      <c r="AB60" s="35">
        <v>425.32491544092863</v>
      </c>
      <c r="AC60" s="36">
        <v>143.11940687687368</v>
      </c>
      <c r="AD60" s="36">
        <v>228.97718379101423</v>
      </c>
      <c r="AE60" s="36">
        <v>275.31425200319501</v>
      </c>
    </row>
    <row r="61" spans="2:31" s="26" customFormat="1" ht="12.75" x14ac:dyDescent="0.25">
      <c r="B61" s="37" t="s">
        <v>12</v>
      </c>
      <c r="C61" s="38" t="s">
        <v>13</v>
      </c>
      <c r="D61" s="32" t="s">
        <v>14</v>
      </c>
      <c r="E61" s="38" t="s">
        <v>15</v>
      </c>
      <c r="F61" s="38" t="s">
        <v>16</v>
      </c>
      <c r="G61" s="38" t="s">
        <v>17</v>
      </c>
      <c r="H61" s="37" t="s">
        <v>38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v>0</v>
      </c>
      <c r="AA61" s="38">
        <v>0</v>
      </c>
      <c r="AB61" s="38">
        <v>0</v>
      </c>
      <c r="AC61" s="39">
        <v>0</v>
      </c>
      <c r="AD61" s="39">
        <v>0</v>
      </c>
      <c r="AE61" s="39">
        <v>0</v>
      </c>
    </row>
    <row r="62" spans="2:31" s="26" customFormat="1" ht="12.75" x14ac:dyDescent="0.25">
      <c r="B62" s="37" t="s">
        <v>12</v>
      </c>
      <c r="C62" s="38" t="s">
        <v>13</v>
      </c>
      <c r="D62" s="32" t="s">
        <v>19</v>
      </c>
      <c r="E62" s="38" t="s">
        <v>15</v>
      </c>
      <c r="F62" s="38" t="s">
        <v>16</v>
      </c>
      <c r="G62" s="38" t="s">
        <v>17</v>
      </c>
      <c r="H62" s="37" t="s">
        <v>38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>
        <v>0</v>
      </c>
      <c r="AA62" s="38">
        <v>0</v>
      </c>
      <c r="AB62" s="38">
        <v>0</v>
      </c>
      <c r="AC62" s="39">
        <v>0</v>
      </c>
      <c r="AD62" s="39">
        <v>0</v>
      </c>
      <c r="AE62" s="39">
        <v>0</v>
      </c>
    </row>
    <row r="63" spans="2:31" s="26" customFormat="1" ht="12.75" x14ac:dyDescent="0.25">
      <c r="B63" s="37" t="s">
        <v>12</v>
      </c>
      <c r="C63" s="38" t="s">
        <v>20</v>
      </c>
      <c r="D63" s="32"/>
      <c r="E63" s="38" t="s">
        <v>15</v>
      </c>
      <c r="F63" s="38" t="s">
        <v>21</v>
      </c>
      <c r="G63" s="38" t="s">
        <v>22</v>
      </c>
      <c r="H63" s="37" t="s">
        <v>38</v>
      </c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>
        <v>0.32873028299740203</v>
      </c>
      <c r="AA63" s="38">
        <v>0.39310825575033298</v>
      </c>
      <c r="AB63" s="38">
        <v>0.384692703198594</v>
      </c>
      <c r="AC63" s="39">
        <v>0.38885886518575907</v>
      </c>
      <c r="AD63" s="39">
        <v>0.41857397526379092</v>
      </c>
      <c r="AE63" s="39">
        <v>0.39172406352929579</v>
      </c>
    </row>
    <row r="64" spans="2:31" s="26" customFormat="1" ht="12.75" x14ac:dyDescent="0.25">
      <c r="B64" s="37" t="s">
        <v>12</v>
      </c>
      <c r="C64" s="38" t="s">
        <v>23</v>
      </c>
      <c r="D64" s="32" t="s">
        <v>24</v>
      </c>
      <c r="E64" s="38" t="s">
        <v>15</v>
      </c>
      <c r="F64" s="38" t="s">
        <v>16</v>
      </c>
      <c r="G64" s="38" t="s">
        <v>17</v>
      </c>
      <c r="H64" s="37" t="s">
        <v>38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>
        <v>0</v>
      </c>
      <c r="AA64" s="38">
        <v>0</v>
      </c>
      <c r="AB64" s="38">
        <v>0</v>
      </c>
      <c r="AC64" s="39">
        <v>0</v>
      </c>
      <c r="AD64" s="39">
        <v>0</v>
      </c>
      <c r="AE64" s="39">
        <v>0</v>
      </c>
    </row>
    <row r="65" spans="2:31" s="26" customFormat="1" ht="12.75" x14ac:dyDescent="0.25">
      <c r="B65" s="37" t="s">
        <v>12</v>
      </c>
      <c r="C65" s="38" t="s">
        <v>23</v>
      </c>
      <c r="D65" s="32" t="s">
        <v>14</v>
      </c>
      <c r="E65" s="38" t="s">
        <v>15</v>
      </c>
      <c r="F65" s="38" t="s">
        <v>16</v>
      </c>
      <c r="G65" s="38" t="s">
        <v>17</v>
      </c>
      <c r="H65" s="37" t="s">
        <v>38</v>
      </c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>
        <v>0</v>
      </c>
      <c r="AA65" s="38">
        <v>0</v>
      </c>
      <c r="AB65" s="38">
        <v>0</v>
      </c>
      <c r="AC65" s="39">
        <v>0</v>
      </c>
      <c r="AD65" s="39">
        <v>0</v>
      </c>
      <c r="AE65" s="39">
        <v>0</v>
      </c>
    </row>
    <row r="66" spans="2:31" s="26" customFormat="1" ht="12.75" x14ac:dyDescent="0.25">
      <c r="B66" s="37" t="s">
        <v>12</v>
      </c>
      <c r="C66" s="38" t="s">
        <v>23</v>
      </c>
      <c r="D66" s="32" t="s">
        <v>19</v>
      </c>
      <c r="E66" s="38" t="s">
        <v>15</v>
      </c>
      <c r="F66" s="38" t="s">
        <v>16</v>
      </c>
      <c r="G66" s="38" t="s">
        <v>17</v>
      </c>
      <c r="H66" s="37" t="s">
        <v>38</v>
      </c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v>7.5064633608292594E-3</v>
      </c>
      <c r="AA66" s="38">
        <v>4.19076896492427E-4</v>
      </c>
      <c r="AB66" s="38">
        <v>4.1731485901800696E-4</v>
      </c>
      <c r="AC66" s="39">
        <v>1.6859940578823016E-4</v>
      </c>
      <c r="AD66" s="39">
        <v>3.1979682074527932E-4</v>
      </c>
      <c r="AE66" s="39">
        <v>1.4692952134614365E-3</v>
      </c>
    </row>
    <row r="67" spans="2:31" s="26" customFormat="1" ht="12.75" x14ac:dyDescent="0.25">
      <c r="B67" s="37" t="s">
        <v>12</v>
      </c>
      <c r="C67" s="38" t="s">
        <v>23</v>
      </c>
      <c r="D67" s="32"/>
      <c r="E67" s="38" t="s">
        <v>15</v>
      </c>
      <c r="F67" s="38" t="s">
        <v>25</v>
      </c>
      <c r="G67" s="38" t="s">
        <v>22</v>
      </c>
      <c r="H67" s="37" t="s">
        <v>38</v>
      </c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>
        <v>0.10703032772858551</v>
      </c>
      <c r="AA67" s="38">
        <v>0.12070504782940319</v>
      </c>
      <c r="AB67" s="38">
        <v>0.1737673078508169</v>
      </c>
      <c r="AC67" s="39">
        <v>0.1674950637160536</v>
      </c>
      <c r="AD67" s="39">
        <v>0.1974550422856024</v>
      </c>
      <c r="AE67" s="39">
        <v>0.18883913919207787</v>
      </c>
    </row>
    <row r="68" spans="2:31" s="26" customFormat="1" ht="12.75" x14ac:dyDescent="0.25">
      <c r="B68" s="37" t="s">
        <v>12</v>
      </c>
      <c r="C68" s="38" t="s">
        <v>23</v>
      </c>
      <c r="D68" s="32"/>
      <c r="E68" s="38" t="s">
        <v>26</v>
      </c>
      <c r="F68" s="38" t="s">
        <v>27</v>
      </c>
      <c r="G68" s="38" t="s">
        <v>22</v>
      </c>
      <c r="H68" s="37" t="s">
        <v>38</v>
      </c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v>3.9058679828457002E-4</v>
      </c>
      <c r="AA68" s="38">
        <v>4.83891172573059E-4</v>
      </c>
      <c r="AB68" s="38">
        <v>5.7611648524607303E-4</v>
      </c>
      <c r="AC68" s="39">
        <v>5.0350422126495731E-4</v>
      </c>
      <c r="AD68" s="39">
        <v>6.997584264120685E-4</v>
      </c>
      <c r="AE68" s="39">
        <v>6.6667130641487847E-4</v>
      </c>
    </row>
    <row r="69" spans="2:31" s="26" customFormat="1" ht="12.75" x14ac:dyDescent="0.25">
      <c r="B69" s="37" t="s">
        <v>12</v>
      </c>
      <c r="C69" s="38" t="s">
        <v>23</v>
      </c>
      <c r="D69" s="32"/>
      <c r="E69" s="38" t="s">
        <v>26</v>
      </c>
      <c r="F69" s="38" t="s">
        <v>28</v>
      </c>
      <c r="G69" s="38" t="s">
        <v>29</v>
      </c>
      <c r="H69" s="37" t="s">
        <v>38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>
        <v>1.137655848061365E-2</v>
      </c>
      <c r="AA69" s="38">
        <v>9.9244417595480104E-3</v>
      </c>
      <c r="AB69" s="38">
        <v>1.122406325434917E-2</v>
      </c>
      <c r="AC69" s="39">
        <v>9.1338324190594639E-3</v>
      </c>
      <c r="AD69" s="39">
        <v>9.9318303235027446E-3</v>
      </c>
      <c r="AE69" s="39">
        <v>1.0112550857992092E-2</v>
      </c>
    </row>
    <row r="70" spans="2:31" s="26" customFormat="1" ht="12.75" x14ac:dyDescent="0.25">
      <c r="B70" s="37" t="s">
        <v>12</v>
      </c>
      <c r="C70" s="38" t="s">
        <v>23</v>
      </c>
      <c r="D70" s="32"/>
      <c r="E70" s="38" t="s">
        <v>26</v>
      </c>
      <c r="F70" s="38" t="s">
        <v>30</v>
      </c>
      <c r="G70" s="38" t="s">
        <v>29</v>
      </c>
      <c r="H70" s="37" t="s">
        <v>38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>
        <v>2.8466316798482275E-2</v>
      </c>
      <c r="AA70" s="38">
        <v>5.4764176585806561E-3</v>
      </c>
      <c r="AB70" s="38">
        <v>3.141005873234114E-3</v>
      </c>
      <c r="AC70" s="39">
        <v>2.6513545654236947E-3</v>
      </c>
      <c r="AD70" s="39">
        <v>2.5730115867353197E-3</v>
      </c>
      <c r="AE70" s="39">
        <v>1.0514930494903318E-2</v>
      </c>
    </row>
    <row r="71" spans="2:31" s="26" customFormat="1" ht="12.75" x14ac:dyDescent="0.25">
      <c r="B71" s="37" t="s">
        <v>12</v>
      </c>
      <c r="C71" s="38" t="s">
        <v>23</v>
      </c>
      <c r="D71" s="32"/>
      <c r="E71" s="38" t="s">
        <v>26</v>
      </c>
      <c r="F71" s="38" t="s">
        <v>31</v>
      </c>
      <c r="G71" s="38" t="s">
        <v>22</v>
      </c>
      <c r="H71" s="37" t="s">
        <v>38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v>1.3746365451988041E-3</v>
      </c>
      <c r="AA71" s="38">
        <v>2.6445584455304059E-4</v>
      </c>
      <c r="AB71" s="38">
        <v>1.5167896474270611E-4</v>
      </c>
      <c r="AC71" s="39">
        <v>1.2803373565017809E-4</v>
      </c>
      <c r="AD71" s="39">
        <v>1.2425055841909659E-4</v>
      </c>
      <c r="AE71" s="39">
        <v>5.0776529435975692E-4</v>
      </c>
    </row>
    <row r="72" spans="2:31" s="26" customFormat="1" ht="12.75" x14ac:dyDescent="0.25">
      <c r="B72" s="37" t="s">
        <v>12</v>
      </c>
      <c r="C72" s="38" t="s">
        <v>23</v>
      </c>
      <c r="D72" s="32"/>
      <c r="E72" s="38" t="s">
        <v>26</v>
      </c>
      <c r="F72" s="38" t="s">
        <v>32</v>
      </c>
      <c r="G72" s="38" t="s">
        <v>33</v>
      </c>
      <c r="H72" s="37" t="s">
        <v>38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>
        <v>0.155476437034092</v>
      </c>
      <c r="AA72" s="38">
        <v>0.158082229197371</v>
      </c>
      <c r="AB72" s="38">
        <v>0.16690489134282199</v>
      </c>
      <c r="AC72" s="39">
        <v>0.1401205637748584</v>
      </c>
      <c r="AD72" s="39">
        <v>0.16932185477220787</v>
      </c>
      <c r="AE72" s="39">
        <v>0.19756954593867199</v>
      </c>
    </row>
    <row r="73" spans="2:31" s="26" customFormat="1" ht="12.75" x14ac:dyDescent="0.25">
      <c r="B73" s="37" t="s">
        <v>12</v>
      </c>
      <c r="C73" s="38" t="s">
        <v>34</v>
      </c>
      <c r="D73" s="32" t="s">
        <v>24</v>
      </c>
      <c r="E73" s="38" t="s">
        <v>15</v>
      </c>
      <c r="F73" s="38" t="s">
        <v>16</v>
      </c>
      <c r="G73" s="38" t="s">
        <v>17</v>
      </c>
      <c r="H73" s="37" t="s">
        <v>38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>
        <v>0</v>
      </c>
      <c r="AA73" s="38">
        <v>0</v>
      </c>
      <c r="AB73" s="38">
        <v>0</v>
      </c>
      <c r="AC73" s="39">
        <v>0</v>
      </c>
      <c r="AD73" s="39">
        <v>0</v>
      </c>
      <c r="AE73" s="39">
        <v>0</v>
      </c>
    </row>
    <row r="74" spans="2:31" s="26" customFormat="1" ht="12.75" x14ac:dyDescent="0.25">
      <c r="B74" s="37" t="s">
        <v>12</v>
      </c>
      <c r="C74" s="38" t="s">
        <v>34</v>
      </c>
      <c r="D74" s="32" t="s">
        <v>14</v>
      </c>
      <c r="E74" s="38" t="s">
        <v>15</v>
      </c>
      <c r="F74" s="38" t="s">
        <v>16</v>
      </c>
      <c r="G74" s="38" t="s">
        <v>17</v>
      </c>
      <c r="H74" s="37" t="s">
        <v>38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>
        <v>0</v>
      </c>
      <c r="AA74" s="38">
        <v>0</v>
      </c>
      <c r="AB74" s="38">
        <v>0</v>
      </c>
      <c r="AC74" s="39">
        <v>0</v>
      </c>
      <c r="AD74" s="39">
        <v>0</v>
      </c>
      <c r="AE74" s="39">
        <v>0</v>
      </c>
    </row>
    <row r="75" spans="2:31" s="26" customFormat="1" ht="12.75" x14ac:dyDescent="0.25">
      <c r="B75" s="37" t="s">
        <v>12</v>
      </c>
      <c r="C75" s="38" t="s">
        <v>34</v>
      </c>
      <c r="D75" s="32" t="s">
        <v>19</v>
      </c>
      <c r="E75" s="38" t="s">
        <v>15</v>
      </c>
      <c r="F75" s="38" t="s">
        <v>16</v>
      </c>
      <c r="G75" s="38" t="s">
        <v>17</v>
      </c>
      <c r="H75" s="37" t="s">
        <v>38</v>
      </c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>
        <v>1.85924549916592E-3</v>
      </c>
      <c r="AA75" s="38">
        <v>4.5198387025916099E-3</v>
      </c>
      <c r="AB75" s="38">
        <v>5.4451185139099195E-3</v>
      </c>
      <c r="AC75" s="39">
        <v>5.1200291666684107E-3</v>
      </c>
      <c r="AD75" s="39">
        <v>4.4982235821154053E-3</v>
      </c>
      <c r="AE75" s="39">
        <v>2.8252067210112566E-3</v>
      </c>
    </row>
    <row r="76" spans="2:31" s="26" customFormat="1" ht="12.75" x14ac:dyDescent="0.25">
      <c r="B76" s="37" t="s">
        <v>12</v>
      </c>
      <c r="C76" s="38" t="s">
        <v>34</v>
      </c>
      <c r="D76" s="38"/>
      <c r="E76" s="38" t="s">
        <v>15</v>
      </c>
      <c r="F76" s="38" t="s">
        <v>25</v>
      </c>
      <c r="G76" s="38" t="s">
        <v>22</v>
      </c>
      <c r="H76" s="37" t="s">
        <v>38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v>0.32221142257276802</v>
      </c>
      <c r="AA76" s="38">
        <v>0.20579497396524418</v>
      </c>
      <c r="AB76" s="38">
        <v>0.17953767085889583</v>
      </c>
      <c r="AC76" s="39">
        <v>0.17831490127641306</v>
      </c>
      <c r="AD76" s="39">
        <v>0.15597517465064645</v>
      </c>
      <c r="AE76" s="39">
        <v>0.18192638146286891</v>
      </c>
    </row>
    <row r="77" spans="2:31" s="26" customFormat="1" ht="12.75" x14ac:dyDescent="0.25">
      <c r="B77" s="37" t="s">
        <v>12</v>
      </c>
      <c r="C77" s="38" t="s">
        <v>34</v>
      </c>
      <c r="D77" s="38"/>
      <c r="E77" s="38" t="s">
        <v>26</v>
      </c>
      <c r="F77" s="38" t="s">
        <v>27</v>
      </c>
      <c r="G77" s="38" t="s">
        <v>22</v>
      </c>
      <c r="H77" s="37" t="s">
        <v>38</v>
      </c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>
        <v>0</v>
      </c>
      <c r="AA77" s="38">
        <v>0</v>
      </c>
      <c r="AB77" s="38">
        <v>0</v>
      </c>
      <c r="AC77" s="39">
        <v>0</v>
      </c>
      <c r="AD77" s="39">
        <v>0</v>
      </c>
      <c r="AE77" s="39">
        <v>0</v>
      </c>
    </row>
    <row r="78" spans="2:31" s="26" customFormat="1" ht="12.75" x14ac:dyDescent="0.25">
      <c r="B78" s="37" t="s">
        <v>12</v>
      </c>
      <c r="C78" s="38" t="s">
        <v>34</v>
      </c>
      <c r="D78" s="38"/>
      <c r="E78" s="38" t="s">
        <v>26</v>
      </c>
      <c r="F78" s="38" t="s">
        <v>28</v>
      </c>
      <c r="G78" s="38" t="s">
        <v>29</v>
      </c>
      <c r="H78" s="37" t="s">
        <v>38</v>
      </c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v>7.2341494482512699E-3</v>
      </c>
      <c r="AA78" s="38">
        <v>8.6628405865797602E-3</v>
      </c>
      <c r="AB78" s="38">
        <v>7.3709334686742007E-3</v>
      </c>
      <c r="AC78" s="39">
        <v>1.7413877788270324E-3</v>
      </c>
      <c r="AD78" s="39">
        <v>0</v>
      </c>
      <c r="AE78" s="39">
        <v>0</v>
      </c>
    </row>
    <row r="79" spans="2:31" s="26" customFormat="1" ht="12.75" x14ac:dyDescent="0.25">
      <c r="B79" s="37" t="s">
        <v>12</v>
      </c>
      <c r="C79" s="38" t="s">
        <v>34</v>
      </c>
      <c r="D79" s="38"/>
      <c r="E79" s="38" t="s">
        <v>26</v>
      </c>
      <c r="F79" s="38" t="s">
        <v>30</v>
      </c>
      <c r="G79" s="38" t="s">
        <v>29</v>
      </c>
      <c r="H79" s="37" t="s">
        <v>38</v>
      </c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>
        <v>1.5123565315866869E-2</v>
      </c>
      <c r="AA79" s="38">
        <v>1.6915821666182173E-2</v>
      </c>
      <c r="AB79" s="38">
        <v>1.6493516705481003E-2</v>
      </c>
      <c r="AC79" s="39">
        <v>2.8162971599681413E-3</v>
      </c>
      <c r="AD79" s="39">
        <v>1.6168346814203296E-3</v>
      </c>
      <c r="AE79" s="39">
        <v>1.5195558941525453E-3</v>
      </c>
    </row>
    <row r="80" spans="2:31" s="26" customFormat="1" ht="12.75" x14ac:dyDescent="0.25">
      <c r="B80" s="37" t="s">
        <v>12</v>
      </c>
      <c r="C80" s="38" t="s">
        <v>34</v>
      </c>
      <c r="D80" s="38"/>
      <c r="E80" s="38" t="s">
        <v>26</v>
      </c>
      <c r="F80" s="38" t="s">
        <v>31</v>
      </c>
      <c r="G80" s="38" t="s">
        <v>22</v>
      </c>
      <c r="H80" s="37" t="s">
        <v>38</v>
      </c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>
        <v>7.3031596339151656E-4</v>
      </c>
      <c r="AA80" s="38">
        <v>8.1686390336383483E-4</v>
      </c>
      <c r="AB80" s="38">
        <v>7.964708248947047E-4</v>
      </c>
      <c r="AC80" s="39">
        <v>1.3599880257210577E-4</v>
      </c>
      <c r="AD80" s="39">
        <v>7.8076839246858589E-5</v>
      </c>
      <c r="AE80" s="39">
        <v>7.3379253078701906E-5</v>
      </c>
    </row>
    <row r="81" spans="2:31" s="26" customFormat="1" ht="12.75" x14ac:dyDescent="0.25">
      <c r="B81" s="37" t="s">
        <v>12</v>
      </c>
      <c r="C81" s="38" t="s">
        <v>34</v>
      </c>
      <c r="D81" s="38"/>
      <c r="E81" s="38" t="s">
        <v>26</v>
      </c>
      <c r="F81" s="38" t="s">
        <v>32</v>
      </c>
      <c r="G81" s="38" t="s">
        <v>33</v>
      </c>
      <c r="H81" s="37" t="s">
        <v>38</v>
      </c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v>1.0082251722134401E-2</v>
      </c>
      <c r="AA81" s="38">
        <v>1.0148669659753999E-2</v>
      </c>
      <c r="AB81" s="38">
        <v>1.0791774151627799E-2</v>
      </c>
      <c r="AC81" s="39">
        <v>1.0312106044538765E-2</v>
      </c>
      <c r="AD81" s="39">
        <v>8.7646460117599394E-3</v>
      </c>
      <c r="AE81" s="39">
        <v>1.0770912343567911E-2</v>
      </c>
    </row>
    <row r="82" spans="2:31" s="26" customFormat="1" ht="12.75" x14ac:dyDescent="0.25">
      <c r="B82" s="37" t="s">
        <v>12</v>
      </c>
      <c r="C82" s="38" t="s">
        <v>35</v>
      </c>
      <c r="D82" s="38"/>
      <c r="E82" s="38" t="s">
        <v>26</v>
      </c>
      <c r="F82" s="38" t="s">
        <v>28</v>
      </c>
      <c r="G82" s="38" t="s">
        <v>29</v>
      </c>
      <c r="H82" s="37" t="s">
        <v>38</v>
      </c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>
        <v>9.6574851562117488E-4</v>
      </c>
      <c r="AA82" s="38">
        <v>1.0618251782279669E-3</v>
      </c>
      <c r="AB82" s="38">
        <v>1.144754449789272E-3</v>
      </c>
      <c r="AC82" s="39">
        <v>5.8620233743379344E-4</v>
      </c>
      <c r="AD82" s="39">
        <v>3.1760468474182837E-4</v>
      </c>
      <c r="AE82" s="39">
        <v>3.3304854235693965E-4</v>
      </c>
    </row>
    <row r="83" spans="2:31" s="26" customFormat="1" ht="12.75" x14ac:dyDescent="0.25">
      <c r="B83" s="37" t="s">
        <v>12</v>
      </c>
      <c r="C83" s="38" t="s">
        <v>35</v>
      </c>
      <c r="D83" s="38"/>
      <c r="E83" s="38" t="s">
        <v>26</v>
      </c>
      <c r="F83" s="38" t="s">
        <v>30</v>
      </c>
      <c r="G83" s="38" t="s">
        <v>29</v>
      </c>
      <c r="H83" s="37" t="s">
        <v>38</v>
      </c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>
        <v>6.557257170017284E-4</v>
      </c>
      <c r="AA83" s="38">
        <v>0</v>
      </c>
      <c r="AB83" s="38">
        <v>3.6286545929787597E-4</v>
      </c>
      <c r="AC83" s="39">
        <v>4.3004106094616883E-4</v>
      </c>
      <c r="AD83" s="39">
        <v>3.8451841363735574E-4</v>
      </c>
      <c r="AE83" s="39">
        <v>1.4283525455669046E-4</v>
      </c>
    </row>
    <row r="84" spans="2:31" s="26" customFormat="1" ht="12.75" x14ac:dyDescent="0.25">
      <c r="B84" s="37" t="s">
        <v>12</v>
      </c>
      <c r="C84" s="38" t="s">
        <v>35</v>
      </c>
      <c r="D84" s="38"/>
      <c r="E84" s="38" t="s">
        <v>26</v>
      </c>
      <c r="F84" s="38" t="s">
        <v>31</v>
      </c>
      <c r="G84" s="38" t="s">
        <v>22</v>
      </c>
      <c r="H84" s="37" t="s">
        <v>38</v>
      </c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>
        <v>2.8972455468635246E-9</v>
      </c>
      <c r="AA84" s="38">
        <v>3.1854755346839005E-9</v>
      </c>
      <c r="AB84" s="38">
        <v>3.434263349367816E-9</v>
      </c>
      <c r="AC84" s="39">
        <v>1.7586070123013804E-9</v>
      </c>
      <c r="AD84" s="39">
        <v>9.5281405422548526E-10</v>
      </c>
      <c r="AE84" s="39">
        <v>9.9914562707081901E-10</v>
      </c>
    </row>
    <row r="85" spans="2:31" s="26" customFormat="1" ht="12.75" x14ac:dyDescent="0.25">
      <c r="B85" s="37" t="s">
        <v>12</v>
      </c>
      <c r="C85" s="38" t="s">
        <v>35</v>
      </c>
      <c r="D85" s="38"/>
      <c r="E85" s="38" t="s">
        <v>26</v>
      </c>
      <c r="F85" s="38" t="s">
        <v>32</v>
      </c>
      <c r="G85" s="38" t="s">
        <v>33</v>
      </c>
      <c r="H85" s="37" t="s">
        <v>38</v>
      </c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>
        <v>4.1493041583070503E-2</v>
      </c>
      <c r="AA85" s="38">
        <v>3.7127237628903999E-2</v>
      </c>
      <c r="AB85" s="38">
        <v>3.81303655052092E-2</v>
      </c>
      <c r="AC85" s="39">
        <v>3.9116597846645798E-2</v>
      </c>
      <c r="AD85" s="39">
        <v>4.1208776829584431E-2</v>
      </c>
      <c r="AE85" s="39">
        <v>4.3346665390322385E-2</v>
      </c>
    </row>
    <row r="86" spans="2:31" s="26" customFormat="1" ht="12.75" x14ac:dyDescent="0.25">
      <c r="B86" s="37" t="s">
        <v>12</v>
      </c>
      <c r="C86" s="38" t="s">
        <v>35</v>
      </c>
      <c r="D86" s="38"/>
      <c r="E86" s="38" t="s">
        <v>26</v>
      </c>
      <c r="F86" s="38" t="s">
        <v>36</v>
      </c>
      <c r="G86" s="38" t="s">
        <v>33</v>
      </c>
      <c r="H86" s="37" t="s">
        <v>38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v>6.1508569879295798E-3</v>
      </c>
      <c r="AA86" s="38">
        <v>6.86085503400128E-3</v>
      </c>
      <c r="AB86" s="38">
        <v>7.3841131152938997E-3</v>
      </c>
      <c r="AC86" s="39">
        <v>2.4847119249457234E-3</v>
      </c>
      <c r="AD86" s="39">
        <v>3.9752983297051082E-3</v>
      </c>
      <c r="AE86" s="39">
        <v>4.7797613194999131E-3</v>
      </c>
    </row>
    <row r="87" spans="2:31" s="26" customFormat="1" ht="12.75" x14ac:dyDescent="0.25">
      <c r="B87" s="34" t="s">
        <v>12</v>
      </c>
      <c r="C87" s="35" t="s">
        <v>13</v>
      </c>
      <c r="D87" s="35" t="s">
        <v>14</v>
      </c>
      <c r="E87" s="35" t="s">
        <v>15</v>
      </c>
      <c r="F87" s="35" t="s">
        <v>16</v>
      </c>
      <c r="G87" s="35" t="s">
        <v>17</v>
      </c>
      <c r="H87" s="34" t="s">
        <v>39</v>
      </c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v>0</v>
      </c>
      <c r="AA87" s="35">
        <v>0</v>
      </c>
      <c r="AB87" s="35">
        <v>0</v>
      </c>
      <c r="AC87" s="36">
        <v>0</v>
      </c>
      <c r="AD87" s="36">
        <v>0</v>
      </c>
      <c r="AE87" s="36">
        <v>0</v>
      </c>
    </row>
    <row r="88" spans="2:31" s="26" customFormat="1" ht="12.75" x14ac:dyDescent="0.25">
      <c r="B88" s="34" t="s">
        <v>12</v>
      </c>
      <c r="C88" s="35" t="s">
        <v>13</v>
      </c>
      <c r="D88" s="35" t="s">
        <v>19</v>
      </c>
      <c r="E88" s="35" t="s">
        <v>15</v>
      </c>
      <c r="F88" s="35" t="s">
        <v>16</v>
      </c>
      <c r="G88" s="35" t="s">
        <v>17</v>
      </c>
      <c r="H88" s="34" t="s">
        <v>39</v>
      </c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>
        <v>0</v>
      </c>
      <c r="AA88" s="35">
        <v>0</v>
      </c>
      <c r="AB88" s="35">
        <v>0</v>
      </c>
      <c r="AC88" s="36">
        <v>0</v>
      </c>
      <c r="AD88" s="36">
        <v>0</v>
      </c>
      <c r="AE88" s="36">
        <v>0</v>
      </c>
    </row>
    <row r="89" spans="2:31" s="26" customFormat="1" ht="12.75" x14ac:dyDescent="0.25">
      <c r="B89" s="34" t="s">
        <v>12</v>
      </c>
      <c r="C89" s="35" t="s">
        <v>20</v>
      </c>
      <c r="D89" s="35"/>
      <c r="E89" s="35" t="s">
        <v>15</v>
      </c>
      <c r="F89" s="35" t="s">
        <v>21</v>
      </c>
      <c r="G89" s="35" t="s">
        <v>22</v>
      </c>
      <c r="H89" s="34" t="s">
        <v>39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v>4.38307043996536E-2</v>
      </c>
      <c r="AA89" s="35">
        <v>5.2414434100044399E-2</v>
      </c>
      <c r="AB89" s="35">
        <v>5.1292360426479201E-2</v>
      </c>
      <c r="AC89" s="36">
        <v>5.184784869143455E-2</v>
      </c>
      <c r="AD89" s="36">
        <v>5.5809863368505457E-2</v>
      </c>
      <c r="AE89" s="36">
        <v>5.2229875137239437E-2</v>
      </c>
    </row>
    <row r="90" spans="2:31" s="26" customFormat="1" ht="12.75" x14ac:dyDescent="0.25">
      <c r="B90" s="34" t="s">
        <v>12</v>
      </c>
      <c r="C90" s="35" t="s">
        <v>23</v>
      </c>
      <c r="D90" s="35" t="s">
        <v>24</v>
      </c>
      <c r="E90" s="35" t="s">
        <v>15</v>
      </c>
      <c r="F90" s="35" t="s">
        <v>16</v>
      </c>
      <c r="G90" s="35" t="s">
        <v>17</v>
      </c>
      <c r="H90" s="34" t="s">
        <v>39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v>0</v>
      </c>
      <c r="AA90" s="35">
        <v>0</v>
      </c>
      <c r="AB90" s="35">
        <v>0</v>
      </c>
      <c r="AC90" s="36">
        <v>0</v>
      </c>
      <c r="AD90" s="36">
        <v>0</v>
      </c>
      <c r="AE90" s="36">
        <v>0</v>
      </c>
    </row>
    <row r="91" spans="2:31" s="26" customFormat="1" ht="12.75" x14ac:dyDescent="0.25">
      <c r="B91" s="34" t="s">
        <v>12</v>
      </c>
      <c r="C91" s="35" t="s">
        <v>23</v>
      </c>
      <c r="D91" s="35" t="s">
        <v>14</v>
      </c>
      <c r="E91" s="35" t="s">
        <v>15</v>
      </c>
      <c r="F91" s="35" t="s">
        <v>16</v>
      </c>
      <c r="G91" s="35" t="s">
        <v>17</v>
      </c>
      <c r="H91" s="34" t="s">
        <v>39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>
        <v>0</v>
      </c>
      <c r="AA91" s="35">
        <v>0</v>
      </c>
      <c r="AB91" s="35">
        <v>0</v>
      </c>
      <c r="AC91" s="36">
        <v>0</v>
      </c>
      <c r="AD91" s="36">
        <v>0</v>
      </c>
      <c r="AE91" s="36">
        <v>0</v>
      </c>
    </row>
    <row r="92" spans="2:31" s="26" customFormat="1" ht="12.75" x14ac:dyDescent="0.25">
      <c r="B92" s="34" t="s">
        <v>12</v>
      </c>
      <c r="C92" s="35" t="s">
        <v>23</v>
      </c>
      <c r="D92" s="35" t="s">
        <v>19</v>
      </c>
      <c r="E92" s="35" t="s">
        <v>15</v>
      </c>
      <c r="F92" s="35" t="s">
        <v>16</v>
      </c>
      <c r="G92" s="35" t="s">
        <v>17</v>
      </c>
      <c r="H92" s="34" t="s">
        <v>39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v>1.1259695041243889E-2</v>
      </c>
      <c r="AA92" s="35">
        <v>6.2861534473864053E-4</v>
      </c>
      <c r="AB92" s="35">
        <v>6.2597228852701047E-4</v>
      </c>
      <c r="AC92" s="36">
        <v>2.5289910868234525E-4</v>
      </c>
      <c r="AD92" s="36">
        <v>4.79695231117919E-4</v>
      </c>
      <c r="AE92" s="36">
        <v>2.2039428201921546E-3</v>
      </c>
    </row>
    <row r="93" spans="2:31" s="26" customFormat="1" ht="12.75" x14ac:dyDescent="0.25">
      <c r="B93" s="34" t="s">
        <v>12</v>
      </c>
      <c r="C93" s="35" t="s">
        <v>23</v>
      </c>
      <c r="D93" s="35"/>
      <c r="E93" s="35" t="s">
        <v>15</v>
      </c>
      <c r="F93" s="35" t="s">
        <v>25</v>
      </c>
      <c r="G93" s="35" t="s">
        <v>22</v>
      </c>
      <c r="H93" s="34" t="s">
        <v>39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>
        <v>1.42707103638114E-2</v>
      </c>
      <c r="AA93" s="35">
        <v>1.609400637725376E-2</v>
      </c>
      <c r="AB93" s="35">
        <v>2.3168974380108922E-2</v>
      </c>
      <c r="AC93" s="36">
        <v>2.2332675162140485E-2</v>
      </c>
      <c r="AD93" s="36">
        <v>2.6327338971413653E-2</v>
      </c>
      <c r="AE93" s="36">
        <v>2.5178551892277051E-2</v>
      </c>
    </row>
    <row r="94" spans="2:31" s="26" customFormat="1" ht="12.75" x14ac:dyDescent="0.25">
      <c r="B94" s="34" t="s">
        <v>12</v>
      </c>
      <c r="C94" s="35" t="s">
        <v>23</v>
      </c>
      <c r="D94" s="35"/>
      <c r="E94" s="35" t="s">
        <v>26</v>
      </c>
      <c r="F94" s="35" t="s">
        <v>27</v>
      </c>
      <c r="G94" s="35" t="s">
        <v>22</v>
      </c>
      <c r="H94" s="34" t="s">
        <v>39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>
        <v>3.9058679828457002E-5</v>
      </c>
      <c r="AA94" s="35">
        <v>4.8389117257305903E-5</v>
      </c>
      <c r="AB94" s="35">
        <v>5.7611648524607302E-5</v>
      </c>
      <c r="AC94" s="36">
        <v>5.0350422126495729E-5</v>
      </c>
      <c r="AD94" s="36">
        <v>6.9975842641206858E-5</v>
      </c>
      <c r="AE94" s="36">
        <v>6.6667130641487839E-5</v>
      </c>
    </row>
    <row r="95" spans="2:31" s="26" customFormat="1" ht="12.75" x14ac:dyDescent="0.25">
      <c r="B95" s="34" t="s">
        <v>12</v>
      </c>
      <c r="C95" s="35" t="s">
        <v>23</v>
      </c>
      <c r="D95" s="35"/>
      <c r="E95" s="35" t="s">
        <v>26</v>
      </c>
      <c r="F95" s="35" t="s">
        <v>28</v>
      </c>
      <c r="G95" s="35" t="s">
        <v>29</v>
      </c>
      <c r="H95" s="34" t="s">
        <v>39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>
        <v>2.2753116961227301E-3</v>
      </c>
      <c r="AA95" s="35">
        <v>1.9848883519096019E-3</v>
      </c>
      <c r="AB95" s="35">
        <v>2.2448126508698343E-3</v>
      </c>
      <c r="AC95" s="36">
        <v>1.8267664838118923E-3</v>
      </c>
      <c r="AD95" s="36">
        <v>1.986366064700549E-3</v>
      </c>
      <c r="AE95" s="36">
        <v>2.0225101715984181E-3</v>
      </c>
    </row>
    <row r="96" spans="2:31" s="26" customFormat="1" ht="12.75" x14ac:dyDescent="0.25">
      <c r="B96" s="34" t="s">
        <v>12</v>
      </c>
      <c r="C96" s="35" t="s">
        <v>23</v>
      </c>
      <c r="D96" s="35"/>
      <c r="E96" s="35" t="s">
        <v>26</v>
      </c>
      <c r="F96" s="35" t="s">
        <v>30</v>
      </c>
      <c r="G96" s="35" t="s">
        <v>29</v>
      </c>
      <c r="H96" s="34" t="s">
        <v>39</v>
      </c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>
        <v>5.6932633596964554E-3</v>
      </c>
      <c r="AA96" s="35">
        <v>1.0952835317161315E-3</v>
      </c>
      <c r="AB96" s="35">
        <v>6.2820117464682283E-4</v>
      </c>
      <c r="AC96" s="36">
        <v>5.302709130847389E-4</v>
      </c>
      <c r="AD96" s="36">
        <v>5.1460231734706395E-4</v>
      </c>
      <c r="AE96" s="36">
        <v>2.1029860989806633E-3</v>
      </c>
    </row>
    <row r="97" spans="2:31" s="26" customFormat="1" ht="12.75" x14ac:dyDescent="0.25">
      <c r="B97" s="34" t="s">
        <v>12</v>
      </c>
      <c r="C97" s="35" t="s">
        <v>23</v>
      </c>
      <c r="D97" s="35"/>
      <c r="E97" s="35" t="s">
        <v>26</v>
      </c>
      <c r="F97" s="35" t="s">
        <v>31</v>
      </c>
      <c r="G97" s="35" t="s">
        <v>22</v>
      </c>
      <c r="H97" s="34" t="s">
        <v>39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v>2.7492730903976075E-4</v>
      </c>
      <c r="AA97" s="35">
        <v>5.2891168910608122E-5</v>
      </c>
      <c r="AB97" s="35">
        <v>3.033579294854122E-5</v>
      </c>
      <c r="AC97" s="36">
        <v>2.5606747130035622E-5</v>
      </c>
      <c r="AD97" s="36">
        <v>2.4850111683819318E-5</v>
      </c>
      <c r="AE97" s="36">
        <v>1.0155305887195139E-4</v>
      </c>
    </row>
    <row r="98" spans="2:31" s="26" customFormat="1" ht="12.75" x14ac:dyDescent="0.25">
      <c r="B98" s="34" t="s">
        <v>12</v>
      </c>
      <c r="C98" s="35" t="s">
        <v>23</v>
      </c>
      <c r="D98" s="35"/>
      <c r="E98" s="35" t="s">
        <v>26</v>
      </c>
      <c r="F98" s="35" t="s">
        <v>32</v>
      </c>
      <c r="G98" s="35" t="s">
        <v>33</v>
      </c>
      <c r="H98" s="34" t="s">
        <v>39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>
        <v>1.5547643703409201E-2</v>
      </c>
      <c r="AA98" s="35">
        <v>1.5808222919737099E-2</v>
      </c>
      <c r="AB98" s="35">
        <v>1.6690489134282203E-2</v>
      </c>
      <c r="AC98" s="36">
        <v>1.401205637748584E-2</v>
      </c>
      <c r="AD98" s="36">
        <v>1.693218547722079E-2</v>
      </c>
      <c r="AE98" s="36">
        <v>1.9756954593867199E-2</v>
      </c>
    </row>
    <row r="99" spans="2:31" s="26" customFormat="1" ht="12.75" x14ac:dyDescent="0.25">
      <c r="B99" s="34" t="s">
        <v>12</v>
      </c>
      <c r="C99" s="35" t="s">
        <v>34</v>
      </c>
      <c r="D99" s="35" t="s">
        <v>24</v>
      </c>
      <c r="E99" s="35" t="s">
        <v>15</v>
      </c>
      <c r="F99" s="35" t="s">
        <v>16</v>
      </c>
      <c r="G99" s="35" t="s">
        <v>17</v>
      </c>
      <c r="H99" s="34" t="s">
        <v>39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v>0</v>
      </c>
      <c r="AA99" s="35">
        <v>0</v>
      </c>
      <c r="AB99" s="35">
        <v>0</v>
      </c>
      <c r="AC99" s="36">
        <v>0</v>
      </c>
      <c r="AD99" s="36">
        <v>0</v>
      </c>
      <c r="AE99" s="36">
        <v>0</v>
      </c>
    </row>
    <row r="100" spans="2:31" s="26" customFormat="1" ht="12.75" x14ac:dyDescent="0.25">
      <c r="B100" s="34" t="s">
        <v>12</v>
      </c>
      <c r="C100" s="35" t="s">
        <v>34</v>
      </c>
      <c r="D100" s="35" t="s">
        <v>14</v>
      </c>
      <c r="E100" s="35" t="s">
        <v>15</v>
      </c>
      <c r="F100" s="35" t="s">
        <v>16</v>
      </c>
      <c r="G100" s="35" t="s">
        <v>17</v>
      </c>
      <c r="H100" s="34" t="s">
        <v>39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v>0</v>
      </c>
      <c r="AA100" s="35">
        <v>0</v>
      </c>
      <c r="AB100" s="35">
        <v>0</v>
      </c>
      <c r="AC100" s="36">
        <v>0</v>
      </c>
      <c r="AD100" s="36">
        <v>0</v>
      </c>
      <c r="AE100" s="36">
        <v>0</v>
      </c>
    </row>
    <row r="101" spans="2:31" s="26" customFormat="1" ht="12.75" x14ac:dyDescent="0.25">
      <c r="B101" s="34" t="s">
        <v>12</v>
      </c>
      <c r="C101" s="35" t="s">
        <v>34</v>
      </c>
      <c r="D101" s="35" t="s">
        <v>19</v>
      </c>
      <c r="E101" s="35" t="s">
        <v>15</v>
      </c>
      <c r="F101" s="35" t="s">
        <v>16</v>
      </c>
      <c r="G101" s="35" t="s">
        <v>17</v>
      </c>
      <c r="H101" s="34" t="s">
        <v>39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>
        <v>2.7888682487488799E-3</v>
      </c>
      <c r="AA101" s="35">
        <v>6.7797580538874157E-3</v>
      </c>
      <c r="AB101" s="35">
        <v>8.1676777708648805E-3</v>
      </c>
      <c r="AC101" s="36">
        <v>7.6800437500026165E-3</v>
      </c>
      <c r="AD101" s="36">
        <v>6.747335373173108E-3</v>
      </c>
      <c r="AE101" s="36">
        <v>4.2378100815168842E-3</v>
      </c>
    </row>
    <row r="102" spans="2:31" s="26" customFormat="1" ht="12.75" x14ac:dyDescent="0.25">
      <c r="B102" s="34" t="s">
        <v>12</v>
      </c>
      <c r="C102" s="35" t="s">
        <v>34</v>
      </c>
      <c r="D102" s="35"/>
      <c r="E102" s="35" t="s">
        <v>15</v>
      </c>
      <c r="F102" s="35" t="s">
        <v>25</v>
      </c>
      <c r="G102" s="35" t="s">
        <v>22</v>
      </c>
      <c r="H102" s="34" t="s">
        <v>39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v>4.29615230097024E-2</v>
      </c>
      <c r="AA102" s="35">
        <v>2.7439329862032558E-2</v>
      </c>
      <c r="AB102" s="35">
        <v>2.393835611451944E-2</v>
      </c>
      <c r="AC102" s="36">
        <v>2.3775320170188411E-2</v>
      </c>
      <c r="AD102" s="36">
        <v>2.0796689953419524E-2</v>
      </c>
      <c r="AE102" s="36">
        <v>2.4256850861715855E-2</v>
      </c>
    </row>
    <row r="103" spans="2:31" s="26" customFormat="1" ht="12.75" x14ac:dyDescent="0.25">
      <c r="B103" s="34" t="s">
        <v>12</v>
      </c>
      <c r="C103" s="35" t="s">
        <v>34</v>
      </c>
      <c r="D103" s="35"/>
      <c r="E103" s="35" t="s">
        <v>26</v>
      </c>
      <c r="F103" s="35" t="s">
        <v>27</v>
      </c>
      <c r="G103" s="35" t="s">
        <v>22</v>
      </c>
      <c r="H103" s="34" t="s">
        <v>39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>
        <v>0</v>
      </c>
      <c r="AA103" s="35">
        <v>0</v>
      </c>
      <c r="AB103" s="35">
        <v>0</v>
      </c>
      <c r="AC103" s="36">
        <v>0</v>
      </c>
      <c r="AD103" s="36">
        <v>0</v>
      </c>
      <c r="AE103" s="36">
        <v>0</v>
      </c>
    </row>
    <row r="104" spans="2:31" s="26" customFormat="1" ht="12.75" x14ac:dyDescent="0.25">
      <c r="B104" s="34" t="s">
        <v>12</v>
      </c>
      <c r="C104" s="35" t="s">
        <v>34</v>
      </c>
      <c r="D104" s="35"/>
      <c r="E104" s="35" t="s">
        <v>26</v>
      </c>
      <c r="F104" s="35" t="s">
        <v>28</v>
      </c>
      <c r="G104" s="35" t="s">
        <v>29</v>
      </c>
      <c r="H104" s="34" t="s">
        <v>39</v>
      </c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>
        <v>1.446829889650254E-3</v>
      </c>
      <c r="AA104" s="35">
        <v>1.732568117315952E-3</v>
      </c>
      <c r="AB104" s="35">
        <v>1.4741866937348399E-3</v>
      </c>
      <c r="AC104" s="36">
        <v>3.4827755576540649E-4</v>
      </c>
      <c r="AD104" s="36">
        <v>0</v>
      </c>
      <c r="AE104" s="36">
        <v>0</v>
      </c>
    </row>
    <row r="105" spans="2:31" s="26" customFormat="1" ht="12.75" x14ac:dyDescent="0.25">
      <c r="B105" s="34" t="s">
        <v>12</v>
      </c>
      <c r="C105" s="35" t="s">
        <v>34</v>
      </c>
      <c r="D105" s="35"/>
      <c r="E105" s="35" t="s">
        <v>26</v>
      </c>
      <c r="F105" s="35" t="s">
        <v>30</v>
      </c>
      <c r="G105" s="35" t="s">
        <v>29</v>
      </c>
      <c r="H105" s="34" t="s">
        <v>39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>
        <v>3.0247130631733741E-3</v>
      </c>
      <c r="AA105" s="35">
        <v>3.3831643332364342E-3</v>
      </c>
      <c r="AB105" s="35">
        <v>3.2987033410962008E-3</v>
      </c>
      <c r="AC105" s="36">
        <v>5.6325943199362824E-4</v>
      </c>
      <c r="AD105" s="36">
        <v>3.2336693628406596E-4</v>
      </c>
      <c r="AE105" s="36">
        <v>3.0391117883050907E-4</v>
      </c>
    </row>
    <row r="106" spans="2:31" s="26" customFormat="1" ht="12.75" x14ac:dyDescent="0.25">
      <c r="B106" s="34" t="s">
        <v>12</v>
      </c>
      <c r="C106" s="35" t="s">
        <v>34</v>
      </c>
      <c r="D106" s="35"/>
      <c r="E106" s="35" t="s">
        <v>26</v>
      </c>
      <c r="F106" s="35" t="s">
        <v>31</v>
      </c>
      <c r="G106" s="35" t="s">
        <v>22</v>
      </c>
      <c r="H106" s="34" t="s">
        <v>39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>
        <v>1.4606319267830329E-4</v>
      </c>
      <c r="AA106" s="35">
        <v>1.63372780672767E-4</v>
      </c>
      <c r="AB106" s="35">
        <v>1.5929416497894092E-4</v>
      </c>
      <c r="AC106" s="36">
        <v>2.7199760514421151E-5</v>
      </c>
      <c r="AD106" s="36">
        <v>1.5615367849371716E-5</v>
      </c>
      <c r="AE106" s="36">
        <v>1.4675850615740382E-5</v>
      </c>
    </row>
    <row r="107" spans="2:31" s="26" customFormat="1" ht="12.75" x14ac:dyDescent="0.25">
      <c r="B107" s="34" t="s">
        <v>12</v>
      </c>
      <c r="C107" s="35" t="s">
        <v>34</v>
      </c>
      <c r="D107" s="35"/>
      <c r="E107" s="35" t="s">
        <v>26</v>
      </c>
      <c r="F107" s="35" t="s">
        <v>32</v>
      </c>
      <c r="G107" s="35" t="s">
        <v>33</v>
      </c>
      <c r="H107" s="34" t="s">
        <v>39</v>
      </c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v>1.0082251722134401E-3</v>
      </c>
      <c r="AA107" s="35">
        <v>1.0148669659754E-3</v>
      </c>
      <c r="AB107" s="35">
        <v>1.0791774151627802E-3</v>
      </c>
      <c r="AC107" s="36">
        <v>1.0312106044538766E-3</v>
      </c>
      <c r="AD107" s="36">
        <v>8.7646460117599405E-4</v>
      </c>
      <c r="AE107" s="36">
        <v>1.0770912343567912E-3</v>
      </c>
    </row>
    <row r="108" spans="2:31" s="26" customFormat="1" ht="12.75" x14ac:dyDescent="0.25">
      <c r="B108" s="34" t="s">
        <v>12</v>
      </c>
      <c r="C108" s="35" t="s">
        <v>35</v>
      </c>
      <c r="D108" s="35"/>
      <c r="E108" s="35" t="s">
        <v>26</v>
      </c>
      <c r="F108" s="35" t="s">
        <v>28</v>
      </c>
      <c r="G108" s="35" t="s">
        <v>29</v>
      </c>
      <c r="H108" s="34" t="s">
        <v>39</v>
      </c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>
        <v>1.9314970312423499E-4</v>
      </c>
      <c r="AA108" s="35">
        <v>2.1236503564559339E-4</v>
      </c>
      <c r="AB108" s="35">
        <v>2.2895088995785441E-4</v>
      </c>
      <c r="AC108" s="36">
        <v>1.1724046748675869E-4</v>
      </c>
      <c r="AD108" s="36">
        <v>6.3520936948365669E-5</v>
      </c>
      <c r="AE108" s="36">
        <v>6.6609708471387932E-5</v>
      </c>
    </row>
    <row r="109" spans="2:31" s="26" customFormat="1" ht="12.75" x14ac:dyDescent="0.25">
      <c r="B109" s="34" t="s">
        <v>12</v>
      </c>
      <c r="C109" s="35" t="s">
        <v>35</v>
      </c>
      <c r="D109" s="35"/>
      <c r="E109" s="35" t="s">
        <v>26</v>
      </c>
      <c r="F109" s="35" t="s">
        <v>30</v>
      </c>
      <c r="G109" s="35" t="s">
        <v>29</v>
      </c>
      <c r="H109" s="34" t="s">
        <v>39</v>
      </c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v>1.3114514340034568E-4</v>
      </c>
      <c r="AA109" s="35">
        <v>0</v>
      </c>
      <c r="AB109" s="35">
        <v>7.2573091859575201E-5</v>
      </c>
      <c r="AC109" s="36">
        <v>8.6008212189233761E-5</v>
      </c>
      <c r="AD109" s="36">
        <v>7.6903682727471148E-5</v>
      </c>
      <c r="AE109" s="36">
        <v>2.8567050911338092E-5</v>
      </c>
    </row>
    <row r="110" spans="2:31" s="26" customFormat="1" ht="12.75" x14ac:dyDescent="0.25">
      <c r="B110" s="34" t="s">
        <v>12</v>
      </c>
      <c r="C110" s="35" t="s">
        <v>35</v>
      </c>
      <c r="D110" s="35"/>
      <c r="E110" s="35" t="s">
        <v>26</v>
      </c>
      <c r="F110" s="35" t="s">
        <v>31</v>
      </c>
      <c r="G110" s="35" t="s">
        <v>22</v>
      </c>
      <c r="H110" s="34" t="s">
        <v>39</v>
      </c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v>6.3329902536974743E-6</v>
      </c>
      <c r="AA110" s="35">
        <v>0</v>
      </c>
      <c r="AB110" s="35">
        <v>0</v>
      </c>
      <c r="AC110" s="36">
        <v>4.1533308471026912E-6</v>
      </c>
      <c r="AD110" s="36">
        <v>3.713673724842133E-6</v>
      </c>
      <c r="AE110" s="36">
        <v>1.379500988809829E-6</v>
      </c>
    </row>
    <row r="111" spans="2:31" s="26" customFormat="1" ht="12.75" x14ac:dyDescent="0.25">
      <c r="B111" s="34" t="s">
        <v>12</v>
      </c>
      <c r="C111" s="35" t="s">
        <v>35</v>
      </c>
      <c r="D111" s="35"/>
      <c r="E111" s="35" t="s">
        <v>26</v>
      </c>
      <c r="F111" s="35" t="s">
        <v>32</v>
      </c>
      <c r="G111" s="35" t="s">
        <v>33</v>
      </c>
      <c r="H111" s="34" t="s">
        <v>39</v>
      </c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>
        <v>4.149304158307051E-3</v>
      </c>
      <c r="AA111" s="35">
        <v>3.7127237628904E-3</v>
      </c>
      <c r="AB111" s="35">
        <v>3.8130365505209202E-3</v>
      </c>
      <c r="AC111" s="36">
        <v>3.9116597846645803E-3</v>
      </c>
      <c r="AD111" s="36">
        <v>4.1208776829584435E-3</v>
      </c>
      <c r="AE111" s="36">
        <v>4.334666539032239E-3</v>
      </c>
    </row>
    <row r="112" spans="2:31" s="26" customFormat="1" ht="12.75" x14ac:dyDescent="0.25">
      <c r="B112" s="34" t="s">
        <v>12</v>
      </c>
      <c r="C112" s="35" t="s">
        <v>35</v>
      </c>
      <c r="D112" s="35"/>
      <c r="E112" s="35" t="s">
        <v>26</v>
      </c>
      <c r="F112" s="35" t="s">
        <v>36</v>
      </c>
      <c r="G112" s="35" t="s">
        <v>33</v>
      </c>
      <c r="H112" s="34" t="s">
        <v>39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v>6.1508569879295809E-4</v>
      </c>
      <c r="AA112" s="35">
        <v>6.8608550340012802E-4</v>
      </c>
      <c r="AB112" s="35">
        <v>7.3841131152938997E-4</v>
      </c>
      <c r="AC112" s="36">
        <v>2.4847119249457231E-4</v>
      </c>
      <c r="AD112" s="36">
        <v>3.975298329705108E-4</v>
      </c>
      <c r="AE112" s="36">
        <v>4.7797613194999132E-4</v>
      </c>
    </row>
    <row r="113" spans="2:43" s="41" customFormat="1" ht="7.5" customHeight="1" x14ac:dyDescent="0.25">
      <c r="B113" s="31"/>
      <c r="C113" s="32"/>
      <c r="D113" s="32"/>
      <c r="E113" s="32"/>
      <c r="F113" s="32"/>
      <c r="G113" s="32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40"/>
      <c r="AD113" s="40"/>
      <c r="AE113" s="40"/>
      <c r="AF113" s="26"/>
      <c r="AH113" s="26"/>
      <c r="AI113" s="26"/>
    </row>
    <row r="114" spans="2:43" x14ac:dyDescent="0.25">
      <c r="B114" s="37" t="s">
        <v>12</v>
      </c>
      <c r="C114" s="38"/>
      <c r="D114" s="38"/>
      <c r="E114" s="38"/>
      <c r="F114" s="38"/>
      <c r="G114" s="38" t="s">
        <v>17</v>
      </c>
      <c r="H114" s="31" t="s">
        <v>37</v>
      </c>
      <c r="I114" s="42">
        <v>514.66971731253602</v>
      </c>
      <c r="J114" s="42">
        <v>481.30831719705787</v>
      </c>
      <c r="K114" s="42">
        <v>1015.7130922570982</v>
      </c>
      <c r="L114" s="42">
        <v>991.26948546898393</v>
      </c>
      <c r="M114" s="42">
        <v>1089.8795223383513</v>
      </c>
      <c r="N114" s="42">
        <v>910.39442691982629</v>
      </c>
      <c r="O114" s="42">
        <v>925.26728785051421</v>
      </c>
      <c r="P114" s="42">
        <v>959.26417897960732</v>
      </c>
      <c r="Q114" s="42">
        <v>993.74853800406686</v>
      </c>
      <c r="R114" s="42">
        <v>1022.5528313096743</v>
      </c>
      <c r="S114" s="42">
        <v>1343.8949849476583</v>
      </c>
      <c r="T114" s="42">
        <v>1172.3362775796422</v>
      </c>
      <c r="U114" s="42">
        <v>950.7893281474104</v>
      </c>
      <c r="V114" s="42">
        <v>1303.1152081939365</v>
      </c>
      <c r="W114" s="42">
        <v>798.63560499234325</v>
      </c>
      <c r="X114" s="42">
        <v>653.1778548053187</v>
      </c>
      <c r="Y114" s="42">
        <v>1184.7328592524332</v>
      </c>
      <c r="Z114" s="42">
        <v>885.99605815554401</v>
      </c>
      <c r="AA114" s="42">
        <v>467.2214156733499</v>
      </c>
      <c r="AB114" s="42">
        <v>554.58619707898185</v>
      </c>
      <c r="AC114" s="42">
        <v>500.30426295439827</v>
      </c>
      <c r="AD114" s="42">
        <v>455.78473011062079</v>
      </c>
      <c r="AE114" s="42">
        <v>406.2598830011168</v>
      </c>
      <c r="AF114" s="26"/>
      <c r="AH114" s="26"/>
      <c r="AI114" s="26"/>
    </row>
    <row r="115" spans="2:43" x14ac:dyDescent="0.25">
      <c r="B115" s="37" t="s">
        <v>12</v>
      </c>
      <c r="C115" s="38"/>
      <c r="D115" s="38"/>
      <c r="E115" s="38"/>
      <c r="F115" s="38"/>
      <c r="G115" s="38" t="s">
        <v>29</v>
      </c>
      <c r="H115" s="31" t="s">
        <v>37</v>
      </c>
      <c r="I115" s="42">
        <v>3027.707971838131</v>
      </c>
      <c r="J115" s="42">
        <v>2507.9628895491942</v>
      </c>
      <c r="K115" s="42">
        <v>2498.2285585168775</v>
      </c>
      <c r="L115" s="42">
        <v>2259.5429038291954</v>
      </c>
      <c r="M115" s="42">
        <v>3009.5429859665728</v>
      </c>
      <c r="N115" s="42">
        <v>2213.4860801284885</v>
      </c>
      <c r="O115" s="42">
        <v>1832.6984297202341</v>
      </c>
      <c r="P115" s="42">
        <v>1668.5808015767393</v>
      </c>
      <c r="Q115" s="42">
        <v>2838.2739501308033</v>
      </c>
      <c r="R115" s="42">
        <v>2188.9689851030657</v>
      </c>
      <c r="S115" s="42">
        <v>2407.3088499364831</v>
      </c>
      <c r="T115" s="42">
        <v>1691.116469930168</v>
      </c>
      <c r="U115" s="42">
        <v>1552.1731171486745</v>
      </c>
      <c r="V115" s="42">
        <v>1376.3654895934524</v>
      </c>
      <c r="W115" s="42">
        <v>1143.5064561377785</v>
      </c>
      <c r="X115" s="42">
        <v>1447.5384320129824</v>
      </c>
      <c r="Y115" s="42">
        <v>1750.0416982604479</v>
      </c>
      <c r="Z115" s="42">
        <v>1597.9390897021078</v>
      </c>
      <c r="AA115" s="42">
        <v>1060.03528545002</v>
      </c>
      <c r="AB115" s="42">
        <v>1003.2210647974872</v>
      </c>
      <c r="AC115" s="42">
        <v>441.37771323381219</v>
      </c>
      <c r="AD115" s="42">
        <v>377.42223085299719</v>
      </c>
      <c r="AE115" s="42">
        <v>570.27630912623499</v>
      </c>
      <c r="AF115" s="26"/>
      <c r="AH115" s="26"/>
      <c r="AI115" s="26"/>
    </row>
    <row r="116" spans="2:43" x14ac:dyDescent="0.25">
      <c r="B116" s="37" t="s">
        <v>12</v>
      </c>
      <c r="C116" s="38"/>
      <c r="D116" s="38"/>
      <c r="E116" s="38"/>
      <c r="F116" s="38"/>
      <c r="G116" s="38" t="s">
        <v>33</v>
      </c>
      <c r="H116" s="31" t="s">
        <v>37</v>
      </c>
      <c r="I116" s="42">
        <v>1425.9429466390893</v>
      </c>
      <c r="J116" s="42">
        <v>1465.7623828733106</v>
      </c>
      <c r="K116" s="42">
        <v>1499.4604504446684</v>
      </c>
      <c r="L116" s="42">
        <v>1544.7616982884279</v>
      </c>
      <c r="M116" s="42">
        <v>2176.4461636777155</v>
      </c>
      <c r="N116" s="42">
        <v>3941.6647335258344</v>
      </c>
      <c r="O116" s="42">
        <v>3864.1026781885116</v>
      </c>
      <c r="P116" s="42">
        <v>5092.2187951161777</v>
      </c>
      <c r="Q116" s="42">
        <v>6329.1830547637737</v>
      </c>
      <c r="R116" s="42">
        <v>7831.7184117139532</v>
      </c>
      <c r="S116" s="42">
        <v>10733.296234796446</v>
      </c>
      <c r="T116" s="42">
        <v>12294.540560400286</v>
      </c>
      <c r="U116" s="42">
        <v>12681.438600599809</v>
      </c>
      <c r="V116" s="42">
        <v>12866.131207926719</v>
      </c>
      <c r="W116" s="42">
        <v>14692.971833644391</v>
      </c>
      <c r="X116" s="42">
        <v>14497.342095358747</v>
      </c>
      <c r="Y116" s="42">
        <v>14732.863579844292</v>
      </c>
      <c r="Z116" s="42">
        <v>11969.891434539299</v>
      </c>
      <c r="AA116" s="42">
        <v>11915.776706824699</v>
      </c>
      <c r="AB116" s="42">
        <v>12533.221354521796</v>
      </c>
      <c r="AC116" s="42">
        <v>10852.997197774892</v>
      </c>
      <c r="AD116" s="42">
        <v>12620.585905969097</v>
      </c>
      <c r="AE116" s="42">
        <v>14491.458600658121</v>
      </c>
      <c r="AF116" s="26"/>
      <c r="AH116" s="26"/>
      <c r="AI116" s="26"/>
    </row>
    <row r="117" spans="2:43" x14ac:dyDescent="0.25">
      <c r="B117" s="31" t="s">
        <v>12</v>
      </c>
      <c r="C117" s="32"/>
      <c r="D117" s="32"/>
      <c r="E117" s="32"/>
      <c r="F117" s="32"/>
      <c r="G117" s="32" t="s">
        <v>22</v>
      </c>
      <c r="H117" s="31" t="s">
        <v>37</v>
      </c>
      <c r="I117" s="42">
        <v>886.00273676365896</v>
      </c>
      <c r="J117" s="42">
        <v>897.56877875569148</v>
      </c>
      <c r="K117" s="42">
        <v>926.2907788937282</v>
      </c>
      <c r="L117" s="42">
        <v>932.52761687144812</v>
      </c>
      <c r="M117" s="42">
        <v>860.68316729830849</v>
      </c>
      <c r="N117" s="42">
        <v>1138.4930210957045</v>
      </c>
      <c r="O117" s="42">
        <v>1091.7024049605448</v>
      </c>
      <c r="P117" s="42">
        <v>1190.9635519463932</v>
      </c>
      <c r="Q117" s="42">
        <v>1239.329576302337</v>
      </c>
      <c r="R117" s="42">
        <v>1335.8275515655532</v>
      </c>
      <c r="S117" s="42">
        <v>1521.0193443206799</v>
      </c>
      <c r="T117" s="42">
        <v>1552.3775918953838</v>
      </c>
      <c r="U117" s="42">
        <v>1354.7583070770474</v>
      </c>
      <c r="V117" s="42">
        <v>1789.8204702800176</v>
      </c>
      <c r="W117" s="42">
        <v>2215.7054719683047</v>
      </c>
      <c r="X117" s="42">
        <v>1626.4255206187586</v>
      </c>
      <c r="Y117" s="42">
        <v>1181.8891296609468</v>
      </c>
      <c r="Z117" s="42">
        <v>2729.8157687671519</v>
      </c>
      <c r="AA117" s="42">
        <v>2607.8771648567281</v>
      </c>
      <c r="AB117" s="42">
        <v>2667.701649437005</v>
      </c>
      <c r="AC117" s="42">
        <v>2638.6522380914603</v>
      </c>
      <c r="AD117" s="42">
        <v>2784.1968476055295</v>
      </c>
      <c r="AE117" s="42">
        <v>2748.5996184590063</v>
      </c>
      <c r="AF117" s="26"/>
      <c r="AH117" s="26"/>
      <c r="AI117" s="26"/>
    </row>
    <row r="118" spans="2:43" s="48" customFormat="1" x14ac:dyDescent="0.25">
      <c r="B118" s="44" t="s">
        <v>12</v>
      </c>
      <c r="C118" s="45"/>
      <c r="D118" s="45"/>
      <c r="E118" s="45"/>
      <c r="F118" s="45"/>
      <c r="G118" s="46" t="s">
        <v>40</v>
      </c>
      <c r="H118" s="44" t="s">
        <v>37</v>
      </c>
      <c r="I118" s="47">
        <v>5854.3233725534155</v>
      </c>
      <c r="J118" s="47">
        <v>5352.6023683752546</v>
      </c>
      <c r="K118" s="47">
        <v>5939.6928801123722</v>
      </c>
      <c r="L118" s="47">
        <v>5728.1017044580549</v>
      </c>
      <c r="M118" s="47">
        <v>7136.5518392809481</v>
      </c>
      <c r="N118" s="47">
        <v>8204.0382616698535</v>
      </c>
      <c r="O118" s="47">
        <v>7713.7708007198053</v>
      </c>
      <c r="P118" s="47">
        <v>8911.0273276189182</v>
      </c>
      <c r="Q118" s="47">
        <v>11400.53511920098</v>
      </c>
      <c r="R118" s="47">
        <v>12379.067779692246</v>
      </c>
      <c r="S118" s="47">
        <v>16005.519414001268</v>
      </c>
      <c r="T118" s="47">
        <v>16710.370899805479</v>
      </c>
      <c r="U118" s="47">
        <v>16539.159352972943</v>
      </c>
      <c r="V118" s="47">
        <v>17335.432375994125</v>
      </c>
      <c r="W118" s="47">
        <v>18850.819366742817</v>
      </c>
      <c r="X118" s="47">
        <v>18224.483902795808</v>
      </c>
      <c r="Y118" s="47">
        <v>18849.527267018118</v>
      </c>
      <c r="Z118" s="47">
        <v>17183.642351164104</v>
      </c>
      <c r="AA118" s="47">
        <v>16050.910572804798</v>
      </c>
      <c r="AB118" s="47">
        <v>16758.730265835271</v>
      </c>
      <c r="AC118" s="47">
        <v>14433.331412054562</v>
      </c>
      <c r="AD118" s="47">
        <v>16237.989714538246</v>
      </c>
      <c r="AE118" s="47">
        <v>18216.594411244481</v>
      </c>
      <c r="AF118" s="26"/>
      <c r="AH118" s="26"/>
      <c r="AI118" s="26"/>
    </row>
    <row r="119" spans="2:43" x14ac:dyDescent="0.25">
      <c r="B119" s="31" t="s">
        <v>12</v>
      </c>
      <c r="C119" s="32"/>
      <c r="D119" s="32"/>
      <c r="E119" s="32"/>
      <c r="F119" s="32"/>
      <c r="G119" s="49" t="s">
        <v>17</v>
      </c>
      <c r="H119" s="37" t="s">
        <v>38</v>
      </c>
      <c r="I119" s="50">
        <v>5.4394883810448286E-3</v>
      </c>
      <c r="J119" s="50">
        <v>5.0868308745387145E-3</v>
      </c>
      <c r="K119" s="50">
        <v>1.0735929976653307E-2</v>
      </c>
      <c r="L119" s="50">
        <v>1.0477540898554847E-2</v>
      </c>
      <c r="M119" s="51">
        <v>1.1519930294636957E-2</v>
      </c>
      <c r="N119" s="51">
        <v>9.6226248462381696E-3</v>
      </c>
      <c r="O119" s="51">
        <v>9.7808381379546946E-3</v>
      </c>
      <c r="P119" s="51">
        <v>1.0140213308452509E-2</v>
      </c>
      <c r="Q119" s="51">
        <v>1.0504741416533476E-2</v>
      </c>
      <c r="R119" s="51">
        <v>1.0809226546613893E-2</v>
      </c>
      <c r="S119" s="51">
        <v>1.4206078064985816E-2</v>
      </c>
      <c r="T119" s="51">
        <v>1.2392561073780574E-2</v>
      </c>
      <c r="U119" s="51">
        <v>1.0050627147435629E-2</v>
      </c>
      <c r="V119" s="51">
        <v>1.377500220078157E-2</v>
      </c>
      <c r="W119" s="51">
        <v>8.4422368392425302E-3</v>
      </c>
      <c r="X119" s="51">
        <v>6.9046284863141516E-3</v>
      </c>
      <c r="Y119" s="51">
        <v>1.2523603163344959E-2</v>
      </c>
      <c r="Z119" s="51">
        <v>9.3657088599951796E-3</v>
      </c>
      <c r="AA119" s="51">
        <v>4.938915599084037E-3</v>
      </c>
      <c r="AB119" s="51">
        <v>5.8624333729279266E-3</v>
      </c>
      <c r="AC119" s="51">
        <v>5.2886285724566412E-3</v>
      </c>
      <c r="AD119" s="51">
        <v>4.818020402860685E-3</v>
      </c>
      <c r="AE119" s="51">
        <v>4.2945019344726929E-3</v>
      </c>
      <c r="AF119" s="26"/>
      <c r="AH119" s="26"/>
      <c r="AI119" s="26"/>
      <c r="AJ119" s="52"/>
      <c r="AQ119" s="52"/>
    </row>
    <row r="120" spans="2:43" x14ac:dyDescent="0.25">
      <c r="B120" s="31" t="s">
        <v>12</v>
      </c>
      <c r="C120" s="32"/>
      <c r="D120" s="32"/>
      <c r="E120" s="32"/>
      <c r="F120" s="32"/>
      <c r="G120" s="49" t="s">
        <v>29</v>
      </c>
      <c r="H120" s="37" t="s">
        <v>38</v>
      </c>
      <c r="I120" s="50">
        <v>0.11976353602743559</v>
      </c>
      <c r="J120" s="50">
        <v>9.9524060430394107E-2</v>
      </c>
      <c r="K120" s="50">
        <v>9.9122140773555148E-2</v>
      </c>
      <c r="L120" s="50">
        <v>8.9824941544348724E-2</v>
      </c>
      <c r="M120" s="51">
        <v>0.11923456430445259</v>
      </c>
      <c r="N120" s="51">
        <v>8.7488671496172815E-2</v>
      </c>
      <c r="O120" s="51">
        <v>7.2298767075184012E-2</v>
      </c>
      <c r="P120" s="51">
        <v>6.6499279629770203E-2</v>
      </c>
      <c r="Q120" s="51">
        <v>0.11225546211226614</v>
      </c>
      <c r="R120" s="51">
        <v>8.6180748994190357E-2</v>
      </c>
      <c r="S120" s="51">
        <v>9.4563412914023676E-2</v>
      </c>
      <c r="T120" s="51">
        <v>6.6771628629089627E-2</v>
      </c>
      <c r="U120" s="51">
        <v>6.1508765708100113E-2</v>
      </c>
      <c r="V120" s="51">
        <v>5.4293708529515539E-2</v>
      </c>
      <c r="W120" s="51">
        <v>4.5177881016866178E-2</v>
      </c>
      <c r="X120" s="51">
        <v>5.7435194109900251E-2</v>
      </c>
      <c r="Y120" s="51">
        <v>6.9504978835889325E-2</v>
      </c>
      <c r="Z120" s="51">
        <v>6.3822064275836976E-2</v>
      </c>
      <c r="AA120" s="51">
        <v>4.2041346849118567E-2</v>
      </c>
      <c r="AB120" s="51">
        <v>3.9737139210825632E-2</v>
      </c>
      <c r="AC120" s="51">
        <v>1.7359115321658292E-2</v>
      </c>
      <c r="AD120" s="51">
        <v>1.4823799690037578E-2</v>
      </c>
      <c r="AE120" s="51">
        <v>2.2622921043961585E-2</v>
      </c>
      <c r="AF120" s="26"/>
      <c r="AH120" s="26"/>
      <c r="AI120" s="26"/>
      <c r="AJ120" s="52"/>
      <c r="AQ120" s="52"/>
    </row>
    <row r="121" spans="2:43" x14ac:dyDescent="0.25">
      <c r="B121" s="31" t="s">
        <v>12</v>
      </c>
      <c r="C121" s="32"/>
      <c r="D121" s="32"/>
      <c r="E121" s="32"/>
      <c r="F121" s="32"/>
      <c r="G121" s="49" t="s">
        <v>33</v>
      </c>
      <c r="H121" s="37" t="s">
        <v>38</v>
      </c>
      <c r="I121" s="50">
        <v>2.5307284215466651E-2</v>
      </c>
      <c r="J121" s="50">
        <v>2.6013992984060142E-2</v>
      </c>
      <c r="K121" s="50">
        <v>2.6649241501226075E-2</v>
      </c>
      <c r="L121" s="50">
        <v>2.7486305878516793E-2</v>
      </c>
      <c r="M121" s="51">
        <v>3.8795364831640582E-2</v>
      </c>
      <c r="N121" s="51">
        <v>7.0084170952781535E-2</v>
      </c>
      <c r="O121" s="51">
        <v>6.8743405235350385E-2</v>
      </c>
      <c r="P121" s="51">
        <v>9.0653464084211696E-2</v>
      </c>
      <c r="Q121" s="51">
        <v>0.11262029813997697</v>
      </c>
      <c r="R121" s="51">
        <v>0.13945654223314916</v>
      </c>
      <c r="S121" s="51">
        <v>0.19109677189719335</v>
      </c>
      <c r="T121" s="51">
        <v>0.21892608461977184</v>
      </c>
      <c r="U121" s="51">
        <v>0.22583119094974827</v>
      </c>
      <c r="V121" s="51">
        <v>0.22915147992562085</v>
      </c>
      <c r="W121" s="51">
        <v>0.26172001439351439</v>
      </c>
      <c r="X121" s="51">
        <v>0.25826574560267473</v>
      </c>
      <c r="Y121" s="51">
        <v>0.26247645248287643</v>
      </c>
      <c r="Z121" s="51">
        <v>0.21320258732722649</v>
      </c>
      <c r="AA121" s="51">
        <v>0.21221899152003026</v>
      </c>
      <c r="AB121" s="51">
        <v>0.22321114411495291</v>
      </c>
      <c r="AC121" s="51">
        <v>0.1920339795909887</v>
      </c>
      <c r="AD121" s="51">
        <v>0.22327057594325736</v>
      </c>
      <c r="AE121" s="51">
        <v>0.25646688499206222</v>
      </c>
      <c r="AF121" s="26"/>
      <c r="AH121" s="26"/>
      <c r="AI121" s="26"/>
      <c r="AJ121" s="52"/>
      <c r="AQ121" s="52"/>
    </row>
    <row r="122" spans="2:43" x14ac:dyDescent="0.25">
      <c r="B122" s="31" t="s">
        <v>12</v>
      </c>
      <c r="C122" s="32"/>
      <c r="D122" s="32"/>
      <c r="E122" s="32"/>
      <c r="F122" s="32"/>
      <c r="G122" s="49" t="s">
        <v>22</v>
      </c>
      <c r="H122" s="37" t="s">
        <v>38</v>
      </c>
      <c r="I122" s="50">
        <v>0.24461901985469053</v>
      </c>
      <c r="J122" s="50">
        <v>0.24797354265684429</v>
      </c>
      <c r="K122" s="50">
        <v>0.25672420493007142</v>
      </c>
      <c r="L122" s="50">
        <v>0.25884902525205727</v>
      </c>
      <c r="M122" s="53">
        <v>0.28994276760707516</v>
      </c>
      <c r="N122" s="51">
        <v>0.32103650996209299</v>
      </c>
      <c r="O122" s="51">
        <v>0.30721858447068273</v>
      </c>
      <c r="P122" s="51">
        <v>0.33831263061891859</v>
      </c>
      <c r="Q122" s="51">
        <v>0.35324765196463581</v>
      </c>
      <c r="R122" s="51">
        <v>0.3826127306085374</v>
      </c>
      <c r="S122" s="51">
        <v>0.43857664002387753</v>
      </c>
      <c r="T122" s="51">
        <v>0.44847677556273402</v>
      </c>
      <c r="U122" s="51">
        <v>0.38985342644706855</v>
      </c>
      <c r="V122" s="51">
        <v>0.52023465807315272</v>
      </c>
      <c r="W122" s="51">
        <v>0.64952829173373106</v>
      </c>
      <c r="X122" s="51">
        <v>0.4731812855875035</v>
      </c>
      <c r="Y122" s="51">
        <v>0.34018447901109627</v>
      </c>
      <c r="Z122" s="51">
        <v>0.76046757550287603</v>
      </c>
      <c r="AA122" s="51">
        <v>0.72117349165094591</v>
      </c>
      <c r="AB122" s="51">
        <v>0.73952195161745349</v>
      </c>
      <c r="AC122" s="51">
        <v>0.73543636869632001</v>
      </c>
      <c r="AD122" s="51">
        <v>0.77290627897693198</v>
      </c>
      <c r="AE122" s="51">
        <v>0.76373740103724153</v>
      </c>
      <c r="AF122" s="26"/>
      <c r="AH122" s="26"/>
      <c r="AI122" s="26"/>
      <c r="AJ122" s="52"/>
      <c r="AQ122" s="52"/>
    </row>
    <row r="123" spans="2:43" s="48" customFormat="1" x14ac:dyDescent="0.25">
      <c r="B123" s="44" t="s">
        <v>12</v>
      </c>
      <c r="C123" s="45"/>
      <c r="D123" s="45"/>
      <c r="E123" s="45"/>
      <c r="F123" s="45"/>
      <c r="G123" s="54" t="s">
        <v>41</v>
      </c>
      <c r="H123" s="55" t="s">
        <v>38</v>
      </c>
      <c r="I123" s="56">
        <v>0.39512932847863758</v>
      </c>
      <c r="J123" s="56">
        <v>0.37859842694583723</v>
      </c>
      <c r="K123" s="56">
        <v>0.39323151718150595</v>
      </c>
      <c r="L123" s="56">
        <v>0.38663781357347765</v>
      </c>
      <c r="M123" s="57">
        <v>0.40719308983076102</v>
      </c>
      <c r="N123" s="57">
        <v>0.48823197725728551</v>
      </c>
      <c r="O123" s="57">
        <v>0.45804159491917185</v>
      </c>
      <c r="P123" s="57">
        <v>0.50560558764135299</v>
      </c>
      <c r="Q123" s="57">
        <v>0.58862815363341237</v>
      </c>
      <c r="R123" s="57">
        <v>0.61905924838249082</v>
      </c>
      <c r="S123" s="57">
        <v>0.7384429029000803</v>
      </c>
      <c r="T123" s="57">
        <v>0.74656704988537603</v>
      </c>
      <c r="U123" s="57">
        <v>0.68724401025235249</v>
      </c>
      <c r="V123" s="57">
        <v>0.8174548487290707</v>
      </c>
      <c r="W123" s="57">
        <v>0.96486842398335415</v>
      </c>
      <c r="X123" s="57">
        <v>0.79578685378639258</v>
      </c>
      <c r="Y123" s="57">
        <v>0.68468951349320695</v>
      </c>
      <c r="Z123" s="57">
        <v>1.0644601051925049</v>
      </c>
      <c r="AA123" s="57">
        <v>0.97988885126113068</v>
      </c>
      <c r="AB123" s="57">
        <v>1.0077565483966517</v>
      </c>
      <c r="AC123" s="57">
        <v>0.95011809218142362</v>
      </c>
      <c r="AD123" s="57">
        <v>1.0158186750130875</v>
      </c>
      <c r="AE123" s="57">
        <v>1.047121709007738</v>
      </c>
      <c r="AF123" s="26"/>
      <c r="AH123" s="26"/>
      <c r="AI123" s="26"/>
      <c r="AJ123" s="52"/>
      <c r="AQ123" s="52"/>
    </row>
    <row r="124" spans="2:43" x14ac:dyDescent="0.25">
      <c r="B124" s="31" t="s">
        <v>12</v>
      </c>
      <c r="C124" s="32"/>
      <c r="D124" s="32"/>
      <c r="E124" s="32"/>
      <c r="F124" s="58"/>
      <c r="G124" s="49" t="s">
        <v>17</v>
      </c>
      <c r="H124" s="31" t="s">
        <v>39</v>
      </c>
      <c r="I124" s="59">
        <v>8.1584359388467247E-3</v>
      </c>
      <c r="J124" s="59">
        <v>7.6294496790875544E-3</v>
      </c>
      <c r="K124" s="59">
        <v>1.6103098332259442E-2</v>
      </c>
      <c r="L124" s="59">
        <v>1.5715514715111751E-2</v>
      </c>
      <c r="M124" s="59">
        <v>1.7279098809234918E-2</v>
      </c>
      <c r="N124" s="59">
        <v>1.4433140636636739E-2</v>
      </c>
      <c r="O124" s="59">
        <v>1.4671257206932043E-2</v>
      </c>
      <c r="P124" s="59">
        <v>1.5210319962678763E-2</v>
      </c>
      <c r="Q124" s="59">
        <v>1.5757112124800212E-2</v>
      </c>
      <c r="R124" s="59">
        <v>1.621383981992084E-2</v>
      </c>
      <c r="S124" s="59">
        <v>2.1309117097478722E-2</v>
      </c>
      <c r="T124" s="59">
        <v>1.8588841610670859E-2</v>
      </c>
      <c r="U124" s="59">
        <v>1.5075940721153445E-2</v>
      </c>
      <c r="V124" s="59">
        <v>2.0662503301172357E-2</v>
      </c>
      <c r="W124" s="59">
        <v>1.2663355258863793E-2</v>
      </c>
      <c r="X124" s="59">
        <v>1.0356942729471227E-2</v>
      </c>
      <c r="Y124" s="59">
        <v>1.8785404745017442E-2</v>
      </c>
      <c r="Z124" s="59">
        <v>1.4048563289992769E-2</v>
      </c>
      <c r="AA124" s="59">
        <v>7.408373398626056E-3</v>
      </c>
      <c r="AB124" s="59">
        <v>8.7936500593918908E-3</v>
      </c>
      <c r="AC124" s="59">
        <v>7.9329428586849618E-3</v>
      </c>
      <c r="AD124" s="59">
        <v>7.2270306042910267E-3</v>
      </c>
      <c r="AE124" s="59">
        <v>6.4417529017090393E-3</v>
      </c>
      <c r="AF124" s="26"/>
      <c r="AH124" s="26"/>
      <c r="AI124" s="26"/>
    </row>
    <row r="125" spans="2:43" x14ac:dyDescent="0.25">
      <c r="B125" s="37" t="s">
        <v>12</v>
      </c>
      <c r="C125" s="38"/>
      <c r="D125" s="38"/>
      <c r="E125" s="38"/>
      <c r="F125" s="60"/>
      <c r="G125" s="49" t="s">
        <v>29</v>
      </c>
      <c r="H125" s="31" t="s">
        <v>39</v>
      </c>
      <c r="I125" s="59">
        <v>2.3952707205487114E-2</v>
      </c>
      <c r="J125" s="59">
        <v>1.9904812086078822E-2</v>
      </c>
      <c r="K125" s="59">
        <v>1.9824428154711027E-2</v>
      </c>
      <c r="L125" s="59">
        <v>1.7964454493819074E-2</v>
      </c>
      <c r="M125" s="59">
        <v>2.3845477164715526E-2</v>
      </c>
      <c r="N125" s="59">
        <v>1.7496928210684486E-2</v>
      </c>
      <c r="O125" s="59">
        <v>1.4458841994403008E-2</v>
      </c>
      <c r="P125" s="59">
        <v>1.3298916840742789E-2</v>
      </c>
      <c r="Q125" s="59">
        <v>2.2450111621762033E-2</v>
      </c>
      <c r="R125" s="59">
        <v>1.7235343710287995E-2</v>
      </c>
      <c r="S125" s="59">
        <v>1.8911719012852518E-2</v>
      </c>
      <c r="T125" s="59">
        <v>1.3353442958293261E-2</v>
      </c>
      <c r="U125" s="59">
        <v>1.2300880375476077E-2</v>
      </c>
      <c r="V125" s="59">
        <v>1.0857953519919351E-2</v>
      </c>
      <c r="W125" s="59">
        <v>9.0347213730970089E-3</v>
      </c>
      <c r="X125" s="59">
        <v>1.1486167912860615E-2</v>
      </c>
      <c r="Y125" s="59">
        <v>1.3900077311155841E-2</v>
      </c>
      <c r="Z125" s="59">
        <v>1.2764412855167395E-2</v>
      </c>
      <c r="AA125" s="59">
        <v>8.4082693698237128E-3</v>
      </c>
      <c r="AB125" s="59">
        <v>7.9474278421651275E-3</v>
      </c>
      <c r="AC125" s="59">
        <v>3.4718230643316587E-3</v>
      </c>
      <c r="AD125" s="59">
        <v>2.9647599380075154E-3</v>
      </c>
      <c r="AE125" s="59">
        <v>4.5245842087923158E-3</v>
      </c>
      <c r="AF125" s="26"/>
      <c r="AH125" s="26"/>
      <c r="AI125" s="26"/>
    </row>
    <row r="126" spans="2:43" x14ac:dyDescent="0.25">
      <c r="B126" s="37" t="s">
        <v>12</v>
      </c>
      <c r="C126" s="38"/>
      <c r="D126" s="38"/>
      <c r="E126" s="38"/>
      <c r="F126" s="60"/>
      <c r="G126" s="49" t="s">
        <v>33</v>
      </c>
      <c r="H126" s="31" t="s">
        <v>39</v>
      </c>
      <c r="I126" s="59">
        <v>2.5307284215466646E-3</v>
      </c>
      <c r="J126" s="59">
        <v>2.6013992984060142E-3</v>
      </c>
      <c r="K126" s="59">
        <v>2.6649241501226079E-3</v>
      </c>
      <c r="L126" s="59">
        <v>2.7486305878516794E-3</v>
      </c>
      <c r="M126" s="59">
        <v>3.8795364831640572E-3</v>
      </c>
      <c r="N126" s="59">
        <v>7.0084170952781528E-3</v>
      </c>
      <c r="O126" s="59">
        <v>6.8743405235350387E-3</v>
      </c>
      <c r="P126" s="59">
        <v>9.0653464084211703E-3</v>
      </c>
      <c r="Q126" s="59">
        <v>1.1262029813997699E-2</v>
      </c>
      <c r="R126" s="59">
        <v>1.3945654223314915E-2</v>
      </c>
      <c r="S126" s="59">
        <v>1.9109677189719336E-2</v>
      </c>
      <c r="T126" s="59">
        <v>2.1892608461977183E-2</v>
      </c>
      <c r="U126" s="59">
        <v>2.2583119094974829E-2</v>
      </c>
      <c r="V126" s="59">
        <v>2.2915147992562085E-2</v>
      </c>
      <c r="W126" s="59">
        <v>2.6172001439351441E-2</v>
      </c>
      <c r="X126" s="59">
        <v>2.5826574560267476E-2</v>
      </c>
      <c r="Y126" s="59">
        <v>2.6247645248287644E-2</v>
      </c>
      <c r="Z126" s="59">
        <v>2.1320258732722652E-2</v>
      </c>
      <c r="AA126" s="59">
        <v>2.1221899152003027E-2</v>
      </c>
      <c r="AB126" s="59">
        <v>2.2321114411495292E-2</v>
      </c>
      <c r="AC126" s="59">
        <v>1.920339795909887E-2</v>
      </c>
      <c r="AD126" s="59">
        <v>2.2327057594325735E-2</v>
      </c>
      <c r="AE126" s="59">
        <v>2.5646688499206219E-2</v>
      </c>
      <c r="AF126" s="26"/>
      <c r="AH126" s="26"/>
      <c r="AI126" s="26"/>
    </row>
    <row r="127" spans="2:43" ht="12" customHeight="1" x14ac:dyDescent="0.25">
      <c r="B127" s="37" t="s">
        <v>12</v>
      </c>
      <c r="C127" s="38"/>
      <c r="D127" s="38"/>
      <c r="E127" s="38"/>
      <c r="F127" s="60"/>
      <c r="G127" s="49" t="s">
        <v>22</v>
      </c>
      <c r="H127" s="31" t="s">
        <v>39</v>
      </c>
      <c r="I127" s="59">
        <v>3.261586931395874E-2</v>
      </c>
      <c r="J127" s="59">
        <v>3.3063139020912576E-2</v>
      </c>
      <c r="K127" s="59">
        <v>3.4229893990676191E-2</v>
      </c>
      <c r="L127" s="59">
        <v>3.451320336694097E-2</v>
      </c>
      <c r="M127" s="59">
        <v>3.1685764053337492E-2</v>
      </c>
      <c r="N127" s="59">
        <v>4.2804867994945733E-2</v>
      </c>
      <c r="O127" s="59">
        <v>4.0962477929424368E-2</v>
      </c>
      <c r="P127" s="59">
        <v>4.5108350749189147E-2</v>
      </c>
      <c r="Q127" s="59">
        <v>4.7099686928618108E-2</v>
      </c>
      <c r="R127" s="59">
        <v>5.1015030747804987E-2</v>
      </c>
      <c r="S127" s="59">
        <v>5.8476885336517015E-2</v>
      </c>
      <c r="T127" s="59">
        <v>5.9796903408364535E-2</v>
      </c>
      <c r="U127" s="59">
        <v>5.1980456859609142E-2</v>
      </c>
      <c r="V127" s="59">
        <v>6.9364621076420371E-2</v>
      </c>
      <c r="W127" s="59">
        <v>8.6603772231164111E-2</v>
      </c>
      <c r="X127" s="59">
        <v>6.3090838078333808E-2</v>
      </c>
      <c r="Y127" s="59">
        <v>4.5357930534812838E-2</v>
      </c>
      <c r="Z127" s="59">
        <v>0.10152931994496762</v>
      </c>
      <c r="AA127" s="59">
        <v>9.6212423406171407E-2</v>
      </c>
      <c r="AB127" s="59">
        <v>9.8646932527559655E-2</v>
      </c>
      <c r="AC127" s="59">
        <v>9.8063154284381504E-2</v>
      </c>
      <c r="AD127" s="59">
        <v>0.10304804728923787</v>
      </c>
      <c r="AE127" s="59">
        <v>0.10184955343235035</v>
      </c>
      <c r="AF127" s="26"/>
      <c r="AH127" s="26"/>
      <c r="AI127" s="26"/>
    </row>
    <row r="128" spans="2:43" x14ac:dyDescent="0.25">
      <c r="B128" s="55" t="s">
        <v>12</v>
      </c>
      <c r="C128" s="61"/>
      <c r="D128" s="61"/>
      <c r="E128" s="61"/>
      <c r="F128" s="62"/>
      <c r="G128" s="63" t="s">
        <v>42</v>
      </c>
      <c r="H128" s="44" t="s">
        <v>39</v>
      </c>
      <c r="I128" s="64">
        <v>6.725774087983924E-2</v>
      </c>
      <c r="J128" s="64">
        <v>6.3198800084484974E-2</v>
      </c>
      <c r="K128" s="64">
        <v>7.2822344627769264E-2</v>
      </c>
      <c r="L128" s="64">
        <v>7.0941803163723477E-2</v>
      </c>
      <c r="M128" s="64">
        <v>7.6689876510452004E-2</v>
      </c>
      <c r="N128" s="64">
        <v>8.1743353937545116E-2</v>
      </c>
      <c r="O128" s="64">
        <v>7.6966917654294462E-2</v>
      </c>
      <c r="P128" s="64">
        <v>8.2682933961031865E-2</v>
      </c>
      <c r="Q128" s="64">
        <v>9.6568940489178051E-2</v>
      </c>
      <c r="R128" s="64">
        <v>9.840986850132874E-2</v>
      </c>
      <c r="S128" s="64">
        <v>0.11780739863656758</v>
      </c>
      <c r="T128" s="64">
        <v>0.11363179643930583</v>
      </c>
      <c r="U128" s="64">
        <v>0.10194039705121349</v>
      </c>
      <c r="V128" s="64">
        <v>0.12380022589007417</v>
      </c>
      <c r="W128" s="64">
        <v>0.14103937704481789</v>
      </c>
      <c r="X128" s="64">
        <v>0.11076052328093312</v>
      </c>
      <c r="Y128" s="64">
        <v>0.10429105783927377</v>
      </c>
      <c r="Z128" s="64">
        <v>0.1521095459665246</v>
      </c>
      <c r="AA128" s="64">
        <v>0.13320257620936693</v>
      </c>
      <c r="AB128" s="64">
        <v>0.13765151319208752</v>
      </c>
      <c r="AC128" s="64">
        <v>0.12867131816649699</v>
      </c>
      <c r="AD128" s="64">
        <v>0.13556689542586214</v>
      </c>
      <c r="AE128" s="64">
        <v>0.13846257904205792</v>
      </c>
      <c r="AF128" s="26"/>
      <c r="AH128" s="26"/>
      <c r="AI128" s="26"/>
    </row>
    <row r="129" spans="2:35" ht="9.75" customHeight="1" x14ac:dyDescent="0.25">
      <c r="B129" s="55"/>
      <c r="C129" s="61"/>
      <c r="D129" s="61"/>
      <c r="E129" s="61"/>
      <c r="F129" s="62"/>
      <c r="G129" s="63"/>
      <c r="H129" s="44"/>
      <c r="I129" s="64"/>
      <c r="J129" s="64"/>
      <c r="K129" s="64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6"/>
      <c r="AD129" s="66"/>
      <c r="AE129" s="66"/>
      <c r="AF129" s="26"/>
      <c r="AH129" s="26"/>
      <c r="AI129" s="26"/>
    </row>
    <row r="130" spans="2:35" x14ac:dyDescent="0.25">
      <c r="B130" s="34" t="s">
        <v>12</v>
      </c>
      <c r="C130" s="67"/>
      <c r="D130" s="67"/>
      <c r="E130" s="67"/>
      <c r="F130" s="68" t="s">
        <v>16</v>
      </c>
      <c r="G130" s="69"/>
      <c r="H130" s="34" t="s">
        <v>37</v>
      </c>
      <c r="I130" s="70"/>
      <c r="J130" s="70"/>
      <c r="K130" s="70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>
        <v>885.99605815554401</v>
      </c>
      <c r="AA130" s="71">
        <v>467.2214156733499</v>
      </c>
      <c r="AB130" s="71">
        <v>554.58619707898185</v>
      </c>
      <c r="AC130" s="72">
        <v>500.30426295439827</v>
      </c>
      <c r="AD130" s="72">
        <v>455.78473011062079</v>
      </c>
      <c r="AE130" s="72">
        <v>406.2598830011168</v>
      </c>
      <c r="AF130" s="26"/>
      <c r="AH130" s="26"/>
      <c r="AI130" s="26"/>
    </row>
    <row r="131" spans="2:35" x14ac:dyDescent="0.25">
      <c r="B131" s="34" t="s">
        <v>12</v>
      </c>
      <c r="C131" s="67"/>
      <c r="D131" s="67"/>
      <c r="E131" s="67"/>
      <c r="F131" s="68" t="s">
        <v>21</v>
      </c>
      <c r="G131" s="69"/>
      <c r="H131" s="34" t="s">
        <v>37</v>
      </c>
      <c r="I131" s="70"/>
      <c r="J131" s="70"/>
      <c r="K131" s="70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>
        <v>1227.259723190301</v>
      </c>
      <c r="AA131" s="71">
        <v>1467.6041548012431</v>
      </c>
      <c r="AB131" s="71">
        <v>1436.1860919414178</v>
      </c>
      <c r="AC131" s="72">
        <v>1451.7397633601672</v>
      </c>
      <c r="AD131" s="72">
        <v>1562.676174318153</v>
      </c>
      <c r="AE131" s="72">
        <v>1462.4365038427043</v>
      </c>
      <c r="AF131" s="26"/>
      <c r="AH131" s="26"/>
      <c r="AI131" s="26"/>
    </row>
    <row r="132" spans="2:35" x14ac:dyDescent="0.25">
      <c r="B132" s="34" t="s">
        <v>12</v>
      </c>
      <c r="C132" s="67"/>
      <c r="D132" s="67"/>
      <c r="E132" s="67"/>
      <c r="F132" s="68" t="s">
        <v>25</v>
      </c>
      <c r="G132" s="69"/>
      <c r="H132" s="34" t="s">
        <v>37</v>
      </c>
      <c r="I132" s="70"/>
      <c r="J132" s="70"/>
      <c r="K132" s="70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>
        <v>1430.8058343378452</v>
      </c>
      <c r="AA132" s="71">
        <v>1088.3334059821577</v>
      </c>
      <c r="AB132" s="71">
        <v>1177.683262365709</v>
      </c>
      <c r="AC132" s="72">
        <v>1152.6998833082223</v>
      </c>
      <c r="AD132" s="72">
        <v>1178.1007231208296</v>
      </c>
      <c r="AE132" s="72">
        <v>1235.8850688498228</v>
      </c>
      <c r="AF132" s="26"/>
      <c r="AH132" s="26"/>
      <c r="AI132" s="26"/>
    </row>
    <row r="133" spans="2:35" x14ac:dyDescent="0.25">
      <c r="B133" s="34" t="s">
        <v>12</v>
      </c>
      <c r="C133" s="67"/>
      <c r="D133" s="67"/>
      <c r="E133" s="67"/>
      <c r="F133" s="68" t="s">
        <v>27</v>
      </c>
      <c r="G133" s="69"/>
      <c r="H133" s="34" t="s">
        <v>37</v>
      </c>
      <c r="I133" s="70"/>
      <c r="J133" s="70"/>
      <c r="K133" s="70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>
        <v>21.326039186337525</v>
      </c>
      <c r="AA133" s="71">
        <v>26.420458022489022</v>
      </c>
      <c r="AB133" s="71">
        <v>31.455960094435589</v>
      </c>
      <c r="AC133" s="72">
        <v>27.491330481066665</v>
      </c>
      <c r="AD133" s="72">
        <v>38.20681008209894</v>
      </c>
      <c r="AE133" s="72">
        <v>36.400253330252362</v>
      </c>
      <c r="AF133" s="26"/>
      <c r="AH133" s="26"/>
      <c r="AI133" s="26"/>
    </row>
    <row r="134" spans="2:35" x14ac:dyDescent="0.25">
      <c r="B134" s="34" t="s">
        <v>12</v>
      </c>
      <c r="C134" s="67"/>
      <c r="D134" s="67"/>
      <c r="E134" s="67"/>
      <c r="F134" s="68" t="s">
        <v>28</v>
      </c>
      <c r="G134" s="69"/>
      <c r="H134" s="34" t="s">
        <v>37</v>
      </c>
      <c r="I134" s="70"/>
      <c r="J134" s="70"/>
      <c r="K134" s="70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>
        <v>505.07257626774128</v>
      </c>
      <c r="AA134" s="71">
        <v>506.94697412837803</v>
      </c>
      <c r="AB134" s="71">
        <v>509.2855802585662</v>
      </c>
      <c r="AC134" s="72">
        <v>295.70470141126344</v>
      </c>
      <c r="AD134" s="72">
        <v>264.43542321270996</v>
      </c>
      <c r="AE134" s="72">
        <v>269.49646452900498</v>
      </c>
      <c r="AF134" s="26"/>
      <c r="AH134" s="26"/>
      <c r="AI134" s="26"/>
    </row>
    <row r="135" spans="2:35" x14ac:dyDescent="0.25">
      <c r="B135" s="34" t="s">
        <v>12</v>
      </c>
      <c r="C135" s="67"/>
      <c r="D135" s="67"/>
      <c r="E135" s="67"/>
      <c r="F135" s="68" t="s">
        <v>30</v>
      </c>
      <c r="G135" s="69"/>
      <c r="H135" s="34" t="s">
        <v>37</v>
      </c>
      <c r="I135" s="70"/>
      <c r="J135" s="70"/>
      <c r="K135" s="70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>
        <v>1092.8665134343664</v>
      </c>
      <c r="AA135" s="71">
        <v>553.08831132164187</v>
      </c>
      <c r="AB135" s="71">
        <v>493.935484538921</v>
      </c>
      <c r="AC135" s="72">
        <v>145.67301182254872</v>
      </c>
      <c r="AD135" s="72">
        <v>112.98680764028722</v>
      </c>
      <c r="AE135" s="72">
        <v>300.77984459723007</v>
      </c>
      <c r="AF135" s="26"/>
      <c r="AH135" s="26"/>
      <c r="AI135" s="26"/>
    </row>
    <row r="136" spans="2:35" x14ac:dyDescent="0.25">
      <c r="B136" s="34" t="s">
        <v>12</v>
      </c>
      <c r="C136" s="67"/>
      <c r="D136" s="67"/>
      <c r="E136" s="67"/>
      <c r="F136" s="68" t="s">
        <v>31</v>
      </c>
      <c r="G136" s="69"/>
      <c r="H136" s="34" t="s">
        <v>37</v>
      </c>
      <c r="I136" s="70"/>
      <c r="J136" s="70"/>
      <c r="K136" s="70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>
        <v>50.424172052667871</v>
      </c>
      <c r="AA136" s="71">
        <v>25.519146050838266</v>
      </c>
      <c r="AB136" s="71">
        <v>22.376335035442896</v>
      </c>
      <c r="AC136" s="72">
        <v>6.7212609420040161</v>
      </c>
      <c r="AD136" s="72">
        <v>5.2131400844479145</v>
      </c>
      <c r="AE136" s="72">
        <v>13.877792436227189</v>
      </c>
      <c r="AF136" s="26"/>
      <c r="AH136" s="26"/>
      <c r="AI136" s="26"/>
    </row>
    <row r="137" spans="2:35" x14ac:dyDescent="0.25">
      <c r="B137" s="34" t="s">
        <v>12</v>
      </c>
      <c r="C137" s="67"/>
      <c r="D137" s="67"/>
      <c r="E137" s="67"/>
      <c r="F137" s="68" t="s">
        <v>32</v>
      </c>
      <c r="G137" s="69"/>
      <c r="H137" s="34" t="s">
        <v>37</v>
      </c>
      <c r="I137" s="70"/>
      <c r="J137" s="70"/>
      <c r="K137" s="70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>
        <v>11615.602072034555</v>
      </c>
      <c r="AA137" s="71">
        <v>11520.591456866227</v>
      </c>
      <c r="AB137" s="71">
        <v>12107.896439080869</v>
      </c>
      <c r="AC137" s="72">
        <v>10709.877790898017</v>
      </c>
      <c r="AD137" s="72">
        <v>12391.608722178084</v>
      </c>
      <c r="AE137" s="72">
        <v>14216.144348654927</v>
      </c>
      <c r="AF137" s="26"/>
      <c r="AH137" s="26"/>
      <c r="AI137" s="26"/>
    </row>
    <row r="138" spans="2:35" x14ac:dyDescent="0.25">
      <c r="B138" s="34" t="s">
        <v>12</v>
      </c>
      <c r="C138" s="67"/>
      <c r="D138" s="67"/>
      <c r="E138" s="67"/>
      <c r="F138" s="68" t="s">
        <v>36</v>
      </c>
      <c r="G138" s="69"/>
      <c r="H138" s="34" t="s">
        <v>37</v>
      </c>
      <c r="I138" s="70"/>
      <c r="J138" s="70"/>
      <c r="K138" s="70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>
        <v>354.28936250474379</v>
      </c>
      <c r="AA138" s="71">
        <v>395.18524995847372</v>
      </c>
      <c r="AB138" s="71">
        <v>425.32491544092863</v>
      </c>
      <c r="AC138" s="72">
        <v>143.11940687687368</v>
      </c>
      <c r="AD138" s="72">
        <v>228.97718379101423</v>
      </c>
      <c r="AE138" s="72">
        <v>275.31425200319501</v>
      </c>
      <c r="AF138" s="26"/>
      <c r="AH138" s="26"/>
      <c r="AI138" s="26"/>
    </row>
    <row r="139" spans="2:35" x14ac:dyDescent="0.25">
      <c r="B139" s="34" t="s">
        <v>12</v>
      </c>
      <c r="C139" s="67"/>
      <c r="D139" s="67"/>
      <c r="E139" s="67"/>
      <c r="F139" s="73" t="s">
        <v>40</v>
      </c>
      <c r="G139" s="74"/>
      <c r="H139" s="75" t="s">
        <v>37</v>
      </c>
      <c r="I139" s="70"/>
      <c r="J139" s="70"/>
      <c r="K139" s="70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>
        <v>17183.642351164104</v>
      </c>
      <c r="AA139" s="71">
        <v>16050.910572804796</v>
      </c>
      <c r="AB139" s="71">
        <v>16758.730265835271</v>
      </c>
      <c r="AC139" s="76">
        <v>14433.331412054562</v>
      </c>
      <c r="AD139" s="76">
        <v>16237.989714538244</v>
      </c>
      <c r="AE139" s="76">
        <v>18216.594411244481</v>
      </c>
      <c r="AF139" s="26"/>
      <c r="AH139" s="26"/>
      <c r="AI139" s="26"/>
    </row>
    <row r="140" spans="2:35" x14ac:dyDescent="0.25">
      <c r="B140" s="34" t="s">
        <v>12</v>
      </c>
      <c r="C140" s="67"/>
      <c r="D140" s="67"/>
      <c r="E140" s="67"/>
      <c r="F140" s="68" t="s">
        <v>16</v>
      </c>
      <c r="G140" s="69"/>
      <c r="H140" s="34" t="s">
        <v>38</v>
      </c>
      <c r="I140" s="70"/>
      <c r="J140" s="70"/>
      <c r="K140" s="70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>
        <v>9.3657088599951796E-3</v>
      </c>
      <c r="AA140" s="71">
        <v>4.938915599084037E-3</v>
      </c>
      <c r="AB140" s="71">
        <v>5.8624333729279266E-3</v>
      </c>
      <c r="AC140" s="77">
        <v>5.2886285724566412E-3</v>
      </c>
      <c r="AD140" s="77">
        <v>4.818020402860685E-3</v>
      </c>
      <c r="AE140" s="77">
        <v>4.2945019344726929E-3</v>
      </c>
      <c r="AF140" s="26"/>
      <c r="AH140" s="26"/>
      <c r="AI140" s="26"/>
    </row>
    <row r="141" spans="2:35" x14ac:dyDescent="0.25">
      <c r="B141" s="34" t="s">
        <v>12</v>
      </c>
      <c r="C141" s="67"/>
      <c r="D141" s="67"/>
      <c r="E141" s="67"/>
      <c r="F141" s="68" t="s">
        <v>21</v>
      </c>
      <c r="G141" s="69"/>
      <c r="H141" s="34" t="s">
        <v>38</v>
      </c>
      <c r="I141" s="70"/>
      <c r="J141" s="70"/>
      <c r="K141" s="70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>
        <v>0.32873028299740203</v>
      </c>
      <c r="AA141" s="71">
        <v>0.39310825575033298</v>
      </c>
      <c r="AB141" s="71">
        <v>0.384692703198594</v>
      </c>
      <c r="AC141" s="77">
        <v>0.38885886518575907</v>
      </c>
      <c r="AD141" s="77">
        <v>0.41857397526379092</v>
      </c>
      <c r="AE141" s="77">
        <v>0.39172406352929579</v>
      </c>
      <c r="AF141" s="26"/>
      <c r="AH141" s="26"/>
      <c r="AI141" s="26"/>
    </row>
    <row r="142" spans="2:35" x14ac:dyDescent="0.25">
      <c r="B142" s="34" t="s">
        <v>12</v>
      </c>
      <c r="C142" s="67"/>
      <c r="D142" s="67"/>
      <c r="E142" s="67"/>
      <c r="F142" s="68" t="s">
        <v>25</v>
      </c>
      <c r="G142" s="69"/>
      <c r="H142" s="34" t="s">
        <v>38</v>
      </c>
      <c r="I142" s="70"/>
      <c r="J142" s="70"/>
      <c r="K142" s="70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>
        <v>0.42924175030135353</v>
      </c>
      <c r="AA142" s="71">
        <v>0.32650002179464738</v>
      </c>
      <c r="AB142" s="71">
        <v>0.35330497870971272</v>
      </c>
      <c r="AC142" s="77">
        <v>0.34580996499246663</v>
      </c>
      <c r="AD142" s="77">
        <v>0.35343021693624888</v>
      </c>
      <c r="AE142" s="77">
        <v>0.37076552065494678</v>
      </c>
      <c r="AF142" s="26"/>
      <c r="AH142" s="26"/>
      <c r="AI142" s="26"/>
    </row>
    <row r="143" spans="2:35" x14ac:dyDescent="0.25">
      <c r="B143" s="34" t="s">
        <v>12</v>
      </c>
      <c r="C143" s="67"/>
      <c r="D143" s="67"/>
      <c r="E143" s="67"/>
      <c r="F143" s="68" t="s">
        <v>27</v>
      </c>
      <c r="G143" s="69"/>
      <c r="H143" s="34" t="s">
        <v>38</v>
      </c>
      <c r="I143" s="70"/>
      <c r="J143" s="70"/>
      <c r="K143" s="70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>
        <v>3.9058679828457002E-4</v>
      </c>
      <c r="AA143" s="71">
        <v>4.83891172573059E-4</v>
      </c>
      <c r="AB143" s="71">
        <v>5.7611648524607303E-4</v>
      </c>
      <c r="AC143" s="77">
        <v>5.0350422126495731E-4</v>
      </c>
      <c r="AD143" s="77">
        <v>6.997584264120685E-4</v>
      </c>
      <c r="AE143" s="77">
        <v>6.6667130641487847E-4</v>
      </c>
      <c r="AF143" s="26"/>
      <c r="AH143" s="26"/>
      <c r="AI143" s="26"/>
    </row>
    <row r="144" spans="2:35" x14ac:dyDescent="0.25">
      <c r="B144" s="34" t="s">
        <v>12</v>
      </c>
      <c r="C144" s="67"/>
      <c r="D144" s="67"/>
      <c r="E144" s="67"/>
      <c r="F144" s="68" t="s">
        <v>28</v>
      </c>
      <c r="G144" s="69"/>
      <c r="H144" s="34" t="s">
        <v>38</v>
      </c>
      <c r="I144" s="70"/>
      <c r="J144" s="70"/>
      <c r="K144" s="70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>
        <v>1.9576456444486093E-2</v>
      </c>
      <c r="AA144" s="71">
        <v>1.9649107524355735E-2</v>
      </c>
      <c r="AB144" s="71">
        <v>1.9739751172812642E-2</v>
      </c>
      <c r="AC144" s="77">
        <v>1.146142253532029E-2</v>
      </c>
      <c r="AD144" s="77">
        <v>1.0249435008244573E-2</v>
      </c>
      <c r="AE144" s="77">
        <v>1.0445599400349032E-2</v>
      </c>
      <c r="AF144" s="26"/>
      <c r="AH144" s="26"/>
      <c r="AI144" s="26"/>
    </row>
    <row r="145" spans="2:35" x14ac:dyDescent="0.25">
      <c r="B145" s="34" t="s">
        <v>12</v>
      </c>
      <c r="C145" s="67"/>
      <c r="D145" s="67"/>
      <c r="E145" s="67"/>
      <c r="F145" s="68" t="s">
        <v>30</v>
      </c>
      <c r="G145" s="69"/>
      <c r="H145" s="34" t="s">
        <v>38</v>
      </c>
      <c r="I145" s="70"/>
      <c r="J145" s="70"/>
      <c r="K145" s="70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>
        <v>4.4245607831350876E-2</v>
      </c>
      <c r="AA145" s="71">
        <v>2.2392239324762829E-2</v>
      </c>
      <c r="AB145" s="71">
        <v>1.9997388038012993E-2</v>
      </c>
      <c r="AC145" s="77">
        <v>5.8976927863380046E-3</v>
      </c>
      <c r="AD145" s="77">
        <v>4.5743646817930049E-3</v>
      </c>
      <c r="AE145" s="77">
        <v>1.2177321643612555E-2</v>
      </c>
      <c r="AF145" s="26"/>
      <c r="AH145" s="26"/>
      <c r="AI145" s="26"/>
    </row>
    <row r="146" spans="2:35" x14ac:dyDescent="0.25">
      <c r="B146" s="34" t="s">
        <v>12</v>
      </c>
      <c r="C146" s="67"/>
      <c r="D146" s="67"/>
      <c r="E146" s="67"/>
      <c r="F146" s="68" t="s">
        <v>31</v>
      </c>
      <c r="G146" s="69"/>
      <c r="H146" s="34" t="s">
        <v>38</v>
      </c>
      <c r="I146" s="70"/>
      <c r="J146" s="70"/>
      <c r="K146" s="70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>
        <v>2.1049554058358674E-3</v>
      </c>
      <c r="AA146" s="71">
        <v>1.08132293339241E-3</v>
      </c>
      <c r="AB146" s="71">
        <v>9.4815322390076021E-4</v>
      </c>
      <c r="AC146" s="77">
        <v>2.6403429682929618E-4</v>
      </c>
      <c r="AD146" s="77">
        <v>2.023283504800094E-4</v>
      </c>
      <c r="AE146" s="77">
        <v>5.8114554658408586E-4</v>
      </c>
      <c r="AF146" s="26"/>
      <c r="AH146" s="26"/>
      <c r="AI146" s="26"/>
    </row>
    <row r="147" spans="2:35" x14ac:dyDescent="0.25">
      <c r="B147" s="34" t="s">
        <v>12</v>
      </c>
      <c r="C147" s="67"/>
      <c r="D147" s="67"/>
      <c r="E147" s="67"/>
      <c r="F147" s="68" t="s">
        <v>32</v>
      </c>
      <c r="G147" s="69"/>
      <c r="H147" s="34" t="s">
        <v>38</v>
      </c>
      <c r="I147" s="70"/>
      <c r="J147" s="70"/>
      <c r="K147" s="70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>
        <v>0.20705173033929691</v>
      </c>
      <c r="AA147" s="71">
        <v>0.20535813648602899</v>
      </c>
      <c r="AB147" s="71">
        <v>0.215827030999659</v>
      </c>
      <c r="AC147" s="77">
        <v>0.18954926766604296</v>
      </c>
      <c r="AD147" s="77">
        <v>0.21929527761355225</v>
      </c>
      <c r="AE147" s="77">
        <v>0.2516871236725623</v>
      </c>
      <c r="AF147" s="26"/>
      <c r="AH147" s="26"/>
      <c r="AI147" s="26"/>
    </row>
    <row r="148" spans="2:35" x14ac:dyDescent="0.25">
      <c r="B148" s="34" t="s">
        <v>12</v>
      </c>
      <c r="C148" s="67"/>
      <c r="D148" s="67"/>
      <c r="E148" s="67"/>
      <c r="F148" s="68" t="s">
        <v>36</v>
      </c>
      <c r="G148" s="69"/>
      <c r="H148" s="34" t="s">
        <v>38</v>
      </c>
      <c r="I148" s="70"/>
      <c r="J148" s="70"/>
      <c r="K148" s="70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>
        <v>6.1508569879295798E-3</v>
      </c>
      <c r="AA148" s="71">
        <v>6.86085503400128E-3</v>
      </c>
      <c r="AB148" s="71">
        <v>7.3841131152938997E-3</v>
      </c>
      <c r="AC148" s="77">
        <v>2.4847119249457234E-3</v>
      </c>
      <c r="AD148" s="77">
        <v>3.9752983297051082E-3</v>
      </c>
      <c r="AE148" s="77">
        <v>4.7797613194999131E-3</v>
      </c>
      <c r="AF148" s="26"/>
      <c r="AH148" s="26"/>
      <c r="AI148" s="26"/>
    </row>
    <row r="149" spans="2:35" x14ac:dyDescent="0.25">
      <c r="B149" s="34" t="s">
        <v>12</v>
      </c>
      <c r="C149" s="67"/>
      <c r="D149" s="67"/>
      <c r="E149" s="67"/>
      <c r="F149" s="78" t="s">
        <v>41</v>
      </c>
      <c r="G149" s="74"/>
      <c r="H149" s="75" t="s">
        <v>38</v>
      </c>
      <c r="I149" s="70"/>
      <c r="J149" s="70"/>
      <c r="K149" s="70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>
        <v>1.0468579359659347</v>
      </c>
      <c r="AA149" s="71">
        <v>0.98037274561917864</v>
      </c>
      <c r="AB149" s="71">
        <v>1.00833266831616</v>
      </c>
      <c r="AC149" s="79">
        <v>0.95011809218142362</v>
      </c>
      <c r="AD149" s="79">
        <v>1.0158186750130875</v>
      </c>
      <c r="AE149" s="79">
        <v>1.047121709007738</v>
      </c>
      <c r="AF149" s="26"/>
      <c r="AH149" s="26"/>
      <c r="AI149" s="26"/>
    </row>
    <row r="150" spans="2:35" x14ac:dyDescent="0.25">
      <c r="B150" s="34" t="s">
        <v>12</v>
      </c>
      <c r="C150" s="67"/>
      <c r="D150" s="67"/>
      <c r="E150" s="67"/>
      <c r="F150" s="68" t="s">
        <v>16</v>
      </c>
      <c r="G150" s="69"/>
      <c r="H150" s="34" t="s">
        <v>39</v>
      </c>
      <c r="I150" s="70"/>
      <c r="J150" s="70"/>
      <c r="K150" s="70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>
        <v>1.4048563289992769E-2</v>
      </c>
      <c r="AA150" s="71">
        <v>7.408373398626056E-3</v>
      </c>
      <c r="AB150" s="71">
        <v>8.7936500593918908E-3</v>
      </c>
      <c r="AC150" s="77">
        <v>7.9329428586849618E-3</v>
      </c>
      <c r="AD150" s="77">
        <v>7.2270306042910267E-3</v>
      </c>
      <c r="AE150" s="77">
        <v>6.4417529017090393E-3</v>
      </c>
      <c r="AF150" s="26"/>
      <c r="AH150" s="26"/>
      <c r="AI150" s="26"/>
    </row>
    <row r="151" spans="2:35" x14ac:dyDescent="0.25">
      <c r="B151" s="34" t="s">
        <v>12</v>
      </c>
      <c r="C151" s="67"/>
      <c r="D151" s="67"/>
      <c r="E151" s="67"/>
      <c r="F151" s="68" t="s">
        <v>21</v>
      </c>
      <c r="G151" s="69"/>
      <c r="H151" s="34" t="s">
        <v>39</v>
      </c>
      <c r="I151" s="70"/>
      <c r="J151" s="70"/>
      <c r="K151" s="70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>
        <v>4.38307043996536E-2</v>
      </c>
      <c r="AA151" s="71">
        <v>5.2414434100044399E-2</v>
      </c>
      <c r="AB151" s="71">
        <v>5.1292360426479201E-2</v>
      </c>
      <c r="AC151" s="77">
        <v>5.184784869143455E-2</v>
      </c>
      <c r="AD151" s="77">
        <v>5.5809863368505457E-2</v>
      </c>
      <c r="AE151" s="77">
        <v>5.2229875137239437E-2</v>
      </c>
      <c r="AF151" s="26"/>
      <c r="AH151" s="26"/>
      <c r="AI151" s="26"/>
    </row>
    <row r="152" spans="2:35" x14ac:dyDescent="0.25">
      <c r="B152" s="34" t="s">
        <v>12</v>
      </c>
      <c r="C152" s="67"/>
      <c r="D152" s="67"/>
      <c r="E152" s="67"/>
      <c r="F152" s="68" t="s">
        <v>25</v>
      </c>
      <c r="G152" s="69"/>
      <c r="H152" s="34" t="s">
        <v>39</v>
      </c>
      <c r="I152" s="70"/>
      <c r="J152" s="70"/>
      <c r="K152" s="70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>
        <v>5.7232233373513797E-2</v>
      </c>
      <c r="AA152" s="71">
        <v>4.3533336239286319E-2</v>
      </c>
      <c r="AB152" s="71">
        <v>4.7107330494628362E-2</v>
      </c>
      <c r="AC152" s="77">
        <v>4.6107995332328899E-2</v>
      </c>
      <c r="AD152" s="77">
        <v>4.7124028924833181E-2</v>
      </c>
      <c r="AE152" s="77">
        <v>4.9435402753992906E-2</v>
      </c>
      <c r="AF152" s="26"/>
      <c r="AH152" s="26"/>
      <c r="AI152" s="26"/>
    </row>
    <row r="153" spans="2:35" x14ac:dyDescent="0.25">
      <c r="B153" s="34" t="s">
        <v>12</v>
      </c>
      <c r="C153" s="67"/>
      <c r="D153" s="67"/>
      <c r="E153" s="67"/>
      <c r="F153" s="68" t="s">
        <v>27</v>
      </c>
      <c r="G153" s="69"/>
      <c r="H153" s="34" t="s">
        <v>39</v>
      </c>
      <c r="I153" s="70"/>
      <c r="J153" s="70"/>
      <c r="K153" s="70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>
        <v>3.9058679828457002E-5</v>
      </c>
      <c r="AA153" s="71">
        <v>4.8389117257305903E-5</v>
      </c>
      <c r="AB153" s="71">
        <v>5.7611648524607302E-5</v>
      </c>
      <c r="AC153" s="77">
        <v>5.0350422126495729E-5</v>
      </c>
      <c r="AD153" s="77">
        <v>6.9975842641206858E-5</v>
      </c>
      <c r="AE153" s="77">
        <v>6.6667130641487839E-5</v>
      </c>
      <c r="AF153" s="26"/>
      <c r="AH153" s="26"/>
      <c r="AI153" s="26"/>
    </row>
    <row r="154" spans="2:35" x14ac:dyDescent="0.25">
      <c r="B154" s="34" t="s">
        <v>12</v>
      </c>
      <c r="C154" s="67"/>
      <c r="D154" s="67"/>
      <c r="E154" s="67"/>
      <c r="F154" s="68" t="s">
        <v>28</v>
      </c>
      <c r="G154" s="69"/>
      <c r="H154" s="34" t="s">
        <v>39</v>
      </c>
      <c r="I154" s="70"/>
      <c r="J154" s="70"/>
      <c r="K154" s="70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>
        <v>3.9152912888972191E-3</v>
      </c>
      <c r="AA154" s="71">
        <v>3.9298215048711475E-3</v>
      </c>
      <c r="AB154" s="71">
        <v>3.9479502345625287E-3</v>
      </c>
      <c r="AC154" s="77">
        <v>2.2922845070640577E-3</v>
      </c>
      <c r="AD154" s="77">
        <v>2.0498870016489147E-3</v>
      </c>
      <c r="AE154" s="77">
        <v>2.0891198800698061E-3</v>
      </c>
      <c r="AF154" s="26"/>
      <c r="AH154" s="26"/>
      <c r="AI154" s="26"/>
    </row>
    <row r="155" spans="2:35" x14ac:dyDescent="0.25">
      <c r="B155" s="34" t="s">
        <v>12</v>
      </c>
      <c r="C155" s="67"/>
      <c r="D155" s="67"/>
      <c r="E155" s="67"/>
      <c r="F155" s="68" t="s">
        <v>30</v>
      </c>
      <c r="G155" s="69"/>
      <c r="H155" s="34" t="s">
        <v>39</v>
      </c>
      <c r="I155" s="70"/>
      <c r="J155" s="70"/>
      <c r="K155" s="70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>
        <v>8.8491215662701763E-3</v>
      </c>
      <c r="AA155" s="71">
        <v>4.4784478649525662E-3</v>
      </c>
      <c r="AB155" s="71">
        <v>3.9994776076025989E-3</v>
      </c>
      <c r="AC155" s="77">
        <v>1.1795385572676007E-3</v>
      </c>
      <c r="AD155" s="77">
        <v>9.1487293635860107E-4</v>
      </c>
      <c r="AE155" s="77">
        <v>2.4354643287225106E-3</v>
      </c>
      <c r="AF155" s="26"/>
      <c r="AH155" s="26"/>
      <c r="AI155" s="26"/>
    </row>
    <row r="156" spans="2:35" x14ac:dyDescent="0.25">
      <c r="B156" s="34" t="s">
        <v>12</v>
      </c>
      <c r="C156" s="67"/>
      <c r="D156" s="67"/>
      <c r="E156" s="67"/>
      <c r="F156" s="68" t="s">
        <v>31</v>
      </c>
      <c r="G156" s="69"/>
      <c r="H156" s="34" t="s">
        <v>39</v>
      </c>
      <c r="I156" s="70"/>
      <c r="J156" s="70"/>
      <c r="K156" s="70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>
        <v>4.2732349197176147E-4</v>
      </c>
      <c r="AA156" s="71">
        <v>2.1626394958337511E-4</v>
      </c>
      <c r="AB156" s="71">
        <v>1.8962995792748215E-4</v>
      </c>
      <c r="AC156" s="77">
        <v>5.6959838491559464E-5</v>
      </c>
      <c r="AD156" s="77">
        <v>4.4179153258033168E-5</v>
      </c>
      <c r="AE156" s="77">
        <v>1.176084104765016E-4</v>
      </c>
      <c r="AF156" s="26"/>
      <c r="AH156" s="26"/>
      <c r="AI156" s="26"/>
    </row>
    <row r="157" spans="2:35" x14ac:dyDescent="0.25">
      <c r="B157" s="34" t="s">
        <v>12</v>
      </c>
      <c r="C157" s="67"/>
      <c r="D157" s="67"/>
      <c r="E157" s="67"/>
      <c r="F157" s="68" t="s">
        <v>32</v>
      </c>
      <c r="G157" s="69"/>
      <c r="H157" s="34" t="s">
        <v>39</v>
      </c>
      <c r="I157" s="70"/>
      <c r="J157" s="70"/>
      <c r="K157" s="70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>
        <v>2.0705173033929693E-2</v>
      </c>
      <c r="AA157" s="71">
        <v>2.0535813648602901E-2</v>
      </c>
      <c r="AB157" s="71">
        <v>2.1582703099965902E-2</v>
      </c>
      <c r="AC157" s="77">
        <v>1.8954926766604298E-2</v>
      </c>
      <c r="AD157" s="77">
        <v>2.1929527761355226E-2</v>
      </c>
      <c r="AE157" s="77">
        <v>2.5168712367256228E-2</v>
      </c>
      <c r="AF157" s="26"/>
      <c r="AH157" s="26"/>
      <c r="AI157" s="26"/>
    </row>
    <row r="158" spans="2:35" x14ac:dyDescent="0.25">
      <c r="B158" s="34" t="s">
        <v>12</v>
      </c>
      <c r="C158" s="67"/>
      <c r="D158" s="67"/>
      <c r="E158" s="67"/>
      <c r="F158" s="68" t="s">
        <v>36</v>
      </c>
      <c r="G158" s="69"/>
      <c r="H158" s="34" t="s">
        <v>39</v>
      </c>
      <c r="I158" s="70"/>
      <c r="J158" s="70"/>
      <c r="K158" s="70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>
        <v>6.1508569879295809E-4</v>
      </c>
      <c r="AA158" s="71">
        <v>6.8608550340012802E-4</v>
      </c>
      <c r="AB158" s="71">
        <v>7.3841131152938997E-4</v>
      </c>
      <c r="AC158" s="77">
        <v>2.4847119249457231E-4</v>
      </c>
      <c r="AD158" s="77">
        <v>3.975298329705108E-4</v>
      </c>
      <c r="AE158" s="77">
        <v>4.7797613194999132E-4</v>
      </c>
      <c r="AF158" s="26"/>
      <c r="AH158" s="26"/>
      <c r="AI158" s="26"/>
    </row>
    <row r="159" spans="2:35" x14ac:dyDescent="0.25">
      <c r="B159" s="34" t="s">
        <v>12</v>
      </c>
      <c r="C159" s="67"/>
      <c r="D159" s="67"/>
      <c r="E159" s="67"/>
      <c r="F159" s="69" t="s">
        <v>42</v>
      </c>
      <c r="G159" s="74"/>
      <c r="H159" s="75" t="s">
        <v>39</v>
      </c>
      <c r="I159" s="70"/>
      <c r="J159" s="70"/>
      <c r="K159" s="70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>
        <v>0.1496625548228504</v>
      </c>
      <c r="AA159" s="71">
        <v>0.1332509653266242</v>
      </c>
      <c r="AB159" s="71">
        <v>0.13770912484061196</v>
      </c>
      <c r="AC159" s="79">
        <v>0.12867131816649699</v>
      </c>
      <c r="AD159" s="79">
        <v>0.13556689542586214</v>
      </c>
      <c r="AE159" s="79">
        <v>0.13846257904205792</v>
      </c>
      <c r="AF159" s="26"/>
      <c r="AH159" s="26"/>
      <c r="AI159" s="26"/>
    </row>
    <row r="160" spans="2:35" x14ac:dyDescent="0.25">
      <c r="B160" s="55"/>
      <c r="C160" s="61"/>
      <c r="D160" s="61"/>
      <c r="E160" s="61"/>
      <c r="F160" s="62"/>
      <c r="G160" s="63"/>
      <c r="H160" s="44"/>
      <c r="I160" s="64"/>
      <c r="J160" s="64"/>
      <c r="K160" s="64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6"/>
      <c r="AD160" s="66"/>
      <c r="AE160" s="66"/>
      <c r="AF160" s="26"/>
      <c r="AH160" s="26"/>
      <c r="AI160" s="26"/>
    </row>
    <row r="161" spans="2:35" x14ac:dyDescent="0.25">
      <c r="B161" s="34" t="s">
        <v>12</v>
      </c>
      <c r="C161" s="35" t="s">
        <v>13</v>
      </c>
      <c r="D161" s="35"/>
      <c r="E161" s="34"/>
      <c r="F161" s="80"/>
      <c r="G161" s="80"/>
      <c r="H161" s="34" t="s">
        <v>37</v>
      </c>
      <c r="I161" s="72">
        <v>121.33388258035363</v>
      </c>
      <c r="J161" s="72">
        <v>128.38975716090809</v>
      </c>
      <c r="K161" s="72">
        <v>126.61856505694418</v>
      </c>
      <c r="L161" s="72">
        <v>120.28503635891985</v>
      </c>
      <c r="M161" s="72">
        <v>51.055406977230696</v>
      </c>
      <c r="N161" s="72">
        <v>0</v>
      </c>
      <c r="O161" s="72">
        <v>0</v>
      </c>
      <c r="P161" s="72">
        <v>0</v>
      </c>
      <c r="Q161" s="72">
        <v>0</v>
      </c>
      <c r="R161" s="72">
        <v>0</v>
      </c>
      <c r="S161" s="72">
        <v>0</v>
      </c>
      <c r="T161" s="72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2">
        <v>0</v>
      </c>
      <c r="AA161" s="72">
        <v>0</v>
      </c>
      <c r="AB161" s="72">
        <v>0</v>
      </c>
      <c r="AC161" s="72">
        <v>0</v>
      </c>
      <c r="AD161" s="72">
        <v>0</v>
      </c>
      <c r="AE161" s="72">
        <v>0</v>
      </c>
      <c r="AF161" s="26"/>
      <c r="AH161" s="26"/>
      <c r="AI161" s="26"/>
    </row>
    <row r="162" spans="2:35" x14ac:dyDescent="0.25">
      <c r="B162" s="34" t="s">
        <v>12</v>
      </c>
      <c r="C162" s="35" t="s">
        <v>20</v>
      </c>
      <c r="D162" s="35"/>
      <c r="E162" s="34"/>
      <c r="F162" s="80"/>
      <c r="G162" s="80"/>
      <c r="H162" s="34" t="s">
        <v>37</v>
      </c>
      <c r="I162" s="72">
        <v>0</v>
      </c>
      <c r="J162" s="72">
        <v>0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  <c r="Q162" s="72">
        <v>0</v>
      </c>
      <c r="R162" s="72">
        <v>0</v>
      </c>
      <c r="S162" s="72">
        <v>0</v>
      </c>
      <c r="T162" s="72">
        <v>0</v>
      </c>
      <c r="U162" s="72">
        <v>0</v>
      </c>
      <c r="V162" s="72">
        <v>0</v>
      </c>
      <c r="W162" s="72">
        <v>0</v>
      </c>
      <c r="X162" s="72">
        <v>0</v>
      </c>
      <c r="Y162" s="72">
        <v>0</v>
      </c>
      <c r="Z162" s="72">
        <v>1227.259723190301</v>
      </c>
      <c r="AA162" s="72">
        <v>1467.6041548012431</v>
      </c>
      <c r="AB162" s="72">
        <v>1436.1860919414178</v>
      </c>
      <c r="AC162" s="72">
        <v>1451.7397633601672</v>
      </c>
      <c r="AD162" s="72">
        <v>1562.676174318153</v>
      </c>
      <c r="AE162" s="72">
        <v>1462.4365038427043</v>
      </c>
      <c r="AF162" s="26"/>
      <c r="AH162" s="26"/>
      <c r="AI162" s="26"/>
    </row>
    <row r="163" spans="2:35" x14ac:dyDescent="0.25">
      <c r="B163" s="34" t="s">
        <v>12</v>
      </c>
      <c r="C163" s="35" t="s">
        <v>23</v>
      </c>
      <c r="D163" s="35"/>
      <c r="E163" s="34"/>
      <c r="F163" s="80"/>
      <c r="G163" s="80"/>
      <c r="H163" s="34" t="s">
        <v>37</v>
      </c>
      <c r="I163" s="72">
        <v>2146.6632357025478</v>
      </c>
      <c r="J163" s="72">
        <v>1651.640976651797</v>
      </c>
      <c r="K163" s="72">
        <v>2327.980950187718</v>
      </c>
      <c r="L163" s="72">
        <v>2636.8881167331169</v>
      </c>
      <c r="M163" s="72">
        <v>4282.2474246798611</v>
      </c>
      <c r="N163" s="72">
        <v>4383.2153502174469</v>
      </c>
      <c r="O163" s="72">
        <v>4426.1840122413569</v>
      </c>
      <c r="P163" s="72">
        <v>5382.208883921594</v>
      </c>
      <c r="Q163" s="72">
        <v>7153.8922465109081</v>
      </c>
      <c r="R163" s="72">
        <v>7655.3339752625834</v>
      </c>
      <c r="S163" s="72">
        <v>9539.3749231677648</v>
      </c>
      <c r="T163" s="72">
        <v>9465.5677278957992</v>
      </c>
      <c r="U163" s="72">
        <v>10065.567094905186</v>
      </c>
      <c r="V163" s="72">
        <v>9274.6861782398264</v>
      </c>
      <c r="W163" s="72">
        <v>9835.1293041629979</v>
      </c>
      <c r="X163" s="72">
        <v>10290.837382878304</v>
      </c>
      <c r="Y163" s="72">
        <v>12313.955713671759</v>
      </c>
      <c r="Z163" s="72">
        <v>10839.508006017666</v>
      </c>
      <c r="AA163" s="72">
        <v>9734.3876213292624</v>
      </c>
      <c r="AB163" s="72">
        <v>10384.266010191594</v>
      </c>
      <c r="AC163" s="72">
        <v>8822.9869161852548</v>
      </c>
      <c r="AD163" s="72">
        <v>10617.155462897528</v>
      </c>
      <c r="AE163" s="72">
        <v>12496.864821128143</v>
      </c>
      <c r="AF163" s="26"/>
      <c r="AH163" s="26"/>
      <c r="AI163" s="26"/>
    </row>
    <row r="164" spans="2:35" x14ac:dyDescent="0.25">
      <c r="B164" s="34" t="s">
        <v>12</v>
      </c>
      <c r="C164" s="35" t="s">
        <v>34</v>
      </c>
      <c r="D164" s="35"/>
      <c r="E164" s="34"/>
      <c r="F164" s="80"/>
      <c r="G164" s="80"/>
      <c r="H164" s="34" t="s">
        <v>37</v>
      </c>
      <c r="I164" s="72">
        <v>958.97610989951443</v>
      </c>
      <c r="J164" s="72">
        <v>933.10019037419011</v>
      </c>
      <c r="K164" s="72">
        <v>926.52865771025608</v>
      </c>
      <c r="L164" s="72">
        <v>872.74148964381379</v>
      </c>
      <c r="M164" s="72">
        <v>550.74989478847078</v>
      </c>
      <c r="N164" s="72">
        <v>628.58312855574286</v>
      </c>
      <c r="O164" s="72">
        <v>626.72733106849364</v>
      </c>
      <c r="P164" s="72">
        <v>625.33823525949299</v>
      </c>
      <c r="Q164" s="72">
        <v>683.5297249033423</v>
      </c>
      <c r="R164" s="72">
        <v>817.28065365701912</v>
      </c>
      <c r="S164" s="72">
        <v>1175.0567780946706</v>
      </c>
      <c r="T164" s="72">
        <v>1470.7097912811232</v>
      </c>
      <c r="U164" s="72">
        <v>1430.9163612328634</v>
      </c>
      <c r="V164" s="72">
        <v>1626.7817431339181</v>
      </c>
      <c r="W164" s="72">
        <v>1756.1418665934873</v>
      </c>
      <c r="X164" s="72">
        <v>1773.9151462678433</v>
      </c>
      <c r="Y164" s="72">
        <v>1426.0876332767973</v>
      </c>
      <c r="Z164" s="72">
        <v>2392.9655968782304</v>
      </c>
      <c r="AA164" s="72">
        <v>2343.5004261360236</v>
      </c>
      <c r="AB164" s="72">
        <v>2335.3423017698742</v>
      </c>
      <c r="AC164" s="72">
        <v>1779.0903950865641</v>
      </c>
      <c r="AD164" s="72">
        <v>1482.4871043088963</v>
      </c>
      <c r="AE164" s="72">
        <v>1521.328352901221</v>
      </c>
      <c r="AF164" s="26"/>
      <c r="AH164" s="26"/>
      <c r="AI164" s="26"/>
    </row>
    <row r="165" spans="2:35" x14ac:dyDescent="0.25">
      <c r="B165" s="34" t="s">
        <v>12</v>
      </c>
      <c r="C165" s="35" t="s">
        <v>35</v>
      </c>
      <c r="D165" s="35"/>
      <c r="E165" s="34"/>
      <c r="F165" s="80"/>
      <c r="G165" s="34"/>
      <c r="H165" s="34" t="s">
        <v>37</v>
      </c>
      <c r="I165" s="72">
        <v>1741.3474076073401</v>
      </c>
      <c r="J165" s="72">
        <v>1741.9026654326669</v>
      </c>
      <c r="K165" s="72">
        <v>1632.2739282637256</v>
      </c>
      <c r="L165" s="72">
        <v>1165.6594448507567</v>
      </c>
      <c r="M165" s="72">
        <v>1391.8159455370765</v>
      </c>
      <c r="N165" s="72">
        <v>2053.7467618009587</v>
      </c>
      <c r="O165" s="72">
        <v>1569.1570524494095</v>
      </c>
      <c r="P165" s="72">
        <v>1712.5166564914371</v>
      </c>
      <c r="Q165" s="72">
        <v>2323.7835714843936</v>
      </c>
      <c r="R165" s="72">
        <v>2570.6255992070896</v>
      </c>
      <c r="S165" s="72">
        <v>3770.0683684181508</v>
      </c>
      <c r="T165" s="72">
        <v>4228.1168761505605</v>
      </c>
      <c r="U165" s="72">
        <v>3714.1229275508704</v>
      </c>
      <c r="V165" s="72">
        <v>4644.1439843403659</v>
      </c>
      <c r="W165" s="72">
        <v>5043.8427240180254</v>
      </c>
      <c r="X165" s="72">
        <v>4533.3058530308981</v>
      </c>
      <c r="Y165" s="72">
        <v>3928.7696411557899</v>
      </c>
      <c r="Z165" s="72">
        <v>2723.9090250779041</v>
      </c>
      <c r="AA165" s="72">
        <v>2505.4183705382698</v>
      </c>
      <c r="AB165" s="72">
        <v>2602.9358619323857</v>
      </c>
      <c r="AC165" s="72">
        <v>2379.514337422575</v>
      </c>
      <c r="AD165" s="72">
        <v>2575.6709730136677</v>
      </c>
      <c r="AE165" s="72">
        <v>2735.9647333724124</v>
      </c>
      <c r="AF165" s="26"/>
      <c r="AH165" s="26"/>
      <c r="AI165" s="26"/>
    </row>
    <row r="166" spans="2:35" s="48" customFormat="1" x14ac:dyDescent="0.25">
      <c r="B166" s="75" t="s">
        <v>12</v>
      </c>
      <c r="C166" s="67" t="s">
        <v>40</v>
      </c>
      <c r="D166" s="67"/>
      <c r="E166" s="75"/>
      <c r="F166" s="69"/>
      <c r="G166" s="75"/>
      <c r="H166" s="75" t="s">
        <v>37</v>
      </c>
      <c r="I166" s="76">
        <v>4968.3206357897561</v>
      </c>
      <c r="J166" s="76">
        <v>4455.033589619562</v>
      </c>
      <c r="K166" s="76">
        <v>5013.402101218644</v>
      </c>
      <c r="L166" s="76">
        <v>4795.5740875866077</v>
      </c>
      <c r="M166" s="76">
        <v>6275.8686719826383</v>
      </c>
      <c r="N166" s="76">
        <v>7065.545240574148</v>
      </c>
      <c r="O166" s="76">
        <v>6622.0683957592591</v>
      </c>
      <c r="P166" s="76">
        <v>7720.0637756725237</v>
      </c>
      <c r="Q166" s="76">
        <v>10161.205542898644</v>
      </c>
      <c r="R166" s="76">
        <v>11043.240228126691</v>
      </c>
      <c r="S166" s="76">
        <v>14484.500069680587</v>
      </c>
      <c r="T166" s="76">
        <v>15164.394395327483</v>
      </c>
      <c r="U166" s="76">
        <v>15210.606383688919</v>
      </c>
      <c r="V166" s="76">
        <v>15545.61190571411</v>
      </c>
      <c r="W166" s="76">
        <v>16635.113894774509</v>
      </c>
      <c r="X166" s="76">
        <v>16598.058382177045</v>
      </c>
      <c r="Y166" s="76">
        <v>17668.81298810435</v>
      </c>
      <c r="Z166" s="76">
        <v>17183.642351164101</v>
      </c>
      <c r="AA166" s="76">
        <v>16050.9105728048</v>
      </c>
      <c r="AB166" s="76">
        <v>16758.730265835271</v>
      </c>
      <c r="AC166" s="76">
        <v>14433.33141205456</v>
      </c>
      <c r="AD166" s="76">
        <v>16237.989714538246</v>
      </c>
      <c r="AE166" s="76">
        <v>18216.594411244481</v>
      </c>
      <c r="AF166" s="26"/>
      <c r="AH166" s="26"/>
      <c r="AI166" s="26"/>
    </row>
    <row r="167" spans="2:35" x14ac:dyDescent="0.25">
      <c r="B167" s="34" t="s">
        <v>12</v>
      </c>
      <c r="C167" s="35" t="s">
        <v>13</v>
      </c>
      <c r="D167" s="35"/>
      <c r="E167" s="34"/>
      <c r="F167" s="34"/>
      <c r="G167" s="34"/>
      <c r="H167" s="34" t="s">
        <v>38</v>
      </c>
      <c r="I167" s="81">
        <v>1.2825991816105037E-3</v>
      </c>
      <c r="J167" s="81">
        <v>1.3571855936671045E-3</v>
      </c>
      <c r="K167" s="81">
        <v>1.3384626327372535E-3</v>
      </c>
      <c r="L167" s="81">
        <v>1.2715120122507384E-3</v>
      </c>
      <c r="M167" s="81">
        <v>5.3969774817368599E-4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1">
        <v>0</v>
      </c>
      <c r="AC167" s="77">
        <v>0</v>
      </c>
      <c r="AD167" s="77">
        <v>0</v>
      </c>
      <c r="AE167" s="77">
        <v>0</v>
      </c>
      <c r="AF167" s="26"/>
      <c r="AH167" s="26"/>
      <c r="AI167" s="26"/>
    </row>
    <row r="168" spans="2:35" x14ac:dyDescent="0.25">
      <c r="B168" s="34" t="s">
        <v>12</v>
      </c>
      <c r="C168" s="35" t="s">
        <v>20</v>
      </c>
      <c r="D168" s="35"/>
      <c r="E168" s="34"/>
      <c r="F168" s="34"/>
      <c r="G168" s="34"/>
      <c r="H168" s="34" t="s">
        <v>38</v>
      </c>
      <c r="I168" s="81">
        <v>0.17651500978672638</v>
      </c>
      <c r="J168" s="81">
        <v>0.1774757580821931</v>
      </c>
      <c r="K168" s="81">
        <v>0.17635857281705866</v>
      </c>
      <c r="L168" s="81">
        <v>0.17424383174480973</v>
      </c>
      <c r="M168" s="81">
        <v>0.17134766491217798</v>
      </c>
      <c r="N168" s="81">
        <v>0.17092830305515341</v>
      </c>
      <c r="O168" s="81">
        <v>0.16910114181233943</v>
      </c>
      <c r="P168" s="81">
        <v>0.15813695804166109</v>
      </c>
      <c r="Q168" s="81">
        <v>0.15459350771721109</v>
      </c>
      <c r="R168" s="81">
        <v>0.15112945717607126</v>
      </c>
      <c r="S168" s="81">
        <v>0.1477430272693861</v>
      </c>
      <c r="T168" s="81">
        <v>0.14363751671567582</v>
      </c>
      <c r="U168" s="81">
        <v>0.13811721396704715</v>
      </c>
      <c r="V168" s="81">
        <v>0.13926235842377158</v>
      </c>
      <c r="W168" s="81">
        <v>0.12652791547300407</v>
      </c>
      <c r="X168" s="81">
        <v>0.12288642165103339</v>
      </c>
      <c r="Y168" s="81">
        <v>0.11985216572656454</v>
      </c>
      <c r="Z168" s="81">
        <v>0.32873028299740203</v>
      </c>
      <c r="AA168" s="81">
        <v>0.39310825575033298</v>
      </c>
      <c r="AB168" s="81">
        <v>0.384692703198594</v>
      </c>
      <c r="AC168" s="77">
        <v>0.38885886518575907</v>
      </c>
      <c r="AD168" s="77">
        <v>0.41857397526379092</v>
      </c>
      <c r="AE168" s="77">
        <v>0.39172406352929579</v>
      </c>
      <c r="AF168" s="26"/>
      <c r="AH168" s="26"/>
      <c r="AI168" s="26"/>
    </row>
    <row r="169" spans="2:35" x14ac:dyDescent="0.25">
      <c r="B169" s="34" t="s">
        <v>12</v>
      </c>
      <c r="C169" s="35" t="s">
        <v>23</v>
      </c>
      <c r="D169" s="35"/>
      <c r="E169" s="34"/>
      <c r="F169" s="34"/>
      <c r="G169" s="34"/>
      <c r="H169" s="34" t="s">
        <v>38</v>
      </c>
      <c r="I169" s="81">
        <v>6.2541087742949225E-2</v>
      </c>
      <c r="J169" s="81">
        <v>4.3616594319313244E-2</v>
      </c>
      <c r="K169" s="81">
        <v>5.1622540388131438E-2</v>
      </c>
      <c r="L169" s="81">
        <v>6.1064250795990024E-2</v>
      </c>
      <c r="M169" s="81">
        <v>0.10923030907464243</v>
      </c>
      <c r="N169" s="81">
        <v>9.488257511470724E-2</v>
      </c>
      <c r="O169" s="81">
        <v>9.4682248221134496E-2</v>
      </c>
      <c r="P169" s="81">
        <v>0.10492596917128451</v>
      </c>
      <c r="Q169" s="81">
        <v>0.15313325990034143</v>
      </c>
      <c r="R169" s="81">
        <v>0.1525134718795719</v>
      </c>
      <c r="S169" s="81">
        <v>0.23228310054887336</v>
      </c>
      <c r="T169" s="81">
        <v>0.26333683258651924</v>
      </c>
      <c r="U169" s="81">
        <v>0.29179469023221044</v>
      </c>
      <c r="V169" s="81">
        <v>0.34244231133140568</v>
      </c>
      <c r="W169" s="81">
        <v>0.32509909352581468</v>
      </c>
      <c r="X169" s="81">
        <v>0.33056425536025058</v>
      </c>
      <c r="Y169" s="81">
        <v>0.34549346161026062</v>
      </c>
      <c r="Z169" s="81">
        <v>0.31162132674608611</v>
      </c>
      <c r="AA169" s="81">
        <v>0.2953555603585214</v>
      </c>
      <c r="AB169" s="81">
        <v>0.35618237863022895</v>
      </c>
      <c r="AC169" s="77">
        <v>0.32020095183809855</v>
      </c>
      <c r="AD169" s="77">
        <v>0.38042554477362478</v>
      </c>
      <c r="AE169" s="77">
        <v>0.40967989829788132</v>
      </c>
      <c r="AF169" s="26"/>
      <c r="AH169" s="26"/>
      <c r="AI169" s="26"/>
    </row>
    <row r="170" spans="2:35" x14ac:dyDescent="0.25">
      <c r="B170" s="34" t="s">
        <v>12</v>
      </c>
      <c r="C170" s="35" t="s">
        <v>34</v>
      </c>
      <c r="D170" s="35"/>
      <c r="E170" s="34"/>
      <c r="F170" s="34"/>
      <c r="G170" s="34"/>
      <c r="H170" s="34" t="s">
        <v>38</v>
      </c>
      <c r="I170" s="81">
        <v>0.10530282114335043</v>
      </c>
      <c r="J170" s="81">
        <v>0.1066542657863918</v>
      </c>
      <c r="K170" s="81">
        <v>0.11633691466642404</v>
      </c>
      <c r="L170" s="81">
        <v>0.11846221189089903</v>
      </c>
      <c r="M170" s="81">
        <v>8.7112237034953105E-2</v>
      </c>
      <c r="N170" s="81">
        <v>0.17169926055617463</v>
      </c>
      <c r="O170" s="81">
        <v>0.15922920927458054</v>
      </c>
      <c r="P170" s="81">
        <v>0.20064009912648401</v>
      </c>
      <c r="Q170" s="81">
        <v>0.22207122278786179</v>
      </c>
      <c r="R170" s="81">
        <v>0.2573987275100969</v>
      </c>
      <c r="S170" s="81">
        <v>0.28284342745383262</v>
      </c>
      <c r="T170" s="81">
        <v>0.25575520305545185</v>
      </c>
      <c r="U170" s="81">
        <v>0.18520245622274295</v>
      </c>
      <c r="V170" s="81">
        <v>0.24713891248784092</v>
      </c>
      <c r="W170" s="81">
        <v>0.41752126240451393</v>
      </c>
      <c r="X170" s="81">
        <v>0.25473014308174735</v>
      </c>
      <c r="Y170" s="81">
        <v>0.14107856160631371</v>
      </c>
      <c r="Z170" s="81">
        <v>0.35724095052157806</v>
      </c>
      <c r="AA170" s="81">
        <v>0.24685900848371556</v>
      </c>
      <c r="AB170" s="81">
        <v>0.22043548452348344</v>
      </c>
      <c r="AC170" s="77">
        <v>0.19844072022898754</v>
      </c>
      <c r="AD170" s="77">
        <v>0.17093295576518897</v>
      </c>
      <c r="AE170" s="77">
        <v>0.19711543567467932</v>
      </c>
      <c r="AF170" s="26"/>
      <c r="AH170" s="26"/>
      <c r="AI170" s="26"/>
    </row>
    <row r="171" spans="2:35" x14ac:dyDescent="0.25">
      <c r="B171" s="34" t="s">
        <v>12</v>
      </c>
      <c r="C171" s="35" t="s">
        <v>35</v>
      </c>
      <c r="D171" s="35"/>
      <c r="E171" s="34"/>
      <c r="F171" s="34"/>
      <c r="G171" s="34"/>
      <c r="H171" s="34" t="s">
        <v>38</v>
      </c>
      <c r="I171" s="81">
        <v>4.9487810624001066E-2</v>
      </c>
      <c r="J171" s="81">
        <v>4.9494623164272014E-2</v>
      </c>
      <c r="K171" s="81">
        <v>4.757502667715454E-2</v>
      </c>
      <c r="L171" s="81">
        <v>3.1596007129528134E-2</v>
      </c>
      <c r="M171" s="81">
        <v>3.8963181060814103E-2</v>
      </c>
      <c r="N171" s="81">
        <v>5.0721838531250257E-2</v>
      </c>
      <c r="O171" s="81">
        <v>3.5028995611117386E-2</v>
      </c>
      <c r="P171" s="81">
        <v>4.1902561301923359E-2</v>
      </c>
      <c r="Q171" s="81">
        <v>5.883016322799807E-2</v>
      </c>
      <c r="R171" s="81">
        <v>5.8017591816750744E-2</v>
      </c>
      <c r="S171" s="81">
        <v>7.5573347627988341E-2</v>
      </c>
      <c r="T171" s="81">
        <v>8.4096650864465439E-2</v>
      </c>
      <c r="U171" s="81">
        <v>7.3190594680272142E-2</v>
      </c>
      <c r="V171" s="81">
        <v>8.8611266486052526E-2</v>
      </c>
      <c r="W171" s="81">
        <v>9.5720152580021381E-2</v>
      </c>
      <c r="X171" s="81">
        <v>8.7606033693361382E-2</v>
      </c>
      <c r="Y171" s="81">
        <v>7.8312889357646159E-2</v>
      </c>
      <c r="Z171" s="81">
        <v>4.9265375700868537E-2</v>
      </c>
      <c r="AA171" s="81">
        <v>4.5049921026608777E-2</v>
      </c>
      <c r="AB171" s="81">
        <v>4.7022101963853598E-2</v>
      </c>
      <c r="AC171" s="77">
        <v>4.2617554928578501E-2</v>
      </c>
      <c r="AD171" s="77">
        <v>4.5886199210482773E-2</v>
      </c>
      <c r="AE171" s="77">
        <v>4.8602311505881554E-2</v>
      </c>
      <c r="AF171" s="26"/>
      <c r="AH171" s="26"/>
      <c r="AI171" s="26"/>
    </row>
    <row r="172" spans="2:35" s="48" customFormat="1" x14ac:dyDescent="0.25">
      <c r="B172" s="75" t="s">
        <v>12</v>
      </c>
      <c r="C172" s="67" t="s">
        <v>41</v>
      </c>
      <c r="D172" s="67"/>
      <c r="E172" s="75"/>
      <c r="F172" s="75"/>
      <c r="G172" s="75"/>
      <c r="H172" s="75" t="s">
        <v>38</v>
      </c>
      <c r="I172" s="82">
        <v>0.39512932847863758</v>
      </c>
      <c r="J172" s="82">
        <v>0.37859842694583723</v>
      </c>
      <c r="K172" s="82">
        <v>0.39323151718150595</v>
      </c>
      <c r="L172" s="82">
        <v>0.38663781357347771</v>
      </c>
      <c r="M172" s="82">
        <v>0.4071930898307613</v>
      </c>
      <c r="N172" s="82">
        <v>0.48823197725728551</v>
      </c>
      <c r="O172" s="82">
        <v>0.45804159491917185</v>
      </c>
      <c r="P172" s="82">
        <v>0.50560558764135299</v>
      </c>
      <c r="Q172" s="82">
        <v>0.58862815363341237</v>
      </c>
      <c r="R172" s="82">
        <v>0.61905924838249082</v>
      </c>
      <c r="S172" s="82">
        <v>0.7384429029000803</v>
      </c>
      <c r="T172" s="82">
        <v>0.74682620322211224</v>
      </c>
      <c r="U172" s="82">
        <v>0.68830495510227274</v>
      </c>
      <c r="V172" s="82">
        <v>0.8174548487290707</v>
      </c>
      <c r="W172" s="82">
        <v>0.96486842398335415</v>
      </c>
      <c r="X172" s="82">
        <v>0.79578685378639269</v>
      </c>
      <c r="Y172" s="82">
        <v>0.68473707830078501</v>
      </c>
      <c r="Z172" s="82">
        <v>1.0468579359659347</v>
      </c>
      <c r="AA172" s="82">
        <v>0.98037274561917864</v>
      </c>
      <c r="AB172" s="82">
        <v>1.0083326683161602</v>
      </c>
      <c r="AC172" s="83">
        <v>0.95011809218142362</v>
      </c>
      <c r="AD172" s="83">
        <v>1.0158186750130875</v>
      </c>
      <c r="AE172" s="83">
        <v>1.047121709007738</v>
      </c>
      <c r="AF172" s="26"/>
      <c r="AH172" s="26"/>
      <c r="AI172" s="26"/>
    </row>
    <row r="173" spans="2:35" x14ac:dyDescent="0.25">
      <c r="B173" s="34" t="s">
        <v>12</v>
      </c>
      <c r="C173" s="35" t="s">
        <v>13</v>
      </c>
      <c r="D173" s="35"/>
      <c r="E173" s="35"/>
      <c r="F173" s="35"/>
      <c r="G173" s="84"/>
      <c r="H173" s="34" t="s">
        <v>39</v>
      </c>
      <c r="I173" s="85">
        <v>1.9238987724157555E-3</v>
      </c>
      <c r="J173" s="85">
        <v>2.0357783905006568E-3</v>
      </c>
      <c r="K173" s="85">
        <v>2.0076939491058803E-3</v>
      </c>
      <c r="L173" s="81">
        <v>1.9072680183761077E-3</v>
      </c>
      <c r="M173" s="81">
        <v>8.0954662226052898E-4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77">
        <v>0</v>
      </c>
      <c r="AD173" s="77">
        <v>0</v>
      </c>
      <c r="AE173" s="77">
        <v>0</v>
      </c>
      <c r="AF173" s="26"/>
      <c r="AH173" s="26"/>
      <c r="AI173" s="26"/>
    </row>
    <row r="174" spans="2:35" x14ac:dyDescent="0.25">
      <c r="B174" s="34" t="s">
        <v>12</v>
      </c>
      <c r="C174" s="35" t="s">
        <v>20</v>
      </c>
      <c r="D174" s="35"/>
      <c r="E174" s="35"/>
      <c r="F174" s="35"/>
      <c r="G174" s="84"/>
      <c r="H174" s="34" t="s">
        <v>39</v>
      </c>
      <c r="I174" s="85">
        <v>2.3535334638230182E-2</v>
      </c>
      <c r="J174" s="85">
        <v>2.366343441095908E-2</v>
      </c>
      <c r="K174" s="85">
        <v>2.3514476375607822E-2</v>
      </c>
      <c r="L174" s="81">
        <v>2.3232510899307963E-2</v>
      </c>
      <c r="M174" s="81">
        <v>2.284635532162373E-2</v>
      </c>
      <c r="N174" s="81">
        <v>2.2790440407353788E-2</v>
      </c>
      <c r="O174" s="81">
        <v>2.2546818908311922E-2</v>
      </c>
      <c r="P174" s="81">
        <v>2.1084927738888145E-2</v>
      </c>
      <c r="Q174" s="81">
        <v>2.0612467695628148E-2</v>
      </c>
      <c r="R174" s="81">
        <v>2.0150594290142834E-2</v>
      </c>
      <c r="S174" s="81">
        <v>1.9699070302584814E-2</v>
      </c>
      <c r="T174" s="81">
        <v>1.915166889542344E-2</v>
      </c>
      <c r="U174" s="81">
        <v>1.8415628528939621E-2</v>
      </c>
      <c r="V174" s="81">
        <v>1.856831445650288E-2</v>
      </c>
      <c r="W174" s="81">
        <v>1.6870388729733878E-2</v>
      </c>
      <c r="X174" s="81">
        <v>1.6384856220137786E-2</v>
      </c>
      <c r="Y174" s="81">
        <v>1.598028876354194E-2</v>
      </c>
      <c r="Z174" s="81">
        <v>4.38307043996536E-2</v>
      </c>
      <c r="AA174" s="81">
        <v>5.2414434100044399E-2</v>
      </c>
      <c r="AB174" s="81">
        <v>5.1292360426479201E-2</v>
      </c>
      <c r="AC174" s="77">
        <v>5.184784869143455E-2</v>
      </c>
      <c r="AD174" s="77">
        <v>5.5809863368505457E-2</v>
      </c>
      <c r="AE174" s="77">
        <v>5.2229875137239437E-2</v>
      </c>
      <c r="AF174" s="26"/>
      <c r="AH174" s="26"/>
      <c r="AI174" s="26"/>
    </row>
    <row r="175" spans="2:35" x14ac:dyDescent="0.25">
      <c r="B175" s="34" t="s">
        <v>12</v>
      </c>
      <c r="C175" s="35" t="s">
        <v>23</v>
      </c>
      <c r="D175" s="35"/>
      <c r="E175" s="35"/>
      <c r="F175" s="35"/>
      <c r="G175" s="84"/>
      <c r="H175" s="34" t="s">
        <v>39</v>
      </c>
      <c r="I175" s="85">
        <v>1.706453146452027E-2</v>
      </c>
      <c r="J175" s="85">
        <v>1.2659401212771256E-2</v>
      </c>
      <c r="K175" s="85">
        <v>2.1368815726358941E-2</v>
      </c>
      <c r="L175" s="81">
        <v>2.274879299066758E-2</v>
      </c>
      <c r="M175" s="81">
        <v>3.3676983465024068E-2</v>
      </c>
      <c r="N175" s="81">
        <v>2.7263476234867984E-2</v>
      </c>
      <c r="O175" s="81">
        <v>2.7302120121215322E-2</v>
      </c>
      <c r="P175" s="81">
        <v>2.762068241877157E-2</v>
      </c>
      <c r="Q175" s="81">
        <v>3.6039853445854135E-2</v>
      </c>
      <c r="R175" s="81">
        <v>3.4695145413857452E-2</v>
      </c>
      <c r="S175" s="81">
        <v>4.6962060247257478E-2</v>
      </c>
      <c r="T175" s="81">
        <v>4.3661445186567199E-2</v>
      </c>
      <c r="U175" s="81">
        <v>4.4715400686829457E-2</v>
      </c>
      <c r="V175" s="81">
        <v>5.3299338892466526E-2</v>
      </c>
      <c r="W175" s="81">
        <v>4.1149788266323033E-2</v>
      </c>
      <c r="X175" s="81">
        <v>4.2944359154639102E-2</v>
      </c>
      <c r="Y175" s="81">
        <v>5.4340887973837196E-2</v>
      </c>
      <c r="Z175" s="81">
        <v>4.9360610153151886E-2</v>
      </c>
      <c r="AA175" s="81">
        <v>3.5712296811523145E-2</v>
      </c>
      <c r="AB175" s="81">
        <v>4.3446397069907938E-2</v>
      </c>
      <c r="AC175" s="77">
        <v>3.9030625214461837E-2</v>
      </c>
      <c r="AD175" s="77">
        <v>4.6335014016124998E-2</v>
      </c>
      <c r="AE175" s="77">
        <v>5.1433165766428923E-2</v>
      </c>
      <c r="AF175" s="26"/>
      <c r="AH175" s="26"/>
      <c r="AI175" s="26"/>
    </row>
    <row r="176" spans="2:35" x14ac:dyDescent="0.25">
      <c r="B176" s="34" t="s">
        <v>12</v>
      </c>
      <c r="C176" s="35" t="s">
        <v>34</v>
      </c>
      <c r="D176" s="35"/>
      <c r="E176" s="35"/>
      <c r="F176" s="35"/>
      <c r="G176" s="84"/>
      <c r="H176" s="34" t="s">
        <v>39</v>
      </c>
      <c r="I176" s="85">
        <v>1.6421814943444444E-2</v>
      </c>
      <c r="J176" s="85">
        <v>1.6527343754998289E-2</v>
      </c>
      <c r="K176" s="85">
        <v>1.7810475910152685E-2</v>
      </c>
      <c r="L176" s="81">
        <v>1.7953999976659158E-2</v>
      </c>
      <c r="M176" s="81">
        <v>1.2893863450931995E-2</v>
      </c>
      <c r="N176" s="81">
        <v>2.4036338113712835E-2</v>
      </c>
      <c r="O176" s="81">
        <v>2.2307130859426288E-2</v>
      </c>
      <c r="P176" s="81">
        <v>2.7744163452365276E-2</v>
      </c>
      <c r="Q176" s="81">
        <v>3.0851081029343544E-2</v>
      </c>
      <c r="R176" s="81">
        <v>3.551440588409692E-2</v>
      </c>
      <c r="S176" s="81">
        <v>4.2021137893953987E-2</v>
      </c>
      <c r="T176" s="81">
        <v>4.0830157049192219E-2</v>
      </c>
      <c r="U176" s="81">
        <v>3.039827401814145E-2</v>
      </c>
      <c r="V176" s="81">
        <v>4.1975761123190611E-2</v>
      </c>
      <c r="W176" s="81">
        <v>6.5790523813723162E-2</v>
      </c>
      <c r="X176" s="81">
        <v>4.1398198769411088E-2</v>
      </c>
      <c r="Y176" s="81">
        <v>2.460467212537789E-2</v>
      </c>
      <c r="Z176" s="81">
        <v>5.1376222576166655E-2</v>
      </c>
      <c r="AA176" s="81">
        <v>4.0513060113120523E-2</v>
      </c>
      <c r="AB176" s="81">
        <v>3.8117395500357081E-2</v>
      </c>
      <c r="AC176" s="77">
        <v>3.3425311272918354E-2</v>
      </c>
      <c r="AD176" s="77">
        <v>2.8759472231902065E-2</v>
      </c>
      <c r="AE176" s="77">
        <v>2.9890339207035779E-2</v>
      </c>
      <c r="AF176" s="26"/>
      <c r="AH176" s="26"/>
      <c r="AI176" s="26"/>
    </row>
    <row r="177" spans="2:35" ht="10.5" customHeight="1" x14ac:dyDescent="0.25">
      <c r="B177" s="34" t="s">
        <v>12</v>
      </c>
      <c r="C177" s="35" t="s">
        <v>35</v>
      </c>
      <c r="D177" s="35"/>
      <c r="E177" s="35"/>
      <c r="F177" s="35"/>
      <c r="G177" s="84"/>
      <c r="H177" s="34" t="s">
        <v>39</v>
      </c>
      <c r="I177" s="85">
        <v>8.3121610612285884E-3</v>
      </c>
      <c r="J177" s="85">
        <v>8.3128423152556835E-3</v>
      </c>
      <c r="K177" s="85">
        <v>8.1208826665439358E-3</v>
      </c>
      <c r="L177" s="81">
        <v>5.0992312787126676E-3</v>
      </c>
      <c r="M177" s="81">
        <v>6.4631276506116738E-3</v>
      </c>
      <c r="N177" s="81">
        <v>7.6530991816105036E-3</v>
      </c>
      <c r="O177" s="81">
        <v>4.8108477653409218E-3</v>
      </c>
      <c r="P177" s="81">
        <v>6.2331603510068761E-3</v>
      </c>
      <c r="Q177" s="81">
        <v>9.065538318352221E-3</v>
      </c>
      <c r="R177" s="81">
        <v>8.0497229132315325E-3</v>
      </c>
      <c r="S177" s="81">
        <v>9.1251301927713045E-3</v>
      </c>
      <c r="T177" s="81">
        <v>1.0040355975470251E-2</v>
      </c>
      <c r="U177" s="81">
        <v>8.6232827872869833E-3</v>
      </c>
      <c r="V177" s="81">
        <v>9.9568114179141437E-3</v>
      </c>
      <c r="W177" s="81">
        <v>1.0663149492696301E-2</v>
      </c>
      <c r="X177" s="81">
        <v>1.003310913674516E-2</v>
      </c>
      <c r="Y177" s="81">
        <v>9.3747219380323418E-3</v>
      </c>
      <c r="Z177" s="81">
        <v>5.0950176938782867E-3</v>
      </c>
      <c r="AA177" s="81">
        <v>4.6111743019361219E-3</v>
      </c>
      <c r="AB177" s="81">
        <v>4.8529718438677406E-3</v>
      </c>
      <c r="AC177" s="77">
        <v>4.367532987682248E-3</v>
      </c>
      <c r="AD177" s="77">
        <v>4.6625458093296334E-3</v>
      </c>
      <c r="AE177" s="77">
        <v>4.9091989313537667E-3</v>
      </c>
      <c r="AF177" s="26"/>
      <c r="AH177" s="26"/>
      <c r="AI177" s="26"/>
    </row>
    <row r="178" spans="2:35" s="48" customFormat="1" x14ac:dyDescent="0.25">
      <c r="B178" s="75" t="s">
        <v>12</v>
      </c>
      <c r="C178" s="67" t="s">
        <v>42</v>
      </c>
      <c r="D178" s="67"/>
      <c r="E178" s="67"/>
      <c r="F178" s="67"/>
      <c r="G178" s="86"/>
      <c r="H178" s="75" t="s">
        <v>39</v>
      </c>
      <c r="I178" s="70">
        <v>6.725774087983924E-2</v>
      </c>
      <c r="J178" s="70">
        <v>6.319880008448496E-2</v>
      </c>
      <c r="K178" s="70">
        <v>7.2822344627769264E-2</v>
      </c>
      <c r="L178" s="71">
        <v>7.0941803163723477E-2</v>
      </c>
      <c r="M178" s="71">
        <v>7.668987651045199E-2</v>
      </c>
      <c r="N178" s="71">
        <v>8.1743353937545116E-2</v>
      </c>
      <c r="O178" s="71">
        <v>7.6966917654294462E-2</v>
      </c>
      <c r="P178" s="71">
        <v>8.2682933961031865E-2</v>
      </c>
      <c r="Q178" s="71">
        <v>9.6568940489178051E-2</v>
      </c>
      <c r="R178" s="71">
        <v>9.840986850132874E-2</v>
      </c>
      <c r="S178" s="71">
        <v>0.11780739863656758</v>
      </c>
      <c r="T178" s="71">
        <v>0.1136836271066531</v>
      </c>
      <c r="U178" s="71">
        <v>0.10215258602119751</v>
      </c>
      <c r="V178" s="71">
        <v>0.12380022589007417</v>
      </c>
      <c r="W178" s="71">
        <v>0.13447385030247638</v>
      </c>
      <c r="X178" s="71">
        <v>0.11076052328093314</v>
      </c>
      <c r="Y178" s="71">
        <v>0.10430057080078939</v>
      </c>
      <c r="Z178" s="71">
        <v>0.14966255482285043</v>
      </c>
      <c r="AA178" s="71">
        <v>0.13325096532662417</v>
      </c>
      <c r="AB178" s="71">
        <v>0.13770912484061196</v>
      </c>
      <c r="AC178" s="83">
        <v>0.12867131816649699</v>
      </c>
      <c r="AD178" s="83">
        <v>0.13556689542586214</v>
      </c>
      <c r="AE178" s="83">
        <v>0.13846257904205792</v>
      </c>
      <c r="AF178" s="26"/>
      <c r="AH178" s="26"/>
      <c r="AI178" s="26"/>
    </row>
    <row r="179" spans="2:35" x14ac:dyDescent="0.25">
      <c r="B179" s="27"/>
      <c r="D179" s="43"/>
      <c r="E179" s="26"/>
      <c r="G179" s="37"/>
      <c r="AF179" s="26"/>
      <c r="AH179" s="26"/>
      <c r="AI179" s="26"/>
    </row>
    <row r="180" spans="2:35" x14ac:dyDescent="0.25">
      <c r="B180" s="27"/>
      <c r="D180" s="43"/>
      <c r="E180" s="26"/>
      <c r="AF180" s="26"/>
      <c r="AH180" s="26"/>
      <c r="AI180" s="26"/>
    </row>
    <row r="181" spans="2:35" x14ac:dyDescent="0.25">
      <c r="B181" s="27"/>
      <c r="D181" s="43"/>
      <c r="E181" s="26"/>
      <c r="AF181" s="26"/>
      <c r="AH181" s="26"/>
      <c r="AI181" s="26"/>
    </row>
    <row r="182" spans="2:35" x14ac:dyDescent="0.25">
      <c r="B182" s="27"/>
      <c r="D182" s="43"/>
      <c r="E182" s="26"/>
      <c r="AF182" s="26"/>
      <c r="AH182" s="26"/>
      <c r="AI182" s="26"/>
    </row>
    <row r="183" spans="2:35" x14ac:dyDescent="0.25">
      <c r="B183" s="27"/>
      <c r="D183" s="43"/>
      <c r="E183" s="26"/>
      <c r="AF183" s="26"/>
      <c r="AH183" s="26"/>
      <c r="AI183" s="26"/>
    </row>
    <row r="184" spans="2:35" x14ac:dyDescent="0.25">
      <c r="B184" s="27"/>
      <c r="D184" s="43"/>
      <c r="E184" s="26"/>
      <c r="AF184" s="26"/>
      <c r="AH184" s="26"/>
      <c r="AI184" s="26"/>
    </row>
    <row r="185" spans="2:35" x14ac:dyDescent="0.25">
      <c r="B185" s="27" t="s">
        <v>43</v>
      </c>
      <c r="D185" s="43"/>
      <c r="E185" s="26"/>
      <c r="AF185" s="26"/>
      <c r="AH185" s="26"/>
      <c r="AI185" s="26"/>
    </row>
    <row r="186" spans="2:35" x14ac:dyDescent="0.25">
      <c r="B186" s="27"/>
      <c r="D186" s="43"/>
      <c r="E186" s="26"/>
      <c r="AF186" s="26"/>
      <c r="AH186" s="26"/>
      <c r="AI186" s="26"/>
    </row>
    <row r="187" spans="2:35" s="28" customFormat="1" ht="15" x14ac:dyDescent="0.2">
      <c r="B187" s="29" t="s">
        <v>6</v>
      </c>
      <c r="C187" s="29" t="s">
        <v>44</v>
      </c>
      <c r="D187" s="29"/>
      <c r="E187" s="29" t="s">
        <v>8</v>
      </c>
      <c r="F187" s="29" t="s">
        <v>9</v>
      </c>
      <c r="G187" s="29" t="s">
        <v>10</v>
      </c>
      <c r="H187" s="29" t="s">
        <v>11</v>
      </c>
      <c r="I187" s="30">
        <v>2000</v>
      </c>
      <c r="J187" s="30">
        <v>2001</v>
      </c>
      <c r="K187" s="30">
        <v>2002</v>
      </c>
      <c r="L187" s="30">
        <v>2003</v>
      </c>
      <c r="M187" s="30">
        <v>2004</v>
      </c>
      <c r="N187" s="30">
        <v>2005</v>
      </c>
      <c r="O187" s="30">
        <v>2006</v>
      </c>
      <c r="P187" s="30">
        <v>2007</v>
      </c>
      <c r="Q187" s="30">
        <v>2008</v>
      </c>
      <c r="R187" s="30">
        <v>2009</v>
      </c>
      <c r="S187" s="30">
        <v>2010</v>
      </c>
      <c r="T187" s="30">
        <v>2011</v>
      </c>
      <c r="U187" s="30">
        <v>2012</v>
      </c>
      <c r="V187" s="30">
        <v>2013</v>
      </c>
      <c r="W187" s="30">
        <v>2014</v>
      </c>
      <c r="X187" s="30">
        <v>2015</v>
      </c>
      <c r="Y187" s="30">
        <v>2016</v>
      </c>
      <c r="Z187" s="30">
        <v>2017</v>
      </c>
      <c r="AA187" s="30">
        <v>2018</v>
      </c>
      <c r="AB187" s="30">
        <v>2019</v>
      </c>
      <c r="AC187" s="30">
        <v>2020</v>
      </c>
      <c r="AD187" s="30">
        <v>2021</v>
      </c>
      <c r="AE187" s="30">
        <v>2022</v>
      </c>
      <c r="AF187" s="26"/>
      <c r="AG187" s="87"/>
      <c r="AH187" s="26"/>
      <c r="AI187" s="26"/>
    </row>
    <row r="188" spans="2:35" x14ac:dyDescent="0.25">
      <c r="B188" s="32" t="s">
        <v>45</v>
      </c>
      <c r="C188" s="32" t="s">
        <v>46</v>
      </c>
      <c r="D188" s="32"/>
      <c r="E188" s="32" t="s">
        <v>15</v>
      </c>
      <c r="F188" s="32" t="s">
        <v>21</v>
      </c>
      <c r="G188" s="32" t="s">
        <v>22</v>
      </c>
      <c r="H188" s="88" t="s">
        <v>18</v>
      </c>
      <c r="I188" s="89">
        <v>91138.639704487257</v>
      </c>
      <c r="J188" s="89">
        <v>92799.982432824952</v>
      </c>
      <c r="K188" s="89">
        <v>90986.07145033362</v>
      </c>
      <c r="L188" s="89">
        <v>90806.828158921708</v>
      </c>
      <c r="M188" s="89">
        <v>110715.4415567197</v>
      </c>
      <c r="N188" s="89">
        <v>104394.32994890401</v>
      </c>
      <c r="O188" s="89">
        <v>99410.291782317916</v>
      </c>
      <c r="P188" s="89">
        <v>100443.17094806299</v>
      </c>
      <c r="Q188" s="89">
        <v>89169.398507189719</v>
      </c>
      <c r="R188" s="89">
        <v>101943.55043453827</v>
      </c>
      <c r="S188" s="89">
        <v>95106.699809419631</v>
      </c>
      <c r="T188" s="89">
        <v>87402.306463218556</v>
      </c>
      <c r="U188" s="89">
        <v>89518.618273779168</v>
      </c>
      <c r="V188" s="89">
        <v>83538.189720143811</v>
      </c>
      <c r="W188" s="89">
        <v>80424.290061856824</v>
      </c>
      <c r="X188" s="89">
        <v>79173.30938513462</v>
      </c>
      <c r="Y188" s="89">
        <v>77595.380298279182</v>
      </c>
      <c r="Z188" s="89">
        <v>74615.117252891956</v>
      </c>
      <c r="AA188" s="89">
        <v>76514.967054103763</v>
      </c>
      <c r="AB188" s="89">
        <v>78069.227297474572</v>
      </c>
      <c r="AC188" s="89">
        <v>83128.128711223995</v>
      </c>
      <c r="AD188" s="89">
        <v>94422.152934883445</v>
      </c>
      <c r="AE188" s="89">
        <v>88176.874146825197</v>
      </c>
      <c r="AF188" s="26"/>
      <c r="AH188" s="26"/>
      <c r="AI188" s="26"/>
    </row>
    <row r="189" spans="2:35" x14ac:dyDescent="0.25">
      <c r="B189" s="32" t="s">
        <v>45</v>
      </c>
      <c r="C189" s="32" t="s">
        <v>46</v>
      </c>
      <c r="D189" s="32"/>
      <c r="E189" s="32" t="s">
        <v>15</v>
      </c>
      <c r="F189" s="32" t="s">
        <v>47</v>
      </c>
      <c r="G189" s="32" t="s">
        <v>22</v>
      </c>
      <c r="H189" s="88" t="s">
        <v>18</v>
      </c>
      <c r="I189" s="89">
        <v>12922.168562598419</v>
      </c>
      <c r="J189" s="89">
        <v>12422.350901709582</v>
      </c>
      <c r="K189" s="89">
        <v>11668.911617763857</v>
      </c>
      <c r="L189" s="89">
        <v>11093.262317624229</v>
      </c>
      <c r="M189" s="89">
        <v>5464.4303698593376</v>
      </c>
      <c r="N189" s="89">
        <v>6107.2397333949048</v>
      </c>
      <c r="O189" s="89">
        <v>6135.7298012526862</v>
      </c>
      <c r="P189" s="89">
        <v>6345.5821347230631</v>
      </c>
      <c r="Q189" s="89">
        <v>6483.7152744493969</v>
      </c>
      <c r="R189" s="89">
        <v>7457.4970820385661</v>
      </c>
      <c r="S189" s="89">
        <v>7077.5063808049035</v>
      </c>
      <c r="T189" s="89">
        <v>6646.9344930460675</v>
      </c>
      <c r="U189" s="89">
        <v>6830.0956047472164</v>
      </c>
      <c r="V189" s="89">
        <v>6406.4</v>
      </c>
      <c r="W189" s="89">
        <v>5941.3924661459223</v>
      </c>
      <c r="X189" s="89">
        <v>5752.4875905052277</v>
      </c>
      <c r="Y189" s="89">
        <v>5519.0989218121349</v>
      </c>
      <c r="Z189" s="89">
        <v>5689.9157825223429</v>
      </c>
      <c r="AA189" s="89">
        <v>4637.3220187119814</v>
      </c>
      <c r="AB189" s="89">
        <v>4373.5570831646783</v>
      </c>
      <c r="AC189" s="89">
        <v>4654.2817604455213</v>
      </c>
      <c r="AD189" s="89">
        <v>4405.4246421073967</v>
      </c>
      <c r="AE189" s="89">
        <v>4465.9982324653029</v>
      </c>
      <c r="AF189" s="26"/>
      <c r="AH189" s="26"/>
      <c r="AI189" s="26"/>
    </row>
    <row r="190" spans="2:35" x14ac:dyDescent="0.25">
      <c r="B190" s="32" t="s">
        <v>45</v>
      </c>
      <c r="C190" s="32" t="s">
        <v>46</v>
      </c>
      <c r="D190" s="32"/>
      <c r="E190" s="32" t="s">
        <v>26</v>
      </c>
      <c r="F190" s="32" t="s">
        <v>48</v>
      </c>
      <c r="G190" s="32" t="s">
        <v>22</v>
      </c>
      <c r="H190" s="88" t="s">
        <v>18</v>
      </c>
      <c r="I190" s="89">
        <v>3521.5311683540549</v>
      </c>
      <c r="J190" s="89">
        <v>3400.2749665846131</v>
      </c>
      <c r="K190" s="89">
        <v>3199.7783758533565</v>
      </c>
      <c r="L190" s="89">
        <v>3089.2252008071973</v>
      </c>
      <c r="M190" s="89">
        <v>1387.8191770888129</v>
      </c>
      <c r="N190" s="89">
        <v>2053.5312176059119</v>
      </c>
      <c r="O190" s="89">
        <v>2415.7664429211391</v>
      </c>
      <c r="P190" s="89">
        <v>3335.8367448385225</v>
      </c>
      <c r="Q190" s="89">
        <v>3409.9280118807806</v>
      </c>
      <c r="R190" s="89">
        <v>4277.578821870914</v>
      </c>
      <c r="S190" s="89">
        <v>4351.4378011736389</v>
      </c>
      <c r="T190" s="89">
        <v>4206.9065992554215</v>
      </c>
      <c r="U190" s="89">
        <v>3743.5410005437302</v>
      </c>
      <c r="V190" s="89">
        <v>3988.8</v>
      </c>
      <c r="W190" s="89">
        <v>3757.7460023984704</v>
      </c>
      <c r="X190" s="89">
        <v>3331.5752493333684</v>
      </c>
      <c r="Y190" s="89">
        <v>3227.2552916751292</v>
      </c>
      <c r="Z190" s="89">
        <v>2813.6646969807462</v>
      </c>
      <c r="AA190" s="89">
        <v>2693.5435540696694</v>
      </c>
      <c r="AB190" s="89">
        <v>2668.0965468982758</v>
      </c>
      <c r="AC190" s="89">
        <v>3318.9404100924821</v>
      </c>
      <c r="AD190" s="89">
        <v>3529.5754418495653</v>
      </c>
      <c r="AE190" s="89">
        <v>3226.8636891555939</v>
      </c>
      <c r="AF190" s="26"/>
      <c r="AH190" s="26"/>
      <c r="AI190" s="26"/>
    </row>
    <row r="191" spans="2:35" x14ac:dyDescent="0.25">
      <c r="B191" s="32" t="s">
        <v>45</v>
      </c>
      <c r="C191" s="32" t="s">
        <v>46</v>
      </c>
      <c r="D191" s="32"/>
      <c r="E191" s="32" t="s">
        <v>26</v>
      </c>
      <c r="F191" s="32" t="s">
        <v>49</v>
      </c>
      <c r="G191" s="38" t="s">
        <v>29</v>
      </c>
      <c r="H191" s="88" t="s">
        <v>18</v>
      </c>
      <c r="I191" s="89">
        <v>15169.245280809255</v>
      </c>
      <c r="J191" s="89">
        <v>15795.019452086322</v>
      </c>
      <c r="K191" s="89">
        <v>17376.995459994854</v>
      </c>
      <c r="L191" s="89">
        <v>18913.796236082828</v>
      </c>
      <c r="M191" s="89">
        <v>19007.995658955435</v>
      </c>
      <c r="N191" s="89">
        <v>20987.700470362073</v>
      </c>
      <c r="O191" s="89">
        <v>22086.682817490149</v>
      </c>
      <c r="P191" s="89">
        <v>23828.436010097434</v>
      </c>
      <c r="Q191" s="89">
        <v>25218.517126568713</v>
      </c>
      <c r="R191" s="89">
        <v>26878.425788421129</v>
      </c>
      <c r="S191" s="89">
        <v>27894.899064654153</v>
      </c>
      <c r="T191" s="89">
        <v>29464.187923977344</v>
      </c>
      <c r="U191" s="89">
        <v>31593.995046208773</v>
      </c>
      <c r="V191" s="89">
        <v>33016.953269550097</v>
      </c>
      <c r="W191" s="89">
        <v>33691.424563132947</v>
      </c>
      <c r="X191" s="89">
        <v>34983.316196369291</v>
      </c>
      <c r="Y191" s="89">
        <v>36498.091954373704</v>
      </c>
      <c r="Z191" s="89">
        <v>37959.08505443616</v>
      </c>
      <c r="AA191" s="89">
        <v>39508.441018896396</v>
      </c>
      <c r="AB191" s="89">
        <v>38035.818201347873</v>
      </c>
      <c r="AC191" s="89">
        <v>38575.663053947959</v>
      </c>
      <c r="AD191" s="89">
        <v>38174.073187757866</v>
      </c>
      <c r="AE191" s="89">
        <v>37664.587984702172</v>
      </c>
      <c r="AF191" s="26"/>
      <c r="AH191" s="26"/>
      <c r="AI191" s="26"/>
    </row>
    <row r="192" spans="2:35" x14ac:dyDescent="0.2">
      <c r="B192" s="32" t="s">
        <v>45</v>
      </c>
      <c r="C192" s="32" t="s">
        <v>46</v>
      </c>
      <c r="D192" s="32"/>
      <c r="E192" s="32" t="s">
        <v>26</v>
      </c>
      <c r="F192" s="32" t="s">
        <v>50</v>
      </c>
      <c r="G192" s="38" t="s">
        <v>29</v>
      </c>
      <c r="H192" s="88" t="s">
        <v>18</v>
      </c>
      <c r="I192" s="89">
        <v>25326.578005019372</v>
      </c>
      <c r="J192" s="89">
        <v>27657.340184581633</v>
      </c>
      <c r="K192" s="89">
        <v>32288.236260002297</v>
      </c>
      <c r="L192" s="89">
        <v>21671.268081018243</v>
      </c>
      <c r="M192" s="89">
        <v>12747.391256942405</v>
      </c>
      <c r="N192" s="89">
        <v>8297.252265675641</v>
      </c>
      <c r="O192" s="89">
        <v>3285.2600044971696</v>
      </c>
      <c r="P192" s="89">
        <v>2244.4004615776175</v>
      </c>
      <c r="Q192" s="89">
        <v>1677.526161550519</v>
      </c>
      <c r="R192" s="89">
        <v>1356.1802341658042</v>
      </c>
      <c r="S192" s="89">
        <v>577.92056628094804</v>
      </c>
      <c r="T192" s="89">
        <v>0</v>
      </c>
      <c r="U192" s="89">
        <v>0</v>
      </c>
      <c r="V192" s="89">
        <v>0</v>
      </c>
      <c r="W192" s="89">
        <v>0</v>
      </c>
      <c r="X192" s="89">
        <v>0</v>
      </c>
      <c r="Y192" s="89">
        <v>0</v>
      </c>
      <c r="Z192" s="89">
        <v>0</v>
      </c>
      <c r="AA192" s="89">
        <v>0</v>
      </c>
      <c r="AB192" s="89">
        <v>0</v>
      </c>
      <c r="AC192" s="89">
        <v>0</v>
      </c>
      <c r="AD192" s="89">
        <v>0</v>
      </c>
      <c r="AE192" s="89">
        <v>0</v>
      </c>
      <c r="AF192" s="26"/>
      <c r="AG192" s="90"/>
      <c r="AH192" s="26"/>
      <c r="AI192" s="26"/>
    </row>
    <row r="193" spans="2:35" x14ac:dyDescent="0.2">
      <c r="B193" s="32" t="s">
        <v>45</v>
      </c>
      <c r="C193" s="32" t="s">
        <v>46</v>
      </c>
      <c r="D193" s="32"/>
      <c r="E193" s="32" t="s">
        <v>26</v>
      </c>
      <c r="F193" s="32" t="s">
        <v>32</v>
      </c>
      <c r="G193" s="38" t="s">
        <v>33</v>
      </c>
      <c r="H193" s="88" t="s">
        <v>18</v>
      </c>
      <c r="I193" s="89">
        <v>37.07342526287465</v>
      </c>
      <c r="J193" s="89">
        <v>4.8107755220369119</v>
      </c>
      <c r="K193" s="89">
        <v>3.6933750200121556</v>
      </c>
      <c r="L193" s="89">
        <v>3.6613184482327563</v>
      </c>
      <c r="M193" s="89">
        <v>3.7723715718971023</v>
      </c>
      <c r="N193" s="89">
        <v>6.7611510742497618</v>
      </c>
      <c r="O193" s="89">
        <v>33.312295424492966</v>
      </c>
      <c r="P193" s="89">
        <v>66.888919820498501</v>
      </c>
      <c r="Q193" s="89">
        <v>102.33679944494224</v>
      </c>
      <c r="R193" s="89">
        <v>146.73105357758394</v>
      </c>
      <c r="S193" s="89">
        <v>251.82670589397824</v>
      </c>
      <c r="T193" s="89">
        <v>423.63907445272264</v>
      </c>
      <c r="U193" s="89">
        <v>720.62134500893592</v>
      </c>
      <c r="V193" s="89">
        <v>1055.2328004274</v>
      </c>
      <c r="W193" s="89">
        <v>1772.5330884156549</v>
      </c>
      <c r="X193" s="89">
        <v>2491.8758313189487</v>
      </c>
      <c r="Y193" s="89">
        <v>3197.1079291300362</v>
      </c>
      <c r="Z193" s="89">
        <v>3931.0160921967713</v>
      </c>
      <c r="AA193" s="89">
        <v>5014.2194101808245</v>
      </c>
      <c r="AB193" s="89">
        <v>6516.5450055753163</v>
      </c>
      <c r="AC193" s="89">
        <v>8265.7952693044099</v>
      </c>
      <c r="AD193" s="89">
        <v>8811.8628885292419</v>
      </c>
      <c r="AE193" s="89">
        <v>10113.837543537298</v>
      </c>
      <c r="AF193" s="26"/>
      <c r="AG193" s="90"/>
      <c r="AH193" s="26"/>
      <c r="AI193" s="26"/>
    </row>
    <row r="194" spans="2:35" x14ac:dyDescent="0.25">
      <c r="B194" s="32" t="s">
        <v>45</v>
      </c>
      <c r="C194" s="32" t="s">
        <v>51</v>
      </c>
      <c r="D194" s="32" t="s">
        <v>24</v>
      </c>
      <c r="E194" s="32" t="s">
        <v>15</v>
      </c>
      <c r="F194" s="32" t="s">
        <v>16</v>
      </c>
      <c r="G194" s="32" t="s">
        <v>17</v>
      </c>
      <c r="H194" s="88" t="s">
        <v>18</v>
      </c>
      <c r="I194" s="89">
        <v>3.9701568106710168E-2</v>
      </c>
      <c r="J194" s="89">
        <v>4.2850687419277368E-2</v>
      </c>
      <c r="K194" s="89">
        <v>5.5201100025822743E-2</v>
      </c>
      <c r="L194" s="89">
        <v>5.5201100025822743E-2</v>
      </c>
      <c r="M194" s="89">
        <v>8.7863902998251101E-2</v>
      </c>
      <c r="N194" s="89">
        <v>0</v>
      </c>
      <c r="O194" s="89">
        <v>0</v>
      </c>
      <c r="P194" s="89">
        <v>0</v>
      </c>
      <c r="Q194" s="89">
        <v>0</v>
      </c>
      <c r="R194" s="89">
        <v>0</v>
      </c>
      <c r="S194" s="89">
        <v>8.144398048584554</v>
      </c>
      <c r="T194" s="89">
        <v>8.7395295515593752</v>
      </c>
      <c r="U194" s="89">
        <v>7.8374601474439958</v>
      </c>
      <c r="V194" s="89">
        <v>6.5544831510506008</v>
      </c>
      <c r="W194" s="89">
        <v>6.5544831510506008</v>
      </c>
      <c r="X194" s="89">
        <v>3.7702400776549538</v>
      </c>
      <c r="Y194" s="89">
        <v>0.39622189373807082</v>
      </c>
      <c r="Z194" s="89">
        <v>0.39622239107586715</v>
      </c>
      <c r="AA194" s="89">
        <v>0.39622239107586715</v>
      </c>
      <c r="AB194" s="89">
        <v>0.39622239107586715</v>
      </c>
      <c r="AC194" s="89">
        <v>0.39622239107586715</v>
      </c>
      <c r="AD194" s="89">
        <v>0.39622239107586715</v>
      </c>
      <c r="AE194" s="89">
        <v>0.39622239107586715</v>
      </c>
      <c r="AF194" s="26"/>
      <c r="AH194" s="26"/>
      <c r="AI194" s="26"/>
    </row>
    <row r="195" spans="2:35" x14ac:dyDescent="0.25">
      <c r="B195" s="32" t="s">
        <v>45</v>
      </c>
      <c r="C195" s="32" t="s">
        <v>51</v>
      </c>
      <c r="D195" s="32"/>
      <c r="E195" s="32" t="s">
        <v>15</v>
      </c>
      <c r="F195" s="32" t="s">
        <v>21</v>
      </c>
      <c r="G195" s="32" t="s">
        <v>22</v>
      </c>
      <c r="H195" s="88" t="s">
        <v>18</v>
      </c>
      <c r="I195" s="89">
        <v>1517.6327374840114</v>
      </c>
      <c r="J195" s="89">
        <v>1514.6854375755422</v>
      </c>
      <c r="K195" s="89">
        <v>1561.6155207334734</v>
      </c>
      <c r="L195" s="89">
        <v>1636.2048799554991</v>
      </c>
      <c r="M195" s="89">
        <v>1712.154531442972</v>
      </c>
      <c r="N195" s="89">
        <v>1804.4276901158121</v>
      </c>
      <c r="O195" s="89">
        <v>1899.874864074696</v>
      </c>
      <c r="P195" s="89">
        <v>2072.8586971640748</v>
      </c>
      <c r="Q195" s="89">
        <v>2286.6512982168715</v>
      </c>
      <c r="R195" s="89">
        <v>2300.7076516264938</v>
      </c>
      <c r="S195" s="89">
        <v>2470.0640386746795</v>
      </c>
      <c r="T195" s="89">
        <v>2743.936214784731</v>
      </c>
      <c r="U195" s="89">
        <v>3040.9333594073864</v>
      </c>
      <c r="V195" s="89">
        <v>3247.2443530002233</v>
      </c>
      <c r="W195" s="89">
        <v>3415.6938785381112</v>
      </c>
      <c r="X195" s="89">
        <v>3528.1447058150861</v>
      </c>
      <c r="Y195" s="89">
        <v>3627.6727565703118</v>
      </c>
      <c r="Z195" s="89">
        <v>3674.8295551058172</v>
      </c>
      <c r="AA195" s="89">
        <v>3822.7758301915451</v>
      </c>
      <c r="AB195" s="89">
        <v>3956.9327387107446</v>
      </c>
      <c r="AC195" s="89">
        <v>3643.9246735161259</v>
      </c>
      <c r="AD195" s="89">
        <v>4179.9802597774433</v>
      </c>
      <c r="AE195" s="89">
        <v>3727.0268546101597</v>
      </c>
      <c r="AF195" s="26"/>
      <c r="AH195" s="26"/>
      <c r="AI195" s="26"/>
    </row>
    <row r="196" spans="2:35" x14ac:dyDescent="0.25">
      <c r="B196" s="32" t="s">
        <v>45</v>
      </c>
      <c r="C196" s="32" t="s">
        <v>51</v>
      </c>
      <c r="D196" s="32"/>
      <c r="E196" s="32" t="s">
        <v>26</v>
      </c>
      <c r="F196" s="32" t="s">
        <v>48</v>
      </c>
      <c r="G196" s="32" t="s">
        <v>22</v>
      </c>
      <c r="H196" s="88" t="s">
        <v>18</v>
      </c>
      <c r="I196" s="89">
        <v>375.26372328908536</v>
      </c>
      <c r="J196" s="89">
        <v>374.53494701141011</v>
      </c>
      <c r="K196" s="89">
        <v>386.13930774054677</v>
      </c>
      <c r="L196" s="89">
        <v>404.5829535370973</v>
      </c>
      <c r="M196" s="89">
        <v>423.36295761565174</v>
      </c>
      <c r="N196" s="89">
        <v>446.17926107825372</v>
      </c>
      <c r="O196" s="89">
        <v>469.78040053219831</v>
      </c>
      <c r="P196" s="89">
        <v>512.55396206036869</v>
      </c>
      <c r="Q196" s="89">
        <v>565.41827204865774</v>
      </c>
      <c r="R196" s="89">
        <v>568.89397429603207</v>
      </c>
      <c r="S196" s="89">
        <v>610.77058040552515</v>
      </c>
      <c r="T196" s="89">
        <v>678.4907145156559</v>
      </c>
      <c r="U196" s="89">
        <v>751.92893941985392</v>
      </c>
      <c r="V196" s="89">
        <v>802.9432788571213</v>
      </c>
      <c r="W196" s="89">
        <v>844.59564611194503</v>
      </c>
      <c r="X196" s="89">
        <v>872.40126409093921</v>
      </c>
      <c r="Y196" s="89">
        <v>897.0114783908956</v>
      </c>
      <c r="Z196" s="89">
        <v>908.67189883369952</v>
      </c>
      <c r="AA196" s="89">
        <v>945.25444523254873</v>
      </c>
      <c r="AB196" s="89">
        <v>978.42730698784442</v>
      </c>
      <c r="AC196" s="89">
        <v>901.03007571885109</v>
      </c>
      <c r="AD196" s="89">
        <v>1122.3631647934217</v>
      </c>
      <c r="AE196" s="89">
        <v>1000.7410073350566</v>
      </c>
      <c r="AF196" s="26"/>
      <c r="AH196" s="26"/>
      <c r="AI196" s="26"/>
    </row>
    <row r="197" spans="2:35" x14ac:dyDescent="0.25">
      <c r="B197" s="32" t="s">
        <v>45</v>
      </c>
      <c r="C197" s="32" t="s">
        <v>51</v>
      </c>
      <c r="D197" s="32"/>
      <c r="E197" s="32" t="s">
        <v>26</v>
      </c>
      <c r="F197" s="32" t="s">
        <v>49</v>
      </c>
      <c r="G197" s="38" t="s">
        <v>29</v>
      </c>
      <c r="H197" s="88" t="s">
        <v>18</v>
      </c>
      <c r="I197" s="89">
        <v>1621.894777190997</v>
      </c>
      <c r="J197" s="89">
        <v>1521.7120307518835</v>
      </c>
      <c r="K197" s="89">
        <v>1642.3676173557208</v>
      </c>
      <c r="L197" s="89">
        <v>1669.0635659837112</v>
      </c>
      <c r="M197" s="89">
        <v>1661.0592804671323</v>
      </c>
      <c r="N197" s="89">
        <v>1860.0846243128376</v>
      </c>
      <c r="O197" s="89">
        <v>1995.5798430174102</v>
      </c>
      <c r="P197" s="89">
        <v>2121.0990974929628</v>
      </c>
      <c r="Q197" s="89">
        <v>2257.0326435050611</v>
      </c>
      <c r="R197" s="89">
        <v>2397.3089875346086</v>
      </c>
      <c r="S197" s="89">
        <v>2668.4313198868354</v>
      </c>
      <c r="T197" s="89">
        <v>2844.1607398942433</v>
      </c>
      <c r="U197" s="89">
        <v>2994.6327696224466</v>
      </c>
      <c r="V197" s="89">
        <v>3308.598300395247</v>
      </c>
      <c r="W197" s="89">
        <v>3187.6985816315096</v>
      </c>
      <c r="X197" s="89">
        <v>3283.4474513167684</v>
      </c>
      <c r="Y197" s="89">
        <v>3396.1502956637396</v>
      </c>
      <c r="Z197" s="89">
        <v>3593.2361769498343</v>
      </c>
      <c r="AA197" s="89">
        <v>3756.620011779557</v>
      </c>
      <c r="AB197" s="89">
        <v>3645.3658264433084</v>
      </c>
      <c r="AC197" s="89">
        <v>3835.1345854043607</v>
      </c>
      <c r="AD197" s="89">
        <v>3876.1399651618021</v>
      </c>
      <c r="AE197" s="89">
        <v>3700.5103623110572</v>
      </c>
      <c r="AF197" s="26"/>
      <c r="AH197" s="26"/>
      <c r="AI197" s="26"/>
    </row>
    <row r="198" spans="2:35" x14ac:dyDescent="0.25">
      <c r="B198" s="32" t="s">
        <v>45</v>
      </c>
      <c r="C198" s="32" t="s">
        <v>51</v>
      </c>
      <c r="D198" s="32"/>
      <c r="E198" s="32" t="s">
        <v>26</v>
      </c>
      <c r="F198" s="32" t="s">
        <v>52</v>
      </c>
      <c r="G198" s="38" t="s">
        <v>29</v>
      </c>
      <c r="H198" s="88" t="s">
        <v>18</v>
      </c>
      <c r="I198" s="89">
        <v>243.74729999238872</v>
      </c>
      <c r="J198" s="89">
        <v>213.24731534686202</v>
      </c>
      <c r="K198" s="89">
        <v>189.99761302985581</v>
      </c>
      <c r="L198" s="89">
        <v>137.03850803499992</v>
      </c>
      <c r="M198" s="89">
        <v>114.77556730228419</v>
      </c>
      <c r="N198" s="89">
        <v>84.518618346375035</v>
      </c>
      <c r="O198" s="89">
        <v>62.219709874295795</v>
      </c>
      <c r="P198" s="89">
        <v>48.741594301216495</v>
      </c>
      <c r="Q198" s="89">
        <v>44.096424277399365</v>
      </c>
      <c r="R198" s="89">
        <v>53.340150152578211</v>
      </c>
      <c r="S198" s="89">
        <v>37.022602821796248</v>
      </c>
      <c r="T198" s="89">
        <v>17.165506234530842</v>
      </c>
      <c r="U198" s="89">
        <v>3.0858491913581418</v>
      </c>
      <c r="V198" s="89">
        <v>2.0000753127743409</v>
      </c>
      <c r="W198" s="89">
        <v>2.020741106255433</v>
      </c>
      <c r="X198" s="89">
        <v>2.3764064396332252</v>
      </c>
      <c r="Y198" s="89">
        <v>2.9652535665590278</v>
      </c>
      <c r="Z198" s="89">
        <v>1.9715311515720984</v>
      </c>
      <c r="AA198" s="89">
        <v>1.2018168053557565</v>
      </c>
      <c r="AB198" s="89">
        <v>5.4214126181745073</v>
      </c>
      <c r="AC198" s="89">
        <v>2.5991039999204855</v>
      </c>
      <c r="AD198" s="89">
        <v>12.833881166909379</v>
      </c>
      <c r="AE198" s="89">
        <v>2.9381375923055675</v>
      </c>
      <c r="AF198" s="26"/>
      <c r="AH198" s="26"/>
      <c r="AI198" s="26"/>
    </row>
    <row r="199" spans="2:35" x14ac:dyDescent="0.25">
      <c r="B199" s="32" t="s">
        <v>45</v>
      </c>
      <c r="C199" s="32" t="s">
        <v>51</v>
      </c>
      <c r="D199" s="32"/>
      <c r="E199" s="32" t="s">
        <v>26</v>
      </c>
      <c r="F199" s="32" t="s">
        <v>53</v>
      </c>
      <c r="G199" s="38" t="s">
        <v>29</v>
      </c>
      <c r="H199" s="88" t="s">
        <v>18</v>
      </c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>
        <v>1.4009151120312624</v>
      </c>
      <c r="T199" s="89">
        <v>3.5308395798215924</v>
      </c>
      <c r="U199" s="89">
        <v>7.2193617030245534</v>
      </c>
      <c r="V199" s="89">
        <v>8.5220564570613391</v>
      </c>
      <c r="W199" s="89">
        <v>9.8714367834598207</v>
      </c>
      <c r="X199" s="89">
        <v>13.474066290464366</v>
      </c>
      <c r="Y199" s="89">
        <v>17.786750647661162</v>
      </c>
      <c r="Z199" s="89">
        <v>7.1934547970556375</v>
      </c>
      <c r="AA199" s="89">
        <v>6.8047621370877538</v>
      </c>
      <c r="AB199" s="89">
        <v>27.038198168987012</v>
      </c>
      <c r="AC199" s="89">
        <v>9.3784843000933797</v>
      </c>
      <c r="AD199" s="89">
        <v>10.112108178196737</v>
      </c>
      <c r="AE199" s="89">
        <v>5.0886621011718809</v>
      </c>
      <c r="AF199" s="26"/>
      <c r="AH199" s="26"/>
      <c r="AI199" s="26"/>
    </row>
    <row r="200" spans="2:35" x14ac:dyDescent="0.25">
      <c r="B200" s="32" t="s">
        <v>45</v>
      </c>
      <c r="C200" s="32" t="s">
        <v>51</v>
      </c>
      <c r="D200" s="32"/>
      <c r="E200" s="32" t="s">
        <v>26</v>
      </c>
      <c r="F200" s="32" t="s">
        <v>54</v>
      </c>
      <c r="G200" s="32" t="s">
        <v>22</v>
      </c>
      <c r="H200" s="88" t="s">
        <v>18</v>
      </c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>
        <v>7.8533078928938863E-2</v>
      </c>
      <c r="T200" s="89">
        <v>0.1979332659246541</v>
      </c>
      <c r="U200" s="89">
        <v>0.40470596510171236</v>
      </c>
      <c r="V200" s="89">
        <v>0.47773296656702491</v>
      </c>
      <c r="W200" s="89">
        <v>0.55337708716228073</v>
      </c>
      <c r="X200" s="89">
        <v>0.75533478252548014</v>
      </c>
      <c r="Y200" s="89">
        <v>0.99709702644064013</v>
      </c>
      <c r="Z200" s="89">
        <v>0.40325366504884808</v>
      </c>
      <c r="AA200" s="89">
        <v>0.38146417110863584</v>
      </c>
      <c r="AB200" s="89">
        <v>1.5157184990477583</v>
      </c>
      <c r="AC200" s="89">
        <v>0.52574295290820683</v>
      </c>
      <c r="AD200" s="89">
        <v>0.56686874377765339</v>
      </c>
      <c r="AE200" s="89">
        <v>0.28526232532004636</v>
      </c>
      <c r="AF200" s="26"/>
      <c r="AH200" s="26"/>
      <c r="AI200" s="26"/>
    </row>
    <row r="201" spans="2:35" x14ac:dyDescent="0.25">
      <c r="B201" s="32" t="s">
        <v>45</v>
      </c>
      <c r="C201" s="32" t="s">
        <v>51</v>
      </c>
      <c r="D201" s="32"/>
      <c r="E201" s="32" t="s">
        <v>26</v>
      </c>
      <c r="F201" s="32" t="s">
        <v>50</v>
      </c>
      <c r="G201" s="38" t="s">
        <v>29</v>
      </c>
      <c r="H201" s="88" t="s">
        <v>18</v>
      </c>
      <c r="I201" s="89">
        <v>1141.4430737553457</v>
      </c>
      <c r="J201" s="89">
        <v>1246.4881511402571</v>
      </c>
      <c r="K201" s="89">
        <v>1455.1979203606443</v>
      </c>
      <c r="L201" s="89">
        <v>976.70197867517436</v>
      </c>
      <c r="M201" s="89">
        <v>574.51193982079485</v>
      </c>
      <c r="N201" s="89">
        <v>373.9487082692072</v>
      </c>
      <c r="O201" s="89">
        <v>148.06332213043407</v>
      </c>
      <c r="P201" s="89">
        <v>101.1528427209293</v>
      </c>
      <c r="Q201" s="89">
        <v>75.604395420721431</v>
      </c>
      <c r="R201" s="89">
        <v>61.121661787299793</v>
      </c>
      <c r="S201" s="89">
        <v>26.046291268856738</v>
      </c>
      <c r="T201" s="89">
        <v>0</v>
      </c>
      <c r="U201" s="89">
        <v>0</v>
      </c>
      <c r="V201" s="89">
        <v>0</v>
      </c>
      <c r="W201" s="89">
        <v>0</v>
      </c>
      <c r="X201" s="89">
        <v>0</v>
      </c>
      <c r="Y201" s="89">
        <v>0</v>
      </c>
      <c r="Z201" s="89">
        <v>0</v>
      </c>
      <c r="AA201" s="89">
        <v>0</v>
      </c>
      <c r="AB201" s="89">
        <v>0</v>
      </c>
      <c r="AC201" s="89">
        <v>0</v>
      </c>
      <c r="AD201" s="89">
        <v>0</v>
      </c>
      <c r="AE201" s="89">
        <v>0</v>
      </c>
      <c r="AF201" s="26"/>
      <c r="AH201" s="26"/>
      <c r="AI201" s="26"/>
    </row>
    <row r="202" spans="2:35" x14ac:dyDescent="0.25">
      <c r="B202" s="32" t="s">
        <v>45</v>
      </c>
      <c r="C202" s="32" t="s">
        <v>51</v>
      </c>
      <c r="D202" s="32"/>
      <c r="E202" s="32" t="s">
        <v>26</v>
      </c>
      <c r="F202" s="32" t="s">
        <v>30</v>
      </c>
      <c r="G202" s="38" t="s">
        <v>29</v>
      </c>
      <c r="H202" s="88" t="s">
        <v>18</v>
      </c>
      <c r="I202" s="89">
        <v>2486.8681981545551</v>
      </c>
      <c r="J202" s="89">
        <v>2198.0267316019435</v>
      </c>
      <c r="K202" s="89">
        <v>2101.1549804063316</v>
      </c>
      <c r="L202" s="89">
        <v>2319.531562084871</v>
      </c>
      <c r="M202" s="89">
        <v>2835.5413806330016</v>
      </c>
      <c r="N202" s="89">
        <v>2585.4374800850715</v>
      </c>
      <c r="O202" s="89">
        <v>2734.9827820713849</v>
      </c>
      <c r="P202" s="89">
        <v>2641.5033211728783</v>
      </c>
      <c r="Q202" s="89">
        <v>3033.3809947331733</v>
      </c>
      <c r="R202" s="89">
        <v>2897.4770659636829</v>
      </c>
      <c r="S202" s="89">
        <v>3252.9574995003727</v>
      </c>
      <c r="T202" s="89">
        <v>3126.950984905603</v>
      </c>
      <c r="U202" s="89">
        <v>3131.3540162673694</v>
      </c>
      <c r="V202" s="89">
        <v>3179.1944698791112</v>
      </c>
      <c r="W202" s="89">
        <v>3105.5302779529716</v>
      </c>
      <c r="X202" s="89">
        <v>3152.3658201483577</v>
      </c>
      <c r="Y202" s="89">
        <v>3168.0635062167325</v>
      </c>
      <c r="Z202" s="89">
        <v>3135.7557169278743</v>
      </c>
      <c r="AA202" s="89">
        <v>3195.3361100602792</v>
      </c>
      <c r="AB202" s="89">
        <v>3288.8899603110976</v>
      </c>
      <c r="AC202" s="89">
        <v>3306.1360948830607</v>
      </c>
      <c r="AD202" s="89">
        <v>3927.7107555977827</v>
      </c>
      <c r="AE202" s="89">
        <v>3781.6969484285423</v>
      </c>
      <c r="AF202" s="26"/>
      <c r="AH202" s="26"/>
      <c r="AI202" s="26"/>
    </row>
    <row r="203" spans="2:35" x14ac:dyDescent="0.25">
      <c r="B203" s="32" t="s">
        <v>45</v>
      </c>
      <c r="C203" s="32" t="s">
        <v>51</v>
      </c>
      <c r="D203" s="32"/>
      <c r="E203" s="32" t="s">
        <v>26</v>
      </c>
      <c r="F203" s="32" t="s">
        <v>31</v>
      </c>
      <c r="G203" s="32" t="s">
        <v>22</v>
      </c>
      <c r="H203" s="88" t="s">
        <v>18</v>
      </c>
      <c r="I203" s="89"/>
      <c r="J203" s="89"/>
      <c r="K203" s="89"/>
      <c r="L203" s="89"/>
      <c r="M203" s="89"/>
      <c r="N203" s="89"/>
      <c r="O203" s="89"/>
      <c r="P203" s="89"/>
      <c r="Q203" s="89"/>
      <c r="R203" s="89">
        <v>54.254296364279966</v>
      </c>
      <c r="S203" s="89">
        <v>60.91054949544592</v>
      </c>
      <c r="T203" s="89">
        <v>151.00025511996736</v>
      </c>
      <c r="U203" s="89">
        <v>151.21287721162702</v>
      </c>
      <c r="V203" s="89">
        <v>153.52308953516496</v>
      </c>
      <c r="W203" s="89">
        <v>149.96585060569416</v>
      </c>
      <c r="X203" s="89">
        <v>152.22753582376248</v>
      </c>
      <c r="Y203" s="89">
        <v>152.98557604011378</v>
      </c>
      <c r="Z203" s="89">
        <v>151.42543504381129</v>
      </c>
      <c r="AA203" s="89">
        <v>154.30256826610028</v>
      </c>
      <c r="AB203" s="89">
        <v>158.82027747341465</v>
      </c>
      <c r="AC203" s="89">
        <v>159.65309216503294</v>
      </c>
      <c r="AD203" s="89">
        <v>189.66889119645379</v>
      </c>
      <c r="AE203" s="89">
        <v>182.61789415811725</v>
      </c>
      <c r="AF203" s="26"/>
      <c r="AH203" s="26"/>
      <c r="AI203" s="26"/>
    </row>
    <row r="204" spans="2:35" x14ac:dyDescent="0.2">
      <c r="B204" s="32" t="s">
        <v>45</v>
      </c>
      <c r="C204" s="32" t="s">
        <v>51</v>
      </c>
      <c r="D204" s="32"/>
      <c r="E204" s="32" t="s">
        <v>26</v>
      </c>
      <c r="F204" s="32" t="s">
        <v>55</v>
      </c>
      <c r="G204" s="38" t="s">
        <v>29</v>
      </c>
      <c r="H204" s="88" t="s">
        <v>18</v>
      </c>
      <c r="I204" s="89">
        <v>280.61189587546852</v>
      </c>
      <c r="J204" s="89">
        <v>250.59984404162083</v>
      </c>
      <c r="K204" s="89">
        <v>235.56140959411016</v>
      </c>
      <c r="L204" s="89">
        <v>198.70582862659074</v>
      </c>
      <c r="M204" s="89">
        <v>231.59087404668361</v>
      </c>
      <c r="N204" s="89">
        <v>194.6397279668561</v>
      </c>
      <c r="O204" s="89">
        <v>108.4074308269572</v>
      </c>
      <c r="P204" s="89">
        <v>101.42264300502094</v>
      </c>
      <c r="Q204" s="89">
        <v>46.592376795575774</v>
      </c>
      <c r="R204" s="89">
        <v>39.742995587254292</v>
      </c>
      <c r="S204" s="89">
        <v>22.205284031666249</v>
      </c>
      <c r="T204" s="89">
        <v>22.596728467581702</v>
      </c>
      <c r="U204" s="89">
        <v>6.1072691111340038</v>
      </c>
      <c r="V204" s="89">
        <v>1.9690875295159684</v>
      </c>
      <c r="W204" s="89">
        <v>1.0119434941602548</v>
      </c>
      <c r="X204" s="89">
        <v>0.87014118342449254</v>
      </c>
      <c r="Y204" s="89">
        <v>0.53627763956732988</v>
      </c>
      <c r="Z204" s="89">
        <v>0.5926139246560993</v>
      </c>
      <c r="AA204" s="89">
        <v>0.45331791882178823</v>
      </c>
      <c r="AB204" s="89">
        <v>0.56577768616458068</v>
      </c>
      <c r="AC204" s="89">
        <v>0.85038232449851869</v>
      </c>
      <c r="AD204" s="89">
        <v>0.64466438065096288</v>
      </c>
      <c r="AE204" s="89">
        <v>5.0530073568259795</v>
      </c>
      <c r="AF204" s="26"/>
      <c r="AG204" s="90"/>
      <c r="AH204" s="26"/>
      <c r="AI204" s="26"/>
    </row>
    <row r="205" spans="2:35" x14ac:dyDescent="0.2">
      <c r="B205" s="32" t="s">
        <v>45</v>
      </c>
      <c r="C205" s="32" t="s">
        <v>51</v>
      </c>
      <c r="D205" s="32"/>
      <c r="E205" s="32" t="s">
        <v>26</v>
      </c>
      <c r="F205" s="32" t="s">
        <v>32</v>
      </c>
      <c r="G205" s="38" t="s">
        <v>33</v>
      </c>
      <c r="H205" s="88" t="s">
        <v>18</v>
      </c>
      <c r="I205" s="89">
        <v>0</v>
      </c>
      <c r="J205" s="89">
        <v>0</v>
      </c>
      <c r="K205" s="89">
        <v>0</v>
      </c>
      <c r="L205" s="89">
        <v>0</v>
      </c>
      <c r="M205" s="89">
        <v>0.5933448670137168</v>
      </c>
      <c r="N205" s="89">
        <v>4.8701116798135038</v>
      </c>
      <c r="O205" s="89">
        <v>68.690196745682485</v>
      </c>
      <c r="P205" s="89">
        <v>169.22838831425506</v>
      </c>
      <c r="Q205" s="89">
        <v>123.05045877695316</v>
      </c>
      <c r="R205" s="89">
        <v>197.54196237020557</v>
      </c>
      <c r="S205" s="89">
        <v>266.82674227046675</v>
      </c>
      <c r="T205" s="89">
        <v>342.26238802692876</v>
      </c>
      <c r="U205" s="89">
        <v>432.09715860574818</v>
      </c>
      <c r="V205" s="89">
        <v>529.85124882740763</v>
      </c>
      <c r="W205" s="89">
        <v>621.7533271315524</v>
      </c>
      <c r="X205" s="89">
        <v>780.83970494969219</v>
      </c>
      <c r="Y205" s="89">
        <v>900.42932172011967</v>
      </c>
      <c r="Z205" s="89">
        <v>8308.8714824980598</v>
      </c>
      <c r="AA205" s="89">
        <v>8669.9490404581684</v>
      </c>
      <c r="AB205" s="89">
        <v>8573.4613013046728</v>
      </c>
      <c r="AC205" s="89">
        <v>5701.3032972241199</v>
      </c>
      <c r="AD205" s="89">
        <v>7975.4617821011188</v>
      </c>
      <c r="AE205" s="89">
        <v>8784.5269764757668</v>
      </c>
      <c r="AF205" s="26"/>
      <c r="AG205" s="90"/>
      <c r="AH205" s="26"/>
      <c r="AI205" s="26"/>
    </row>
    <row r="206" spans="2:35" x14ac:dyDescent="0.25">
      <c r="B206" s="32" t="s">
        <v>45</v>
      </c>
      <c r="C206" s="32" t="s">
        <v>56</v>
      </c>
      <c r="D206" s="32"/>
      <c r="E206" s="32" t="s">
        <v>15</v>
      </c>
      <c r="F206" s="32" t="s">
        <v>21</v>
      </c>
      <c r="G206" s="32" t="s">
        <v>22</v>
      </c>
      <c r="H206" s="88" t="s">
        <v>18</v>
      </c>
      <c r="I206" s="89">
        <v>219.94700953285388</v>
      </c>
      <c r="J206" s="89">
        <v>227.93195455403313</v>
      </c>
      <c r="K206" s="89">
        <v>236.200096804769</v>
      </c>
      <c r="L206" s="89">
        <v>223.11612642782845</v>
      </c>
      <c r="M206" s="89">
        <v>218.88763739421805</v>
      </c>
      <c r="N206" s="89">
        <v>199.52826329479538</v>
      </c>
      <c r="O206" s="89">
        <v>185.21344297303989</v>
      </c>
      <c r="P206" s="89">
        <v>182.01690618154012</v>
      </c>
      <c r="Q206" s="89">
        <v>169.81889050887048</v>
      </c>
      <c r="R206" s="89">
        <v>147.18367255176275</v>
      </c>
      <c r="S206" s="89">
        <v>136.93156846367444</v>
      </c>
      <c r="T206" s="89">
        <v>131.55345016677467</v>
      </c>
      <c r="U206" s="89">
        <v>122.37316351978588</v>
      </c>
      <c r="V206" s="89">
        <v>117.98668434599972</v>
      </c>
      <c r="W206" s="89">
        <v>111.75382829370993</v>
      </c>
      <c r="X206" s="89">
        <v>107.72112721257254</v>
      </c>
      <c r="Y206" s="89">
        <v>103.11624777994288</v>
      </c>
      <c r="Z206" s="89">
        <v>99.33175150967817</v>
      </c>
      <c r="AA206" s="89">
        <v>94.814759536595503</v>
      </c>
      <c r="AB206" s="89">
        <v>89.953896790759444</v>
      </c>
      <c r="AC206" s="89">
        <v>82.930389822712527</v>
      </c>
      <c r="AD206" s="89">
        <v>79.476373655093056</v>
      </c>
      <c r="AE206" s="89">
        <v>80.25644442973433</v>
      </c>
      <c r="AF206" s="26"/>
      <c r="AH206" s="26"/>
      <c r="AI206" s="26"/>
    </row>
    <row r="207" spans="2:35" x14ac:dyDescent="0.25">
      <c r="B207" s="32" t="s">
        <v>45</v>
      </c>
      <c r="C207" s="32" t="s">
        <v>56</v>
      </c>
      <c r="D207" s="32"/>
      <c r="E207" s="32" t="s">
        <v>26</v>
      </c>
      <c r="F207" s="32" t="s">
        <v>48</v>
      </c>
      <c r="G207" s="32" t="s">
        <v>22</v>
      </c>
      <c r="H207" s="88" t="s">
        <v>18</v>
      </c>
      <c r="I207" s="89">
        <v>1.4463833729741244</v>
      </c>
      <c r="J207" s="89">
        <v>1.4988928012099334</v>
      </c>
      <c r="K207" s="89">
        <v>1.553264549669932</v>
      </c>
      <c r="L207" s="89">
        <v>1.4672236562479823</v>
      </c>
      <c r="M207" s="89">
        <v>1.4394168847714921</v>
      </c>
      <c r="N207" s="89">
        <v>1.312108598707215</v>
      </c>
      <c r="O207" s="89">
        <v>1.2179735697996883</v>
      </c>
      <c r="P207" s="89">
        <v>1.1969529718104499</v>
      </c>
      <c r="Q207" s="89">
        <v>1.1167381642088408</v>
      </c>
      <c r="R207" s="89">
        <v>0.9678877526195182</v>
      </c>
      <c r="S207" s="89">
        <v>0.90046936433360691</v>
      </c>
      <c r="T207" s="89">
        <v>0.86510256894482118</v>
      </c>
      <c r="U207" s="89">
        <v>0.80473250984039135</v>
      </c>
      <c r="V207" s="89">
        <v>0.77588678669854583</v>
      </c>
      <c r="W207" s="89">
        <v>0.73489918982546132</v>
      </c>
      <c r="X207" s="89">
        <v>0.70837993046239811</v>
      </c>
      <c r="Y207" s="89">
        <v>0.67809799546336291</v>
      </c>
      <c r="Z207" s="89">
        <v>0.65321094429581417</v>
      </c>
      <c r="AA207" s="89">
        <v>0.62350696196115796</v>
      </c>
      <c r="AB207" s="89">
        <v>0.5915416669165966</v>
      </c>
      <c r="AC207" s="89">
        <v>0.54535470706600797</v>
      </c>
      <c r="AD207" s="89">
        <v>0.56690420306627087</v>
      </c>
      <c r="AE207" s="89">
        <v>0.57246844034202338</v>
      </c>
      <c r="AF207" s="26"/>
      <c r="AH207" s="26"/>
      <c r="AI207" s="26"/>
    </row>
    <row r="208" spans="2:35" x14ac:dyDescent="0.25">
      <c r="B208" s="32" t="s">
        <v>45</v>
      </c>
      <c r="C208" s="32" t="s">
        <v>56</v>
      </c>
      <c r="D208" s="32"/>
      <c r="E208" s="32" t="s">
        <v>26</v>
      </c>
      <c r="F208" s="32" t="s">
        <v>49</v>
      </c>
      <c r="G208" s="38" t="s">
        <v>29</v>
      </c>
      <c r="H208" s="88" t="s">
        <v>18</v>
      </c>
      <c r="I208" s="89">
        <v>33.521121999298003</v>
      </c>
      <c r="J208" s="89">
        <v>30.950909860940786</v>
      </c>
      <c r="K208" s="89">
        <v>31.663232745133829</v>
      </c>
      <c r="L208" s="89">
        <v>31.933602137996623</v>
      </c>
      <c r="M208" s="89">
        <v>31.028316828528499</v>
      </c>
      <c r="N208" s="89">
        <v>34.907101138076783</v>
      </c>
      <c r="O208" s="89">
        <v>36.278681608626798</v>
      </c>
      <c r="P208" s="89">
        <v>37.303955527811397</v>
      </c>
      <c r="Q208" s="89">
        <v>39.304665146922083</v>
      </c>
      <c r="R208" s="89">
        <v>43.098160447807757</v>
      </c>
      <c r="S208" s="89">
        <v>45.469487153848149</v>
      </c>
      <c r="T208" s="89">
        <v>47.2293265053261</v>
      </c>
      <c r="U208" s="89">
        <v>49.754269924847648</v>
      </c>
      <c r="V208" s="89">
        <v>51.751313353692794</v>
      </c>
      <c r="W208" s="89">
        <v>53.022906486448029</v>
      </c>
      <c r="X208" s="89">
        <v>54.518046533474653</v>
      </c>
      <c r="Y208" s="89">
        <v>56.23272227011865</v>
      </c>
      <c r="Z208" s="89">
        <v>59.265746987961762</v>
      </c>
      <c r="AA208" s="89">
        <v>61.709561576060175</v>
      </c>
      <c r="AB208" s="89">
        <v>60.242129305809442</v>
      </c>
      <c r="AC208" s="89">
        <v>67.791691394306156</v>
      </c>
      <c r="AD208" s="89">
        <v>65.184239401340577</v>
      </c>
      <c r="AE208" s="89">
        <v>62.691581125067813</v>
      </c>
      <c r="AF208" s="26"/>
      <c r="AH208" s="26"/>
      <c r="AI208" s="26"/>
    </row>
    <row r="209" spans="2:35" x14ac:dyDescent="0.25">
      <c r="B209" s="32" t="s">
        <v>45</v>
      </c>
      <c r="C209" s="32" t="s">
        <v>56</v>
      </c>
      <c r="D209" s="32"/>
      <c r="E209" s="32" t="s">
        <v>26</v>
      </c>
      <c r="F209" s="32" t="s">
        <v>52</v>
      </c>
      <c r="G209" s="38" t="s">
        <v>29</v>
      </c>
      <c r="H209" s="88" t="s">
        <v>18</v>
      </c>
      <c r="I209" s="89">
        <v>5376.2731307948734</v>
      </c>
      <c r="J209" s="89">
        <v>5219.7251316034726</v>
      </c>
      <c r="K209" s="89">
        <v>4774.3930805946029</v>
      </c>
      <c r="L209" s="89">
        <v>4821.7834139334136</v>
      </c>
      <c r="M209" s="89">
        <v>4689.2142647977153</v>
      </c>
      <c r="N209" s="89">
        <v>5681.4789492993568</v>
      </c>
      <c r="O209" s="89">
        <v>5493.2481073080771</v>
      </c>
      <c r="P209" s="89">
        <v>5195.1078645536054</v>
      </c>
      <c r="Q209" s="89">
        <v>5276.4650474142336</v>
      </c>
      <c r="R209" s="89">
        <v>6453.5896936354056</v>
      </c>
      <c r="S209" s="89">
        <v>5627.5116919455013</v>
      </c>
      <c r="T209" s="89">
        <v>3700.000272020683</v>
      </c>
      <c r="U209" s="89">
        <v>1139.3112526733162</v>
      </c>
      <c r="V209" s="89">
        <v>1270.189667953591</v>
      </c>
      <c r="W209" s="89">
        <v>1250.5253019940571</v>
      </c>
      <c r="X209" s="89">
        <v>1302.8383016615232</v>
      </c>
      <c r="Y209" s="89">
        <v>1028.1840379859379</v>
      </c>
      <c r="Z209" s="89">
        <v>14.238551818955131</v>
      </c>
      <c r="AA209" s="89">
        <v>13.674455811484069</v>
      </c>
      <c r="AB209" s="89">
        <v>0.6553997072460731</v>
      </c>
      <c r="AC209" s="89">
        <v>0.17097123313261187</v>
      </c>
      <c r="AD209" s="89">
        <v>7.4997492690228498E-2</v>
      </c>
      <c r="AE209" s="89">
        <v>0</v>
      </c>
      <c r="AF209" s="26"/>
      <c r="AH209" s="26"/>
      <c r="AI209" s="26"/>
    </row>
    <row r="210" spans="2:35" x14ac:dyDescent="0.25">
      <c r="B210" s="32" t="s">
        <v>45</v>
      </c>
      <c r="C210" s="32" t="s">
        <v>56</v>
      </c>
      <c r="D210" s="32"/>
      <c r="E210" s="32" t="s">
        <v>26</v>
      </c>
      <c r="F210" s="32" t="s">
        <v>53</v>
      </c>
      <c r="G210" s="38" t="s">
        <v>29</v>
      </c>
      <c r="H210" s="88" t="s">
        <v>18</v>
      </c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>
        <v>923.48605482132609</v>
      </c>
      <c r="T210" s="89">
        <v>2638.5703229292571</v>
      </c>
      <c r="U210" s="89">
        <v>5774.494752205158</v>
      </c>
      <c r="V210" s="89">
        <v>6620.5438387030217</v>
      </c>
      <c r="W210" s="89">
        <v>6608.3454776571944</v>
      </c>
      <c r="X210" s="89">
        <v>7513.24447299235</v>
      </c>
      <c r="Y210" s="89">
        <v>5990.1489832545049</v>
      </c>
      <c r="Z210" s="89">
        <v>0</v>
      </c>
      <c r="AA210" s="89">
        <v>0</v>
      </c>
      <c r="AB210" s="89">
        <v>0</v>
      </c>
      <c r="AC210" s="89">
        <v>0</v>
      </c>
      <c r="AD210" s="89">
        <v>0</v>
      </c>
      <c r="AE210" s="89">
        <v>0.16951849486495218</v>
      </c>
      <c r="AF210" s="26"/>
      <c r="AH210" s="26"/>
      <c r="AI210" s="26"/>
    </row>
    <row r="211" spans="2:35" x14ac:dyDescent="0.25">
      <c r="B211" s="32" t="s">
        <v>45</v>
      </c>
      <c r="C211" s="32" t="s">
        <v>56</v>
      </c>
      <c r="D211" s="32"/>
      <c r="E211" s="32" t="s">
        <v>26</v>
      </c>
      <c r="F211" s="32" t="s">
        <v>54</v>
      </c>
      <c r="G211" s="32" t="s">
        <v>22</v>
      </c>
      <c r="H211" s="88" t="s">
        <v>18</v>
      </c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>
        <v>51.769163320610339</v>
      </c>
      <c r="T211" s="89">
        <v>147.9140667771845</v>
      </c>
      <c r="U211" s="89">
        <v>323.7090158104819</v>
      </c>
      <c r="V211" s="89">
        <v>371.13718552403014</v>
      </c>
      <c r="W211" s="89">
        <v>370.45336475388621</v>
      </c>
      <c r="X211" s="89">
        <v>421.18056700408744</v>
      </c>
      <c r="Y211" s="89">
        <v>335.79824991389705</v>
      </c>
      <c r="Z211" s="89">
        <v>0</v>
      </c>
      <c r="AA211" s="89">
        <v>0</v>
      </c>
      <c r="AB211" s="89">
        <v>0</v>
      </c>
      <c r="AC211" s="89">
        <v>0</v>
      </c>
      <c r="AD211" s="89">
        <v>0</v>
      </c>
      <c r="AE211" s="89">
        <v>9.5029379173740564E-3</v>
      </c>
      <c r="AF211" s="26"/>
      <c r="AH211" s="26"/>
      <c r="AI211" s="26"/>
    </row>
    <row r="212" spans="2:35" x14ac:dyDescent="0.25">
      <c r="B212" s="32" t="s">
        <v>45</v>
      </c>
      <c r="C212" s="32" t="s">
        <v>56</v>
      </c>
      <c r="D212" s="32"/>
      <c r="E212" s="32" t="s">
        <v>26</v>
      </c>
      <c r="F212" s="32" t="s">
        <v>50</v>
      </c>
      <c r="G212" s="38" t="s">
        <v>29</v>
      </c>
      <c r="H212" s="88" t="s">
        <v>18</v>
      </c>
      <c r="I212" s="89">
        <v>2436.4990490147993</v>
      </c>
      <c r="J212" s="89">
        <v>2338.3149256133947</v>
      </c>
      <c r="K212" s="89">
        <v>2135.9203229731402</v>
      </c>
      <c r="L212" s="89">
        <v>2051.2533021433542</v>
      </c>
      <c r="M212" s="89">
        <v>1901.8778034638449</v>
      </c>
      <c r="N212" s="89">
        <v>2207.8078086753999</v>
      </c>
      <c r="O212" s="89">
        <v>2050.718475519845</v>
      </c>
      <c r="P212" s="89">
        <v>1878.9131929557348</v>
      </c>
      <c r="Q212" s="89">
        <v>1846.4168592603887</v>
      </c>
      <c r="R212" s="89">
        <v>2180.0991662779411</v>
      </c>
      <c r="S212" s="89">
        <v>2146.9195380732135</v>
      </c>
      <c r="T212" s="89">
        <v>2025.2126893089437</v>
      </c>
      <c r="U212" s="89">
        <v>2166.0878002277564</v>
      </c>
      <c r="V212" s="89">
        <v>2361.3430877828578</v>
      </c>
      <c r="W212" s="89">
        <v>2352.0409451188389</v>
      </c>
      <c r="X212" s="89">
        <v>2640.1220893747122</v>
      </c>
      <c r="Y212" s="89">
        <v>2101.8995456395501</v>
      </c>
      <c r="Z212" s="89">
        <v>862.6842302645224</v>
      </c>
      <c r="AA212" s="89">
        <v>821.71052691769842</v>
      </c>
      <c r="AB212" s="89">
        <v>109.86719842525375</v>
      </c>
      <c r="AC212" s="89">
        <v>85.84085372580364</v>
      </c>
      <c r="AD212" s="89">
        <v>47.774983330244162</v>
      </c>
      <c r="AE212" s="89">
        <v>38.551061055587091</v>
      </c>
      <c r="AF212" s="26"/>
      <c r="AH212" s="26"/>
      <c r="AI212" s="26"/>
    </row>
    <row r="213" spans="2:35" x14ac:dyDescent="0.25">
      <c r="B213" s="32" t="s">
        <v>45</v>
      </c>
      <c r="C213" s="32" t="s">
        <v>56</v>
      </c>
      <c r="D213" s="32"/>
      <c r="E213" s="32" t="s">
        <v>26</v>
      </c>
      <c r="F213" s="32" t="s">
        <v>30</v>
      </c>
      <c r="G213" s="38" t="s">
        <v>29</v>
      </c>
      <c r="H213" s="88" t="s">
        <v>18</v>
      </c>
      <c r="I213" s="89">
        <v>3592.1618497600898</v>
      </c>
      <c r="J213" s="89">
        <v>3476.8217429304136</v>
      </c>
      <c r="K213" s="89">
        <v>3276.6979046665883</v>
      </c>
      <c r="L213" s="89">
        <v>2917.3446914224119</v>
      </c>
      <c r="M213" s="89">
        <v>2799.2155405406484</v>
      </c>
      <c r="N213" s="89">
        <v>2948.7538548028851</v>
      </c>
      <c r="O213" s="89">
        <v>2793.999426055791</v>
      </c>
      <c r="P213" s="89">
        <v>2630.6632113958026</v>
      </c>
      <c r="Q213" s="89">
        <v>2649.1075204055142</v>
      </c>
      <c r="R213" s="89">
        <v>3155.6235122006642</v>
      </c>
      <c r="S213" s="89">
        <v>3220.7008334662382</v>
      </c>
      <c r="T213" s="89">
        <v>3061.5356385115092</v>
      </c>
      <c r="U213" s="89">
        <v>3409.8358524159989</v>
      </c>
      <c r="V213" s="89">
        <v>3885.9301347356691</v>
      </c>
      <c r="W213" s="89">
        <v>3870.510378059721</v>
      </c>
      <c r="X213" s="89">
        <v>4344.5678882091479</v>
      </c>
      <c r="Y213" s="89">
        <v>3458.900629685244</v>
      </c>
      <c r="Z213" s="89">
        <v>2622.8397358709572</v>
      </c>
      <c r="AA213" s="89">
        <v>3347.8579809309213</v>
      </c>
      <c r="AB213" s="89">
        <v>3742.2226649583868</v>
      </c>
      <c r="AC213" s="89">
        <v>3606.4450980912543</v>
      </c>
      <c r="AD213" s="89">
        <v>3883.3933121166933</v>
      </c>
      <c r="AE213" s="89">
        <v>3391.1228393286019</v>
      </c>
      <c r="AF213" s="26"/>
      <c r="AH213" s="26"/>
      <c r="AI213" s="26"/>
    </row>
    <row r="214" spans="2:35" x14ac:dyDescent="0.25">
      <c r="B214" s="32" t="s">
        <v>45</v>
      </c>
      <c r="C214" s="32" t="s">
        <v>56</v>
      </c>
      <c r="D214" s="32"/>
      <c r="E214" s="32" t="s">
        <v>26</v>
      </c>
      <c r="F214" s="32" t="s">
        <v>31</v>
      </c>
      <c r="G214" s="32" t="s">
        <v>22</v>
      </c>
      <c r="H214" s="88" t="s">
        <v>18</v>
      </c>
      <c r="I214" s="89"/>
      <c r="J214" s="89"/>
      <c r="K214" s="89"/>
      <c r="L214" s="89"/>
      <c r="M214" s="89"/>
      <c r="N214" s="89"/>
      <c r="O214" s="89"/>
      <c r="P214" s="89"/>
      <c r="Q214" s="89"/>
      <c r="R214" s="89">
        <v>59.088002889190356</v>
      </c>
      <c r="S214" s="89">
        <v>60.306554130203061</v>
      </c>
      <c r="T214" s="89">
        <v>147.84135239269375</v>
      </c>
      <c r="U214" s="89">
        <v>164.66074656030167</v>
      </c>
      <c r="V214" s="89">
        <v>187.65130779341877</v>
      </c>
      <c r="W214" s="89">
        <v>186.90668876894549</v>
      </c>
      <c r="X214" s="89">
        <v>209.79889440940613</v>
      </c>
      <c r="Y214" s="89">
        <v>167.03008139184331</v>
      </c>
      <c r="Z214" s="89">
        <v>126.6567564273024</v>
      </c>
      <c r="AA214" s="89">
        <v>161.6678392677936</v>
      </c>
      <c r="AB214" s="89">
        <v>180.71168363436919</v>
      </c>
      <c r="AC214" s="89">
        <v>174.15499395951511</v>
      </c>
      <c r="AD214" s="89">
        <v>187.52880479784616</v>
      </c>
      <c r="AE214" s="89">
        <v>163.75709640271995</v>
      </c>
      <c r="AF214" s="26"/>
      <c r="AH214" s="26"/>
      <c r="AI214" s="26"/>
    </row>
    <row r="215" spans="2:35" x14ac:dyDescent="0.2">
      <c r="B215" s="32" t="s">
        <v>45</v>
      </c>
      <c r="C215" s="32" t="s">
        <v>56</v>
      </c>
      <c r="D215" s="32"/>
      <c r="E215" s="32" t="s">
        <v>26</v>
      </c>
      <c r="F215" s="32" t="s">
        <v>28</v>
      </c>
      <c r="G215" s="38" t="s">
        <v>29</v>
      </c>
      <c r="H215" s="88" t="s">
        <v>18</v>
      </c>
      <c r="I215" s="89">
        <v>136.62451636392959</v>
      </c>
      <c r="J215" s="89">
        <v>126.5092234369141</v>
      </c>
      <c r="K215" s="89">
        <v>109.86170860445209</v>
      </c>
      <c r="L215" s="89">
        <v>105.01084767107221</v>
      </c>
      <c r="M215" s="89">
        <v>96.029827130813814</v>
      </c>
      <c r="N215" s="89">
        <v>108.75071402585161</v>
      </c>
      <c r="O215" s="89">
        <v>97.463590459302026</v>
      </c>
      <c r="P215" s="89">
        <v>84.6305339141216</v>
      </c>
      <c r="Q215" s="89">
        <v>78.009229456628276</v>
      </c>
      <c r="R215" s="89">
        <v>85.320546864594419</v>
      </c>
      <c r="S215" s="89">
        <v>76.564618271096762</v>
      </c>
      <c r="T215" s="89">
        <v>64.256190744729722</v>
      </c>
      <c r="U215" s="89">
        <v>58.96955911612649</v>
      </c>
      <c r="V215" s="89">
        <v>52.185561654918423</v>
      </c>
      <c r="W215" s="89">
        <v>51.979984777069717</v>
      </c>
      <c r="X215" s="89">
        <v>58.346563353882935</v>
      </c>
      <c r="Y215" s="89">
        <v>46.45187262237615</v>
      </c>
      <c r="Z215" s="89">
        <v>0</v>
      </c>
      <c r="AA215" s="89">
        <v>0</v>
      </c>
      <c r="AB215" s="89">
        <v>0</v>
      </c>
      <c r="AC215" s="89">
        <v>0</v>
      </c>
      <c r="AD215" s="89">
        <v>0</v>
      </c>
      <c r="AE215" s="89">
        <v>0</v>
      </c>
      <c r="AF215" s="26"/>
      <c r="AG215" s="90"/>
      <c r="AH215" s="26"/>
      <c r="AI215" s="26"/>
    </row>
    <row r="216" spans="2:35" x14ac:dyDescent="0.2">
      <c r="B216" s="32" t="s">
        <v>45</v>
      </c>
      <c r="C216" s="32" t="s">
        <v>56</v>
      </c>
      <c r="D216" s="32"/>
      <c r="E216" s="32" t="s">
        <v>26</v>
      </c>
      <c r="F216" s="32" t="s">
        <v>57</v>
      </c>
      <c r="G216" s="38" t="s">
        <v>33</v>
      </c>
      <c r="H216" s="88" t="s">
        <v>18</v>
      </c>
      <c r="I216" s="89">
        <v>0</v>
      </c>
      <c r="J216" s="89">
        <v>0</v>
      </c>
      <c r="K216" s="89">
        <v>0</v>
      </c>
      <c r="L216" s="89">
        <v>0</v>
      </c>
      <c r="M216" s="89">
        <v>7.8828632295669309E-4</v>
      </c>
      <c r="N216" s="89">
        <v>6.4701704554897274E-3</v>
      </c>
      <c r="O216" s="89">
        <v>9.1258129337746657E-2</v>
      </c>
      <c r="P216" s="89">
        <v>0.2248278048405998</v>
      </c>
      <c r="Q216" s="89">
        <v>0.16347827221563571</v>
      </c>
      <c r="R216" s="89">
        <v>0.26244370821001628</v>
      </c>
      <c r="S216" s="89">
        <v>0.35449176899348994</v>
      </c>
      <c r="T216" s="89">
        <v>0.45471154187618079</v>
      </c>
      <c r="U216" s="89">
        <v>0.5740612235034066</v>
      </c>
      <c r="V216" s="89">
        <v>0.70393209054678374</v>
      </c>
      <c r="W216" s="89">
        <v>0.8260282868837745</v>
      </c>
      <c r="X216" s="89">
        <v>1.0373819578676027</v>
      </c>
      <c r="Y216" s="89">
        <v>1.196262340101669</v>
      </c>
      <c r="Z216" s="89">
        <v>206.95637867252515</v>
      </c>
      <c r="AA216" s="89">
        <v>209.94559023482753</v>
      </c>
      <c r="AB216" s="89">
        <v>206.87771213362271</v>
      </c>
      <c r="AC216" s="89">
        <v>146.91657864172262</v>
      </c>
      <c r="AD216" s="89">
        <v>170.59353578247243</v>
      </c>
      <c r="AE216" s="89">
        <v>268.63937658276501</v>
      </c>
      <c r="AF216" s="26"/>
      <c r="AG216" s="90"/>
      <c r="AH216" s="26"/>
      <c r="AI216" s="26"/>
    </row>
    <row r="217" spans="2:35" x14ac:dyDescent="0.25">
      <c r="B217" s="32" t="s">
        <v>45</v>
      </c>
      <c r="C217" s="32" t="s">
        <v>58</v>
      </c>
      <c r="D217" s="32"/>
      <c r="E217" s="32" t="s">
        <v>15</v>
      </c>
      <c r="F217" s="32" t="s">
        <v>59</v>
      </c>
      <c r="G217" s="32" t="s">
        <v>17</v>
      </c>
      <c r="H217" s="88" t="s">
        <v>18</v>
      </c>
      <c r="I217" s="89">
        <v>11.188003648443971</v>
      </c>
      <c r="J217" s="89">
        <v>7.6134048517610431</v>
      </c>
      <c r="K217" s="89">
        <v>5.7184141820707408</v>
      </c>
      <c r="L217" s="89">
        <v>5.7111536948863213</v>
      </c>
      <c r="M217" s="89">
        <v>5.6569709547040663</v>
      </c>
      <c r="N217" s="89">
        <v>3.5145561199300435</v>
      </c>
      <c r="O217" s="89">
        <v>3.7804232684844958</v>
      </c>
      <c r="P217" s="89">
        <v>3.7804232684844958</v>
      </c>
      <c r="Q217" s="89">
        <v>0</v>
      </c>
      <c r="R217" s="89">
        <v>0</v>
      </c>
      <c r="S217" s="89">
        <v>76.3537317054802</v>
      </c>
      <c r="T217" s="89">
        <v>81.933089545869137</v>
      </c>
      <c r="U217" s="89">
        <v>73.476188882287474</v>
      </c>
      <c r="V217" s="89">
        <v>61.448279541099382</v>
      </c>
      <c r="W217" s="89">
        <v>61.448279541099382</v>
      </c>
      <c r="X217" s="89">
        <v>35.344719379429797</v>
      </c>
      <c r="Y217" s="89">
        <v>3.7145802537944128</v>
      </c>
      <c r="Z217" s="89">
        <v>3.7145849163362539</v>
      </c>
      <c r="AA217" s="89">
        <v>3.7145849163362539</v>
      </c>
      <c r="AB217" s="89">
        <v>3.7145849163362539</v>
      </c>
      <c r="AC217" s="89">
        <v>3.7145849163362539</v>
      </c>
      <c r="AD217" s="89">
        <v>3.7145849163362539</v>
      </c>
      <c r="AE217" s="89">
        <v>3.7145849163362539</v>
      </c>
      <c r="AF217" s="26"/>
      <c r="AH217" s="26"/>
      <c r="AI217" s="26"/>
    </row>
    <row r="218" spans="2:35" x14ac:dyDescent="0.25">
      <c r="B218" s="32" t="s">
        <v>45</v>
      </c>
      <c r="C218" s="32" t="s">
        <v>58</v>
      </c>
      <c r="D218" s="32"/>
      <c r="E218" s="32" t="s">
        <v>15</v>
      </c>
      <c r="F218" s="32" t="s">
        <v>21</v>
      </c>
      <c r="G218" s="32" t="s">
        <v>22</v>
      </c>
      <c r="H218" s="88" t="s">
        <v>18</v>
      </c>
      <c r="I218" s="89">
        <v>166.31060496163732</v>
      </c>
      <c r="J218" s="89">
        <v>160.82121439485991</v>
      </c>
      <c r="K218" s="89">
        <v>150.26472284434732</v>
      </c>
      <c r="L218" s="89">
        <v>145.48879875158997</v>
      </c>
      <c r="M218" s="89">
        <v>137.72928526170895</v>
      </c>
      <c r="N218" s="89">
        <v>128.76395094905462</v>
      </c>
      <c r="O218" s="89">
        <v>122.60372670615536</v>
      </c>
      <c r="P218" s="89">
        <v>115.22975877408479</v>
      </c>
      <c r="Q218" s="89">
        <v>107.14636765422652</v>
      </c>
      <c r="R218" s="89">
        <v>110.03599108232534</v>
      </c>
      <c r="S218" s="89">
        <v>105.02699433829622</v>
      </c>
      <c r="T218" s="89">
        <v>100.04814763429192</v>
      </c>
      <c r="U218" s="89">
        <v>98.540493957727278</v>
      </c>
      <c r="V218" s="89">
        <v>94.289874164220564</v>
      </c>
      <c r="W218" s="89">
        <v>93.10745667246691</v>
      </c>
      <c r="X218" s="89">
        <v>91.939866977835678</v>
      </c>
      <c r="Y218" s="89">
        <v>90.786919136217406</v>
      </c>
      <c r="Z218" s="89">
        <v>89.648429535286084</v>
      </c>
      <c r="AA218" s="89">
        <v>82.884872370391875</v>
      </c>
      <c r="AB218" s="89">
        <v>79.807413343619643</v>
      </c>
      <c r="AC218" s="89">
        <v>75.96478231686244</v>
      </c>
      <c r="AD218" s="89">
        <v>73.110001108776601</v>
      </c>
      <c r="AE218" s="89">
        <v>71.811843828333579</v>
      </c>
      <c r="AF218" s="26"/>
      <c r="AH218" s="26"/>
      <c r="AI218" s="26"/>
    </row>
    <row r="219" spans="2:35" x14ac:dyDescent="0.25">
      <c r="B219" s="32" t="s">
        <v>45</v>
      </c>
      <c r="C219" s="32" t="s">
        <v>58</v>
      </c>
      <c r="D219" s="32"/>
      <c r="E219" s="32" t="s">
        <v>15</v>
      </c>
      <c r="F219" s="32" t="s">
        <v>25</v>
      </c>
      <c r="G219" s="32" t="s">
        <v>22</v>
      </c>
      <c r="H219" s="88" t="s">
        <v>18</v>
      </c>
      <c r="I219" s="89">
        <v>0</v>
      </c>
      <c r="J219" s="89">
        <v>0</v>
      </c>
      <c r="K219" s="89">
        <v>0</v>
      </c>
      <c r="L219" s="89">
        <v>0</v>
      </c>
      <c r="M219" s="89">
        <v>0</v>
      </c>
      <c r="N219" s="89">
        <v>0</v>
      </c>
      <c r="O219" s="89">
        <v>0</v>
      </c>
      <c r="P219" s="89">
        <v>0</v>
      </c>
      <c r="Q219" s="89">
        <v>0</v>
      </c>
      <c r="R219" s="89">
        <v>0</v>
      </c>
      <c r="S219" s="89">
        <v>0</v>
      </c>
      <c r="T219" s="89">
        <v>0</v>
      </c>
      <c r="U219" s="89">
        <v>0</v>
      </c>
      <c r="V219" s="89">
        <v>0</v>
      </c>
      <c r="W219" s="89">
        <v>0</v>
      </c>
      <c r="X219" s="89">
        <v>0</v>
      </c>
      <c r="Y219" s="89">
        <v>0</v>
      </c>
      <c r="Z219" s="89">
        <v>0</v>
      </c>
      <c r="AA219" s="89">
        <v>0</v>
      </c>
      <c r="AB219" s="89">
        <v>0</v>
      </c>
      <c r="AC219" s="89">
        <v>0</v>
      </c>
      <c r="AD219" s="89">
        <v>0</v>
      </c>
      <c r="AE219" s="89">
        <v>0</v>
      </c>
      <c r="AF219" s="26"/>
      <c r="AH219" s="26"/>
      <c r="AI219" s="26"/>
    </row>
    <row r="220" spans="2:35" x14ac:dyDescent="0.25">
      <c r="B220" s="32" t="s">
        <v>45</v>
      </c>
      <c r="C220" s="32" t="s">
        <v>58</v>
      </c>
      <c r="D220" s="32"/>
      <c r="E220" s="32" t="s">
        <v>26</v>
      </c>
      <c r="F220" s="32" t="s">
        <v>48</v>
      </c>
      <c r="G220" s="32" t="s">
        <v>22</v>
      </c>
      <c r="H220" s="88" t="s">
        <v>18</v>
      </c>
      <c r="I220" s="89">
        <v>0.30649468043129924</v>
      </c>
      <c r="J220" s="89">
        <v>0.29637825395377471</v>
      </c>
      <c r="K220" s="89">
        <v>0.27692364067161868</v>
      </c>
      <c r="L220" s="89">
        <v>0.2681220652765231</v>
      </c>
      <c r="M220" s="89">
        <v>0.2538220174357253</v>
      </c>
      <c r="N220" s="89">
        <v>0.23729975611780998</v>
      </c>
      <c r="O220" s="89">
        <v>0.22594704676323774</v>
      </c>
      <c r="P220" s="89">
        <v>0.21235752283978171</v>
      </c>
      <c r="Q220" s="89">
        <v>0.19746059922716155</v>
      </c>
      <c r="R220" s="89">
        <v>0.20278590129894605</v>
      </c>
      <c r="S220" s="89">
        <v>0.19355479510041618</v>
      </c>
      <c r="T220" s="89">
        <v>0.18437925256774232</v>
      </c>
      <c r="U220" s="89">
        <v>0.18160078975169797</v>
      </c>
      <c r="V220" s="89">
        <v>0.17376730038674551</v>
      </c>
      <c r="W220" s="89">
        <v>0.17158821703030525</v>
      </c>
      <c r="X220" s="89">
        <v>0.16584389171930328</v>
      </c>
      <c r="Y220" s="89">
        <v>0.15775450516402728</v>
      </c>
      <c r="Z220" s="89">
        <v>0.15511471415265518</v>
      </c>
      <c r="AA220" s="89">
        <v>0.14341203021579085</v>
      </c>
      <c r="AB220" s="89">
        <v>0.13808723892018437</v>
      </c>
      <c r="AC220" s="89">
        <v>0.13143850434224111</v>
      </c>
      <c r="AD220" s="89">
        <v>0.13289787560309504</v>
      </c>
      <c r="AE220" s="89">
        <v>0.13053811165625989</v>
      </c>
      <c r="AF220" s="26"/>
      <c r="AH220" s="26"/>
      <c r="AI220" s="26"/>
    </row>
    <row r="221" spans="2:35" x14ac:dyDescent="0.25">
      <c r="B221" s="32" t="s">
        <v>45</v>
      </c>
      <c r="C221" s="32" t="s">
        <v>58</v>
      </c>
      <c r="D221" s="32"/>
      <c r="E221" s="32" t="s">
        <v>26</v>
      </c>
      <c r="F221" s="32" t="s">
        <v>49</v>
      </c>
      <c r="G221" s="38" t="s">
        <v>29</v>
      </c>
      <c r="H221" s="88" t="s">
        <v>18</v>
      </c>
      <c r="I221" s="89">
        <v>5.1844213286050227</v>
      </c>
      <c r="J221" s="89">
        <v>5.0609204828542111</v>
      </c>
      <c r="K221" s="89">
        <v>6.9097483391309371</v>
      </c>
      <c r="L221" s="89">
        <v>7.6025806438179924</v>
      </c>
      <c r="M221" s="89">
        <v>7.614504293580608</v>
      </c>
      <c r="N221" s="89">
        <v>9.9778366394758784</v>
      </c>
      <c r="O221" s="89">
        <v>13.936867838054434</v>
      </c>
      <c r="P221" s="89">
        <v>13.606619660199858</v>
      </c>
      <c r="Q221" s="89">
        <v>18.969891690232178</v>
      </c>
      <c r="R221" s="89">
        <v>24.584309197675406</v>
      </c>
      <c r="S221" s="89">
        <v>32.131157693858015</v>
      </c>
      <c r="T221" s="89">
        <v>39.490382475892034</v>
      </c>
      <c r="U221" s="89">
        <v>50.775602087617365</v>
      </c>
      <c r="V221" s="89">
        <v>57.373148795555444</v>
      </c>
      <c r="W221" s="89">
        <v>58.809252429745776</v>
      </c>
      <c r="X221" s="89">
        <v>65.498229704453522</v>
      </c>
      <c r="Y221" s="89">
        <v>73.193857713420073</v>
      </c>
      <c r="Z221" s="89">
        <v>81.995260369688808</v>
      </c>
      <c r="AA221" s="89">
        <v>105.88729787468536</v>
      </c>
      <c r="AB221" s="89">
        <v>115.21960391904041</v>
      </c>
      <c r="AC221" s="89">
        <v>137.44619366398192</v>
      </c>
      <c r="AD221" s="89">
        <v>139.16267458694216</v>
      </c>
      <c r="AE221" s="89">
        <v>154.13140955314421</v>
      </c>
      <c r="AF221" s="26"/>
      <c r="AH221" s="26"/>
      <c r="AI221" s="26"/>
    </row>
    <row r="222" spans="2:35" x14ac:dyDescent="0.25">
      <c r="B222" s="32" t="s">
        <v>45</v>
      </c>
      <c r="C222" s="32" t="s">
        <v>58</v>
      </c>
      <c r="D222" s="32"/>
      <c r="E222" s="32" t="s">
        <v>26</v>
      </c>
      <c r="F222" s="32" t="s">
        <v>52</v>
      </c>
      <c r="G222" s="38" t="s">
        <v>29</v>
      </c>
      <c r="H222" s="88" t="s">
        <v>18</v>
      </c>
      <c r="I222" s="89">
        <v>474.69877440862007</v>
      </c>
      <c r="J222" s="89">
        <v>432.7512970707719</v>
      </c>
      <c r="K222" s="89">
        <v>416.808666550726</v>
      </c>
      <c r="L222" s="89">
        <v>382.37824186007083</v>
      </c>
      <c r="M222" s="89">
        <v>394.61559182502862</v>
      </c>
      <c r="N222" s="89">
        <v>368.78313820162464</v>
      </c>
      <c r="O222" s="89">
        <v>321.34845054324262</v>
      </c>
      <c r="P222" s="89">
        <v>328.81028557597199</v>
      </c>
      <c r="Q222" s="89">
        <v>354.56921583067327</v>
      </c>
      <c r="R222" s="89">
        <v>415.73352531736271</v>
      </c>
      <c r="S222" s="89">
        <v>406.9684856192498</v>
      </c>
      <c r="T222" s="89">
        <v>278.21265750086025</v>
      </c>
      <c r="U222" s="89">
        <v>76.19736193527828</v>
      </c>
      <c r="V222" s="89">
        <v>79.950566973488549</v>
      </c>
      <c r="W222" s="89">
        <v>84.771006093969262</v>
      </c>
      <c r="X222" s="89">
        <v>88.032625447158154</v>
      </c>
      <c r="Y222" s="89">
        <v>103.03496704785461</v>
      </c>
      <c r="Z222" s="89">
        <v>61.999320726758611</v>
      </c>
      <c r="AA222" s="89">
        <v>40.072800590627011</v>
      </c>
      <c r="AB222" s="89">
        <v>188.1008824712915</v>
      </c>
      <c r="AC222" s="89">
        <v>68.714945670179929</v>
      </c>
      <c r="AD222" s="89">
        <v>368.12983139449199</v>
      </c>
      <c r="AE222" s="89">
        <v>109.85888708098668</v>
      </c>
      <c r="AF222" s="26"/>
      <c r="AH222" s="26"/>
      <c r="AI222" s="26"/>
    </row>
    <row r="223" spans="2:35" x14ac:dyDescent="0.25">
      <c r="B223" s="32" t="s">
        <v>45</v>
      </c>
      <c r="C223" s="32" t="s">
        <v>58</v>
      </c>
      <c r="D223" s="32"/>
      <c r="E223" s="32" t="s">
        <v>26</v>
      </c>
      <c r="F223" s="32" t="s">
        <v>53</v>
      </c>
      <c r="G223" s="38" t="s">
        <v>29</v>
      </c>
      <c r="H223" s="88" t="s">
        <v>18</v>
      </c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>
        <v>0</v>
      </c>
      <c r="T223" s="89">
        <v>0</v>
      </c>
      <c r="U223" s="89">
        <v>0</v>
      </c>
      <c r="V223" s="89">
        <v>0</v>
      </c>
      <c r="W223" s="89">
        <v>0</v>
      </c>
      <c r="X223" s="89">
        <v>0</v>
      </c>
      <c r="Y223" s="89">
        <v>0</v>
      </c>
      <c r="Z223" s="89">
        <v>0</v>
      </c>
      <c r="AA223" s="89">
        <v>0</v>
      </c>
      <c r="AB223" s="89">
        <v>0</v>
      </c>
      <c r="AC223" s="89">
        <v>0</v>
      </c>
      <c r="AD223" s="89">
        <v>0</v>
      </c>
      <c r="AE223" s="89">
        <v>0</v>
      </c>
      <c r="AF223" s="26"/>
      <c r="AH223" s="26"/>
      <c r="AI223" s="26"/>
    </row>
    <row r="224" spans="2:35" x14ac:dyDescent="0.25">
      <c r="B224" s="32" t="s">
        <v>45</v>
      </c>
      <c r="C224" s="32" t="s">
        <v>58</v>
      </c>
      <c r="D224" s="32"/>
      <c r="E224" s="32" t="s">
        <v>26</v>
      </c>
      <c r="F224" s="32" t="s">
        <v>54</v>
      </c>
      <c r="G224" s="32" t="s">
        <v>22</v>
      </c>
      <c r="H224" s="88" t="s">
        <v>18</v>
      </c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>
        <v>0</v>
      </c>
      <c r="T224" s="89">
        <v>0</v>
      </c>
      <c r="U224" s="89">
        <v>0</v>
      </c>
      <c r="V224" s="89">
        <v>0</v>
      </c>
      <c r="W224" s="89">
        <v>0</v>
      </c>
      <c r="X224" s="89">
        <v>0</v>
      </c>
      <c r="Y224" s="89">
        <v>0</v>
      </c>
      <c r="Z224" s="89">
        <v>0</v>
      </c>
      <c r="AA224" s="89">
        <v>0</v>
      </c>
      <c r="AB224" s="89">
        <v>0</v>
      </c>
      <c r="AC224" s="89">
        <v>0</v>
      </c>
      <c r="AD224" s="89">
        <v>0</v>
      </c>
      <c r="AE224" s="89">
        <v>0</v>
      </c>
      <c r="AF224" s="26"/>
      <c r="AH224" s="26"/>
      <c r="AI224" s="26"/>
    </row>
    <row r="225" spans="2:35" x14ac:dyDescent="0.25">
      <c r="B225" s="32" t="s">
        <v>45</v>
      </c>
      <c r="C225" s="32" t="s">
        <v>58</v>
      </c>
      <c r="D225" s="32"/>
      <c r="E225" s="32" t="s">
        <v>26</v>
      </c>
      <c r="F225" s="32" t="s">
        <v>50</v>
      </c>
      <c r="G225" s="38" t="s">
        <v>29</v>
      </c>
      <c r="H225" s="88" t="s">
        <v>18</v>
      </c>
      <c r="I225" s="89">
        <v>3.4215643200737698</v>
      </c>
      <c r="J225" s="89">
        <v>3.7364451030436241</v>
      </c>
      <c r="K225" s="89">
        <v>4.3620688560231526</v>
      </c>
      <c r="L225" s="89">
        <v>2.9277400848259147</v>
      </c>
      <c r="M225" s="89">
        <v>1.7221441874275463</v>
      </c>
      <c r="N225" s="89">
        <v>1.1209403142130219</v>
      </c>
      <c r="O225" s="89">
        <v>0.4438313147289441</v>
      </c>
      <c r="P225" s="89">
        <v>0.30321350708213063</v>
      </c>
      <c r="Q225" s="89">
        <v>0.22663005081910478</v>
      </c>
      <c r="R225" s="89">
        <v>0.18321693123687582</v>
      </c>
      <c r="S225" s="89">
        <v>7.8075782248664946E-2</v>
      </c>
      <c r="T225" s="89">
        <v>0</v>
      </c>
      <c r="U225" s="89">
        <v>0</v>
      </c>
      <c r="V225" s="89">
        <v>0</v>
      </c>
      <c r="W225" s="89">
        <v>0</v>
      </c>
      <c r="X225" s="89">
        <v>0</v>
      </c>
      <c r="Y225" s="89">
        <v>0</v>
      </c>
      <c r="Z225" s="89">
        <v>0</v>
      </c>
      <c r="AA225" s="89">
        <v>0</v>
      </c>
      <c r="AB225" s="89">
        <v>0</v>
      </c>
      <c r="AC225" s="89">
        <v>0</v>
      </c>
      <c r="AD225" s="89">
        <v>0</v>
      </c>
      <c r="AE225" s="89">
        <v>0</v>
      </c>
      <c r="AF225" s="26"/>
      <c r="AH225" s="26"/>
      <c r="AI225" s="26"/>
    </row>
    <row r="226" spans="2:35" x14ac:dyDescent="0.25">
      <c r="B226" s="32" t="s">
        <v>45</v>
      </c>
      <c r="C226" s="32" t="s">
        <v>58</v>
      </c>
      <c r="D226" s="32"/>
      <c r="E226" s="32" t="s">
        <v>26</v>
      </c>
      <c r="F226" s="32" t="s">
        <v>30</v>
      </c>
      <c r="G226" s="38" t="s">
        <v>29</v>
      </c>
      <c r="H226" s="88" t="s">
        <v>18</v>
      </c>
      <c r="I226" s="89">
        <v>1377.5979606663905</v>
      </c>
      <c r="J226" s="89">
        <v>1215.3238157881174</v>
      </c>
      <c r="K226" s="89">
        <v>1165.601826253996</v>
      </c>
      <c r="L226" s="89">
        <v>1279.0747982638206</v>
      </c>
      <c r="M226" s="89">
        <v>1540.8921315910879</v>
      </c>
      <c r="N226" s="89">
        <v>1404.6081387297575</v>
      </c>
      <c r="O226" s="89">
        <v>1492.3114722631065</v>
      </c>
      <c r="P226" s="89">
        <v>1416.561070985608</v>
      </c>
      <c r="Q226" s="89">
        <v>1629.9872036193817</v>
      </c>
      <c r="R226" s="89">
        <v>1546.5724716548507</v>
      </c>
      <c r="S226" s="89">
        <v>1718.0118068154702</v>
      </c>
      <c r="T226" s="89">
        <v>1642.1307104774517</v>
      </c>
      <c r="U226" s="89">
        <v>1642.4663035875412</v>
      </c>
      <c r="V226" s="89">
        <v>1643.2545367585237</v>
      </c>
      <c r="W226" s="89">
        <v>1601.7815008315406</v>
      </c>
      <c r="X226" s="89">
        <v>1627.3386602146752</v>
      </c>
      <c r="Y226" s="89">
        <v>1636.4452555063758</v>
      </c>
      <c r="Z226" s="89">
        <v>1620.4034563534174</v>
      </c>
      <c r="AA226" s="89">
        <v>1680.3386735610459</v>
      </c>
      <c r="AB226" s="89">
        <v>1737.117076676602</v>
      </c>
      <c r="AC226" s="89">
        <v>1805.2563497837045</v>
      </c>
      <c r="AD226" s="89">
        <v>2091.7175000520992</v>
      </c>
      <c r="AE226" s="89">
        <v>2051.1749177639708</v>
      </c>
      <c r="AF226" s="26"/>
      <c r="AH226" s="26"/>
      <c r="AI226" s="26"/>
    </row>
    <row r="227" spans="2:35" x14ac:dyDescent="0.25">
      <c r="B227" s="32" t="s">
        <v>45</v>
      </c>
      <c r="C227" s="32" t="s">
        <v>58</v>
      </c>
      <c r="D227" s="32"/>
      <c r="E227" s="32" t="s">
        <v>26</v>
      </c>
      <c r="F227" s="32" t="s">
        <v>31</v>
      </c>
      <c r="G227" s="32" t="s">
        <v>22</v>
      </c>
      <c r="H227" s="88" t="s">
        <v>18</v>
      </c>
      <c r="I227" s="89"/>
      <c r="J227" s="89"/>
      <c r="K227" s="89"/>
      <c r="L227" s="89"/>
      <c r="M227" s="89"/>
      <c r="N227" s="89"/>
      <c r="O227" s="89"/>
      <c r="P227" s="89"/>
      <c r="Q227" s="89"/>
      <c r="R227" s="89">
        <v>28.959056211922739</v>
      </c>
      <c r="S227" s="89">
        <v>32.16920086071422</v>
      </c>
      <c r="T227" s="89">
        <v>79.298382807850118</v>
      </c>
      <c r="U227" s="89">
        <v>79.314588576819517</v>
      </c>
      <c r="V227" s="89">
        <v>79.352652304229053</v>
      </c>
      <c r="W227" s="89">
        <v>77.349922157257112</v>
      </c>
      <c r="X227" s="89">
        <v>78.584075684326692</v>
      </c>
      <c r="Y227" s="89">
        <v>79.023832565377575</v>
      </c>
      <c r="Z227" s="89">
        <v>78.249175151055141</v>
      </c>
      <c r="AA227" s="89">
        <v>81.143442804340964</v>
      </c>
      <c r="AB227" s="89">
        <v>83.885268115047637</v>
      </c>
      <c r="AC227" s="89">
        <v>87.175709082152281</v>
      </c>
      <c r="AD227" s="89">
        <v>101.00889897904884</v>
      </c>
      <c r="AE227" s="89">
        <v>99.051100376422355</v>
      </c>
      <c r="AF227" s="26"/>
      <c r="AH227" s="26"/>
      <c r="AI227" s="26"/>
    </row>
    <row r="228" spans="2:35" x14ac:dyDescent="0.2">
      <c r="B228" s="32" t="s">
        <v>45</v>
      </c>
      <c r="C228" s="32" t="s">
        <v>58</v>
      </c>
      <c r="D228" s="32"/>
      <c r="E228" s="32" t="s">
        <v>26</v>
      </c>
      <c r="F228" s="32" t="s">
        <v>28</v>
      </c>
      <c r="G228" s="38" t="s">
        <v>29</v>
      </c>
      <c r="H228" s="88" t="s">
        <v>18</v>
      </c>
      <c r="I228" s="89">
        <v>0</v>
      </c>
      <c r="J228" s="89">
        <v>0</v>
      </c>
      <c r="K228" s="89">
        <v>0</v>
      </c>
      <c r="L228" s="89">
        <v>0</v>
      </c>
      <c r="M228" s="89">
        <v>0</v>
      </c>
      <c r="N228" s="89">
        <v>0</v>
      </c>
      <c r="O228" s="89">
        <v>0</v>
      </c>
      <c r="P228" s="89">
        <v>0</v>
      </c>
      <c r="Q228" s="89">
        <v>0</v>
      </c>
      <c r="R228" s="89">
        <v>0</v>
      </c>
      <c r="S228" s="89">
        <v>0</v>
      </c>
      <c r="T228" s="89">
        <v>0</v>
      </c>
      <c r="U228" s="89">
        <v>0</v>
      </c>
      <c r="V228" s="89">
        <v>0</v>
      </c>
      <c r="W228" s="89">
        <v>0</v>
      </c>
      <c r="X228" s="89">
        <v>0</v>
      </c>
      <c r="Y228" s="89">
        <v>0</v>
      </c>
      <c r="Z228" s="89">
        <v>0</v>
      </c>
      <c r="AA228" s="89">
        <v>0</v>
      </c>
      <c r="AB228" s="89">
        <v>0</v>
      </c>
      <c r="AC228" s="89">
        <v>0</v>
      </c>
      <c r="AD228" s="89">
        <v>0</v>
      </c>
      <c r="AE228" s="89">
        <v>0</v>
      </c>
      <c r="AF228" s="26"/>
      <c r="AG228" s="90"/>
      <c r="AH228" s="26"/>
      <c r="AI228" s="26"/>
    </row>
    <row r="229" spans="2:35" x14ac:dyDescent="0.2">
      <c r="B229" s="32" t="s">
        <v>45</v>
      </c>
      <c r="C229" s="32" t="s">
        <v>58</v>
      </c>
      <c r="D229" s="32"/>
      <c r="E229" s="32" t="s">
        <v>26</v>
      </c>
      <c r="F229" s="32" t="s">
        <v>57</v>
      </c>
      <c r="G229" s="38" t="s">
        <v>33</v>
      </c>
      <c r="H229" s="88" t="s">
        <v>18</v>
      </c>
      <c r="I229" s="89">
        <v>0</v>
      </c>
      <c r="J229" s="89">
        <v>0</v>
      </c>
      <c r="K229" s="89">
        <v>0</v>
      </c>
      <c r="L229" s="89">
        <v>0</v>
      </c>
      <c r="M229" s="89">
        <v>2.2480024944813546</v>
      </c>
      <c r="N229" s="89">
        <v>9.4096029185481846</v>
      </c>
      <c r="O229" s="89">
        <v>21.887868358778849</v>
      </c>
      <c r="P229" s="89">
        <v>34.536418572099471</v>
      </c>
      <c r="Q229" s="89">
        <v>42.892170937410221</v>
      </c>
      <c r="R229" s="89">
        <v>40.617273347737431</v>
      </c>
      <c r="S229" s="89">
        <v>47.872644027474919</v>
      </c>
      <c r="T229" s="89">
        <v>69.886901209459467</v>
      </c>
      <c r="U229" s="89">
        <v>59.193947642261378</v>
      </c>
      <c r="V229" s="89">
        <v>65.491899152800201</v>
      </c>
      <c r="W229" s="89">
        <v>68.110515779452868</v>
      </c>
      <c r="X229" s="89">
        <v>70.665970880242483</v>
      </c>
      <c r="Y229" s="89">
        <v>70.742330581959024</v>
      </c>
      <c r="Z229" s="89">
        <v>134.2870398905043</v>
      </c>
      <c r="AA229" s="89">
        <v>66.14953867183101</v>
      </c>
      <c r="AB229" s="89">
        <v>67.357995374923419</v>
      </c>
      <c r="AC229" s="89">
        <v>14.333598645689658</v>
      </c>
      <c r="AD229" s="89">
        <v>17.319530213722029</v>
      </c>
      <c r="AE229" s="89">
        <v>18.530724223489216</v>
      </c>
      <c r="AF229" s="26"/>
      <c r="AG229" s="90"/>
      <c r="AH229" s="26"/>
      <c r="AI229" s="26"/>
    </row>
    <row r="230" spans="2:35" x14ac:dyDescent="0.25">
      <c r="B230" s="32" t="s">
        <v>45</v>
      </c>
      <c r="C230" s="32" t="s">
        <v>146</v>
      </c>
      <c r="D230" s="32" t="s">
        <v>24</v>
      </c>
      <c r="E230" s="32" t="s">
        <v>15</v>
      </c>
      <c r="F230" s="32" t="s">
        <v>16</v>
      </c>
      <c r="G230" s="32" t="s">
        <v>17</v>
      </c>
      <c r="H230" s="88" t="s">
        <v>18</v>
      </c>
      <c r="I230" s="89">
        <v>317.01152439687706</v>
      </c>
      <c r="J230" s="89">
        <v>215.69186836949703</v>
      </c>
      <c r="K230" s="89">
        <v>162.00634856028719</v>
      </c>
      <c r="L230" s="89">
        <v>161.99661933173226</v>
      </c>
      <c r="M230" s="89">
        <v>211.35359145795499</v>
      </c>
      <c r="N230" s="89">
        <v>211.35359145795499</v>
      </c>
      <c r="O230" s="89">
        <v>213.53080501639431</v>
      </c>
      <c r="P230" s="89">
        <v>213.53080501639431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26"/>
      <c r="AH230" s="26"/>
      <c r="AI230" s="26"/>
    </row>
    <row r="231" spans="2:35" x14ac:dyDescent="0.25">
      <c r="B231" s="32" t="s">
        <v>45</v>
      </c>
      <c r="C231" s="32" t="s">
        <v>146</v>
      </c>
      <c r="D231" s="32"/>
      <c r="E231" s="32" t="s">
        <v>15</v>
      </c>
      <c r="F231" s="32" t="s">
        <v>21</v>
      </c>
      <c r="G231" s="32" t="s">
        <v>22</v>
      </c>
      <c r="H231" s="88" t="s">
        <v>18</v>
      </c>
      <c r="I231" s="89">
        <v>45.240423948463331</v>
      </c>
      <c r="J231" s="89">
        <v>43.747179687118781</v>
      </c>
      <c r="K231" s="89">
        <v>40.875563933789493</v>
      </c>
      <c r="L231" s="89">
        <v>39.576399453257039</v>
      </c>
      <c r="M231" s="89">
        <v>37.465627984432118</v>
      </c>
      <c r="N231" s="89">
        <v>35.026844689537931</v>
      </c>
      <c r="O231" s="89">
        <v>33.351117778252572</v>
      </c>
      <c r="P231" s="89">
        <v>31.345223833568781</v>
      </c>
      <c r="Q231" s="89">
        <v>29.146349977701405</v>
      </c>
      <c r="R231" s="89">
        <v>29.932395996647443</v>
      </c>
      <c r="S231" s="89">
        <v>28.569830234177747</v>
      </c>
      <c r="T231" s="89">
        <v>27.215465996758731</v>
      </c>
      <c r="U231" s="89">
        <v>26.805348484944155</v>
      </c>
      <c r="V231" s="89">
        <v>25.649079216689547</v>
      </c>
      <c r="W231" s="89">
        <v>25.327433651012282</v>
      </c>
      <c r="X231" s="89">
        <v>25.009821597378309</v>
      </c>
      <c r="Y231" s="89">
        <v>24.696192474585398</v>
      </c>
      <c r="Z231" s="89">
        <v>24.386496335731653</v>
      </c>
      <c r="AA231" s="89">
        <v>14.649285677614202</v>
      </c>
      <c r="AB231" s="89">
        <v>11.389741858051638</v>
      </c>
      <c r="AC231" s="89">
        <v>9.3197590490299387</v>
      </c>
      <c r="AD231" s="89">
        <v>9.0570486506977623</v>
      </c>
      <c r="AE231" s="89">
        <v>8.6202535383836469</v>
      </c>
      <c r="AF231" s="26"/>
      <c r="AH231" s="26"/>
      <c r="AI231" s="26"/>
    </row>
    <row r="232" spans="2:35" x14ac:dyDescent="0.25">
      <c r="B232" s="32" t="s">
        <v>45</v>
      </c>
      <c r="C232" s="32" t="s">
        <v>146</v>
      </c>
      <c r="D232" s="32"/>
      <c r="E232" s="32" t="s">
        <v>26</v>
      </c>
      <c r="F232" s="32" t="s">
        <v>48</v>
      </c>
      <c r="G232" s="32" t="s">
        <v>22</v>
      </c>
      <c r="H232" s="88" t="s">
        <v>18</v>
      </c>
      <c r="I232" s="89">
        <v>0.6879734582342073</v>
      </c>
      <c r="J232" s="89">
        <v>0.66526561580470478</v>
      </c>
      <c r="K232" s="89">
        <v>0.62159680706877607</v>
      </c>
      <c r="L232" s="89">
        <v>0.60184034586706103</v>
      </c>
      <c r="M232" s="89">
        <v>0.56974173537207906</v>
      </c>
      <c r="N232" s="89">
        <v>0.53265503213553356</v>
      </c>
      <c r="O232" s="89">
        <v>0.50717216664500642</v>
      </c>
      <c r="P232" s="89">
        <v>0.47666843406400272</v>
      </c>
      <c r="Q232" s="89">
        <v>0.44323004602932892</v>
      </c>
      <c r="R232" s="89">
        <v>0.45518348834458172</v>
      </c>
      <c r="S232" s="89">
        <v>0.43446288058136362</v>
      </c>
      <c r="T232" s="89">
        <v>0.41386699383221776</v>
      </c>
      <c r="U232" s="89">
        <v>0.40763031569659947</v>
      </c>
      <c r="V232" s="89">
        <v>0.39004686935141819</v>
      </c>
      <c r="W232" s="89">
        <v>0.38515558865969068</v>
      </c>
      <c r="X232" s="89">
        <v>0.37226158559291272</v>
      </c>
      <c r="Y232" s="89">
        <v>0.35410373947435997</v>
      </c>
      <c r="Z232" s="89">
        <v>0.34817833108373597</v>
      </c>
      <c r="AA232" s="89">
        <v>0.20915525414477543</v>
      </c>
      <c r="AB232" s="89">
        <v>0.16261709993167042</v>
      </c>
      <c r="AC232" s="89">
        <v>0.13306290937084031</v>
      </c>
      <c r="AD232" s="89">
        <v>0.15803316134764459</v>
      </c>
      <c r="AE232" s="89">
        <v>0.15041168164466415</v>
      </c>
      <c r="AF232" s="26"/>
      <c r="AH232" s="26"/>
      <c r="AI232" s="26"/>
    </row>
    <row r="233" spans="2:35" x14ac:dyDescent="0.25">
      <c r="B233" s="32" t="s">
        <v>45</v>
      </c>
      <c r="C233" s="32" t="s">
        <v>146</v>
      </c>
      <c r="D233" s="32"/>
      <c r="E233" s="32" t="s">
        <v>26</v>
      </c>
      <c r="F233" s="32" t="s">
        <v>49</v>
      </c>
      <c r="G233" s="38" t="s">
        <v>29</v>
      </c>
      <c r="H233" s="88" t="s">
        <v>18</v>
      </c>
      <c r="I233" s="89">
        <v>8.8748481826818537</v>
      </c>
      <c r="J233" s="89">
        <v>7.0925424436385436</v>
      </c>
      <c r="K233" s="89">
        <v>8.2156486721928381</v>
      </c>
      <c r="L233" s="89">
        <v>7.5097156287706603</v>
      </c>
      <c r="M233" s="89">
        <v>12.08477797088946</v>
      </c>
      <c r="N233" s="89">
        <v>14.786698873498089</v>
      </c>
      <c r="O233" s="89">
        <v>16.554857572716042</v>
      </c>
      <c r="P233" s="89">
        <v>20.028966472106855</v>
      </c>
      <c r="Q233" s="89">
        <v>22.419225298745612</v>
      </c>
      <c r="R233" s="89">
        <v>22.404304046307246</v>
      </c>
      <c r="S233" s="89">
        <v>13.945827941303534</v>
      </c>
      <c r="T233" s="89">
        <v>28.020459587768858</v>
      </c>
      <c r="U233" s="89">
        <v>14.11033386305029</v>
      </c>
      <c r="V233" s="89">
        <v>19.82215146468543</v>
      </c>
      <c r="W233" s="89">
        <v>11.591054127053402</v>
      </c>
      <c r="X233" s="89">
        <v>15.010093397221409</v>
      </c>
      <c r="Y233" s="89">
        <v>12.821808926032723</v>
      </c>
      <c r="Z233" s="89">
        <v>14.467889095504274</v>
      </c>
      <c r="AA233" s="89">
        <v>23.420820924225723</v>
      </c>
      <c r="AB233" s="89">
        <v>15.182330836448278</v>
      </c>
      <c r="AC233" s="89">
        <v>18.43721528592674</v>
      </c>
      <c r="AD233" s="89">
        <v>17.71758921849003</v>
      </c>
      <c r="AE233" s="89">
        <v>14.779453879144562</v>
      </c>
      <c r="AF233" s="26"/>
      <c r="AH233" s="26"/>
      <c r="AI233" s="26"/>
    </row>
    <row r="234" spans="2:35" x14ac:dyDescent="0.25">
      <c r="B234" s="32" t="s">
        <v>45</v>
      </c>
      <c r="C234" s="32" t="s">
        <v>146</v>
      </c>
      <c r="D234" s="32"/>
      <c r="E234" s="32" t="s">
        <v>26</v>
      </c>
      <c r="F234" s="32" t="s">
        <v>52</v>
      </c>
      <c r="G234" s="38" t="s">
        <v>29</v>
      </c>
      <c r="H234" s="88" t="s">
        <v>18</v>
      </c>
      <c r="I234" s="89">
        <v>79.154022177241188</v>
      </c>
      <c r="J234" s="89">
        <v>79.24580076230157</v>
      </c>
      <c r="K234" s="89">
        <v>114.54962063534019</v>
      </c>
      <c r="L234" s="89">
        <v>113.02107354556591</v>
      </c>
      <c r="M234" s="89">
        <v>243.51899137059957</v>
      </c>
      <c r="N234" s="89">
        <v>303.61379184617215</v>
      </c>
      <c r="O234" s="89">
        <v>381.68776482225019</v>
      </c>
      <c r="P234" s="89">
        <v>560.17542212905687</v>
      </c>
      <c r="Q234" s="89">
        <v>836.45609408233645</v>
      </c>
      <c r="R234" s="89">
        <v>1167.3506122391468</v>
      </c>
      <c r="S234" s="89">
        <v>687.77676268206608</v>
      </c>
      <c r="T234" s="89">
        <v>1219.0213155580454</v>
      </c>
      <c r="U234" s="89">
        <v>143.048395376152</v>
      </c>
      <c r="V234" s="89">
        <v>181.63945404957934</v>
      </c>
      <c r="W234" s="89">
        <v>104.21442902071337</v>
      </c>
      <c r="X234" s="89">
        <v>149.45336226640561</v>
      </c>
      <c r="Y234" s="89">
        <v>156.6138495604942</v>
      </c>
      <c r="Z234" s="89">
        <v>110.03033665388796</v>
      </c>
      <c r="AA234" s="89">
        <v>135.05794081449784</v>
      </c>
      <c r="AB234" s="89">
        <v>406.96021512085019</v>
      </c>
      <c r="AC234" s="89">
        <v>168.8872970284163</v>
      </c>
      <c r="AD234" s="89">
        <v>909.55550086032099</v>
      </c>
      <c r="AE234" s="89">
        <v>221.31321066284966</v>
      </c>
      <c r="AF234" s="26"/>
      <c r="AH234" s="26"/>
      <c r="AI234" s="26"/>
    </row>
    <row r="235" spans="2:35" x14ac:dyDescent="0.25">
      <c r="B235" s="32" t="s">
        <v>45</v>
      </c>
      <c r="C235" s="32" t="s">
        <v>146</v>
      </c>
      <c r="D235" s="32"/>
      <c r="E235" s="32" t="s">
        <v>26</v>
      </c>
      <c r="F235" s="32" t="s">
        <v>53</v>
      </c>
      <c r="G235" s="38" t="s">
        <v>29</v>
      </c>
      <c r="H235" s="88" t="s">
        <v>18</v>
      </c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>
        <v>0</v>
      </c>
      <c r="T235" s="89">
        <v>0</v>
      </c>
      <c r="U235" s="89">
        <v>0</v>
      </c>
      <c r="V235" s="89">
        <v>0</v>
      </c>
      <c r="W235" s="89">
        <v>0</v>
      </c>
      <c r="X235" s="89">
        <v>0</v>
      </c>
      <c r="Y235" s="89">
        <v>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0</v>
      </c>
      <c r="AF235" s="26"/>
      <c r="AH235" s="26"/>
      <c r="AI235" s="26"/>
    </row>
    <row r="236" spans="2:35" x14ac:dyDescent="0.25">
      <c r="B236" s="32" t="s">
        <v>45</v>
      </c>
      <c r="C236" s="32" t="s">
        <v>146</v>
      </c>
      <c r="D236" s="32"/>
      <c r="E236" s="32" t="s">
        <v>26</v>
      </c>
      <c r="F236" s="32" t="s">
        <v>54</v>
      </c>
      <c r="G236" s="32" t="s">
        <v>22</v>
      </c>
      <c r="H236" s="88" t="s">
        <v>18</v>
      </c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>
        <v>0</v>
      </c>
      <c r="T236" s="89">
        <v>0</v>
      </c>
      <c r="U236" s="89">
        <v>0</v>
      </c>
      <c r="V236" s="89">
        <v>0</v>
      </c>
      <c r="W236" s="89">
        <v>0</v>
      </c>
      <c r="X236" s="89">
        <v>0</v>
      </c>
      <c r="Y236" s="89">
        <v>0</v>
      </c>
      <c r="Z236" s="89">
        <v>0</v>
      </c>
      <c r="AA236" s="89">
        <v>0</v>
      </c>
      <c r="AB236" s="89">
        <v>0</v>
      </c>
      <c r="AC236" s="89">
        <v>0</v>
      </c>
      <c r="AD236" s="89">
        <v>0</v>
      </c>
      <c r="AE236" s="89">
        <v>0</v>
      </c>
      <c r="AF236" s="26"/>
      <c r="AH236" s="26"/>
      <c r="AI236" s="26"/>
    </row>
    <row r="237" spans="2:35" x14ac:dyDescent="0.25">
      <c r="B237" s="32" t="s">
        <v>45</v>
      </c>
      <c r="C237" s="32" t="s">
        <v>146</v>
      </c>
      <c r="D237" s="32"/>
      <c r="E237" s="32" t="s">
        <v>26</v>
      </c>
      <c r="F237" s="32" t="s">
        <v>50</v>
      </c>
      <c r="G237" s="38" t="s">
        <v>29</v>
      </c>
      <c r="H237" s="88" t="s">
        <v>18</v>
      </c>
      <c r="I237" s="89">
        <v>0.10790634885549351</v>
      </c>
      <c r="J237" s="89">
        <v>0.11783678781164428</v>
      </c>
      <c r="K237" s="89">
        <v>0.1375671709423161</v>
      </c>
      <c r="L237" s="89">
        <v>9.2332545408535818E-2</v>
      </c>
      <c r="M237" s="89">
        <v>5.4311500262549696E-2</v>
      </c>
      <c r="N237" s="89">
        <v>3.5351250269364802E-2</v>
      </c>
      <c r="O237" s="89">
        <v>1.3997169773824744E-2</v>
      </c>
      <c r="P237" s="89">
        <v>9.5624864571292392E-3</v>
      </c>
      <c r="Q237" s="89">
        <v>7.1472633676216537E-3</v>
      </c>
      <c r="R237" s="89">
        <v>5.7781377898671318E-3</v>
      </c>
      <c r="S237" s="89">
        <v>2.4622867812428982E-3</v>
      </c>
      <c r="T237" s="89">
        <v>0</v>
      </c>
      <c r="U237" s="89">
        <v>0</v>
      </c>
      <c r="V237" s="89">
        <v>0</v>
      </c>
      <c r="W237" s="89">
        <v>0</v>
      </c>
      <c r="X237" s="89">
        <v>0</v>
      </c>
      <c r="Y237" s="89">
        <v>0</v>
      </c>
      <c r="Z237" s="89">
        <v>0</v>
      </c>
      <c r="AA237" s="89">
        <v>0</v>
      </c>
      <c r="AB237" s="89">
        <v>0</v>
      </c>
      <c r="AC237" s="89">
        <v>0</v>
      </c>
      <c r="AD237" s="89">
        <v>0</v>
      </c>
      <c r="AE237" s="89">
        <v>0</v>
      </c>
      <c r="AF237" s="26"/>
      <c r="AH237" s="26"/>
      <c r="AI237" s="26"/>
    </row>
    <row r="238" spans="2:35" x14ac:dyDescent="0.25">
      <c r="B238" s="32" t="s">
        <v>45</v>
      </c>
      <c r="C238" s="32" t="s">
        <v>146</v>
      </c>
      <c r="D238" s="32"/>
      <c r="E238" s="32" t="s">
        <v>26</v>
      </c>
      <c r="F238" s="32" t="s">
        <v>30</v>
      </c>
      <c r="G238" s="38" t="s">
        <v>29</v>
      </c>
      <c r="H238" s="88" t="s">
        <v>18</v>
      </c>
      <c r="I238" s="89">
        <v>2896.0289281894065</v>
      </c>
      <c r="J238" s="89">
        <v>3393.0408285838412</v>
      </c>
      <c r="K238" s="89">
        <v>3544.5876705611736</v>
      </c>
      <c r="L238" s="89">
        <v>4605.2820138904699</v>
      </c>
      <c r="M238" s="89">
        <v>3464.7232647534834</v>
      </c>
      <c r="N238" s="89">
        <v>3178.3476110701718</v>
      </c>
      <c r="O238" s="89">
        <v>3405.8487318385801</v>
      </c>
      <c r="P238" s="89">
        <v>3139.4805812346945</v>
      </c>
      <c r="Q238" s="89">
        <v>3655.2850121314004</v>
      </c>
      <c r="R238" s="89">
        <v>3967.9994961927018</v>
      </c>
      <c r="S238" s="89">
        <v>5916.664179852045</v>
      </c>
      <c r="T238" s="89">
        <v>1951.5980683448363</v>
      </c>
      <c r="U238" s="89">
        <v>2773.9176379682458</v>
      </c>
      <c r="V238" s="89">
        <v>2228.1342857227196</v>
      </c>
      <c r="W238" s="89">
        <v>2820.281269758992</v>
      </c>
      <c r="X238" s="89">
        <v>2411.1965927459373</v>
      </c>
      <c r="Y238" s="89">
        <v>2711.0212773594735</v>
      </c>
      <c r="Z238" s="89">
        <v>2464.0447766931252</v>
      </c>
      <c r="AA238" s="89">
        <v>1389.8066227886811</v>
      </c>
      <c r="AB238" s="89">
        <v>1742.680664347944</v>
      </c>
      <c r="AC238" s="89">
        <v>1758.0001954872703</v>
      </c>
      <c r="AD238" s="89">
        <v>1897.8726084568584</v>
      </c>
      <c r="AE238" s="89">
        <v>1933.4457617347773</v>
      </c>
      <c r="AF238" s="26"/>
      <c r="AH238" s="26"/>
      <c r="AI238" s="26"/>
    </row>
    <row r="239" spans="2:35" x14ac:dyDescent="0.25">
      <c r="B239" s="32" t="s">
        <v>45</v>
      </c>
      <c r="C239" s="32" t="s">
        <v>146</v>
      </c>
      <c r="D239" s="32"/>
      <c r="E239" s="32" t="s">
        <v>26</v>
      </c>
      <c r="F239" s="32" t="s">
        <v>31</v>
      </c>
      <c r="G239" s="32" t="s">
        <v>22</v>
      </c>
      <c r="H239" s="88" t="s">
        <v>18</v>
      </c>
      <c r="I239" s="89"/>
      <c r="J239" s="89"/>
      <c r="K239" s="89"/>
      <c r="L239" s="89"/>
      <c r="M239" s="89"/>
      <c r="N239" s="89"/>
      <c r="O239" s="89"/>
      <c r="P239" s="89"/>
      <c r="Q239" s="89"/>
      <c r="R239" s="89">
        <v>74.29947355533298</v>
      </c>
      <c r="S239" s="89">
        <v>110.78757297940795</v>
      </c>
      <c r="T239" s="89">
        <v>94.242540939797294</v>
      </c>
      <c r="U239" s="89">
        <v>133.95229827295393</v>
      </c>
      <c r="V239" s="89">
        <v>107.59645648741552</v>
      </c>
      <c r="W239" s="89">
        <v>136.19119496896406</v>
      </c>
      <c r="X239" s="89">
        <v>116.43652311998865</v>
      </c>
      <c r="Y239" s="89">
        <v>130.91503720174182</v>
      </c>
      <c r="Z239" s="89">
        <v>118.98855840841298</v>
      </c>
      <c r="AA239" s="89">
        <v>67.113669392821137</v>
      </c>
      <c r="AB239" s="89">
        <v>84.153933393720152</v>
      </c>
      <c r="AC239" s="89">
        <v>84.893712533694853</v>
      </c>
      <c r="AD239" s="89">
        <v>91.648142054530751</v>
      </c>
      <c r="AE239" s="89">
        <v>93.365967260719444</v>
      </c>
      <c r="AF239" s="26"/>
      <c r="AH239" s="26"/>
      <c r="AI239" s="26"/>
    </row>
    <row r="240" spans="2:35" x14ac:dyDescent="0.2">
      <c r="B240" s="32" t="s">
        <v>45</v>
      </c>
      <c r="C240" s="32" t="s">
        <v>146</v>
      </c>
      <c r="D240" s="32"/>
      <c r="E240" s="32" t="s">
        <v>26</v>
      </c>
      <c r="F240" s="32" t="s">
        <v>28</v>
      </c>
      <c r="G240" s="38" t="s">
        <v>29</v>
      </c>
      <c r="H240" s="88" t="s">
        <v>18</v>
      </c>
      <c r="I240" s="89">
        <v>0</v>
      </c>
      <c r="J240" s="89">
        <v>0</v>
      </c>
      <c r="K240" s="89">
        <v>0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  <c r="Q240" s="89">
        <v>0</v>
      </c>
      <c r="R240" s="89">
        <v>0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44.801859782013466</v>
      </c>
      <c r="AA240" s="89">
        <v>45.313855484789698</v>
      </c>
      <c r="AB240" s="89">
        <v>42.484424460144687</v>
      </c>
      <c r="AC240" s="89">
        <v>12.396652036183189</v>
      </c>
      <c r="AD240" s="89">
        <v>12.012355823061508</v>
      </c>
      <c r="AE240" s="89">
        <v>2.3864933773178589</v>
      </c>
      <c r="AF240" s="26"/>
      <c r="AG240" s="90"/>
      <c r="AH240" s="26"/>
      <c r="AI240" s="26"/>
    </row>
    <row r="241" spans="2:35" ht="12" customHeight="1" x14ac:dyDescent="0.2">
      <c r="B241" s="32" t="s">
        <v>45</v>
      </c>
      <c r="C241" s="32" t="s">
        <v>146</v>
      </c>
      <c r="D241" s="32"/>
      <c r="E241" s="32" t="s">
        <v>26</v>
      </c>
      <c r="F241" s="32" t="s">
        <v>57</v>
      </c>
      <c r="G241" s="38" t="s">
        <v>33</v>
      </c>
      <c r="H241" s="88" t="s">
        <v>18</v>
      </c>
      <c r="I241" s="89">
        <v>0</v>
      </c>
      <c r="J241" s="89">
        <v>0</v>
      </c>
      <c r="K241" s="89">
        <v>0</v>
      </c>
      <c r="L241" s="89">
        <v>0</v>
      </c>
      <c r="M241" s="89">
        <v>5.0774140839613012E-3</v>
      </c>
      <c r="N241" s="89">
        <v>2.12528458044005E-2</v>
      </c>
      <c r="O241" s="89">
        <v>4.9436676047103223E-2</v>
      </c>
      <c r="P241" s="89">
        <v>7.8005117208741134E-2</v>
      </c>
      <c r="Q241" s="89">
        <v>9.6877700689352433E-2</v>
      </c>
      <c r="R241" s="89">
        <v>9.1739540438316239E-2</v>
      </c>
      <c r="S241" s="89">
        <v>0.10812676481377594</v>
      </c>
      <c r="T241" s="89">
        <v>0.15784890691021639</v>
      </c>
      <c r="U241" s="89">
        <v>0.13369744214337601</v>
      </c>
      <c r="V241" s="89">
        <v>0.14792220736415157</v>
      </c>
      <c r="W241" s="89">
        <v>0.15383670299896582</v>
      </c>
      <c r="X241" s="89">
        <v>0.15960853988595003</v>
      </c>
      <c r="Y241" s="89">
        <v>0.1597810084779086</v>
      </c>
      <c r="Z241" s="89">
        <v>60.167276810887273</v>
      </c>
      <c r="AA241" s="89">
        <v>95.221260902380891</v>
      </c>
      <c r="AB241" s="89">
        <v>96.960816057636947</v>
      </c>
      <c r="AC241" s="89">
        <v>154.90348248737789</v>
      </c>
      <c r="AD241" s="89">
        <v>156.51812196940367</v>
      </c>
      <c r="AE241" s="89">
        <v>118.93006309502951</v>
      </c>
      <c r="AF241" s="26"/>
      <c r="AG241" s="90"/>
      <c r="AH241" s="26"/>
      <c r="AI241" s="26"/>
    </row>
    <row r="242" spans="2:35" x14ac:dyDescent="0.25">
      <c r="B242" s="32" t="s">
        <v>45</v>
      </c>
      <c r="C242" s="32" t="s">
        <v>61</v>
      </c>
      <c r="D242" s="32" t="s">
        <v>24</v>
      </c>
      <c r="E242" s="32" t="s">
        <v>15</v>
      </c>
      <c r="F242" s="32" t="s">
        <v>16</v>
      </c>
      <c r="G242" s="32" t="s">
        <v>17</v>
      </c>
      <c r="H242" s="88" t="s">
        <v>18</v>
      </c>
      <c r="I242" s="89">
        <v>0</v>
      </c>
      <c r="J242" s="89">
        <v>0</v>
      </c>
      <c r="K242" s="89">
        <v>0</v>
      </c>
      <c r="L242" s="89">
        <v>0</v>
      </c>
      <c r="M242" s="89">
        <v>0</v>
      </c>
      <c r="N242" s="89">
        <v>0</v>
      </c>
      <c r="O242" s="89">
        <v>0</v>
      </c>
      <c r="P242" s="89">
        <v>0</v>
      </c>
      <c r="Q242" s="89">
        <v>0</v>
      </c>
      <c r="R242" s="89">
        <v>0</v>
      </c>
      <c r="S242" s="89">
        <v>0</v>
      </c>
      <c r="T242" s="89">
        <v>0</v>
      </c>
      <c r="U242" s="89">
        <v>0</v>
      </c>
      <c r="V242" s="89">
        <v>0</v>
      </c>
      <c r="W242" s="89">
        <v>0</v>
      </c>
      <c r="X242" s="89">
        <v>0</v>
      </c>
      <c r="Y242" s="89">
        <v>0</v>
      </c>
      <c r="Z242" s="89">
        <v>0</v>
      </c>
      <c r="AA242" s="89">
        <v>0</v>
      </c>
      <c r="AB242" s="89">
        <v>0</v>
      </c>
      <c r="AC242" s="89">
        <v>0</v>
      </c>
      <c r="AD242" s="89">
        <v>0</v>
      </c>
      <c r="AE242" s="89">
        <v>0</v>
      </c>
      <c r="AF242" s="26"/>
      <c r="AH242" s="26"/>
      <c r="AI242" s="26"/>
    </row>
    <row r="243" spans="2:35" x14ac:dyDescent="0.25">
      <c r="B243" s="32" t="s">
        <v>45</v>
      </c>
      <c r="C243" s="32" t="s">
        <v>61</v>
      </c>
      <c r="D243" s="32"/>
      <c r="E243" s="32" t="s">
        <v>15</v>
      </c>
      <c r="F243" s="32" t="s">
        <v>21</v>
      </c>
      <c r="G243" s="32" t="s">
        <v>22</v>
      </c>
      <c r="H243" s="88" t="s">
        <v>18</v>
      </c>
      <c r="I243" s="89">
        <v>4.963189153642305</v>
      </c>
      <c r="J243" s="89">
        <v>4.7993698726805132</v>
      </c>
      <c r="K243" s="89">
        <v>4.4843336524941551</v>
      </c>
      <c r="L243" s="89">
        <v>4.3418062733095262</v>
      </c>
      <c r="M243" s="89">
        <v>4.1102399627943189</v>
      </c>
      <c r="N243" s="89">
        <v>3.8426884736417954</v>
      </c>
      <c r="O243" s="89">
        <v>3.6588495768172993</v>
      </c>
      <c r="P243" s="89">
        <v>3.4387890601220414</v>
      </c>
      <c r="Q243" s="89">
        <v>3.1975573049974457</v>
      </c>
      <c r="R243" s="89">
        <v>3.2837920202145479</v>
      </c>
      <c r="S243" s="89">
        <v>3.1343090794464019</v>
      </c>
      <c r="T243" s="89">
        <v>2.9857259030178036</v>
      </c>
      <c r="U243" s="89">
        <v>2.9407331596103665</v>
      </c>
      <c r="V243" s="89">
        <v>2.8138823790467571</v>
      </c>
      <c r="W243" s="89">
        <v>2.7785956234516922</v>
      </c>
      <c r="X243" s="89">
        <v>2.7437513721807947</v>
      </c>
      <c r="Y243" s="89">
        <v>2.7093440761243883</v>
      </c>
      <c r="Z243" s="89">
        <v>2.6753682557599547</v>
      </c>
      <c r="AA243" s="89">
        <v>2.6409968327292792</v>
      </c>
      <c r="AB243" s="89">
        <v>2.6512142935249883</v>
      </c>
      <c r="AC243" s="89">
        <v>2.2229262109291557</v>
      </c>
      <c r="AD243" s="89">
        <v>2.0595350829026025</v>
      </c>
      <c r="AE243" s="89">
        <v>2.1283280142730114</v>
      </c>
      <c r="AF243" s="26"/>
      <c r="AH243" s="26"/>
      <c r="AI243" s="26"/>
    </row>
    <row r="244" spans="2:35" x14ac:dyDescent="0.25">
      <c r="B244" s="32" t="s">
        <v>45</v>
      </c>
      <c r="C244" s="32" t="s">
        <v>61</v>
      </c>
      <c r="D244" s="32"/>
      <c r="E244" s="32" t="s">
        <v>26</v>
      </c>
      <c r="F244" s="32" t="s">
        <v>48</v>
      </c>
      <c r="G244" s="32" t="s">
        <v>22</v>
      </c>
      <c r="H244" s="88" t="s">
        <v>18</v>
      </c>
      <c r="I244" s="89">
        <v>3.1274152869964023</v>
      </c>
      <c r="J244" s="89">
        <v>3.0241891338668796</v>
      </c>
      <c r="K244" s="89">
        <v>2.8256778419397239</v>
      </c>
      <c r="L244" s="89">
        <v>2.7358681871635349</v>
      </c>
      <c r="M244" s="89">
        <v>2.5899531319359603</v>
      </c>
      <c r="N244" s="89">
        <v>2.4213630195441733</v>
      </c>
      <c r="O244" s="89">
        <v>2.3055220635629663</v>
      </c>
      <c r="P244" s="89">
        <v>2.1668570635655318</v>
      </c>
      <c r="Q244" s="89">
        <v>2.0148515978596797</v>
      </c>
      <c r="R244" s="89">
        <v>2.0691899996999217</v>
      </c>
      <c r="S244" s="89">
        <v>1.974997491691155</v>
      </c>
      <c r="T244" s="89">
        <v>1.8813719450983422</v>
      </c>
      <c r="U244" s="89">
        <v>1.8530210220969365</v>
      </c>
      <c r="V244" s="89">
        <v>1.7730895389273047</v>
      </c>
      <c r="W244" s="89">
        <v>1.7508545735733196</v>
      </c>
      <c r="X244" s="89">
        <v>1.6922405357511046</v>
      </c>
      <c r="Y244" s="89">
        <v>1.6096979247674725</v>
      </c>
      <c r="Z244" s="89">
        <v>1.5827619833285433</v>
      </c>
      <c r="AA244" s="89">
        <v>1.5624276680174711</v>
      </c>
      <c r="AB244" s="89">
        <v>1.5483216402559057</v>
      </c>
      <c r="AC244" s="89">
        <v>1.2981993818755173</v>
      </c>
      <c r="AD244" s="89">
        <v>1.434515784665408</v>
      </c>
      <c r="AE244" s="89">
        <v>1.4824317180930511</v>
      </c>
      <c r="AF244" s="26"/>
      <c r="AH244" s="26"/>
      <c r="AI244" s="26"/>
    </row>
    <row r="245" spans="2:35" x14ac:dyDescent="0.25">
      <c r="B245" s="32" t="s">
        <v>45</v>
      </c>
      <c r="C245" s="32" t="s">
        <v>61</v>
      </c>
      <c r="D245" s="32"/>
      <c r="E245" s="32" t="s">
        <v>26</v>
      </c>
      <c r="F245" s="32" t="s">
        <v>62</v>
      </c>
      <c r="G245" s="32" t="s">
        <v>17</v>
      </c>
      <c r="H245" s="88" t="s">
        <v>18</v>
      </c>
      <c r="I245" s="89">
        <v>3.1274152869964023</v>
      </c>
      <c r="J245" s="89">
        <v>3.0241891338668796</v>
      </c>
      <c r="K245" s="89">
        <v>2.8256778419397239</v>
      </c>
      <c r="L245" s="89">
        <v>2.7358681871635349</v>
      </c>
      <c r="M245" s="89">
        <v>2.5899531319359603</v>
      </c>
      <c r="N245" s="89">
        <v>2.4213630195441733</v>
      </c>
      <c r="O245" s="89">
        <v>2.3055220635629663</v>
      </c>
      <c r="P245" s="89">
        <v>2.1668570635655318</v>
      </c>
      <c r="Q245" s="89">
        <v>2.0148515978596797</v>
      </c>
      <c r="R245" s="89">
        <v>2.0691899996999217</v>
      </c>
      <c r="S245" s="89">
        <v>1.974997491691155</v>
      </c>
      <c r="T245" s="89">
        <v>1.8813719450983422</v>
      </c>
      <c r="U245" s="89">
        <v>1.8530210220969365</v>
      </c>
      <c r="V245" s="89">
        <v>1.7730895389273047</v>
      </c>
      <c r="W245" s="89">
        <v>1.7508545735733196</v>
      </c>
      <c r="X245" s="89">
        <v>1.6922405357511046</v>
      </c>
      <c r="Y245" s="89">
        <v>1.6096979247674725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26"/>
      <c r="AH245" s="26"/>
      <c r="AI245" s="26"/>
    </row>
    <row r="246" spans="2:35" x14ac:dyDescent="0.25">
      <c r="B246" s="32" t="s">
        <v>45</v>
      </c>
      <c r="C246" s="32" t="s">
        <v>61</v>
      </c>
      <c r="D246" s="32"/>
      <c r="E246" s="32" t="s">
        <v>26</v>
      </c>
      <c r="F246" s="32" t="s">
        <v>49</v>
      </c>
      <c r="G246" s="38" t="s">
        <v>29</v>
      </c>
      <c r="H246" s="88" t="s">
        <v>18</v>
      </c>
      <c r="I246" s="89">
        <v>187.88810584141757</v>
      </c>
      <c r="J246" s="89">
        <v>227.14130244689852</v>
      </c>
      <c r="K246" s="89">
        <v>314.78833238693983</v>
      </c>
      <c r="L246" s="89">
        <v>345.42452674399038</v>
      </c>
      <c r="M246" s="89">
        <v>394.9766476947969</v>
      </c>
      <c r="N246" s="89">
        <v>565.53308628767945</v>
      </c>
      <c r="O246" s="89">
        <v>598.88956168833477</v>
      </c>
      <c r="P246" s="89">
        <v>404.61163297804427</v>
      </c>
      <c r="Q246" s="89">
        <v>478.18528531965433</v>
      </c>
      <c r="R246" s="89">
        <v>798.65236882621411</v>
      </c>
      <c r="S246" s="89">
        <v>1036.7841307038739</v>
      </c>
      <c r="T246" s="89">
        <v>1131.5372228625545</v>
      </c>
      <c r="U246" s="89">
        <v>1137.6946880690939</v>
      </c>
      <c r="V246" s="89">
        <v>1503.8206419543244</v>
      </c>
      <c r="W246" s="89">
        <v>1232.0275708876186</v>
      </c>
      <c r="X246" s="89">
        <v>1512.7186081415064</v>
      </c>
      <c r="Y246" s="89">
        <v>2266.4729989481725</v>
      </c>
      <c r="Z246" s="89">
        <v>2639.9464498952448</v>
      </c>
      <c r="AA246" s="89">
        <v>2596.6188633755587</v>
      </c>
      <c r="AB246" s="89">
        <v>2435.3154778689122</v>
      </c>
      <c r="AC246" s="89">
        <v>1728.2440291228986</v>
      </c>
      <c r="AD246" s="89">
        <v>1849.082395015892</v>
      </c>
      <c r="AE246" s="89">
        <v>1901.8136655397416</v>
      </c>
      <c r="AF246" s="26"/>
      <c r="AH246" s="26"/>
      <c r="AI246" s="26"/>
    </row>
    <row r="247" spans="2:35" x14ac:dyDescent="0.25">
      <c r="B247" s="32" t="s">
        <v>45</v>
      </c>
      <c r="C247" s="32" t="s">
        <v>61</v>
      </c>
      <c r="D247" s="32"/>
      <c r="E247" s="32" t="s">
        <v>26</v>
      </c>
      <c r="F247" s="32" t="s">
        <v>52</v>
      </c>
      <c r="G247" s="38" t="s">
        <v>29</v>
      </c>
      <c r="H247" s="88" t="s">
        <v>18</v>
      </c>
      <c r="I247" s="89">
        <v>34.938060133541541</v>
      </c>
      <c r="J247" s="89">
        <v>24.721253575803605</v>
      </c>
      <c r="K247" s="89">
        <v>20.252203501932556</v>
      </c>
      <c r="L247" s="89">
        <v>15.894272896230635</v>
      </c>
      <c r="M247" s="89">
        <v>13.41199278885647</v>
      </c>
      <c r="N247" s="89">
        <v>9.1677468879538822</v>
      </c>
      <c r="O247" s="89">
        <v>8.3848036213120736</v>
      </c>
      <c r="P247" s="89">
        <v>7.9115112495906352</v>
      </c>
      <c r="Q247" s="89">
        <v>7.7102313999087606</v>
      </c>
      <c r="R247" s="89">
        <v>9.4386790665380538</v>
      </c>
      <c r="S247" s="89">
        <v>8.5803791147207189</v>
      </c>
      <c r="T247" s="89">
        <v>5.3180962553881219</v>
      </c>
      <c r="U247" s="89">
        <v>1.3159438586119703</v>
      </c>
      <c r="V247" s="89">
        <v>1.1025754229868747</v>
      </c>
      <c r="W247" s="89">
        <v>1.2730912767350295</v>
      </c>
      <c r="X247" s="89">
        <v>1.1956408103511356</v>
      </c>
      <c r="Y247" s="89">
        <v>1.0801931084559917</v>
      </c>
      <c r="Z247" s="89">
        <v>0.67015987431620516</v>
      </c>
      <c r="AA247" s="89">
        <v>0.47612744398481333</v>
      </c>
      <c r="AB247" s="89">
        <v>2.3698339613262922</v>
      </c>
      <c r="AC247" s="89">
        <v>1.1557696880499422</v>
      </c>
      <c r="AD247" s="89">
        <v>5.9688915601464085</v>
      </c>
      <c r="AE247" s="89">
        <v>1.4737125036103458</v>
      </c>
      <c r="AF247" s="26"/>
      <c r="AH247" s="26"/>
      <c r="AI247" s="26"/>
    </row>
    <row r="248" spans="2:35" x14ac:dyDescent="0.25">
      <c r="B248" s="32" t="s">
        <v>45</v>
      </c>
      <c r="C248" s="32" t="s">
        <v>61</v>
      </c>
      <c r="D248" s="32"/>
      <c r="E248" s="32" t="s">
        <v>26</v>
      </c>
      <c r="F248" s="32" t="s">
        <v>53</v>
      </c>
      <c r="G248" s="38" t="s">
        <v>29</v>
      </c>
      <c r="H248" s="88" t="s">
        <v>18</v>
      </c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>
        <v>295.26373226724183</v>
      </c>
      <c r="T248" s="89">
        <v>679.01723303412928</v>
      </c>
      <c r="U248" s="89">
        <v>1213.9737746225303</v>
      </c>
      <c r="V248" s="89">
        <v>1372.998115930807</v>
      </c>
      <c r="W248" s="89">
        <v>1374.2755091623087</v>
      </c>
      <c r="X248" s="89">
        <v>2022.6299575883486</v>
      </c>
      <c r="Y248" s="89">
        <v>3153.1570978082132</v>
      </c>
      <c r="Z248" s="89">
        <v>1216.3166633844667</v>
      </c>
      <c r="AA248" s="89">
        <v>1050.8608304032032</v>
      </c>
      <c r="AB248" s="89">
        <v>3849.533310074657</v>
      </c>
      <c r="AC248" s="89">
        <v>1181.883504620841</v>
      </c>
      <c r="AD248" s="89">
        <v>1158.5121329300032</v>
      </c>
      <c r="AE248" s="89">
        <v>684.041289757453</v>
      </c>
      <c r="AF248" s="26"/>
      <c r="AH248" s="26"/>
      <c r="AI248" s="26"/>
    </row>
    <row r="249" spans="2:35" x14ac:dyDescent="0.25">
      <c r="B249" s="32" t="s">
        <v>45</v>
      </c>
      <c r="C249" s="32" t="s">
        <v>61</v>
      </c>
      <c r="D249" s="32"/>
      <c r="E249" s="32" t="s">
        <v>26</v>
      </c>
      <c r="F249" s="32" t="s">
        <v>54</v>
      </c>
      <c r="G249" s="32" t="s">
        <v>22</v>
      </c>
      <c r="H249" s="88" t="s">
        <v>18</v>
      </c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>
        <v>16.552016458281244</v>
      </c>
      <c r="T249" s="89">
        <v>38.064628968603017</v>
      </c>
      <c r="U249" s="89">
        <v>68.053444096165535</v>
      </c>
      <c r="V249" s="89">
        <v>76.968096411877511</v>
      </c>
      <c r="W249" s="89">
        <v>77.039705050124965</v>
      </c>
      <c r="X249" s="89">
        <v>113.3854269535336</v>
      </c>
      <c r="Y249" s="89">
        <v>176.7609850952841</v>
      </c>
      <c r="Z249" s="89">
        <v>68.18478272366886</v>
      </c>
      <c r="AA249" s="89">
        <v>58.909591186952184</v>
      </c>
      <c r="AB249" s="89">
        <v>215.79873090335101</v>
      </c>
      <c r="AC249" s="89">
        <v>66.254514464205513</v>
      </c>
      <c r="AD249" s="89">
        <v>64.944352440888608</v>
      </c>
      <c r="AE249" s="89">
        <v>38.346269618923493</v>
      </c>
      <c r="AF249" s="26"/>
      <c r="AH249" s="26"/>
      <c r="AI249" s="26"/>
    </row>
    <row r="250" spans="2:35" x14ac:dyDescent="0.25">
      <c r="B250" s="32" t="s">
        <v>45</v>
      </c>
      <c r="C250" s="32" t="s">
        <v>61</v>
      </c>
      <c r="D250" s="32"/>
      <c r="E250" s="32" t="s">
        <v>26</v>
      </c>
      <c r="F250" s="32" t="s">
        <v>50</v>
      </c>
      <c r="G250" s="38" t="s">
        <v>29</v>
      </c>
      <c r="H250" s="88" t="s">
        <v>18</v>
      </c>
      <c r="I250" s="89">
        <v>914.18857257494824</v>
      </c>
      <c r="J250" s="89">
        <v>998.31980220744776</v>
      </c>
      <c r="K250" s="89">
        <v>1165.4767024445318</v>
      </c>
      <c r="L250" s="89">
        <v>782.24644596473786</v>
      </c>
      <c r="M250" s="89">
        <v>460.13004263461841</v>
      </c>
      <c r="N250" s="89">
        <v>299.49775305408332</v>
      </c>
      <c r="O250" s="89">
        <v>118.58479868277563</v>
      </c>
      <c r="P250" s="89">
        <v>81.013915652148427</v>
      </c>
      <c r="Q250" s="89">
        <v>60.552011676471565</v>
      </c>
      <c r="R250" s="89">
        <v>48.952703842606915</v>
      </c>
      <c r="S250" s="89">
        <v>20.860630182465957</v>
      </c>
      <c r="T250" s="89">
        <v>0</v>
      </c>
      <c r="U250" s="89">
        <v>0</v>
      </c>
      <c r="V250" s="89">
        <v>0</v>
      </c>
      <c r="W250" s="89">
        <v>0</v>
      </c>
      <c r="X250" s="89">
        <v>0</v>
      </c>
      <c r="Y250" s="89">
        <v>0</v>
      </c>
      <c r="Z250" s="89">
        <v>0</v>
      </c>
      <c r="AA250" s="89">
        <v>0</v>
      </c>
      <c r="AB250" s="89">
        <v>0</v>
      </c>
      <c r="AC250" s="89">
        <v>0</v>
      </c>
      <c r="AD250" s="89">
        <v>0</v>
      </c>
      <c r="AE250" s="89">
        <v>0</v>
      </c>
      <c r="AF250" s="26"/>
      <c r="AH250" s="26"/>
      <c r="AI250" s="26"/>
    </row>
    <row r="251" spans="2:35" x14ac:dyDescent="0.25">
      <c r="B251" s="32" t="s">
        <v>45</v>
      </c>
      <c r="C251" s="32" t="s">
        <v>61</v>
      </c>
      <c r="D251" s="32"/>
      <c r="E251" s="32" t="s">
        <v>26</v>
      </c>
      <c r="F251" s="32" t="s">
        <v>30</v>
      </c>
      <c r="G251" s="38" t="s">
        <v>29</v>
      </c>
      <c r="H251" s="88" t="s">
        <v>18</v>
      </c>
      <c r="I251" s="89">
        <v>6960.9197753477256</v>
      </c>
      <c r="J251" s="89">
        <v>6582.8982621352161</v>
      </c>
      <c r="K251" s="89">
        <v>6630.1022590089087</v>
      </c>
      <c r="L251" s="89">
        <v>7369.1714686493851</v>
      </c>
      <c r="M251" s="89">
        <v>9215.8861077451038</v>
      </c>
      <c r="N251" s="89">
        <v>8803.5538518363282</v>
      </c>
      <c r="O251" s="89">
        <v>9165.7277542282736</v>
      </c>
      <c r="P251" s="89">
        <v>8842.5470908476054</v>
      </c>
      <c r="Q251" s="89">
        <v>10491.67712057155</v>
      </c>
      <c r="R251" s="89">
        <v>10114.798749455887</v>
      </c>
      <c r="S251" s="89">
        <v>11104.16021374193</v>
      </c>
      <c r="T251" s="89">
        <v>10409.554755994979</v>
      </c>
      <c r="U251" s="89">
        <v>10286.580835669805</v>
      </c>
      <c r="V251" s="89">
        <v>10655.996468541867</v>
      </c>
      <c r="W251" s="89">
        <v>10106.414592472966</v>
      </c>
      <c r="X251" s="89">
        <v>11282.782315777311</v>
      </c>
      <c r="Y251" s="89">
        <v>12676.92012888709</v>
      </c>
      <c r="Z251" s="89">
        <v>12708.47180410788</v>
      </c>
      <c r="AA251" s="89">
        <v>12576.727555789919</v>
      </c>
      <c r="AB251" s="89">
        <v>12715.5757868624</v>
      </c>
      <c r="AC251" s="89">
        <v>12023.95319358815</v>
      </c>
      <c r="AD251" s="89">
        <v>14235.687055349188</v>
      </c>
      <c r="AE251" s="89">
        <v>13922.541820506938</v>
      </c>
      <c r="AF251" s="26"/>
      <c r="AH251" s="26"/>
      <c r="AI251" s="26"/>
    </row>
    <row r="252" spans="2:35" x14ac:dyDescent="0.25">
      <c r="B252" s="32" t="s">
        <v>45</v>
      </c>
      <c r="C252" s="32" t="s">
        <v>61</v>
      </c>
      <c r="D252" s="32"/>
      <c r="E252" s="32" t="s">
        <v>26</v>
      </c>
      <c r="F252" s="32" t="s">
        <v>31</v>
      </c>
      <c r="G252" s="32" t="s">
        <v>22</v>
      </c>
      <c r="H252" s="88" t="s">
        <v>18</v>
      </c>
      <c r="I252" s="89"/>
      <c r="J252" s="89"/>
      <c r="K252" s="89"/>
      <c r="L252" s="89"/>
      <c r="M252" s="89"/>
      <c r="N252" s="89"/>
      <c r="O252" s="89"/>
      <c r="P252" s="89"/>
      <c r="Q252" s="89"/>
      <c r="R252" s="89">
        <v>189.39624940068688</v>
      </c>
      <c r="S252" s="89">
        <v>207.92171444243354</v>
      </c>
      <c r="T252" s="89">
        <v>502.67670693532233</v>
      </c>
      <c r="U252" s="89">
        <v>496.73830450054146</v>
      </c>
      <c r="V252" s="89">
        <v>514.57736084592557</v>
      </c>
      <c r="W252" s="89">
        <v>488.03808859755691</v>
      </c>
      <c r="X252" s="89">
        <v>544.84480772789016</v>
      </c>
      <c r="Y252" s="89">
        <v>612.16763001329457</v>
      </c>
      <c r="Z252" s="89">
        <v>613.69125831153133</v>
      </c>
      <c r="AA252" s="89">
        <v>607.32933732120239</v>
      </c>
      <c r="AB252" s="89">
        <v>614.03430916633476</v>
      </c>
      <c r="AC252" s="89">
        <v>580.63590012977681</v>
      </c>
      <c r="AD252" s="89">
        <v>687.440381234705</v>
      </c>
      <c r="AE252" s="89">
        <v>672.31861866821907</v>
      </c>
      <c r="AF252" s="26"/>
      <c r="AH252" s="26"/>
      <c r="AI252" s="26"/>
    </row>
    <row r="253" spans="2:35" x14ac:dyDescent="0.2">
      <c r="B253" s="32" t="s">
        <v>45</v>
      </c>
      <c r="C253" s="32" t="s">
        <v>61</v>
      </c>
      <c r="D253" s="32"/>
      <c r="E253" s="32" t="s">
        <v>26</v>
      </c>
      <c r="F253" s="32" t="s">
        <v>28</v>
      </c>
      <c r="G253" s="38" t="s">
        <v>29</v>
      </c>
      <c r="H253" s="88" t="s">
        <v>18</v>
      </c>
      <c r="I253" s="89">
        <v>4157.0014067189459</v>
      </c>
      <c r="J253" s="89">
        <v>3262.6334280465758</v>
      </c>
      <c r="K253" s="89">
        <v>2916.4060924046416</v>
      </c>
      <c r="L253" s="89">
        <v>2502.3347927388804</v>
      </c>
      <c r="M253" s="89">
        <v>2887.9753979270017</v>
      </c>
      <c r="N253" s="89">
        <v>2284.0144357738291</v>
      </c>
      <c r="O253" s="89">
        <v>1439.2546153829014</v>
      </c>
      <c r="P253" s="89">
        <v>1501.5694840898263</v>
      </c>
      <c r="Q253" s="89">
        <v>721.45221596643046</v>
      </c>
      <c r="R253" s="89">
        <v>650.22552706871113</v>
      </c>
      <c r="S253" s="89">
        <v>420.2540079052863</v>
      </c>
      <c r="T253" s="89">
        <v>501.3667093052012</v>
      </c>
      <c r="U253" s="89">
        <v>172.63768781797998</v>
      </c>
      <c r="V253" s="89">
        <v>107.79149607268809</v>
      </c>
      <c r="W253" s="89">
        <v>61.374549009051123</v>
      </c>
      <c r="X253" s="89">
        <v>46.267823121832805</v>
      </c>
      <c r="Y253" s="89">
        <v>23.216348260785107</v>
      </c>
      <c r="Z253" s="89">
        <v>25.252550995214506</v>
      </c>
      <c r="AA253" s="89">
        <v>20.534403621099521</v>
      </c>
      <c r="AB253" s="89">
        <v>27.094048788538249</v>
      </c>
      <c r="AC253" s="89">
        <v>42.049208210718426</v>
      </c>
      <c r="AD253" s="89">
        <v>35.914453982663318</v>
      </c>
      <c r="AE253" s="89">
        <v>275.71423840827941</v>
      </c>
      <c r="AF253" s="26"/>
      <c r="AG253" s="90"/>
      <c r="AH253" s="26"/>
      <c r="AI253" s="26"/>
    </row>
    <row r="254" spans="2:35" x14ac:dyDescent="0.2">
      <c r="B254" s="32" t="s">
        <v>45</v>
      </c>
      <c r="C254" s="32" t="s">
        <v>61</v>
      </c>
      <c r="D254" s="32"/>
      <c r="E254" s="32" t="s">
        <v>26</v>
      </c>
      <c r="F254" s="32" t="s">
        <v>57</v>
      </c>
      <c r="G254" s="38" t="s">
        <v>33</v>
      </c>
      <c r="H254" s="88" t="s">
        <v>18</v>
      </c>
      <c r="I254" s="89">
        <v>0</v>
      </c>
      <c r="J254" s="89">
        <v>0</v>
      </c>
      <c r="K254" s="89">
        <v>0</v>
      </c>
      <c r="L254" s="89">
        <v>0</v>
      </c>
      <c r="M254" s="89">
        <v>207.83365131518673</v>
      </c>
      <c r="N254" s="89">
        <v>869.94215388497548</v>
      </c>
      <c r="O254" s="89">
        <v>2023.5901035157342</v>
      </c>
      <c r="P254" s="89">
        <v>3192.9813213330472</v>
      </c>
      <c r="Q254" s="89">
        <v>3965.4922628605837</v>
      </c>
      <c r="R254" s="89">
        <v>3755.1720903561054</v>
      </c>
      <c r="S254" s="89">
        <v>4425.9498958597815</v>
      </c>
      <c r="T254" s="89">
        <v>6461.2249733365106</v>
      </c>
      <c r="U254" s="89">
        <v>5472.6337290339743</v>
      </c>
      <c r="V254" s="89">
        <v>6054.8956533221271</v>
      </c>
      <c r="W254" s="89">
        <v>6296.9935407790717</v>
      </c>
      <c r="X254" s="89">
        <v>6533.2519816273152</v>
      </c>
      <c r="Y254" s="89">
        <v>6540.3116337674019</v>
      </c>
      <c r="Z254" s="89">
        <v>2427.3533582014738</v>
      </c>
      <c r="AA254" s="89">
        <v>1901.6030151173356</v>
      </c>
      <c r="AB254" s="89">
        <v>1936.3425606437181</v>
      </c>
      <c r="AC254" s="89">
        <v>1702.7845061816315</v>
      </c>
      <c r="AD254" s="89">
        <v>2326.9336216216516</v>
      </c>
      <c r="AE254" s="89">
        <v>1381.5065650193167</v>
      </c>
      <c r="AF254" s="26"/>
      <c r="AG254" s="90"/>
      <c r="AH254" s="26"/>
      <c r="AI254" s="26"/>
    </row>
    <row r="255" spans="2:35" x14ac:dyDescent="0.25">
      <c r="B255" s="32" t="s">
        <v>45</v>
      </c>
      <c r="C255" s="32" t="s">
        <v>63</v>
      </c>
      <c r="D255" s="32" t="s">
        <v>24</v>
      </c>
      <c r="E255" s="32" t="s">
        <v>15</v>
      </c>
      <c r="F255" s="32" t="s">
        <v>16</v>
      </c>
      <c r="G255" s="32" t="s">
        <v>17</v>
      </c>
      <c r="H255" s="88" t="s">
        <v>18</v>
      </c>
      <c r="I255" s="89">
        <v>15620.200371702798</v>
      </c>
      <c r="J255" s="89">
        <v>13552.052971165576</v>
      </c>
      <c r="K255" s="89">
        <v>17577.96320590367</v>
      </c>
      <c r="L255" s="89">
        <v>19530.651302466598</v>
      </c>
      <c r="M255" s="89">
        <v>19755.622511568748</v>
      </c>
      <c r="N255" s="89">
        <v>21828.11547827251</v>
      </c>
      <c r="O255" s="89">
        <v>15119.182778468496</v>
      </c>
      <c r="P255" s="89">
        <v>24413.056492305634</v>
      </c>
      <c r="Q255" s="89">
        <v>20999.22484372777</v>
      </c>
      <c r="R255" s="89">
        <v>22949.412025555841</v>
      </c>
      <c r="S255" s="89">
        <v>22811.827894697202</v>
      </c>
      <c r="T255" s="89">
        <v>23809.902179225624</v>
      </c>
      <c r="U255" s="89">
        <v>23940.323926764086</v>
      </c>
      <c r="V255" s="89">
        <v>22891.139628461206</v>
      </c>
      <c r="W255" s="89">
        <v>26451.048460038655</v>
      </c>
      <c r="X255" s="89">
        <v>29167.238019129229</v>
      </c>
      <c r="Y255" s="89">
        <v>23281.489199191346</v>
      </c>
      <c r="Z255" s="89">
        <v>19894.395098945341</v>
      </c>
      <c r="AA255" s="89">
        <v>21275.70104713113</v>
      </c>
      <c r="AB255" s="89">
        <v>22035.127197123562</v>
      </c>
      <c r="AC255" s="91">
        <v>6577.9608932983901</v>
      </c>
      <c r="AD255" s="91">
        <v>6577.9608932983901</v>
      </c>
      <c r="AE255" s="89">
        <v>11504.83041847956</v>
      </c>
      <c r="AF255" s="26"/>
      <c r="AG255" s="26"/>
      <c r="AH255" s="26"/>
      <c r="AI255" s="26"/>
    </row>
    <row r="256" spans="2:35" x14ac:dyDescent="0.25">
      <c r="B256" s="32" t="s">
        <v>45</v>
      </c>
      <c r="C256" s="32" t="s">
        <v>63</v>
      </c>
      <c r="D256" s="32" t="s">
        <v>14</v>
      </c>
      <c r="E256" s="32" t="s">
        <v>15</v>
      </c>
      <c r="F256" s="32" t="s">
        <v>16</v>
      </c>
      <c r="G256" s="32" t="s">
        <v>17</v>
      </c>
      <c r="H256" s="88" t="s">
        <v>18</v>
      </c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91">
        <v>0</v>
      </c>
      <c r="AD256" s="91">
        <v>0</v>
      </c>
      <c r="AE256" s="89">
        <v>688.55750491306287</v>
      </c>
      <c r="AF256" s="26"/>
      <c r="AH256" s="26"/>
      <c r="AI256" s="26"/>
    </row>
    <row r="257" spans="2:35" x14ac:dyDescent="0.25">
      <c r="B257" s="32" t="s">
        <v>45</v>
      </c>
      <c r="C257" s="32" t="s">
        <v>63</v>
      </c>
      <c r="D257" s="32" t="s">
        <v>64</v>
      </c>
      <c r="E257" s="32" t="s">
        <v>15</v>
      </c>
      <c r="F257" s="32" t="s">
        <v>16</v>
      </c>
      <c r="G257" s="32" t="s">
        <v>17</v>
      </c>
      <c r="H257" s="88" t="s">
        <v>18</v>
      </c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91">
        <v>7676.8544160300862</v>
      </c>
      <c r="AD257" s="91">
        <v>7676.8544160300862</v>
      </c>
      <c r="AE257" s="89">
        <v>12053.731844052258</v>
      </c>
      <c r="AF257" s="26"/>
      <c r="AH257" s="26"/>
      <c r="AI257" s="26"/>
    </row>
    <row r="258" spans="2:35" x14ac:dyDescent="0.25">
      <c r="B258" s="32" t="s">
        <v>45</v>
      </c>
      <c r="C258" s="32" t="s">
        <v>63</v>
      </c>
      <c r="D258" s="32"/>
      <c r="E258" s="32" t="s">
        <v>15</v>
      </c>
      <c r="F258" s="32" t="s">
        <v>21</v>
      </c>
      <c r="G258" s="32" t="s">
        <v>22</v>
      </c>
      <c r="H258" s="88" t="s">
        <v>18</v>
      </c>
      <c r="I258" s="89">
        <v>15107.757907747615</v>
      </c>
      <c r="J258" s="89">
        <v>14954.580382636421</v>
      </c>
      <c r="K258" s="89">
        <v>14801.402857525227</v>
      </c>
      <c r="L258" s="89">
        <v>14648.225332414033</v>
      </c>
      <c r="M258" s="89">
        <v>14495.047807302839</v>
      </c>
      <c r="N258" s="89">
        <v>14341.870282191645</v>
      </c>
      <c r="O258" s="89">
        <v>14188.692757080449</v>
      </c>
      <c r="P258" s="89">
        <v>14035.515231969255</v>
      </c>
      <c r="Q258" s="89">
        <v>13882.337706858061</v>
      </c>
      <c r="R258" s="89">
        <v>13729.160181746867</v>
      </c>
      <c r="S258" s="89">
        <v>13575.982656635673</v>
      </c>
      <c r="T258" s="89">
        <v>13422.805131524479</v>
      </c>
      <c r="U258" s="89">
        <v>13269.627606413285</v>
      </c>
      <c r="V258" s="89">
        <v>13116.450081302091</v>
      </c>
      <c r="W258" s="89">
        <v>12951.966671568893</v>
      </c>
      <c r="X258" s="89">
        <v>12789.545922990943</v>
      </c>
      <c r="Y258" s="89">
        <v>12629.161969305813</v>
      </c>
      <c r="Z258" s="89">
        <v>12470.789268620169</v>
      </c>
      <c r="AA258" s="89">
        <v>11695.478765204809</v>
      </c>
      <c r="AB258" s="89">
        <v>11488.039144093053</v>
      </c>
      <c r="AC258" s="89">
        <v>9817.1739619231521</v>
      </c>
      <c r="AD258" s="89">
        <v>8077.9750056583671</v>
      </c>
      <c r="AE258" s="89">
        <v>9560.3563841041214</v>
      </c>
      <c r="AF258" s="26"/>
      <c r="AH258" s="26"/>
      <c r="AI258" s="26"/>
    </row>
    <row r="259" spans="2:35" x14ac:dyDescent="0.25">
      <c r="B259" s="32" t="s">
        <v>45</v>
      </c>
      <c r="C259" s="32" t="s">
        <v>63</v>
      </c>
      <c r="D259" s="32"/>
      <c r="E259" s="32" t="s">
        <v>15</v>
      </c>
      <c r="F259" s="32" t="s">
        <v>25</v>
      </c>
      <c r="G259" s="32" t="s">
        <v>22</v>
      </c>
      <c r="H259" s="88" t="s">
        <v>18</v>
      </c>
      <c r="I259" s="89">
        <v>6169.1092136709321</v>
      </c>
      <c r="J259" s="89">
        <v>6388.1542620249675</v>
      </c>
      <c r="K259" s="89">
        <v>7280.5172010541992</v>
      </c>
      <c r="L259" s="89">
        <v>7666.3064411715468</v>
      </c>
      <c r="M259" s="89">
        <v>6021.2686743039485</v>
      </c>
      <c r="N259" s="89">
        <v>2475.1534258829442</v>
      </c>
      <c r="O259" s="89">
        <v>3991.9539847799479</v>
      </c>
      <c r="P259" s="89">
        <v>3748.1114509204135</v>
      </c>
      <c r="Q259" s="89">
        <v>4507.7244709238721</v>
      </c>
      <c r="R259" s="89">
        <v>3993.359873155574</v>
      </c>
      <c r="S259" s="89">
        <v>6245.6278948463632</v>
      </c>
      <c r="T259" s="89">
        <v>6143.7808316372111</v>
      </c>
      <c r="U259" s="89">
        <v>8713.129569634104</v>
      </c>
      <c r="V259" s="89">
        <v>5426.7367649820262</v>
      </c>
      <c r="W259" s="89">
        <v>1362.4598713866114</v>
      </c>
      <c r="X259" s="89">
        <v>5174.1471570236818</v>
      </c>
      <c r="Y259" s="89">
        <v>6574.5170178362732</v>
      </c>
      <c r="Z259" s="89">
        <v>2708.6321221540393</v>
      </c>
      <c r="AA259" s="89">
        <v>6172.9677715496937</v>
      </c>
      <c r="AB259" s="89">
        <v>8931.8296573647713</v>
      </c>
      <c r="AC259" s="89">
        <v>6422.2135896204045</v>
      </c>
      <c r="AD259" s="89">
        <v>4397.623138288619</v>
      </c>
      <c r="AE259" s="89">
        <v>3412.804534027925</v>
      </c>
      <c r="AF259" s="26"/>
      <c r="AH259" s="26"/>
      <c r="AI259" s="26"/>
    </row>
    <row r="260" spans="2:35" x14ac:dyDescent="0.25">
      <c r="B260" s="32" t="s">
        <v>45</v>
      </c>
      <c r="C260" s="32" t="s">
        <v>63</v>
      </c>
      <c r="D260" s="32"/>
      <c r="E260" s="32" t="s">
        <v>26</v>
      </c>
      <c r="F260" s="32" t="s">
        <v>48</v>
      </c>
      <c r="G260" s="32" t="s">
        <v>22</v>
      </c>
      <c r="H260" s="88" t="s">
        <v>18</v>
      </c>
      <c r="I260" s="89">
        <v>2431.4462299267079</v>
      </c>
      <c r="J260" s="89">
        <v>2351.191828824235</v>
      </c>
      <c r="K260" s="89">
        <v>2196.8568627066643</v>
      </c>
      <c r="L260" s="89">
        <v>2127.0332779002133</v>
      </c>
      <c r="M260" s="89">
        <v>2013.5898818799258</v>
      </c>
      <c r="N260" s="89">
        <v>1882.5174928427732</v>
      </c>
      <c r="O260" s="89">
        <v>1792.4555631519065</v>
      </c>
      <c r="P260" s="89">
        <v>1684.6488088431888</v>
      </c>
      <c r="Q260" s="89">
        <v>1566.4703507229983</v>
      </c>
      <c r="R260" s="89">
        <v>1608.7163878399906</v>
      </c>
      <c r="S260" s="89">
        <v>1535.4853016335871</v>
      </c>
      <c r="T260" s="89">
        <v>1462.6950063266422</v>
      </c>
      <c r="U260" s="89">
        <v>1440.6532438740085</v>
      </c>
      <c r="V260" s="89">
        <v>1378.5095611295571</v>
      </c>
      <c r="W260" s="89">
        <v>1361.2227227274782</v>
      </c>
      <c r="X260" s="89">
        <v>1315.6525415378605</v>
      </c>
      <c r="Y260" s="89">
        <v>1251.4788064029879</v>
      </c>
      <c r="Z260" s="89">
        <v>1230.5371382038434</v>
      </c>
      <c r="AA260" s="89">
        <v>1154.0344928987256</v>
      </c>
      <c r="AB260" s="89">
        <v>1133.5656875797824</v>
      </c>
      <c r="AC260" s="89">
        <v>968.69547645646617</v>
      </c>
      <c r="AD260" s="89">
        <v>932.74452780987633</v>
      </c>
      <c r="AE260" s="89">
        <v>1103.9115737470095</v>
      </c>
      <c r="AF260" s="26"/>
      <c r="AH260" s="26"/>
      <c r="AI260" s="26"/>
    </row>
    <row r="261" spans="2:35" x14ac:dyDescent="0.25">
      <c r="B261" s="32" t="s">
        <v>45</v>
      </c>
      <c r="C261" s="32" t="s">
        <v>63</v>
      </c>
      <c r="D261" s="32"/>
      <c r="E261" s="32" t="s">
        <v>26</v>
      </c>
      <c r="F261" s="32" t="s">
        <v>62</v>
      </c>
      <c r="G261" s="32" t="s">
        <v>17</v>
      </c>
      <c r="H261" s="88" t="s">
        <v>18</v>
      </c>
      <c r="I261" s="89">
        <v>1039.0443168790741</v>
      </c>
      <c r="J261" s="89">
        <v>1202.0970435888639</v>
      </c>
      <c r="K261" s="89">
        <v>1217.5065153176072</v>
      </c>
      <c r="L261" s="89">
        <v>1137.6474155460533</v>
      </c>
      <c r="M261" s="89">
        <v>989.7447863474556</v>
      </c>
      <c r="N261" s="89">
        <v>1260.1404232529726</v>
      </c>
      <c r="O261" s="89">
        <v>1255.3325021129176</v>
      </c>
      <c r="P261" s="89">
        <v>1261.1967900387435</v>
      </c>
      <c r="Q261" s="89">
        <v>1353.2641557115721</v>
      </c>
      <c r="R261" s="89">
        <v>199.22512405546306</v>
      </c>
      <c r="S261" s="89">
        <v>0</v>
      </c>
      <c r="T261" s="89">
        <v>0</v>
      </c>
      <c r="U261" s="89">
        <v>19.358041220722495</v>
      </c>
      <c r="V261" s="89">
        <v>1015.9677999715489</v>
      </c>
      <c r="W261" s="89">
        <v>2467.0443419830463</v>
      </c>
      <c r="X261" s="89">
        <v>1117.3171552178605</v>
      </c>
      <c r="Y261" s="89">
        <v>2476.6671832506295</v>
      </c>
      <c r="Z261" s="89">
        <v>2110.7578137257815</v>
      </c>
      <c r="AA261" s="89">
        <v>2097.977934417464</v>
      </c>
      <c r="AB261" s="89">
        <v>1566.2273627783775</v>
      </c>
      <c r="AC261" s="89">
        <v>1684.9999075335863</v>
      </c>
      <c r="AD261" s="89">
        <v>1502.561268789824</v>
      </c>
      <c r="AE261" s="89">
        <v>1629.0864502881852</v>
      </c>
      <c r="AF261" s="26"/>
      <c r="AH261" s="26"/>
      <c r="AI261" s="26"/>
    </row>
    <row r="262" spans="2:35" x14ac:dyDescent="0.25">
      <c r="B262" s="32" t="s">
        <v>45</v>
      </c>
      <c r="C262" s="32" t="s">
        <v>63</v>
      </c>
      <c r="D262" s="32"/>
      <c r="E262" s="32" t="s">
        <v>26</v>
      </c>
      <c r="F262" s="32" t="s">
        <v>49</v>
      </c>
      <c r="G262" s="38" t="s">
        <v>29</v>
      </c>
      <c r="H262" s="88" t="s">
        <v>18</v>
      </c>
      <c r="I262" s="89">
        <v>1997.2806256980216</v>
      </c>
      <c r="J262" s="89">
        <v>2011.1298170749576</v>
      </c>
      <c r="K262" s="89">
        <v>2574.2778448552831</v>
      </c>
      <c r="L262" s="89">
        <v>2843.506446823169</v>
      </c>
      <c r="M262" s="89">
        <v>3316.680323877134</v>
      </c>
      <c r="N262" s="89">
        <v>4328.7240869583029</v>
      </c>
      <c r="O262" s="89">
        <v>5134.9604364818115</v>
      </c>
      <c r="P262" s="89">
        <v>4867.561391888401</v>
      </c>
      <c r="Q262" s="89">
        <v>5849.2012805430113</v>
      </c>
      <c r="R262" s="89">
        <v>6778.5597820239136</v>
      </c>
      <c r="S262" s="89">
        <v>10013.804302984636</v>
      </c>
      <c r="T262" s="89">
        <v>12719.338685501229</v>
      </c>
      <c r="U262" s="89">
        <v>13185.529721376523</v>
      </c>
      <c r="V262" s="89">
        <v>16357.346680791621</v>
      </c>
      <c r="W262" s="89">
        <v>15118.109895141739</v>
      </c>
      <c r="X262" s="89">
        <v>14012.274478276815</v>
      </c>
      <c r="Y262" s="89">
        <v>14247.712000046722</v>
      </c>
      <c r="Z262" s="89">
        <v>14934.036951697606</v>
      </c>
      <c r="AA262" s="89">
        <v>17173.660061014543</v>
      </c>
      <c r="AB262" s="89">
        <v>15257.064989780738</v>
      </c>
      <c r="AC262" s="89">
        <v>12857.210965680302</v>
      </c>
      <c r="AD262" s="89">
        <v>15461.910515324849</v>
      </c>
      <c r="AE262" s="89">
        <v>14718.713626843197</v>
      </c>
      <c r="AF262" s="26"/>
      <c r="AH262" s="26"/>
      <c r="AI262" s="26"/>
    </row>
    <row r="263" spans="2:35" x14ac:dyDescent="0.25">
      <c r="B263" s="32" t="s">
        <v>45</v>
      </c>
      <c r="C263" s="32" t="s">
        <v>63</v>
      </c>
      <c r="D263" s="32"/>
      <c r="E263" s="32" t="s">
        <v>26</v>
      </c>
      <c r="F263" s="32" t="s">
        <v>52</v>
      </c>
      <c r="G263" s="38" t="s">
        <v>29</v>
      </c>
      <c r="H263" s="88" t="s">
        <v>18</v>
      </c>
      <c r="I263" s="89">
        <v>120.16411629752383</v>
      </c>
      <c r="J263" s="89">
        <v>99.25390275471041</v>
      </c>
      <c r="K263" s="89">
        <v>79.254365719207527</v>
      </c>
      <c r="L263" s="89">
        <v>52.065863980052015</v>
      </c>
      <c r="M263" s="89">
        <v>35.456566938319312</v>
      </c>
      <c r="N263" s="89">
        <v>20.753852551741293</v>
      </c>
      <c r="O263" s="89">
        <v>14.986400478231211</v>
      </c>
      <c r="P263" s="89">
        <v>10.36305969308876</v>
      </c>
      <c r="Q263" s="89">
        <v>8.6389719878654265</v>
      </c>
      <c r="R263" s="89">
        <v>12.848913848482583</v>
      </c>
      <c r="S263" s="89">
        <v>7.3111429258401532</v>
      </c>
      <c r="T263" s="89">
        <v>2.7117110447224597</v>
      </c>
      <c r="U263" s="89">
        <v>0.53729544709286203</v>
      </c>
      <c r="V263" s="89">
        <v>0.30874076852836602</v>
      </c>
      <c r="W263" s="89">
        <v>0.35370498282482454</v>
      </c>
      <c r="X263" s="89">
        <v>0.47143266566562692</v>
      </c>
      <c r="Y263" s="89">
        <v>0.64658461980761117</v>
      </c>
      <c r="Z263" s="89">
        <v>0.46919248672861658</v>
      </c>
      <c r="AA263" s="89">
        <v>0.24118124745130445</v>
      </c>
      <c r="AB263" s="89">
        <v>1.2240746509574805</v>
      </c>
      <c r="AC263" s="89">
        <v>0.66515224266047079</v>
      </c>
      <c r="AD263" s="89">
        <v>3.0973481259778635</v>
      </c>
      <c r="AE263" s="89">
        <v>0.57106725038279393</v>
      </c>
      <c r="AF263" s="26"/>
      <c r="AH263" s="26"/>
      <c r="AI263" s="26"/>
    </row>
    <row r="264" spans="2:35" x14ac:dyDescent="0.25">
      <c r="B264" s="32" t="s">
        <v>45</v>
      </c>
      <c r="C264" s="32" t="s">
        <v>63</v>
      </c>
      <c r="D264" s="32"/>
      <c r="E264" s="32" t="s">
        <v>26</v>
      </c>
      <c r="F264" s="32" t="s">
        <v>53</v>
      </c>
      <c r="G264" s="38" t="s">
        <v>29</v>
      </c>
      <c r="H264" s="88" t="s">
        <v>18</v>
      </c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>
        <v>3.0677028068347104E-2</v>
      </c>
      <c r="T264" s="89">
        <v>0.11715735986726507</v>
      </c>
      <c r="U264" s="89">
        <v>0.25186104041270052</v>
      </c>
      <c r="V264" s="89">
        <v>0.30738088479897002</v>
      </c>
      <c r="W264" s="89">
        <v>0.32119581442820916</v>
      </c>
      <c r="X264" s="89">
        <v>0.42512077231950879</v>
      </c>
      <c r="Y264" s="89">
        <v>0.54969978160472033</v>
      </c>
      <c r="Z264" s="89">
        <v>0.13304296286564246</v>
      </c>
      <c r="AA264" s="89">
        <v>0.13081848272311578</v>
      </c>
      <c r="AB264" s="89">
        <v>0.45828505366967148</v>
      </c>
      <c r="AC264" s="89">
        <v>0.14655687272239212</v>
      </c>
      <c r="AD264" s="89">
        <v>0.17979558772420803</v>
      </c>
      <c r="AE264" s="89">
        <v>8.2534542073327014E-2</v>
      </c>
      <c r="AF264" s="26"/>
      <c r="AH264" s="26"/>
      <c r="AI264" s="26"/>
    </row>
    <row r="265" spans="2:35" x14ac:dyDescent="0.25">
      <c r="B265" s="32" t="s">
        <v>45</v>
      </c>
      <c r="C265" s="32" t="s">
        <v>63</v>
      </c>
      <c r="D265" s="32"/>
      <c r="E265" s="32" t="s">
        <v>26</v>
      </c>
      <c r="F265" s="32" t="s">
        <v>54</v>
      </c>
      <c r="G265" s="32" t="s">
        <v>22</v>
      </c>
      <c r="H265" s="88" t="s">
        <v>18</v>
      </c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>
        <v>1.7197055309822466E-3</v>
      </c>
      <c r="T265" s="89">
        <v>6.5676557491205784E-3</v>
      </c>
      <c r="U265" s="89">
        <v>1.4118930401982756E-2</v>
      </c>
      <c r="V265" s="89">
        <v>1.7231284807944794E-2</v>
      </c>
      <c r="W265" s="89">
        <v>1.800572784853537E-2</v>
      </c>
      <c r="X265" s="89">
        <v>2.3831596133252649E-2</v>
      </c>
      <c r="Y265" s="89">
        <v>3.0815297775887367E-2</v>
      </c>
      <c r="Z265" s="89">
        <v>7.4581774541055985E-3</v>
      </c>
      <c r="AA265" s="89">
        <v>7.3334766259764731E-3</v>
      </c>
      <c r="AB265" s="89">
        <v>2.5690733137719288E-2</v>
      </c>
      <c r="AC265" s="89">
        <v>8.2157458037537545E-3</v>
      </c>
      <c r="AD265" s="89">
        <v>1.0079055440659051E-2</v>
      </c>
      <c r="AE265" s="89">
        <v>4.6267555052713081E-3</v>
      </c>
      <c r="AF265" s="26"/>
      <c r="AH265" s="26"/>
      <c r="AI265" s="26"/>
    </row>
    <row r="266" spans="2:35" x14ac:dyDescent="0.25">
      <c r="B266" s="32" t="s">
        <v>45</v>
      </c>
      <c r="C266" s="32" t="s">
        <v>63</v>
      </c>
      <c r="D266" s="32"/>
      <c r="E266" s="32" t="s">
        <v>26</v>
      </c>
      <c r="F266" s="32" t="s">
        <v>50</v>
      </c>
      <c r="G266" s="38" t="s">
        <v>29</v>
      </c>
      <c r="H266" s="88" t="s">
        <v>18</v>
      </c>
      <c r="I266" s="89">
        <v>535.23146280914091</v>
      </c>
      <c r="J266" s="89">
        <v>584.48790995253682</v>
      </c>
      <c r="K266" s="89">
        <v>682.35353080638004</v>
      </c>
      <c r="L266" s="89">
        <v>457.98309245069152</v>
      </c>
      <c r="M266" s="89">
        <v>269.39308058520788</v>
      </c>
      <c r="N266" s="89">
        <v>175.34743408974944</v>
      </c>
      <c r="O266" s="89">
        <v>69.428033963644822</v>
      </c>
      <c r="P266" s="89">
        <v>47.43134828327868</v>
      </c>
      <c r="Q266" s="89">
        <v>35.451484253788387</v>
      </c>
      <c r="R266" s="89">
        <v>28.660418727770857</v>
      </c>
      <c r="S266" s="89">
        <v>12.21330690694715</v>
      </c>
      <c r="T266" s="89">
        <v>0</v>
      </c>
      <c r="U266" s="89">
        <v>0</v>
      </c>
      <c r="V266" s="89">
        <v>0</v>
      </c>
      <c r="W266" s="89">
        <v>0</v>
      </c>
      <c r="X266" s="89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0</v>
      </c>
      <c r="AF266" s="26"/>
      <c r="AH266" s="26"/>
      <c r="AI266" s="26"/>
    </row>
    <row r="267" spans="2:35" x14ac:dyDescent="0.25">
      <c r="B267" s="32" t="s">
        <v>45</v>
      </c>
      <c r="C267" s="32" t="s">
        <v>63</v>
      </c>
      <c r="D267" s="32"/>
      <c r="E267" s="32" t="s">
        <v>26</v>
      </c>
      <c r="F267" s="32" t="s">
        <v>30</v>
      </c>
      <c r="G267" s="38" t="s">
        <v>29</v>
      </c>
      <c r="H267" s="88" t="s">
        <v>18</v>
      </c>
      <c r="I267" s="89">
        <v>7605.5464786203474</v>
      </c>
      <c r="J267" s="89">
        <v>6753.1946143959885</v>
      </c>
      <c r="K267" s="89">
        <v>6491.3304176403508</v>
      </c>
      <c r="L267" s="89">
        <v>7160.419660831938</v>
      </c>
      <c r="M267" s="89">
        <v>8846.2465040666866</v>
      </c>
      <c r="N267" s="89">
        <v>8128.7969903953599</v>
      </c>
      <c r="O267" s="89">
        <v>8549.7856937681645</v>
      </c>
      <c r="P267" s="89">
        <v>8044.0111710029068</v>
      </c>
      <c r="Q267" s="89">
        <v>9502.2650558900386</v>
      </c>
      <c r="R267" s="89">
        <v>8814.34201257106</v>
      </c>
      <c r="S267" s="89">
        <v>9953.4299851323067</v>
      </c>
      <c r="T267" s="89">
        <v>9620.5319957796746</v>
      </c>
      <c r="U267" s="89">
        <v>9443.6874130801971</v>
      </c>
      <c r="V267" s="89">
        <v>9567.5259297569482</v>
      </c>
      <c r="W267" s="89">
        <v>9044.9756510656134</v>
      </c>
      <c r="X267" s="89">
        <v>8938.8142262628389</v>
      </c>
      <c r="Y267" s="89">
        <v>8803.8201415098811</v>
      </c>
      <c r="Z267" s="89">
        <v>8541.9907751636401</v>
      </c>
      <c r="AA267" s="89">
        <v>8776.4037792026083</v>
      </c>
      <c r="AB267" s="89">
        <v>8899.6977884935077</v>
      </c>
      <c r="AC267" s="89">
        <v>8854.4823304716829</v>
      </c>
      <c r="AD267" s="89">
        <v>10666.241725474616</v>
      </c>
      <c r="AE267" s="89">
        <v>10084.500617781407</v>
      </c>
      <c r="AF267" s="26"/>
      <c r="AH267" s="26"/>
      <c r="AI267" s="26"/>
    </row>
    <row r="268" spans="2:35" x14ac:dyDescent="0.25">
      <c r="B268" s="32" t="s">
        <v>45</v>
      </c>
      <c r="C268" s="32" t="s">
        <v>63</v>
      </c>
      <c r="D268" s="32"/>
      <c r="E268" s="32" t="s">
        <v>26</v>
      </c>
      <c r="F268" s="32" t="s">
        <v>31</v>
      </c>
      <c r="G268" s="32" t="s">
        <v>22</v>
      </c>
      <c r="H268" s="88" t="s">
        <v>18</v>
      </c>
      <c r="I268" s="89"/>
      <c r="J268" s="89"/>
      <c r="K268" s="89"/>
      <c r="L268" s="89"/>
      <c r="M268" s="89"/>
      <c r="N268" s="89"/>
      <c r="O268" s="89"/>
      <c r="P268" s="89"/>
      <c r="Q268" s="89"/>
      <c r="R268" s="89">
        <v>165.04562863454541</v>
      </c>
      <c r="S268" s="89">
        <v>186.37467284831564</v>
      </c>
      <c r="T268" s="89">
        <v>464.57485031425722</v>
      </c>
      <c r="U268" s="89">
        <v>456.03503717580105</v>
      </c>
      <c r="V268" s="89">
        <v>462.01519091090415</v>
      </c>
      <c r="W268" s="89">
        <v>436.78127270230658</v>
      </c>
      <c r="X268" s="89">
        <v>431.65474455827746</v>
      </c>
      <c r="Y268" s="89">
        <v>425.13588918261559</v>
      </c>
      <c r="Z268" s="89">
        <v>412.49216649331504</v>
      </c>
      <c r="AA268" s="89">
        <v>423.81195486997575</v>
      </c>
      <c r="AB268" s="89">
        <v>429.76581437962568</v>
      </c>
      <c r="AC268" s="89">
        <v>427.58236291856355</v>
      </c>
      <c r="AD268" s="89">
        <v>515.0721036219021</v>
      </c>
      <c r="AE268" s="89">
        <v>486.97986421697306</v>
      </c>
      <c r="AF268" s="26"/>
      <c r="AH268" s="26"/>
      <c r="AI268" s="26"/>
    </row>
    <row r="269" spans="2:35" x14ac:dyDescent="0.25">
      <c r="B269" s="32" t="s">
        <v>45</v>
      </c>
      <c r="C269" s="32" t="s">
        <v>63</v>
      </c>
      <c r="D269" s="32"/>
      <c r="E269" s="32" t="s">
        <v>26</v>
      </c>
      <c r="F269" s="32" t="s">
        <v>28</v>
      </c>
      <c r="G269" s="38" t="s">
        <v>29</v>
      </c>
      <c r="H269" s="88" t="s">
        <v>18</v>
      </c>
      <c r="I269" s="89">
        <v>59538.660287504754</v>
      </c>
      <c r="J269" s="89">
        <v>53248.574728277657</v>
      </c>
      <c r="K269" s="89">
        <v>52350.188573639527</v>
      </c>
      <c r="L269" s="89">
        <v>46829.774247696841</v>
      </c>
      <c r="M269" s="89">
        <v>56590.108932712166</v>
      </c>
      <c r="N269" s="89">
        <v>49995.136824631729</v>
      </c>
      <c r="O269" s="89">
        <v>31783.609977553831</v>
      </c>
      <c r="P269" s="89">
        <v>33876.154497739699</v>
      </c>
      <c r="Q269" s="89">
        <v>17903.049322329542</v>
      </c>
      <c r="R269" s="89">
        <v>18188.516139361662</v>
      </c>
      <c r="S269" s="89">
        <v>12225.591679890149</v>
      </c>
      <c r="T269" s="89">
        <v>16122.389736259078</v>
      </c>
      <c r="U269" s="89">
        <v>6864.4659014859371</v>
      </c>
      <c r="V269" s="89">
        <v>7364.1297281704146</v>
      </c>
      <c r="W269" s="89">
        <v>3615.6303531775734</v>
      </c>
      <c r="X269" s="89">
        <v>3208.3679858078872</v>
      </c>
      <c r="Y269" s="89">
        <v>1886.8918279575973</v>
      </c>
      <c r="Z269" s="89">
        <v>2161.6637051709217</v>
      </c>
      <c r="AA269" s="89">
        <v>1602.9152108142716</v>
      </c>
      <c r="AB269" s="89">
        <v>2117.2922521958212</v>
      </c>
      <c r="AC269" s="89">
        <v>3027.9715067919647</v>
      </c>
      <c r="AD269" s="89">
        <v>2459.3687380812303</v>
      </c>
      <c r="AE269" s="89">
        <v>19512.959943251823</v>
      </c>
      <c r="AF269" s="26"/>
      <c r="AH269" s="26"/>
      <c r="AI269" s="26"/>
    </row>
    <row r="270" spans="2:35" x14ac:dyDescent="0.2">
      <c r="B270" s="32" t="s">
        <v>45</v>
      </c>
      <c r="C270" s="32" t="s">
        <v>63</v>
      </c>
      <c r="D270" s="32"/>
      <c r="E270" s="32" t="s">
        <v>26</v>
      </c>
      <c r="F270" s="32" t="s">
        <v>57</v>
      </c>
      <c r="G270" s="38" t="s">
        <v>33</v>
      </c>
      <c r="H270" s="88" t="s">
        <v>18</v>
      </c>
      <c r="I270" s="89">
        <v>0</v>
      </c>
      <c r="J270" s="89">
        <v>0</v>
      </c>
      <c r="K270" s="89">
        <v>258.27979882661566</v>
      </c>
      <c r="L270" s="89">
        <v>984.83512894130706</v>
      </c>
      <c r="M270" s="89">
        <v>2035.4410720688463</v>
      </c>
      <c r="N270" s="89">
        <v>5907.1828686157278</v>
      </c>
      <c r="O270" s="89">
        <v>13130.361826489829</v>
      </c>
      <c r="P270" s="89">
        <v>20384.430361646693</v>
      </c>
      <c r="Q270" s="89">
        <v>25142.764795745457</v>
      </c>
      <c r="R270" s="89">
        <v>23669.52013614036</v>
      </c>
      <c r="S270" s="89">
        <v>27874.820165243305</v>
      </c>
      <c r="T270" s="89">
        <v>40708.552550166751</v>
      </c>
      <c r="U270" s="89">
        <v>34299.214035652483</v>
      </c>
      <c r="V270" s="89">
        <v>37840.280041790815</v>
      </c>
      <c r="W270" s="89">
        <v>40746.577949545506</v>
      </c>
      <c r="X270" s="89">
        <v>42956.866905640258</v>
      </c>
      <c r="Y270" s="89">
        <v>43262.505954702094</v>
      </c>
      <c r="Z270" s="89">
        <v>42723.604212395512</v>
      </c>
      <c r="AA270" s="89">
        <v>50326.917719974394</v>
      </c>
      <c r="AB270" s="89">
        <v>53613.52240263611</v>
      </c>
      <c r="AC270" s="89">
        <v>39117.403279418169</v>
      </c>
      <c r="AD270" s="89">
        <v>53997.453897599567</v>
      </c>
      <c r="AE270" s="89">
        <v>56904.3440590186</v>
      </c>
      <c r="AF270" s="26"/>
      <c r="AG270" s="90"/>
      <c r="AH270" s="26"/>
      <c r="AI270" s="26"/>
    </row>
    <row r="271" spans="2:35" x14ac:dyDescent="0.2">
      <c r="B271" s="32" t="s">
        <v>45</v>
      </c>
      <c r="C271" s="32" t="s">
        <v>63</v>
      </c>
      <c r="D271" s="32"/>
      <c r="E271" s="32" t="s">
        <v>26</v>
      </c>
      <c r="F271" s="32" t="s">
        <v>65</v>
      </c>
      <c r="G271" s="38" t="s">
        <v>33</v>
      </c>
      <c r="H271" s="88" t="s">
        <v>18</v>
      </c>
      <c r="I271" s="89">
        <v>1022.7154966820917</v>
      </c>
      <c r="J271" s="89">
        <v>1011.6725103135485</v>
      </c>
      <c r="K271" s="89">
        <v>1256.9636745521032</v>
      </c>
      <c r="L271" s="89">
        <v>1113.0088968477778</v>
      </c>
      <c r="M271" s="89">
        <v>1237.4015547726835</v>
      </c>
      <c r="N271" s="89">
        <v>1493.6893634469427</v>
      </c>
      <c r="O271" s="89">
        <v>1677.6511056653078</v>
      </c>
      <c r="P271" s="89">
        <v>1566.2769940503588</v>
      </c>
      <c r="Q271" s="89">
        <v>1713.8080056768449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/>
      <c r="AE271" s="89">
        <v>0</v>
      </c>
      <c r="AF271" s="26"/>
      <c r="AG271" s="90"/>
      <c r="AH271" s="26"/>
      <c r="AI271" s="26"/>
    </row>
    <row r="272" spans="2:35" x14ac:dyDescent="0.25">
      <c r="B272" s="32" t="s">
        <v>45</v>
      </c>
      <c r="C272" s="32" t="s">
        <v>66</v>
      </c>
      <c r="D272" s="32"/>
      <c r="E272" s="32" t="s">
        <v>26</v>
      </c>
      <c r="F272" s="32" t="s">
        <v>49</v>
      </c>
      <c r="G272" s="38" t="s">
        <v>29</v>
      </c>
      <c r="H272" s="88" t="s">
        <v>18</v>
      </c>
      <c r="I272" s="89">
        <v>690.33786764305455</v>
      </c>
      <c r="J272" s="89">
        <v>859.09284410390023</v>
      </c>
      <c r="K272" s="89">
        <v>1339.3102864916514</v>
      </c>
      <c r="L272" s="89">
        <v>1636.7807405402768</v>
      </c>
      <c r="M272" s="89">
        <v>2169.3018088406993</v>
      </c>
      <c r="N272" s="89">
        <v>3242.5130186015249</v>
      </c>
      <c r="O272" s="89">
        <v>4357.9937323749191</v>
      </c>
      <c r="P272" s="89">
        <v>7076.0543668359778</v>
      </c>
      <c r="Q272" s="89">
        <v>9738.4718375270895</v>
      </c>
      <c r="R272" s="89">
        <v>10454.447796289633</v>
      </c>
      <c r="S272" s="89">
        <v>10993.479357352924</v>
      </c>
      <c r="T272" s="89">
        <v>12513.189208639114</v>
      </c>
      <c r="U272" s="89">
        <v>15378.710785503294</v>
      </c>
      <c r="V272" s="89">
        <v>17070.073763838565</v>
      </c>
      <c r="W272" s="89">
        <v>19157.922604453441</v>
      </c>
      <c r="X272" s="89">
        <v>21075.212965364884</v>
      </c>
      <c r="Y272" s="89">
        <v>22801.154913935086</v>
      </c>
      <c r="Z272" s="92"/>
      <c r="AA272" s="37"/>
      <c r="AB272" s="37"/>
      <c r="AC272" s="37"/>
      <c r="AD272" s="37"/>
      <c r="AE272" s="37"/>
      <c r="AF272" s="26"/>
      <c r="AH272" s="26"/>
      <c r="AI272" s="26"/>
    </row>
    <row r="273" spans="2:35" x14ac:dyDescent="0.25">
      <c r="B273" s="32" t="s">
        <v>45</v>
      </c>
      <c r="C273" s="32" t="s">
        <v>66</v>
      </c>
      <c r="D273" s="32"/>
      <c r="E273" s="32" t="s">
        <v>26</v>
      </c>
      <c r="F273" s="32" t="s">
        <v>52</v>
      </c>
      <c r="G273" s="38" t="s">
        <v>29</v>
      </c>
      <c r="H273" s="88" t="s">
        <v>18</v>
      </c>
      <c r="I273" s="89">
        <v>41722.157760017566</v>
      </c>
      <c r="J273" s="89">
        <v>37913.197169801453</v>
      </c>
      <c r="K273" s="89">
        <v>38375.778984666191</v>
      </c>
      <c r="L273" s="89">
        <v>35882.444012719439</v>
      </c>
      <c r="M273" s="89">
        <v>35798.415544741823</v>
      </c>
      <c r="N273" s="89">
        <v>34046.907621099788</v>
      </c>
      <c r="O273" s="89">
        <v>33240.501966076728</v>
      </c>
      <c r="P273" s="89">
        <v>33113.527970337447</v>
      </c>
      <c r="Q273" s="89">
        <v>37641.080692413176</v>
      </c>
      <c r="R273" s="89">
        <v>43875.810674765504</v>
      </c>
      <c r="S273" s="89">
        <v>41673.556453453479</v>
      </c>
      <c r="T273" s="89">
        <v>28175.483478436465</v>
      </c>
      <c r="U273" s="89">
        <v>8179.3187262506235</v>
      </c>
      <c r="V273" s="89">
        <v>8341.4563677002698</v>
      </c>
      <c r="W273" s="89">
        <v>8808.6680395091935</v>
      </c>
      <c r="X273" s="89">
        <v>8988.7150821857958</v>
      </c>
      <c r="Y273" s="89">
        <v>10406.930357912304</v>
      </c>
      <c r="Z273" s="92"/>
      <c r="AA273" s="37"/>
      <c r="AB273" s="37"/>
      <c r="AC273" s="37"/>
      <c r="AD273" s="37"/>
      <c r="AE273" s="37"/>
      <c r="AF273" s="26"/>
      <c r="AH273" s="26"/>
      <c r="AI273" s="26"/>
    </row>
    <row r="274" spans="2:35" x14ac:dyDescent="0.25">
      <c r="B274" s="32" t="s">
        <v>45</v>
      </c>
      <c r="C274" s="32" t="s">
        <v>66</v>
      </c>
      <c r="D274" s="32"/>
      <c r="E274" s="32" t="s">
        <v>26</v>
      </c>
      <c r="F274" s="32" t="s">
        <v>53</v>
      </c>
      <c r="G274" s="38" t="s">
        <v>29</v>
      </c>
      <c r="H274" s="88" t="s">
        <v>18</v>
      </c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>
        <v>6730.7507290414414</v>
      </c>
      <c r="T274" s="89">
        <v>20496.385247913637</v>
      </c>
      <c r="U274" s="89">
        <v>41371.436651021329</v>
      </c>
      <c r="V274" s="89">
        <v>43477.297971973319</v>
      </c>
      <c r="W274" s="89">
        <v>46182.63891315501</v>
      </c>
      <c r="X274" s="89">
        <v>51192.885328157034</v>
      </c>
      <c r="Y274" s="89">
        <v>58999.126453387027</v>
      </c>
      <c r="Z274" s="92"/>
      <c r="AA274" s="37"/>
      <c r="AB274" s="37"/>
      <c r="AC274" s="37"/>
      <c r="AD274" s="37"/>
      <c r="AE274" s="37"/>
      <c r="AF274" s="26"/>
      <c r="AH274" s="26"/>
      <c r="AI274" s="26"/>
    </row>
    <row r="275" spans="2:35" x14ac:dyDescent="0.25">
      <c r="B275" s="32" t="s">
        <v>45</v>
      </c>
      <c r="C275" s="32" t="s">
        <v>66</v>
      </c>
      <c r="D275" s="32"/>
      <c r="E275" s="32" t="s">
        <v>26</v>
      </c>
      <c r="F275" s="32" t="s">
        <v>54</v>
      </c>
      <c r="G275" s="32" t="s">
        <v>22</v>
      </c>
      <c r="H275" s="88" t="s">
        <v>18</v>
      </c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>
        <v>377.31520897679383</v>
      </c>
      <c r="T275" s="89">
        <v>1148.9948438763213</v>
      </c>
      <c r="U275" s="89">
        <v>2319.2171117401344</v>
      </c>
      <c r="V275" s="89">
        <v>2437.2683568951179</v>
      </c>
      <c r="W275" s="89">
        <v>2588.9254786142592</v>
      </c>
      <c r="X275" s="89">
        <v>2869.7919449573005</v>
      </c>
      <c r="Y275" s="89">
        <v>3307.3974395094469</v>
      </c>
      <c r="Z275" s="92"/>
      <c r="AA275" s="37"/>
      <c r="AB275" s="37"/>
      <c r="AC275" s="37"/>
      <c r="AD275" s="37"/>
      <c r="AE275" s="37"/>
      <c r="AF275" s="26"/>
      <c r="AH275" s="26"/>
      <c r="AI275" s="26"/>
    </row>
    <row r="276" spans="2:35" x14ac:dyDescent="0.25">
      <c r="B276" s="32" t="s">
        <v>45</v>
      </c>
      <c r="C276" s="32" t="s">
        <v>66</v>
      </c>
      <c r="D276" s="32"/>
      <c r="E276" s="32" t="s">
        <v>26</v>
      </c>
      <c r="F276" s="32" t="s">
        <v>67</v>
      </c>
      <c r="G276" s="32" t="s">
        <v>22</v>
      </c>
      <c r="H276" s="88" t="s">
        <v>18</v>
      </c>
      <c r="I276" s="89">
        <v>12641.438944657466</v>
      </c>
      <c r="J276" s="89">
        <v>13272.337160613879</v>
      </c>
      <c r="K276" s="89">
        <v>6764.6432653860466</v>
      </c>
      <c r="L276" s="89">
        <v>4112.7474811175671</v>
      </c>
      <c r="M276" s="89">
        <v>4142.9430518654417</v>
      </c>
      <c r="N276" s="89">
        <v>1851.8808416714351</v>
      </c>
      <c r="O276" s="89">
        <v>7166.0057607216268</v>
      </c>
      <c r="P276" s="89">
        <v>5431.4713908167523</v>
      </c>
      <c r="Q276" s="89">
        <v>5683.2559080239253</v>
      </c>
      <c r="R276" s="89">
        <v>22380.778782629546</v>
      </c>
      <c r="S276" s="89">
        <v>25176.684845218537</v>
      </c>
      <c r="T276" s="89">
        <v>27734.530425191053</v>
      </c>
      <c r="U276" s="89">
        <v>28749.411310772241</v>
      </c>
      <c r="V276" s="89">
        <v>31388.73524621714</v>
      </c>
      <c r="W276" s="89">
        <v>34856.40210638116</v>
      </c>
      <c r="X276" s="89">
        <v>36547.073164125279</v>
      </c>
      <c r="Y276" s="89">
        <v>41346.624268860447</v>
      </c>
      <c r="Z276" s="92"/>
      <c r="AA276" s="37"/>
      <c r="AB276" s="37"/>
      <c r="AC276" s="37"/>
      <c r="AD276" s="37"/>
      <c r="AE276" s="37"/>
      <c r="AF276" s="26"/>
      <c r="AH276" s="26"/>
      <c r="AI276" s="26"/>
    </row>
    <row r="277" spans="2:35" x14ac:dyDescent="0.25">
      <c r="B277" s="32" t="s">
        <v>45</v>
      </c>
      <c r="C277" s="32" t="s">
        <v>66</v>
      </c>
      <c r="D277" s="32"/>
      <c r="E277" s="32" t="s">
        <v>26</v>
      </c>
      <c r="F277" s="32" t="s">
        <v>30</v>
      </c>
      <c r="G277" s="32" t="s">
        <v>29</v>
      </c>
      <c r="H277" s="88" t="s">
        <v>18</v>
      </c>
      <c r="I277" s="89">
        <v>82152.126997878397</v>
      </c>
      <c r="J277" s="89">
        <v>72971.393154752222</v>
      </c>
      <c r="K277" s="89">
        <v>71374.47962555314</v>
      </c>
      <c r="L277" s="89">
        <v>79638.945708290572</v>
      </c>
      <c r="M277" s="89">
        <v>99845.77219019839</v>
      </c>
      <c r="N277" s="89">
        <v>94178.590389649893</v>
      </c>
      <c r="O277" s="89">
        <v>99760.035757797479</v>
      </c>
      <c r="P277" s="89">
        <v>102992.62623632963</v>
      </c>
      <c r="Q277" s="89">
        <v>125580.31135935597</v>
      </c>
      <c r="R277" s="89">
        <v>121535.96240690122</v>
      </c>
      <c r="S277" s="89">
        <v>147557.38087010972</v>
      </c>
      <c r="T277" s="89">
        <v>151659.11409385956</v>
      </c>
      <c r="U277" s="89">
        <v>157532.31481622672</v>
      </c>
      <c r="V277" s="89">
        <v>168188.65421473855</v>
      </c>
      <c r="W277" s="89">
        <v>164780.52778407914</v>
      </c>
      <c r="X277" s="89">
        <v>177437.02806791969</v>
      </c>
      <c r="Y277" s="89">
        <v>184587.34139576927</v>
      </c>
      <c r="Z277" s="92"/>
      <c r="AA277" s="37"/>
      <c r="AB277" s="37"/>
      <c r="AC277" s="37"/>
      <c r="AD277" s="37"/>
      <c r="AE277" s="37"/>
      <c r="AF277" s="26"/>
      <c r="AH277" s="26"/>
      <c r="AI277" s="26"/>
    </row>
    <row r="278" spans="2:35" x14ac:dyDescent="0.25">
      <c r="B278" s="32" t="s">
        <v>45</v>
      </c>
      <c r="C278" s="32" t="s">
        <v>66</v>
      </c>
      <c r="D278" s="32"/>
      <c r="E278" s="32" t="s">
        <v>26</v>
      </c>
      <c r="F278" s="32" t="s">
        <v>31</v>
      </c>
      <c r="G278" s="32" t="s">
        <v>22</v>
      </c>
      <c r="H278" s="88" t="s">
        <v>18</v>
      </c>
      <c r="I278" s="89"/>
      <c r="J278" s="89"/>
      <c r="K278" s="89"/>
      <c r="L278" s="89"/>
      <c r="M278" s="89"/>
      <c r="N278" s="89"/>
      <c r="O278" s="89"/>
      <c r="P278" s="89"/>
      <c r="Q278" s="89"/>
      <c r="R278" s="89">
        <v>2275.7205573079959</v>
      </c>
      <c r="S278" s="89">
        <v>2762.9629813139686</v>
      </c>
      <c r="T278" s="89">
        <v>7323.608534315531</v>
      </c>
      <c r="U278" s="89">
        <v>7607.2250066328897</v>
      </c>
      <c r="V278" s="89">
        <v>8121.818927544261</v>
      </c>
      <c r="W278" s="89">
        <v>7957.2407288469094</v>
      </c>
      <c r="X278" s="89">
        <v>8568.4222859008187</v>
      </c>
      <c r="Y278" s="89">
        <v>8913.7104410093889</v>
      </c>
      <c r="Z278" s="92"/>
      <c r="AA278" s="37"/>
      <c r="AB278" s="37"/>
      <c r="AC278" s="37"/>
      <c r="AD278" s="37"/>
      <c r="AE278" s="37"/>
      <c r="AF278" s="26"/>
      <c r="AH278" s="26"/>
      <c r="AI278" s="26"/>
    </row>
    <row r="279" spans="2:35" x14ac:dyDescent="0.2">
      <c r="B279" s="32" t="s">
        <v>45</v>
      </c>
      <c r="C279" s="32" t="s">
        <v>66</v>
      </c>
      <c r="D279" s="32"/>
      <c r="E279" s="32" t="s">
        <v>26</v>
      </c>
      <c r="F279" s="32" t="s">
        <v>28</v>
      </c>
      <c r="G279" s="32" t="s">
        <v>22</v>
      </c>
      <c r="H279" s="88" t="s">
        <v>18</v>
      </c>
      <c r="I279" s="89">
        <v>393.16372190999994</v>
      </c>
      <c r="J279" s="89">
        <v>387.62620470000002</v>
      </c>
      <c r="K279" s="89">
        <v>289.79673399000001</v>
      </c>
      <c r="L279" s="89">
        <v>147.66712559999999</v>
      </c>
      <c r="M279" s="89">
        <v>143.97544746</v>
      </c>
      <c r="N279" s="89">
        <v>238.11324003000001</v>
      </c>
      <c r="O279" s="89">
        <v>258.41746979999999</v>
      </c>
      <c r="P279" s="89">
        <v>409.16099384999995</v>
      </c>
      <c r="Q279" s="89">
        <v>761.71625621999999</v>
      </c>
      <c r="R279" s="89">
        <v>669.4243027199999</v>
      </c>
      <c r="S279" s="89">
        <v>996.13781811000013</v>
      </c>
      <c r="T279" s="89">
        <v>6223.5540643499999</v>
      </c>
      <c r="U279" s="89">
        <v>8656.369958610001</v>
      </c>
      <c r="V279" s="89">
        <v>9567.5991795000009</v>
      </c>
      <c r="W279" s="89">
        <v>5686.4148949800001</v>
      </c>
      <c r="X279" s="89">
        <v>5950.3698819900001</v>
      </c>
      <c r="Y279" s="89">
        <v>7729.7587454699997</v>
      </c>
      <c r="Z279" s="92"/>
      <c r="AA279" s="37"/>
      <c r="AB279" s="37"/>
      <c r="AC279" s="37"/>
      <c r="AD279" s="37"/>
      <c r="AE279" s="37"/>
      <c r="AF279" s="26"/>
      <c r="AG279" s="90"/>
      <c r="AH279" s="26"/>
      <c r="AI279" s="26"/>
    </row>
    <row r="280" spans="2:35" x14ac:dyDescent="0.2">
      <c r="B280" s="32" t="s">
        <v>45</v>
      </c>
      <c r="C280" s="32" t="s">
        <v>66</v>
      </c>
      <c r="D280" s="32"/>
      <c r="E280" s="32" t="s">
        <v>26</v>
      </c>
      <c r="F280" s="32" t="s">
        <v>57</v>
      </c>
      <c r="G280" s="32" t="s">
        <v>33</v>
      </c>
      <c r="H280" s="88" t="s">
        <v>18</v>
      </c>
      <c r="I280" s="89">
        <v>0</v>
      </c>
      <c r="J280" s="89">
        <v>0</v>
      </c>
      <c r="K280" s="89">
        <v>0</v>
      </c>
      <c r="L280" s="89">
        <v>0</v>
      </c>
      <c r="M280" s="89">
        <v>0</v>
      </c>
      <c r="N280" s="89">
        <v>1.2859475382801113</v>
      </c>
      <c r="O280" s="89">
        <v>323.86398321700131</v>
      </c>
      <c r="P280" s="89">
        <v>2161.8504581697048</v>
      </c>
      <c r="Q280" s="89">
        <v>6258.4877472179169</v>
      </c>
      <c r="R280" s="89">
        <v>10565.745089831689</v>
      </c>
      <c r="S280" s="89">
        <v>14090.885048730086</v>
      </c>
      <c r="T280" s="89">
        <v>17034.422972515531</v>
      </c>
      <c r="U280" s="89">
        <v>20936.316471078779</v>
      </c>
      <c r="V280" s="89">
        <v>24458.200680390913</v>
      </c>
      <c r="W280" s="89">
        <v>26625.634978635888</v>
      </c>
      <c r="X280" s="89">
        <v>27152.80789983636</v>
      </c>
      <c r="Y280" s="89">
        <v>27482.661816004555</v>
      </c>
      <c r="Z280" s="92"/>
      <c r="AA280" s="37"/>
      <c r="AB280" s="37"/>
      <c r="AC280" s="37"/>
      <c r="AD280" s="37"/>
      <c r="AE280" s="37"/>
      <c r="AF280" s="26"/>
      <c r="AG280" s="90"/>
      <c r="AH280" s="26"/>
      <c r="AI280" s="26"/>
    </row>
    <row r="281" spans="2:35" x14ac:dyDescent="0.25">
      <c r="B281" s="32" t="s">
        <v>45</v>
      </c>
      <c r="C281" s="32" t="s">
        <v>66</v>
      </c>
      <c r="D281" s="32" t="s">
        <v>68</v>
      </c>
      <c r="E281" s="32" t="s">
        <v>26</v>
      </c>
      <c r="F281" s="32" t="s">
        <v>49</v>
      </c>
      <c r="G281" s="38" t="s">
        <v>29</v>
      </c>
      <c r="H281" s="88" t="s">
        <v>18</v>
      </c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89">
        <v>23518.091657602898</v>
      </c>
      <c r="AA281" s="89">
        <v>25276.716493769374</v>
      </c>
      <c r="AB281" s="89">
        <v>32483.076793386983</v>
      </c>
      <c r="AC281" s="89">
        <v>24434.045581998118</v>
      </c>
      <c r="AD281" s="89">
        <v>31226.354596974066</v>
      </c>
      <c r="AE281" s="89">
        <v>34639.091811396938</v>
      </c>
      <c r="AF281" s="26"/>
      <c r="AH281" s="26"/>
      <c r="AI281" s="26"/>
    </row>
    <row r="282" spans="2:35" x14ac:dyDescent="0.25">
      <c r="B282" s="32" t="s">
        <v>45</v>
      </c>
      <c r="C282" s="32" t="s">
        <v>66</v>
      </c>
      <c r="D282" s="32" t="s">
        <v>68</v>
      </c>
      <c r="E282" s="32" t="s">
        <v>26</v>
      </c>
      <c r="F282" s="32" t="s">
        <v>52</v>
      </c>
      <c r="G282" s="38" t="s">
        <v>29</v>
      </c>
      <c r="H282" s="88" t="s">
        <v>18</v>
      </c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89">
        <v>10043.693891181754</v>
      </c>
      <c r="AA282" s="89">
        <v>10544.00532029551</v>
      </c>
      <c r="AB282" s="89">
        <v>10923.791693989686</v>
      </c>
      <c r="AC282" s="89">
        <v>9746.8870130552987</v>
      </c>
      <c r="AD282" s="89">
        <v>14842.35318795047</v>
      </c>
      <c r="AE282" s="89">
        <v>12414.174898040041</v>
      </c>
      <c r="AF282" s="26"/>
      <c r="AH282" s="26"/>
      <c r="AI282" s="26"/>
    </row>
    <row r="283" spans="2:35" x14ac:dyDescent="0.25">
      <c r="B283" s="32" t="s">
        <v>45</v>
      </c>
      <c r="C283" s="32" t="s">
        <v>66</v>
      </c>
      <c r="D283" s="32" t="s">
        <v>68</v>
      </c>
      <c r="E283" s="32" t="s">
        <v>26</v>
      </c>
      <c r="F283" s="32" t="s">
        <v>53</v>
      </c>
      <c r="G283" s="38" t="s">
        <v>29</v>
      </c>
      <c r="H283" s="88" t="s">
        <v>18</v>
      </c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89">
        <v>69306.672630943634</v>
      </c>
      <c r="AA283" s="89">
        <v>72581.931935960805</v>
      </c>
      <c r="AB283" s="89">
        <v>74166.613399571987</v>
      </c>
      <c r="AC283" s="89">
        <v>57882.070165411402</v>
      </c>
      <c r="AD283" s="89">
        <v>73950.504159420627</v>
      </c>
      <c r="AE283" s="89">
        <v>76546.381574002764</v>
      </c>
      <c r="AF283" s="26"/>
      <c r="AH283" s="26"/>
      <c r="AI283" s="26"/>
    </row>
    <row r="284" spans="2:35" x14ac:dyDescent="0.25">
      <c r="B284" s="32" t="s">
        <v>45</v>
      </c>
      <c r="C284" s="32" t="s">
        <v>66</v>
      </c>
      <c r="D284" s="32" t="s">
        <v>68</v>
      </c>
      <c r="E284" s="32" t="s">
        <v>26</v>
      </c>
      <c r="F284" s="32" t="s">
        <v>54</v>
      </c>
      <c r="G284" s="32" t="s">
        <v>22</v>
      </c>
      <c r="H284" s="88" t="s">
        <v>18</v>
      </c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89">
        <v>3885.2221275107222</v>
      </c>
      <c r="AA284" s="89">
        <v>4068.827968653161</v>
      </c>
      <c r="AB284" s="89">
        <v>4157.6626977457454</v>
      </c>
      <c r="AC284" s="89">
        <v>3244.7770359758892</v>
      </c>
      <c r="AD284" s="89">
        <v>4145.5479565538453</v>
      </c>
      <c r="AE284" s="89">
        <v>4291.0687266122386</v>
      </c>
      <c r="AF284" s="26"/>
      <c r="AH284" s="26"/>
      <c r="AI284" s="26"/>
    </row>
    <row r="285" spans="2:35" x14ac:dyDescent="0.25">
      <c r="B285" s="32" t="s">
        <v>45</v>
      </c>
      <c r="C285" s="32" t="s">
        <v>66</v>
      </c>
      <c r="D285" s="32" t="s">
        <v>68</v>
      </c>
      <c r="E285" s="32" t="s">
        <v>26</v>
      </c>
      <c r="F285" s="32" t="s">
        <v>30</v>
      </c>
      <c r="G285" s="32" t="s">
        <v>29</v>
      </c>
      <c r="H285" s="88" t="s">
        <v>18</v>
      </c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89">
        <v>179909.56591705693</v>
      </c>
      <c r="AA285" s="89">
        <v>186152.89478973695</v>
      </c>
      <c r="AB285" s="89">
        <v>192687.95552986773</v>
      </c>
      <c r="AC285" s="89">
        <v>159466.80664153636</v>
      </c>
      <c r="AD285" s="89">
        <v>207139.57293901741</v>
      </c>
      <c r="AE285" s="89">
        <v>211576.69511509212</v>
      </c>
      <c r="AF285" s="26"/>
      <c r="AH285" s="26"/>
      <c r="AI285" s="26"/>
    </row>
    <row r="286" spans="2:35" x14ac:dyDescent="0.25">
      <c r="B286" s="32" t="s">
        <v>45</v>
      </c>
      <c r="C286" s="32" t="s">
        <v>66</v>
      </c>
      <c r="D286" s="32" t="s">
        <v>68</v>
      </c>
      <c r="E286" s="32" t="s">
        <v>26</v>
      </c>
      <c r="F286" s="32" t="s">
        <v>31</v>
      </c>
      <c r="G286" s="32" t="s">
        <v>22</v>
      </c>
      <c r="H286" s="88" t="s">
        <v>18</v>
      </c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89">
        <v>8687.820974212771</v>
      </c>
      <c r="AA286" s="89">
        <v>8989.3109102953476</v>
      </c>
      <c r="AB286" s="89">
        <v>9304.8885588570574</v>
      </c>
      <c r="AC286" s="89">
        <v>7700.6414882340769</v>
      </c>
      <c r="AD286" s="89">
        <v>10002.756202517498</v>
      </c>
      <c r="AE286" s="89">
        <v>10217.024537333102</v>
      </c>
      <c r="AF286" s="26"/>
      <c r="AH286" s="26"/>
      <c r="AI286" s="26"/>
    </row>
    <row r="287" spans="2:35" x14ac:dyDescent="0.25">
      <c r="B287" s="32" t="s">
        <v>45</v>
      </c>
      <c r="C287" s="32" t="s">
        <v>66</v>
      </c>
      <c r="D287" s="32" t="s">
        <v>68</v>
      </c>
      <c r="E287" s="32" t="s">
        <v>26</v>
      </c>
      <c r="F287" s="32" t="s">
        <v>57</v>
      </c>
      <c r="G287" s="32" t="s">
        <v>33</v>
      </c>
      <c r="H287" s="88" t="s">
        <v>18</v>
      </c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89">
        <v>29464.019440555774</v>
      </c>
      <c r="AA287" s="89">
        <v>29977.564699664992</v>
      </c>
      <c r="AB287" s="89">
        <v>30594.841303046091</v>
      </c>
      <c r="AC287" s="89">
        <v>20521.53590119597</v>
      </c>
      <c r="AD287" s="89">
        <v>24412.168868581743</v>
      </c>
      <c r="AE287" s="89">
        <v>31160.748595260633</v>
      </c>
      <c r="AF287" s="26"/>
      <c r="AH287" s="26"/>
      <c r="AI287" s="26"/>
    </row>
    <row r="288" spans="2:35" x14ac:dyDescent="0.25">
      <c r="B288" s="32" t="s">
        <v>45</v>
      </c>
      <c r="C288" s="32" t="s">
        <v>66</v>
      </c>
      <c r="D288" s="32" t="s">
        <v>69</v>
      </c>
      <c r="E288" s="32" t="s">
        <v>26</v>
      </c>
      <c r="F288" s="32" t="s">
        <v>52</v>
      </c>
      <c r="G288" s="38" t="s">
        <v>29</v>
      </c>
      <c r="H288" s="88" t="s">
        <v>18</v>
      </c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89">
        <v>70.104999687495024</v>
      </c>
      <c r="AA288" s="89">
        <v>68.489718346426372</v>
      </c>
      <c r="AB288" s="89">
        <v>76.975691573962678</v>
      </c>
      <c r="AC288" s="89">
        <v>38.252492762824531</v>
      </c>
      <c r="AD288" s="89">
        <v>19.878987145893333</v>
      </c>
      <c r="AE288" s="89">
        <v>96.919736542645168</v>
      </c>
      <c r="AF288" s="26"/>
      <c r="AH288" s="26"/>
      <c r="AI288" s="26"/>
    </row>
    <row r="289" spans="2:35" x14ac:dyDescent="0.25">
      <c r="B289" s="32" t="s">
        <v>45</v>
      </c>
      <c r="C289" s="32" t="s">
        <v>66</v>
      </c>
      <c r="D289" s="32" t="s">
        <v>69</v>
      </c>
      <c r="E289" s="32" t="s">
        <v>26</v>
      </c>
      <c r="F289" s="32" t="s">
        <v>67</v>
      </c>
      <c r="G289" s="38" t="s">
        <v>29</v>
      </c>
      <c r="H289" s="88" t="s">
        <v>18</v>
      </c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89">
        <v>14488.552984301214</v>
      </c>
      <c r="AA289" s="89">
        <v>15318.879025339846</v>
      </c>
      <c r="AB289" s="89">
        <v>16130.279185810217</v>
      </c>
      <c r="AC289" s="89">
        <v>6183.5482724191679</v>
      </c>
      <c r="AD289" s="89">
        <v>8532.2665066146965</v>
      </c>
      <c r="AE289" s="89">
        <v>11619.656755745433</v>
      </c>
      <c r="AF289" s="26"/>
      <c r="AH289" s="26"/>
      <c r="AI289" s="26"/>
    </row>
    <row r="290" spans="2:35" x14ac:dyDescent="0.25">
      <c r="B290" s="32" t="s">
        <v>45</v>
      </c>
      <c r="C290" s="32" t="s">
        <v>66</v>
      </c>
      <c r="D290" s="32" t="s">
        <v>70</v>
      </c>
      <c r="E290" s="32" t="s">
        <v>26</v>
      </c>
      <c r="F290" s="32" t="s">
        <v>30</v>
      </c>
      <c r="G290" s="38" t="s">
        <v>29</v>
      </c>
      <c r="H290" s="88" t="s">
        <v>18</v>
      </c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89">
        <v>339.38639145123585</v>
      </c>
      <c r="AA290" s="89">
        <v>61.254497339391619</v>
      </c>
      <c r="AB290" s="89">
        <v>58.286376924340374</v>
      </c>
      <c r="AC290" s="89">
        <v>0</v>
      </c>
      <c r="AD290" s="89">
        <v>122.12785112443012</v>
      </c>
      <c r="AE290" s="89">
        <v>102.19534869536355</v>
      </c>
      <c r="AF290" s="26"/>
      <c r="AH290" s="26"/>
      <c r="AI290" s="26"/>
    </row>
    <row r="291" spans="2:35" x14ac:dyDescent="0.25">
      <c r="B291" s="32" t="s">
        <v>45</v>
      </c>
      <c r="C291" s="32" t="s">
        <v>66</v>
      </c>
      <c r="D291" s="32" t="s">
        <v>70</v>
      </c>
      <c r="E291" s="32" t="s">
        <v>26</v>
      </c>
      <c r="F291" s="32" t="s">
        <v>31</v>
      </c>
      <c r="G291" s="32" t="s">
        <v>22</v>
      </c>
      <c r="H291" s="88" t="s">
        <v>18</v>
      </c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89">
        <v>16.388946274106303</v>
      </c>
      <c r="AA291" s="89">
        <v>2.9579756031170152</v>
      </c>
      <c r="AB291" s="89">
        <v>2.8146452656531387</v>
      </c>
      <c r="AC291" s="89">
        <v>0</v>
      </c>
      <c r="AD291" s="89">
        <v>5.8975458093402287</v>
      </c>
      <c r="AE291" s="89">
        <v>4.9350065925448998</v>
      </c>
      <c r="AF291" s="26"/>
      <c r="AH291" s="26"/>
      <c r="AI291" s="26"/>
    </row>
    <row r="292" spans="2:35" x14ac:dyDescent="0.25">
      <c r="B292" s="32" t="s">
        <v>45</v>
      </c>
      <c r="C292" s="32" t="s">
        <v>66</v>
      </c>
      <c r="D292" s="32" t="s">
        <v>70</v>
      </c>
      <c r="E292" s="32" t="s">
        <v>26</v>
      </c>
      <c r="F292" s="32" t="s">
        <v>71</v>
      </c>
      <c r="G292" s="38" t="s">
        <v>29</v>
      </c>
      <c r="H292" s="88" t="s">
        <v>18</v>
      </c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89">
        <v>248.26652555803921</v>
      </c>
      <c r="AA292" s="89">
        <v>0</v>
      </c>
      <c r="AB292" s="89">
        <v>25.644854432436162</v>
      </c>
      <c r="AC292" s="89">
        <v>70.743483601373271</v>
      </c>
      <c r="AD292" s="89">
        <v>424.96097058020757</v>
      </c>
      <c r="AE292" s="89">
        <v>336.51408328273226</v>
      </c>
      <c r="AF292" s="26"/>
      <c r="AH292" s="26"/>
      <c r="AI292" s="26"/>
    </row>
    <row r="293" spans="2:35" x14ac:dyDescent="0.25">
      <c r="B293" s="32" t="s">
        <v>45</v>
      </c>
      <c r="C293" s="32" t="s">
        <v>66</v>
      </c>
      <c r="D293" s="32" t="s">
        <v>70</v>
      </c>
      <c r="E293" s="32" t="s">
        <v>26</v>
      </c>
      <c r="F293" s="32" t="s">
        <v>28</v>
      </c>
      <c r="G293" s="38" t="s">
        <v>29</v>
      </c>
      <c r="H293" s="88" t="s">
        <v>18</v>
      </c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89">
        <v>1496.9078705099221</v>
      </c>
      <c r="AA293" s="89">
        <v>1239.1209007631182</v>
      </c>
      <c r="AB293" s="89">
        <v>754.68186551615986</v>
      </c>
      <c r="AC293" s="89">
        <v>578.56051382380201</v>
      </c>
      <c r="AD293" s="89">
        <v>7561.2343949568849</v>
      </c>
      <c r="AE293" s="89">
        <v>392.57079066932158</v>
      </c>
      <c r="AF293" s="26"/>
      <c r="AH293" s="26"/>
      <c r="AI293" s="26"/>
    </row>
    <row r="294" spans="2:35" x14ac:dyDescent="0.25">
      <c r="B294" s="32" t="s">
        <v>45</v>
      </c>
      <c r="C294" s="32" t="s">
        <v>66</v>
      </c>
      <c r="D294" s="32" t="s">
        <v>72</v>
      </c>
      <c r="E294" s="32" t="s">
        <v>26</v>
      </c>
      <c r="F294" s="32" t="s">
        <v>52</v>
      </c>
      <c r="G294" s="38" t="s">
        <v>29</v>
      </c>
      <c r="H294" s="88" t="s">
        <v>18</v>
      </c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89">
        <v>2324.1181018257053</v>
      </c>
      <c r="AA294" s="89">
        <v>2641.7058911745025</v>
      </c>
      <c r="AB294" s="89">
        <v>2901.0945783978823</v>
      </c>
      <c r="AC294" s="89">
        <v>2873.5149472526032</v>
      </c>
      <c r="AD294" s="89">
        <v>627.98932051769964</v>
      </c>
      <c r="AE294" s="89">
        <v>2580.2961921788792</v>
      </c>
      <c r="AF294" s="26"/>
      <c r="AH294" s="26"/>
      <c r="AI294" s="26"/>
    </row>
    <row r="295" spans="2:35" x14ac:dyDescent="0.25">
      <c r="B295" s="32" t="s">
        <v>45</v>
      </c>
      <c r="C295" s="32" t="s">
        <v>66</v>
      </c>
      <c r="D295" s="32" t="s">
        <v>72</v>
      </c>
      <c r="E295" s="32" t="s">
        <v>26</v>
      </c>
      <c r="F295" s="32" t="s">
        <v>53</v>
      </c>
      <c r="G295" s="38" t="s">
        <v>29</v>
      </c>
      <c r="H295" s="88" t="s">
        <v>18</v>
      </c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89">
        <v>3.422735445022361</v>
      </c>
      <c r="AA295" s="89">
        <v>2.0254032793838337</v>
      </c>
      <c r="AB295" s="89">
        <v>0.84713962888751215</v>
      </c>
      <c r="AC295" s="89">
        <v>0.67737553659060967</v>
      </c>
      <c r="AD295" s="89">
        <v>2024.3398726274652</v>
      </c>
      <c r="AE295" s="89">
        <v>0.89252210900648576</v>
      </c>
      <c r="AF295" s="26"/>
      <c r="AH295" s="26"/>
      <c r="AI295" s="26"/>
    </row>
    <row r="296" spans="2:35" x14ac:dyDescent="0.25">
      <c r="B296" s="32" t="s">
        <v>45</v>
      </c>
      <c r="C296" s="32" t="s">
        <v>66</v>
      </c>
      <c r="D296" s="32" t="s">
        <v>72</v>
      </c>
      <c r="E296" s="32" t="s">
        <v>26</v>
      </c>
      <c r="F296" s="32" t="s">
        <v>54</v>
      </c>
      <c r="G296" s="38" t="s">
        <v>29</v>
      </c>
      <c r="H296" s="88" t="s">
        <v>18</v>
      </c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89">
        <v>0.1918731196118465</v>
      </c>
      <c r="AA296" s="89">
        <v>0.11354089497410794</v>
      </c>
      <c r="AB296" s="89">
        <v>4.7489303790000319E-2</v>
      </c>
      <c r="AC296" s="89">
        <v>3.7972598070178824E-2</v>
      </c>
      <c r="AD296" s="89">
        <v>113.48128207821279</v>
      </c>
      <c r="AE296" s="89">
        <v>5.0033373635893191E-2</v>
      </c>
      <c r="AF296" s="26"/>
      <c r="AH296" s="26"/>
      <c r="AI296" s="26"/>
    </row>
    <row r="297" spans="2:35" x14ac:dyDescent="0.25">
      <c r="B297" s="32" t="s">
        <v>45</v>
      </c>
      <c r="C297" s="32" t="s">
        <v>66</v>
      </c>
      <c r="D297" s="32" t="s">
        <v>72</v>
      </c>
      <c r="E297" s="32" t="s">
        <v>26</v>
      </c>
      <c r="F297" s="32" t="s">
        <v>30</v>
      </c>
      <c r="G297" s="38" t="s">
        <v>29</v>
      </c>
      <c r="H297" s="88" t="s">
        <v>18</v>
      </c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89">
        <v>1180.1160839021238</v>
      </c>
      <c r="AA297" s="89">
        <v>1598.8448261156234</v>
      </c>
      <c r="AB297" s="89">
        <v>1732.0592575227888</v>
      </c>
      <c r="AC297" s="89">
        <v>1453.6045616724375</v>
      </c>
      <c r="AD297" s="89">
        <v>1752.1729239691163</v>
      </c>
      <c r="AE297" s="89">
        <v>1813.5549406203645</v>
      </c>
      <c r="AF297" s="26"/>
      <c r="AH297" s="26"/>
      <c r="AI297" s="26"/>
    </row>
    <row r="298" spans="2:35" x14ac:dyDescent="0.25">
      <c r="B298" s="32" t="s">
        <v>45</v>
      </c>
      <c r="C298" s="32" t="s">
        <v>66</v>
      </c>
      <c r="D298" s="32" t="s">
        <v>72</v>
      </c>
      <c r="E298" s="32" t="s">
        <v>26</v>
      </c>
      <c r="F298" s="32" t="s">
        <v>31</v>
      </c>
      <c r="G298" s="32" t="s">
        <v>22</v>
      </c>
      <c r="H298" s="88" t="s">
        <v>18</v>
      </c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89">
        <v>56.987727214335258</v>
      </c>
      <c r="AA298" s="89">
        <v>77.208110330513293</v>
      </c>
      <c r="AB298" s="89">
        <v>83.641026364453168</v>
      </c>
      <c r="AC298" s="89">
        <v>70.194467618977569</v>
      </c>
      <c r="AD298" s="89">
        <v>84.612313979594688</v>
      </c>
      <c r="AE298" s="89">
        <v>87.576447481801253</v>
      </c>
      <c r="AF298" s="26"/>
      <c r="AH298" s="26"/>
      <c r="AI298" s="26"/>
    </row>
    <row r="299" spans="2:35" x14ac:dyDescent="0.25">
      <c r="B299" s="32" t="s">
        <v>45</v>
      </c>
      <c r="C299" s="32" t="s">
        <v>66</v>
      </c>
      <c r="D299" s="32" t="s">
        <v>72</v>
      </c>
      <c r="E299" s="32" t="s">
        <v>26</v>
      </c>
      <c r="F299" s="32" t="s">
        <v>71</v>
      </c>
      <c r="G299" s="38" t="s">
        <v>29</v>
      </c>
      <c r="H299" s="88" t="s">
        <v>18</v>
      </c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89">
        <v>0</v>
      </c>
      <c r="AA299" s="89">
        <v>0</v>
      </c>
      <c r="AB299" s="89">
        <v>0</v>
      </c>
      <c r="AC299" s="89">
        <v>0</v>
      </c>
      <c r="AD299" s="89">
        <v>0</v>
      </c>
      <c r="AE299" s="89">
        <v>0</v>
      </c>
      <c r="AF299" s="26"/>
      <c r="AH299" s="26"/>
      <c r="AI299" s="26"/>
    </row>
    <row r="300" spans="2:35" x14ac:dyDescent="0.25">
      <c r="B300" s="32" t="s">
        <v>45</v>
      </c>
      <c r="C300" s="32" t="s">
        <v>66</v>
      </c>
      <c r="D300" s="32" t="s">
        <v>73</v>
      </c>
      <c r="E300" s="32" t="s">
        <v>26</v>
      </c>
      <c r="F300" s="32" t="s">
        <v>30</v>
      </c>
      <c r="G300" s="38" t="s">
        <v>29</v>
      </c>
      <c r="H300" s="88" t="s">
        <v>18</v>
      </c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89">
        <v>904.78780386797769</v>
      </c>
      <c r="AA300" s="89">
        <v>936.15075223519898</v>
      </c>
      <c r="AB300" s="89">
        <v>1201.2859695695247</v>
      </c>
      <c r="AC300" s="89">
        <v>986.27482723215383</v>
      </c>
      <c r="AD300" s="89">
        <v>1085.3352894422901</v>
      </c>
      <c r="AE300" s="89">
        <v>1040.6307371210933</v>
      </c>
      <c r="AF300" s="26"/>
      <c r="AH300" s="26"/>
      <c r="AI300" s="26"/>
    </row>
    <row r="301" spans="2:35" x14ac:dyDescent="0.25">
      <c r="B301" s="32" t="s">
        <v>45</v>
      </c>
      <c r="C301" s="32" t="s">
        <v>66</v>
      </c>
      <c r="D301" s="32" t="s">
        <v>73</v>
      </c>
      <c r="E301" s="32" t="s">
        <v>26</v>
      </c>
      <c r="F301" s="32" t="s">
        <v>31</v>
      </c>
      <c r="G301" s="32" t="s">
        <v>22</v>
      </c>
      <c r="H301" s="88" t="s">
        <v>18</v>
      </c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89">
        <v>43.692142880718684</v>
      </c>
      <c r="AA301" s="89">
        <v>45.206657571746931</v>
      </c>
      <c r="AB301" s="89">
        <v>58.010019585424196</v>
      </c>
      <c r="AC301" s="89">
        <v>47.62714582011678</v>
      </c>
      <c r="AD301" s="89">
        <v>52.410768952758886</v>
      </c>
      <c r="AE301" s="89">
        <v>50.251989094005062</v>
      </c>
      <c r="AF301" s="26"/>
      <c r="AH301" s="26"/>
      <c r="AI301" s="26"/>
    </row>
    <row r="302" spans="2:35" ht="13.5" customHeight="1" x14ac:dyDescent="0.25">
      <c r="B302" s="32" t="s">
        <v>45</v>
      </c>
      <c r="C302" s="32" t="s">
        <v>66</v>
      </c>
      <c r="D302" s="32" t="s">
        <v>74</v>
      </c>
      <c r="E302" s="32" t="s">
        <v>26</v>
      </c>
      <c r="F302" s="32" t="s">
        <v>67</v>
      </c>
      <c r="G302" s="38" t="s">
        <v>29</v>
      </c>
      <c r="H302" s="88" t="s">
        <v>18</v>
      </c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89">
        <v>29491.134548952883</v>
      </c>
      <c r="AA302" s="89">
        <v>29858.982470571504</v>
      </c>
      <c r="AB302" s="89">
        <v>31147.637310184102</v>
      </c>
      <c r="AC302" s="89">
        <v>11121.782242013476</v>
      </c>
      <c r="AD302" s="89">
        <v>13416.169377271481</v>
      </c>
      <c r="AE302" s="89">
        <v>19783.433728428525</v>
      </c>
      <c r="AF302" s="26"/>
      <c r="AH302" s="26"/>
      <c r="AI302" s="26"/>
    </row>
    <row r="303" spans="2:35" x14ac:dyDescent="0.25">
      <c r="B303" s="32" t="s">
        <v>45</v>
      </c>
      <c r="C303" s="32" t="s">
        <v>66</v>
      </c>
      <c r="D303" s="32" t="s">
        <v>75</v>
      </c>
      <c r="E303" s="32" t="s">
        <v>26</v>
      </c>
      <c r="F303" s="32" t="s">
        <v>30</v>
      </c>
      <c r="G303" s="38" t="s">
        <v>29</v>
      </c>
      <c r="H303" s="88" t="s">
        <v>18</v>
      </c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89">
        <v>1.9795415980592106</v>
      </c>
      <c r="AA303" s="89">
        <v>34.437739547188805</v>
      </c>
      <c r="AB303" s="89">
        <v>20.826034463391181</v>
      </c>
      <c r="AC303" s="89">
        <v>0</v>
      </c>
      <c r="AD303" s="89">
        <v>23.250618367172915</v>
      </c>
      <c r="AE303" s="89">
        <v>32.291337086752598</v>
      </c>
      <c r="AF303" s="26"/>
      <c r="AH303" s="26"/>
      <c r="AI303" s="26"/>
    </row>
    <row r="304" spans="2:35" x14ac:dyDescent="0.25">
      <c r="B304" s="32" t="s">
        <v>45</v>
      </c>
      <c r="C304" s="32" t="s">
        <v>66</v>
      </c>
      <c r="D304" s="32" t="s">
        <v>75</v>
      </c>
      <c r="E304" s="32" t="s">
        <v>26</v>
      </c>
      <c r="F304" s="32" t="s">
        <v>31</v>
      </c>
      <c r="G304" s="32" t="s">
        <v>22</v>
      </c>
      <c r="H304" s="88" t="s">
        <v>18</v>
      </c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89">
        <v>9.5591932131469673E-2</v>
      </c>
      <c r="AA304" s="89">
        <v>1.6629961526363612</v>
      </c>
      <c r="AB304" s="89">
        <v>1.0056878193133028</v>
      </c>
      <c r="AC304" s="89">
        <v>0</v>
      </c>
      <c r="AD304" s="89">
        <v>1.1227708147929587</v>
      </c>
      <c r="AE304" s="89">
        <v>1.5593465205568944</v>
      </c>
      <c r="AF304" s="26"/>
      <c r="AH304" s="26"/>
      <c r="AI304" s="26"/>
    </row>
    <row r="305" spans="2:35" x14ac:dyDescent="0.2">
      <c r="B305" s="32" t="s">
        <v>45</v>
      </c>
      <c r="C305" s="32" t="s">
        <v>66</v>
      </c>
      <c r="D305" s="32" t="s">
        <v>75</v>
      </c>
      <c r="E305" s="32" t="s">
        <v>26</v>
      </c>
      <c r="F305" s="32" t="s">
        <v>71</v>
      </c>
      <c r="G305" s="38" t="s">
        <v>29</v>
      </c>
      <c r="H305" s="88" t="s">
        <v>18</v>
      </c>
      <c r="I305" s="37"/>
      <c r="J305" s="93"/>
      <c r="K305" s="37"/>
      <c r="L305" s="88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89">
        <v>540.37362550854755</v>
      </c>
      <c r="AA305" s="89">
        <v>451.88018376215626</v>
      </c>
      <c r="AB305" s="89">
        <v>795.66074695191139</v>
      </c>
      <c r="AC305" s="89">
        <v>348.05708284303989</v>
      </c>
      <c r="AD305" s="89">
        <v>35.550252607221267</v>
      </c>
      <c r="AE305" s="89">
        <v>188.10340689685916</v>
      </c>
      <c r="AF305" s="26"/>
      <c r="AG305" s="90"/>
      <c r="AH305" s="26"/>
      <c r="AI305" s="26"/>
    </row>
    <row r="306" spans="2:35" x14ac:dyDescent="0.2">
      <c r="B306" s="32" t="s">
        <v>45</v>
      </c>
      <c r="C306" s="32" t="s">
        <v>66</v>
      </c>
      <c r="D306" s="32" t="s">
        <v>75</v>
      </c>
      <c r="E306" s="32" t="s">
        <v>26</v>
      </c>
      <c r="F306" s="32" t="s">
        <v>28</v>
      </c>
      <c r="G306" s="38" t="s">
        <v>29</v>
      </c>
      <c r="H306" s="88" t="s">
        <v>18</v>
      </c>
      <c r="I306" s="94"/>
      <c r="J306" s="95"/>
      <c r="K306" s="94"/>
      <c r="L306" s="96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89">
        <v>18722.00025953271</v>
      </c>
      <c r="AA306" s="89">
        <v>19888.454924525406</v>
      </c>
      <c r="AB306" s="89">
        <v>16812.526499259526</v>
      </c>
      <c r="AC306" s="89">
        <v>9374.602533000103</v>
      </c>
      <c r="AD306" s="89">
        <v>10906.576279679064</v>
      </c>
      <c r="AE306" s="89">
        <v>10321.273485480007</v>
      </c>
      <c r="AF306" s="26"/>
      <c r="AG306" s="90"/>
      <c r="AH306" s="26"/>
      <c r="AI306" s="26"/>
    </row>
    <row r="307" spans="2:35" x14ac:dyDescent="0.25">
      <c r="B307" s="35" t="s">
        <v>45</v>
      </c>
      <c r="C307" s="35" t="s">
        <v>46</v>
      </c>
      <c r="D307" s="35"/>
      <c r="E307" s="35" t="s">
        <v>15</v>
      </c>
      <c r="F307" s="35" t="s">
        <v>21</v>
      </c>
      <c r="G307" s="35" t="s">
        <v>22</v>
      </c>
      <c r="H307" s="34" t="s">
        <v>37</v>
      </c>
      <c r="I307" s="97">
        <v>10207.527646902572</v>
      </c>
      <c r="J307" s="97">
        <v>10393.598032476395</v>
      </c>
      <c r="K307" s="97">
        <v>10190.440002437364</v>
      </c>
      <c r="L307" s="97">
        <v>10170.364753799231</v>
      </c>
      <c r="M307" s="97">
        <v>12400.129454352606</v>
      </c>
      <c r="N307" s="97">
        <v>11692.164954277248</v>
      </c>
      <c r="O307" s="97">
        <v>11133.952679619606</v>
      </c>
      <c r="P307" s="97">
        <v>11249.635146183056</v>
      </c>
      <c r="Q307" s="97">
        <v>9986.9726328052475</v>
      </c>
      <c r="R307" s="97">
        <v>11417.677648668285</v>
      </c>
      <c r="S307" s="97">
        <v>10651.950378654999</v>
      </c>
      <c r="T307" s="97">
        <v>9789.0583238804775</v>
      </c>
      <c r="U307" s="97">
        <v>10026.085246663268</v>
      </c>
      <c r="V307" s="97">
        <v>9356.2772486561062</v>
      </c>
      <c r="W307" s="97">
        <v>9007.520486927966</v>
      </c>
      <c r="X307" s="97">
        <v>8867.4106511350765</v>
      </c>
      <c r="Y307" s="97">
        <v>8690.6825934072676</v>
      </c>
      <c r="Z307" s="97">
        <v>8356.8931323238994</v>
      </c>
      <c r="AA307" s="97">
        <v>8569.6763100596218</v>
      </c>
      <c r="AB307" s="97">
        <v>8743.7534573171524</v>
      </c>
      <c r="AC307" s="97">
        <v>9310.3504156570871</v>
      </c>
      <c r="AD307" s="97">
        <v>10575.281128706945</v>
      </c>
      <c r="AE307" s="97">
        <v>9875.8099044444225</v>
      </c>
      <c r="AF307" s="26"/>
      <c r="AH307" s="26"/>
      <c r="AI307" s="26"/>
    </row>
    <row r="308" spans="2:35" x14ac:dyDescent="0.25">
      <c r="B308" s="35" t="s">
        <v>45</v>
      </c>
      <c r="C308" s="35" t="s">
        <v>46</v>
      </c>
      <c r="D308" s="35"/>
      <c r="E308" s="35" t="s">
        <v>15</v>
      </c>
      <c r="F308" s="35" t="s">
        <v>47</v>
      </c>
      <c r="G308" s="35" t="s">
        <v>22</v>
      </c>
      <c r="H308" s="34" t="s">
        <v>37</v>
      </c>
      <c r="I308" s="97">
        <v>1292.216856259842</v>
      </c>
      <c r="J308" s="97">
        <v>1242.2350901709583</v>
      </c>
      <c r="K308" s="97">
        <v>1166.8911617763858</v>
      </c>
      <c r="L308" s="97">
        <v>1109.3262317624228</v>
      </c>
      <c r="M308" s="97">
        <v>546.44303698593376</v>
      </c>
      <c r="N308" s="97">
        <v>610.7239733394905</v>
      </c>
      <c r="O308" s="97">
        <v>613.5729801252686</v>
      </c>
      <c r="P308" s="97">
        <v>634.55821347230631</v>
      </c>
      <c r="Q308" s="97">
        <v>648.37152744493972</v>
      </c>
      <c r="R308" s="97">
        <v>745.74970820385658</v>
      </c>
      <c r="S308" s="97">
        <v>707.75063808049038</v>
      </c>
      <c r="T308" s="97">
        <v>664.69344930460682</v>
      </c>
      <c r="U308" s="97">
        <v>683.00956047472164</v>
      </c>
      <c r="V308" s="97">
        <v>640.64</v>
      </c>
      <c r="W308" s="97">
        <v>594.13924661459214</v>
      </c>
      <c r="X308" s="97">
        <v>575.24875905052284</v>
      </c>
      <c r="Y308" s="97">
        <v>551.90989218121354</v>
      </c>
      <c r="Z308" s="97">
        <v>568.99157825223438</v>
      </c>
      <c r="AA308" s="97">
        <v>463.73220187119813</v>
      </c>
      <c r="AB308" s="97">
        <v>437.35570831646783</v>
      </c>
      <c r="AC308" s="97">
        <v>465.42817604455217</v>
      </c>
      <c r="AD308" s="97">
        <v>440.54246421073969</v>
      </c>
      <c r="AE308" s="97">
        <v>446.59982324653032</v>
      </c>
      <c r="AF308" s="26"/>
      <c r="AH308" s="26"/>
      <c r="AI308" s="26"/>
    </row>
    <row r="309" spans="2:35" x14ac:dyDescent="0.25">
      <c r="B309" s="35" t="s">
        <v>45</v>
      </c>
      <c r="C309" s="35" t="s">
        <v>46</v>
      </c>
      <c r="D309" s="35"/>
      <c r="E309" s="35" t="s">
        <v>26</v>
      </c>
      <c r="F309" s="35" t="s">
        <v>48</v>
      </c>
      <c r="G309" s="35" t="s">
        <v>22</v>
      </c>
      <c r="H309" s="34" t="s">
        <v>37</v>
      </c>
      <c r="I309" s="97">
        <v>394.41149085565411</v>
      </c>
      <c r="J309" s="97">
        <v>380.83079625747666</v>
      </c>
      <c r="K309" s="97">
        <v>358.3751780955759</v>
      </c>
      <c r="L309" s="97">
        <v>345.99322249040608</v>
      </c>
      <c r="M309" s="97">
        <v>155.43574783394703</v>
      </c>
      <c r="N309" s="97">
        <v>229.99549637186215</v>
      </c>
      <c r="O309" s="97">
        <v>270.56584160716761</v>
      </c>
      <c r="P309" s="97">
        <v>373.61371542191449</v>
      </c>
      <c r="Q309" s="97">
        <v>381.91193733064739</v>
      </c>
      <c r="R309" s="97">
        <v>479.08882804954237</v>
      </c>
      <c r="S309" s="97">
        <v>487.36103373144761</v>
      </c>
      <c r="T309" s="97">
        <v>471.17353911660717</v>
      </c>
      <c r="U309" s="97">
        <v>419.27659206089777</v>
      </c>
      <c r="V309" s="97">
        <v>446.74560000000002</v>
      </c>
      <c r="W309" s="97">
        <v>420.86755226862863</v>
      </c>
      <c r="X309" s="97">
        <v>373.13642792533727</v>
      </c>
      <c r="Y309" s="97">
        <v>361.45259266761445</v>
      </c>
      <c r="Z309" s="97">
        <v>315.1304460618436</v>
      </c>
      <c r="AA309" s="97">
        <v>301.676878055803</v>
      </c>
      <c r="AB309" s="97">
        <v>298.82681325260688</v>
      </c>
      <c r="AC309" s="97">
        <v>371.72132593035798</v>
      </c>
      <c r="AD309" s="97">
        <v>395.3124494871513</v>
      </c>
      <c r="AE309" s="97">
        <v>361.40873318542651</v>
      </c>
      <c r="AF309" s="26"/>
      <c r="AH309" s="26"/>
      <c r="AI309" s="26"/>
    </row>
    <row r="310" spans="2:35" x14ac:dyDescent="0.25">
      <c r="B310" s="35" t="s">
        <v>45</v>
      </c>
      <c r="C310" s="35" t="s">
        <v>46</v>
      </c>
      <c r="D310" s="35"/>
      <c r="E310" s="35" t="s">
        <v>26</v>
      </c>
      <c r="F310" s="35" t="s">
        <v>49</v>
      </c>
      <c r="G310" s="35" t="s">
        <v>29</v>
      </c>
      <c r="H310" s="34" t="s">
        <v>37</v>
      </c>
      <c r="I310" s="97">
        <v>957.17937721906401</v>
      </c>
      <c r="J310" s="97">
        <v>996.66572742664698</v>
      </c>
      <c r="K310" s="97">
        <v>1096.4884135256752</v>
      </c>
      <c r="L310" s="97">
        <v>1193.4605424968265</v>
      </c>
      <c r="M310" s="97">
        <v>1199.4045260800879</v>
      </c>
      <c r="N310" s="97">
        <v>1324.3238996798468</v>
      </c>
      <c r="O310" s="97">
        <v>1393.6696857836284</v>
      </c>
      <c r="P310" s="97">
        <v>1503.574312237148</v>
      </c>
      <c r="Q310" s="97">
        <v>1591.2884306864858</v>
      </c>
      <c r="R310" s="97">
        <v>1696.0286672493733</v>
      </c>
      <c r="S310" s="97">
        <v>1760.168130979677</v>
      </c>
      <c r="T310" s="97">
        <v>1859.1902580029705</v>
      </c>
      <c r="U310" s="97">
        <v>1993.5810874157737</v>
      </c>
      <c r="V310" s="97">
        <v>2083.3697513086113</v>
      </c>
      <c r="W310" s="97">
        <v>2125.9288899336889</v>
      </c>
      <c r="X310" s="97">
        <v>2207.4472519909023</v>
      </c>
      <c r="Y310" s="97">
        <v>2303.0296023209808</v>
      </c>
      <c r="Z310" s="97">
        <v>2395.2182669349218</v>
      </c>
      <c r="AA310" s="97">
        <v>2492.9826282923627</v>
      </c>
      <c r="AB310" s="97">
        <v>2400.0601285050507</v>
      </c>
      <c r="AC310" s="97">
        <v>2434.1243387041163</v>
      </c>
      <c r="AD310" s="97">
        <v>2408.7840181475217</v>
      </c>
      <c r="AE310" s="97">
        <v>2376.6355018347072</v>
      </c>
      <c r="AF310" s="26"/>
      <c r="AH310" s="26"/>
      <c r="AI310" s="26"/>
    </row>
    <row r="311" spans="2:35" x14ac:dyDescent="0.25">
      <c r="B311" s="35" t="s">
        <v>45</v>
      </c>
      <c r="C311" s="35" t="s">
        <v>46</v>
      </c>
      <c r="D311" s="35"/>
      <c r="E311" s="35" t="s">
        <v>26</v>
      </c>
      <c r="F311" s="35" t="s">
        <v>50</v>
      </c>
      <c r="G311" s="35" t="s">
        <v>29</v>
      </c>
      <c r="H311" s="34" t="s">
        <v>37</v>
      </c>
      <c r="I311" s="97">
        <v>1810.8503273588851</v>
      </c>
      <c r="J311" s="97">
        <v>1977.4998231975867</v>
      </c>
      <c r="K311" s="97">
        <v>2308.608892590164</v>
      </c>
      <c r="L311" s="97">
        <v>1549.4956677928044</v>
      </c>
      <c r="M311" s="97">
        <v>911.43847487138191</v>
      </c>
      <c r="N311" s="97">
        <v>593.25353699580842</v>
      </c>
      <c r="O311" s="97">
        <v>234.89609032154763</v>
      </c>
      <c r="P311" s="97">
        <v>160.47463300279966</v>
      </c>
      <c r="Q311" s="97">
        <v>119.9431205508621</v>
      </c>
      <c r="R311" s="97">
        <v>96.966886742854996</v>
      </c>
      <c r="S311" s="97">
        <v>41.321320489087782</v>
      </c>
      <c r="T311" s="97">
        <v>0</v>
      </c>
      <c r="U311" s="97">
        <v>0</v>
      </c>
      <c r="V311" s="97">
        <v>0</v>
      </c>
      <c r="W311" s="97">
        <v>0</v>
      </c>
      <c r="X311" s="97">
        <v>0</v>
      </c>
      <c r="Y311" s="97">
        <v>0</v>
      </c>
      <c r="Z311" s="97">
        <v>0</v>
      </c>
      <c r="AA311" s="97">
        <v>0</v>
      </c>
      <c r="AB311" s="97">
        <v>0</v>
      </c>
      <c r="AC311" s="97">
        <v>0</v>
      </c>
      <c r="AD311" s="97">
        <v>0</v>
      </c>
      <c r="AE311" s="97">
        <v>0</v>
      </c>
      <c r="AF311" s="26"/>
      <c r="AH311" s="26"/>
      <c r="AI311" s="26"/>
    </row>
    <row r="312" spans="2:35" x14ac:dyDescent="0.25">
      <c r="B312" s="35" t="s">
        <v>45</v>
      </c>
      <c r="C312" s="35" t="s">
        <v>46</v>
      </c>
      <c r="D312" s="35"/>
      <c r="E312" s="35" t="s">
        <v>26</v>
      </c>
      <c r="F312" s="35" t="s">
        <v>32</v>
      </c>
      <c r="G312" s="35" t="s">
        <v>33</v>
      </c>
      <c r="H312" s="34" t="s">
        <v>37</v>
      </c>
      <c r="I312" s="97">
        <v>2.0798191572472677</v>
      </c>
      <c r="J312" s="97">
        <v>0.26988450678627074</v>
      </c>
      <c r="K312" s="97">
        <v>0.20719833862268192</v>
      </c>
      <c r="L312" s="97">
        <v>0.2053999649458576</v>
      </c>
      <c r="M312" s="97">
        <v>0.21163004518342743</v>
      </c>
      <c r="N312" s="97">
        <v>0.37930057526541161</v>
      </c>
      <c r="O312" s="97">
        <v>1.8688197733140552</v>
      </c>
      <c r="P312" s="97">
        <v>3.7524684019299657</v>
      </c>
      <c r="Q312" s="97">
        <v>5.7410944488612596</v>
      </c>
      <c r="R312" s="97">
        <v>8.2316121057024585</v>
      </c>
      <c r="S312" s="97">
        <v>14.127478200652181</v>
      </c>
      <c r="T312" s="97">
        <v>23.766152076797738</v>
      </c>
      <c r="U312" s="97">
        <v>40.426857455001304</v>
      </c>
      <c r="V312" s="97">
        <v>59.198560103977137</v>
      </c>
      <c r="W312" s="97">
        <v>99.439106260118251</v>
      </c>
      <c r="X312" s="97">
        <v>139.79423413699303</v>
      </c>
      <c r="Y312" s="97">
        <v>179.35775482419504</v>
      </c>
      <c r="Z312" s="97">
        <v>220.53000277223887</v>
      </c>
      <c r="AA312" s="97">
        <v>281.29770891114424</v>
      </c>
      <c r="AB312" s="97">
        <v>365.57817481277527</v>
      </c>
      <c r="AC312" s="97">
        <v>467.03244105802594</v>
      </c>
      <c r="AD312" s="97">
        <v>497.92753504049136</v>
      </c>
      <c r="AE312" s="97">
        <v>571.26392617854049</v>
      </c>
      <c r="AF312" s="26"/>
      <c r="AH312" s="26"/>
      <c r="AI312" s="26"/>
    </row>
    <row r="313" spans="2:35" x14ac:dyDescent="0.25">
      <c r="B313" s="35" t="s">
        <v>45</v>
      </c>
      <c r="C313" s="35" t="s">
        <v>51</v>
      </c>
      <c r="D313" s="35" t="s">
        <v>24</v>
      </c>
      <c r="E313" s="35" t="s">
        <v>15</v>
      </c>
      <c r="F313" s="35" t="s">
        <v>16</v>
      </c>
      <c r="G313" s="35" t="s">
        <v>17</v>
      </c>
      <c r="H313" s="34" t="s">
        <v>37</v>
      </c>
      <c r="I313" s="97">
        <v>3.9026641448896096E-3</v>
      </c>
      <c r="J313" s="97">
        <v>4.2122225733149657E-3</v>
      </c>
      <c r="K313" s="97">
        <v>5.4262681325383758E-3</v>
      </c>
      <c r="L313" s="97">
        <v>5.4262681325383758E-3</v>
      </c>
      <c r="M313" s="97">
        <v>8.6370216647280833E-3</v>
      </c>
      <c r="N313" s="97">
        <v>0</v>
      </c>
      <c r="O313" s="97">
        <v>0</v>
      </c>
      <c r="P313" s="97">
        <v>0</v>
      </c>
      <c r="Q313" s="97">
        <v>0</v>
      </c>
      <c r="R313" s="97">
        <v>0</v>
      </c>
      <c r="S313" s="97">
        <v>0.80059432817586162</v>
      </c>
      <c r="T313" s="97">
        <v>0.8590957549182866</v>
      </c>
      <c r="U313" s="97">
        <v>0.77042233249374481</v>
      </c>
      <c r="V313" s="97">
        <v>0.64430569374827396</v>
      </c>
      <c r="W313" s="97">
        <v>0.64430569374827396</v>
      </c>
      <c r="X313" s="97">
        <v>0.37061459963348192</v>
      </c>
      <c r="Y313" s="97">
        <v>3.8948612154452361E-2</v>
      </c>
      <c r="Z313" s="97">
        <v>3.8948661042757737E-2</v>
      </c>
      <c r="AA313" s="97">
        <v>3.8948661042757737E-2</v>
      </c>
      <c r="AB313" s="97">
        <v>3.8948661042757737E-2</v>
      </c>
      <c r="AC313" s="97">
        <v>3.8948661042757737E-2</v>
      </c>
      <c r="AD313" s="97">
        <v>3.8948661042757737E-2</v>
      </c>
      <c r="AE313" s="97">
        <v>3.8948661042757737E-2</v>
      </c>
      <c r="AF313" s="26"/>
      <c r="AH313" s="26"/>
      <c r="AI313" s="26"/>
    </row>
    <row r="314" spans="2:35" x14ac:dyDescent="0.25">
      <c r="B314" s="35" t="s">
        <v>45</v>
      </c>
      <c r="C314" s="35" t="s">
        <v>51</v>
      </c>
      <c r="D314" s="35"/>
      <c r="E314" s="35" t="s">
        <v>15</v>
      </c>
      <c r="F314" s="35" t="s">
        <v>21</v>
      </c>
      <c r="G314" s="35" t="s">
        <v>22</v>
      </c>
      <c r="H314" s="34" t="s">
        <v>37</v>
      </c>
      <c r="I314" s="97">
        <v>169.97486659820927</v>
      </c>
      <c r="J314" s="97">
        <v>169.64476900846074</v>
      </c>
      <c r="K314" s="97">
        <v>174.90093832214905</v>
      </c>
      <c r="L314" s="97">
        <v>183.25494655501589</v>
      </c>
      <c r="M314" s="97">
        <v>191.76130752161285</v>
      </c>
      <c r="N314" s="97">
        <v>202.09590129297095</v>
      </c>
      <c r="O314" s="97">
        <v>212.78598477636598</v>
      </c>
      <c r="P314" s="97">
        <v>232.16017408237636</v>
      </c>
      <c r="Q314" s="97">
        <v>256.10494540028958</v>
      </c>
      <c r="R314" s="97">
        <v>257.67925698216732</v>
      </c>
      <c r="S314" s="97">
        <v>276.64717233156415</v>
      </c>
      <c r="T314" s="97">
        <v>307.32085605588986</v>
      </c>
      <c r="U314" s="97">
        <v>340.58453625362728</v>
      </c>
      <c r="V314" s="97">
        <v>363.69136753602498</v>
      </c>
      <c r="W314" s="97">
        <v>382.55771439626841</v>
      </c>
      <c r="X314" s="97">
        <v>395.15220705128962</v>
      </c>
      <c r="Y314" s="97">
        <v>406.2993487358749</v>
      </c>
      <c r="Z314" s="97">
        <v>411.58091017185154</v>
      </c>
      <c r="AA314" s="97">
        <v>428.15089298145307</v>
      </c>
      <c r="AB314" s="97">
        <v>443.17646673560341</v>
      </c>
      <c r="AC314" s="97">
        <v>408.11956343380615</v>
      </c>
      <c r="AD314" s="97">
        <v>468.15778909507367</v>
      </c>
      <c r="AE314" s="97">
        <v>417.42700771633787</v>
      </c>
      <c r="AF314" s="26"/>
      <c r="AH314" s="26"/>
      <c r="AI314" s="26"/>
    </row>
    <row r="315" spans="2:35" x14ac:dyDescent="0.25">
      <c r="B315" s="35" t="s">
        <v>45</v>
      </c>
      <c r="C315" s="35" t="s">
        <v>51</v>
      </c>
      <c r="D315" s="35"/>
      <c r="E315" s="35" t="s">
        <v>26</v>
      </c>
      <c r="F315" s="35" t="s">
        <v>48</v>
      </c>
      <c r="G315" s="35" t="s">
        <v>22</v>
      </c>
      <c r="H315" s="34" t="s">
        <v>37</v>
      </c>
      <c r="I315" s="97">
        <v>42.029537008377559</v>
      </c>
      <c r="J315" s="97">
        <v>41.947914065277935</v>
      </c>
      <c r="K315" s="97">
        <v>43.247602466941238</v>
      </c>
      <c r="L315" s="97">
        <v>45.313290796154895</v>
      </c>
      <c r="M315" s="97">
        <v>47.416651252952995</v>
      </c>
      <c r="N315" s="97">
        <v>49.972077240764413</v>
      </c>
      <c r="O315" s="97">
        <v>52.615404859606215</v>
      </c>
      <c r="P315" s="97">
        <v>57.406043750761292</v>
      </c>
      <c r="Q315" s="97">
        <v>63.32684646944967</v>
      </c>
      <c r="R315" s="97">
        <v>63.716125121155592</v>
      </c>
      <c r="S315" s="97">
        <v>68.406305005418815</v>
      </c>
      <c r="T315" s="97">
        <v>75.990960025753452</v>
      </c>
      <c r="U315" s="97">
        <v>84.216041215023637</v>
      </c>
      <c r="V315" s="97">
        <v>89.929647231997578</v>
      </c>
      <c r="W315" s="97">
        <v>94.594712364537855</v>
      </c>
      <c r="X315" s="97">
        <v>97.70894157818519</v>
      </c>
      <c r="Y315" s="97">
        <v>100.46528557978031</v>
      </c>
      <c r="Z315" s="97">
        <v>101.77125266937435</v>
      </c>
      <c r="AA315" s="97">
        <v>105.86849786604546</v>
      </c>
      <c r="AB315" s="97">
        <v>109.58385838263857</v>
      </c>
      <c r="AC315" s="97">
        <v>100.91536848051132</v>
      </c>
      <c r="AD315" s="97">
        <v>125.70467445686323</v>
      </c>
      <c r="AE315" s="97">
        <v>112.08299282152633</v>
      </c>
      <c r="AF315" s="26"/>
      <c r="AH315" s="26"/>
      <c r="AI315" s="26"/>
    </row>
    <row r="316" spans="2:35" x14ac:dyDescent="0.25">
      <c r="B316" s="35" t="s">
        <v>45</v>
      </c>
      <c r="C316" s="35" t="s">
        <v>51</v>
      </c>
      <c r="D316" s="35"/>
      <c r="E316" s="35" t="s">
        <v>26</v>
      </c>
      <c r="F316" s="35" t="s">
        <v>49</v>
      </c>
      <c r="G316" s="35" t="s">
        <v>29</v>
      </c>
      <c r="H316" s="34" t="s">
        <v>37</v>
      </c>
      <c r="I316" s="97">
        <v>102.34156044075191</v>
      </c>
      <c r="J316" s="97">
        <v>96.020029140443853</v>
      </c>
      <c r="K316" s="97">
        <v>103.63339665514599</v>
      </c>
      <c r="L316" s="97">
        <v>105.31791101357217</v>
      </c>
      <c r="M316" s="97">
        <v>104.81284059747605</v>
      </c>
      <c r="N316" s="97">
        <v>117.37133979414006</v>
      </c>
      <c r="O316" s="97">
        <v>125.92108809439858</v>
      </c>
      <c r="P316" s="97">
        <v>133.84135305180595</v>
      </c>
      <c r="Q316" s="97">
        <v>142.41875980516934</v>
      </c>
      <c r="R316" s="97">
        <v>151.2701971134338</v>
      </c>
      <c r="S316" s="97">
        <v>168.37801628485931</v>
      </c>
      <c r="T316" s="97">
        <v>179.46654268732675</v>
      </c>
      <c r="U316" s="97">
        <v>188.96132776317637</v>
      </c>
      <c r="V316" s="97">
        <v>208.77255275494008</v>
      </c>
      <c r="W316" s="97">
        <v>201.14378050094825</v>
      </c>
      <c r="X316" s="97">
        <v>207.18553417808806</v>
      </c>
      <c r="Y316" s="97">
        <v>214.29708365638197</v>
      </c>
      <c r="Z316" s="97">
        <v>226.73320276553454</v>
      </c>
      <c r="AA316" s="97">
        <v>237.04272274329003</v>
      </c>
      <c r="AB316" s="97">
        <v>230.02258364857278</v>
      </c>
      <c r="AC316" s="97">
        <v>241.99699233901515</v>
      </c>
      <c r="AD316" s="97">
        <v>244.58443180170971</v>
      </c>
      <c r="AE316" s="97">
        <v>233.5022038618277</v>
      </c>
      <c r="AF316" s="26"/>
      <c r="AH316" s="26"/>
      <c r="AI316" s="26"/>
    </row>
    <row r="317" spans="2:35" x14ac:dyDescent="0.25">
      <c r="B317" s="35" t="s">
        <v>45</v>
      </c>
      <c r="C317" s="35" t="s">
        <v>51</v>
      </c>
      <c r="D317" s="35"/>
      <c r="E317" s="35" t="s">
        <v>26</v>
      </c>
      <c r="F317" s="35" t="s">
        <v>52</v>
      </c>
      <c r="G317" s="35" t="s">
        <v>29</v>
      </c>
      <c r="H317" s="34" t="s">
        <v>37</v>
      </c>
      <c r="I317" s="97">
        <v>16.891687889472536</v>
      </c>
      <c r="J317" s="97">
        <v>14.778038953537539</v>
      </c>
      <c r="K317" s="97">
        <v>13.166834582969008</v>
      </c>
      <c r="L317" s="97">
        <v>9.496768606825496</v>
      </c>
      <c r="M317" s="97">
        <v>7.9539468140482938</v>
      </c>
      <c r="N317" s="97">
        <v>5.8571402514037896</v>
      </c>
      <c r="O317" s="97">
        <v>4.311825894288698</v>
      </c>
      <c r="P317" s="97">
        <v>3.3777924850743033</v>
      </c>
      <c r="Q317" s="97">
        <v>3.055882202423776</v>
      </c>
      <c r="R317" s="97">
        <v>3.6964724055736697</v>
      </c>
      <c r="S317" s="97">
        <v>2.5656663755504803</v>
      </c>
      <c r="T317" s="97">
        <v>1.1895695820529872</v>
      </c>
      <c r="U317" s="97">
        <v>0.21384934896111921</v>
      </c>
      <c r="V317" s="97">
        <v>0.13860521917526183</v>
      </c>
      <c r="W317" s="97">
        <v>0.1400373586635015</v>
      </c>
      <c r="X317" s="97">
        <v>0.16468496626658252</v>
      </c>
      <c r="Y317" s="97">
        <v>0.20549207216254062</v>
      </c>
      <c r="Z317" s="97">
        <v>0.13662710880394641</v>
      </c>
      <c r="AA317" s="97">
        <v>8.3285904611153927E-2</v>
      </c>
      <c r="AB317" s="97">
        <v>0.37570389443949337</v>
      </c>
      <c r="AC317" s="97">
        <v>0.18011790719448964</v>
      </c>
      <c r="AD317" s="97">
        <v>0.88938796486681992</v>
      </c>
      <c r="AE317" s="97">
        <v>0.20361293514677584</v>
      </c>
      <c r="AF317" s="26"/>
      <c r="AH317" s="26"/>
      <c r="AI317" s="26"/>
    </row>
    <row r="318" spans="2:35" x14ac:dyDescent="0.25">
      <c r="B318" s="35" t="s">
        <v>45</v>
      </c>
      <c r="C318" s="35" t="s">
        <v>51</v>
      </c>
      <c r="D318" s="35"/>
      <c r="E318" s="35" t="s">
        <v>26</v>
      </c>
      <c r="F318" s="35" t="s">
        <v>53</v>
      </c>
      <c r="G318" s="35" t="s">
        <v>29</v>
      </c>
      <c r="H318" s="34" t="s">
        <v>37</v>
      </c>
      <c r="I318" s="97">
        <v>0</v>
      </c>
      <c r="J318" s="97">
        <v>0</v>
      </c>
      <c r="K318" s="97">
        <v>0</v>
      </c>
      <c r="L318" s="97">
        <v>0</v>
      </c>
      <c r="M318" s="97">
        <v>0</v>
      </c>
      <c r="N318" s="97">
        <v>0</v>
      </c>
      <c r="O318" s="97">
        <v>0</v>
      </c>
      <c r="P318" s="97">
        <v>0</v>
      </c>
      <c r="Q318" s="97">
        <v>0</v>
      </c>
      <c r="R318" s="97">
        <v>0</v>
      </c>
      <c r="S318" s="97">
        <v>9.7083417263766486E-2</v>
      </c>
      <c r="T318" s="97">
        <v>0.24468718288163635</v>
      </c>
      <c r="U318" s="97">
        <v>0.50030176601960152</v>
      </c>
      <c r="V318" s="97">
        <v>0.59057851247435078</v>
      </c>
      <c r="W318" s="97">
        <v>0.68409056909376553</v>
      </c>
      <c r="X318" s="97">
        <v>0.93375279392918065</v>
      </c>
      <c r="Y318" s="97">
        <v>1.2326218198829186</v>
      </c>
      <c r="Z318" s="97">
        <v>0.49850641743595564</v>
      </c>
      <c r="AA318" s="97">
        <v>0.47157001610018134</v>
      </c>
      <c r="AB318" s="97">
        <v>1.8737471331108</v>
      </c>
      <c r="AC318" s="97">
        <v>0.64992896199647121</v>
      </c>
      <c r="AD318" s="97">
        <v>0.70076909674903387</v>
      </c>
      <c r="AE318" s="97">
        <v>0.35264428361121136</v>
      </c>
      <c r="AF318" s="26"/>
      <c r="AH318" s="26"/>
      <c r="AI318" s="26"/>
    </row>
    <row r="319" spans="2:35" x14ac:dyDescent="0.25">
      <c r="B319" s="35" t="s">
        <v>45</v>
      </c>
      <c r="C319" s="35" t="s">
        <v>51</v>
      </c>
      <c r="D319" s="35"/>
      <c r="E319" s="35" t="s">
        <v>26</v>
      </c>
      <c r="F319" s="35" t="s">
        <v>54</v>
      </c>
      <c r="G319" s="35" t="s">
        <v>22</v>
      </c>
      <c r="H319" s="34" t="s">
        <v>37</v>
      </c>
      <c r="I319" s="97">
        <v>0</v>
      </c>
      <c r="J319" s="97">
        <v>0</v>
      </c>
      <c r="K319" s="97">
        <v>0</v>
      </c>
      <c r="L319" s="97">
        <v>0</v>
      </c>
      <c r="M319" s="97">
        <v>0</v>
      </c>
      <c r="N319" s="97">
        <v>0</v>
      </c>
      <c r="O319" s="97">
        <v>0</v>
      </c>
      <c r="P319" s="97">
        <v>0</v>
      </c>
      <c r="Q319" s="97">
        <v>0</v>
      </c>
      <c r="R319" s="97">
        <v>0</v>
      </c>
      <c r="S319" s="97">
        <v>5.5601419881688716E-3</v>
      </c>
      <c r="T319" s="97">
        <v>1.401367522746551E-2</v>
      </c>
      <c r="U319" s="97">
        <v>2.8653182329201235E-2</v>
      </c>
      <c r="V319" s="97">
        <v>3.3823494032945357E-2</v>
      </c>
      <c r="W319" s="97">
        <v>3.9179097771089473E-2</v>
      </c>
      <c r="X319" s="97">
        <v>5.3477702602803989E-2</v>
      </c>
      <c r="Y319" s="97">
        <v>7.0594469471997323E-2</v>
      </c>
      <c r="Z319" s="97">
        <v>2.8550359485458445E-2</v>
      </c>
      <c r="AA319" s="97">
        <v>2.7007663314491417E-2</v>
      </c>
      <c r="AB319" s="97">
        <v>0.10731286973258129</v>
      </c>
      <c r="AC319" s="97">
        <v>3.7222601065901043E-2</v>
      </c>
      <c r="AD319" s="97">
        <v>4.0134307059457863E-2</v>
      </c>
      <c r="AE319" s="97">
        <v>2.0196572632659282E-2</v>
      </c>
      <c r="AF319" s="26"/>
      <c r="AH319" s="26"/>
      <c r="AI319" s="26"/>
    </row>
    <row r="320" spans="2:35" x14ac:dyDescent="0.25">
      <c r="B320" s="35" t="s">
        <v>45</v>
      </c>
      <c r="C320" s="35" t="s">
        <v>51</v>
      </c>
      <c r="D320" s="35"/>
      <c r="E320" s="35" t="s">
        <v>26</v>
      </c>
      <c r="F320" s="35" t="s">
        <v>50</v>
      </c>
      <c r="G320" s="35" t="s">
        <v>29</v>
      </c>
      <c r="H320" s="34" t="s">
        <v>37</v>
      </c>
      <c r="I320" s="97">
        <v>81.613179773507227</v>
      </c>
      <c r="J320" s="97">
        <v>89.123902806528378</v>
      </c>
      <c r="K320" s="97">
        <v>104.04665130578606</v>
      </c>
      <c r="L320" s="97">
        <v>69.834191475274963</v>
      </c>
      <c r="M320" s="97">
        <v>41.077603697186838</v>
      </c>
      <c r="N320" s="97">
        <v>26.737332641248315</v>
      </c>
      <c r="O320" s="97">
        <v>10.586527532326038</v>
      </c>
      <c r="P320" s="97">
        <v>7.2324282545464449</v>
      </c>
      <c r="Q320" s="97">
        <v>5.4057142725815819</v>
      </c>
      <c r="R320" s="97">
        <v>4.3701988177919349</v>
      </c>
      <c r="S320" s="97">
        <v>1.8623098257232567</v>
      </c>
      <c r="T320" s="97">
        <v>0</v>
      </c>
      <c r="U320" s="97">
        <v>0</v>
      </c>
      <c r="V320" s="97">
        <v>0</v>
      </c>
      <c r="W320" s="97">
        <v>0</v>
      </c>
      <c r="X320" s="97">
        <v>0</v>
      </c>
      <c r="Y320" s="97">
        <v>0</v>
      </c>
      <c r="Z320" s="97">
        <v>0</v>
      </c>
      <c r="AA320" s="97">
        <v>0</v>
      </c>
      <c r="AB320" s="97">
        <v>0</v>
      </c>
      <c r="AC320" s="97">
        <v>0</v>
      </c>
      <c r="AD320" s="97">
        <v>0</v>
      </c>
      <c r="AE320" s="97">
        <v>0</v>
      </c>
      <c r="AF320" s="26"/>
      <c r="AH320" s="26"/>
      <c r="AI320" s="26"/>
    </row>
    <row r="321" spans="2:35" x14ac:dyDescent="0.25">
      <c r="B321" s="35" t="s">
        <v>45</v>
      </c>
      <c r="C321" s="35" t="s">
        <v>51</v>
      </c>
      <c r="D321" s="35"/>
      <c r="E321" s="35" t="s">
        <v>26</v>
      </c>
      <c r="F321" s="35" t="s">
        <v>30</v>
      </c>
      <c r="G321" s="35" t="s">
        <v>29</v>
      </c>
      <c r="H321" s="34" t="s">
        <v>37</v>
      </c>
      <c r="I321" s="97">
        <v>184.27693348325252</v>
      </c>
      <c r="J321" s="97">
        <v>162.87378081170402</v>
      </c>
      <c r="K321" s="97">
        <v>155.69558404810917</v>
      </c>
      <c r="L321" s="97">
        <v>171.87728875048893</v>
      </c>
      <c r="M321" s="97">
        <v>210.11361630490541</v>
      </c>
      <c r="N321" s="97">
        <v>191.5809172743038</v>
      </c>
      <c r="O321" s="97">
        <v>202.66222415148962</v>
      </c>
      <c r="P321" s="97">
        <v>195.73539609891029</v>
      </c>
      <c r="Q321" s="97">
        <v>224.77353170972816</v>
      </c>
      <c r="R321" s="97">
        <v>214.7030505879089</v>
      </c>
      <c r="S321" s="97">
        <v>241.04415071297763</v>
      </c>
      <c r="T321" s="97">
        <v>231.70706798150519</v>
      </c>
      <c r="U321" s="97">
        <v>232.03333260541206</v>
      </c>
      <c r="V321" s="97">
        <v>235.57831021804213</v>
      </c>
      <c r="W321" s="97">
        <v>230.11979359631522</v>
      </c>
      <c r="X321" s="97">
        <v>233.5903072729933</v>
      </c>
      <c r="Y321" s="97">
        <v>234.75350581065987</v>
      </c>
      <c r="Z321" s="97">
        <v>232.3594986243555</v>
      </c>
      <c r="AA321" s="97">
        <v>236.77440575546669</v>
      </c>
      <c r="AB321" s="97">
        <v>243.70674605905234</v>
      </c>
      <c r="AC321" s="97">
        <v>244.98468463083478</v>
      </c>
      <c r="AD321" s="97">
        <v>291.04336698979569</v>
      </c>
      <c r="AE321" s="97">
        <v>280.22374387855501</v>
      </c>
      <c r="AF321" s="26"/>
      <c r="AH321" s="26"/>
      <c r="AI321" s="26"/>
    </row>
    <row r="322" spans="2:35" x14ac:dyDescent="0.25">
      <c r="B322" s="35" t="s">
        <v>45</v>
      </c>
      <c r="C322" s="35" t="s">
        <v>51</v>
      </c>
      <c r="D322" s="35"/>
      <c r="E322" s="35" t="s">
        <v>26</v>
      </c>
      <c r="F322" s="35" t="s">
        <v>31</v>
      </c>
      <c r="G322" s="35" t="s">
        <v>22</v>
      </c>
      <c r="H322" s="34" t="s">
        <v>37</v>
      </c>
      <c r="I322" s="97">
        <v>0</v>
      </c>
      <c r="J322" s="97">
        <v>0</v>
      </c>
      <c r="K322" s="97">
        <v>0</v>
      </c>
      <c r="L322" s="97">
        <v>0</v>
      </c>
      <c r="M322" s="97">
        <v>0</v>
      </c>
      <c r="N322" s="97">
        <v>0</v>
      </c>
      <c r="O322" s="97">
        <v>0</v>
      </c>
      <c r="P322" s="97">
        <v>0</v>
      </c>
      <c r="Q322" s="97">
        <v>0</v>
      </c>
      <c r="R322" s="97">
        <v>3.8412041825910217</v>
      </c>
      <c r="S322" s="97">
        <v>4.3124669042775716</v>
      </c>
      <c r="T322" s="97">
        <v>10.690818062493689</v>
      </c>
      <c r="U322" s="97">
        <v>10.705871706583192</v>
      </c>
      <c r="V322" s="97">
        <v>10.869434739089678</v>
      </c>
      <c r="W322" s="97">
        <v>10.617582222883147</v>
      </c>
      <c r="X322" s="97">
        <v>10.777709536322384</v>
      </c>
      <c r="Y322" s="97">
        <v>10.831378783640057</v>
      </c>
      <c r="Z322" s="97">
        <v>10.720920801101839</v>
      </c>
      <c r="AA322" s="97">
        <v>10.9246218332399</v>
      </c>
      <c r="AB322" s="97">
        <v>11.244475645117758</v>
      </c>
      <c r="AC322" s="97">
        <v>11.303438925284331</v>
      </c>
      <c r="AD322" s="97">
        <v>13.428557496708928</v>
      </c>
      <c r="AE322" s="97">
        <v>12.929346906394702</v>
      </c>
      <c r="AF322" s="26"/>
      <c r="AH322" s="26"/>
      <c r="AI322" s="26"/>
    </row>
    <row r="323" spans="2:35" x14ac:dyDescent="0.25">
      <c r="B323" s="35" t="s">
        <v>45</v>
      </c>
      <c r="C323" s="35" t="s">
        <v>51</v>
      </c>
      <c r="D323" s="35"/>
      <c r="E323" s="35" t="s">
        <v>26</v>
      </c>
      <c r="F323" s="35" t="s">
        <v>28</v>
      </c>
      <c r="G323" s="35" t="s">
        <v>29</v>
      </c>
      <c r="H323" s="34" t="s">
        <v>37</v>
      </c>
      <c r="I323" s="97">
        <v>21.719360740761264</v>
      </c>
      <c r="J323" s="97">
        <v>19.396427928821453</v>
      </c>
      <c r="K323" s="97">
        <v>18.232453102584127</v>
      </c>
      <c r="L323" s="97">
        <v>15.379831135698122</v>
      </c>
      <c r="M323" s="97">
        <v>17.925133651213311</v>
      </c>
      <c r="N323" s="97">
        <v>15.065114944634663</v>
      </c>
      <c r="O323" s="97">
        <v>8.3907351460064881</v>
      </c>
      <c r="P323" s="97">
        <v>7.8501125685886208</v>
      </c>
      <c r="Q323" s="97">
        <v>3.6062499639775649</v>
      </c>
      <c r="R323" s="97">
        <v>3.0761078584534824</v>
      </c>
      <c r="S323" s="97">
        <v>1.7186889840509678</v>
      </c>
      <c r="T323" s="97">
        <v>1.7489867833908237</v>
      </c>
      <c r="U323" s="97">
        <v>0.47270262920177192</v>
      </c>
      <c r="V323" s="97">
        <v>0.15240737478453595</v>
      </c>
      <c r="W323" s="97">
        <v>7.832442644800372E-2</v>
      </c>
      <c r="X323" s="97">
        <v>6.7348927597055727E-2</v>
      </c>
      <c r="Y323" s="97">
        <v>4.1507889302511335E-2</v>
      </c>
      <c r="Z323" s="97">
        <v>4.5868317768382086E-2</v>
      </c>
      <c r="AA323" s="97">
        <v>3.5086806916806414E-2</v>
      </c>
      <c r="AB323" s="97">
        <v>4.3791192909138549E-2</v>
      </c>
      <c r="AC323" s="97">
        <v>6.5819591916185347E-2</v>
      </c>
      <c r="AD323" s="97">
        <v>4.9897023062384527E-2</v>
      </c>
      <c r="AE323" s="97">
        <v>0.39110276941833083</v>
      </c>
      <c r="AF323" s="26"/>
      <c r="AH323" s="26"/>
      <c r="AI323" s="26"/>
    </row>
    <row r="324" spans="2:35" x14ac:dyDescent="0.25">
      <c r="B324" s="35" t="s">
        <v>45</v>
      </c>
      <c r="C324" s="35" t="s">
        <v>51</v>
      </c>
      <c r="D324" s="35"/>
      <c r="E324" s="35" t="s">
        <v>26</v>
      </c>
      <c r="F324" s="35" t="s">
        <v>32</v>
      </c>
      <c r="G324" s="35" t="s">
        <v>33</v>
      </c>
      <c r="H324" s="34" t="s">
        <v>37</v>
      </c>
      <c r="I324" s="97">
        <v>0</v>
      </c>
      <c r="J324" s="97">
        <v>0</v>
      </c>
      <c r="K324" s="97">
        <v>0</v>
      </c>
      <c r="L324" s="97">
        <v>0</v>
      </c>
      <c r="M324" s="97">
        <v>3.3286647039469514E-2</v>
      </c>
      <c r="N324" s="97">
        <v>0.27321326523753758</v>
      </c>
      <c r="O324" s="97">
        <v>3.8535200374327876</v>
      </c>
      <c r="P324" s="97">
        <v>9.4937125844297086</v>
      </c>
      <c r="Q324" s="97">
        <v>6.9031307373870723</v>
      </c>
      <c r="R324" s="97">
        <v>11.082104088968531</v>
      </c>
      <c r="S324" s="97">
        <v>14.968980241373185</v>
      </c>
      <c r="T324" s="97">
        <v>19.200919968310703</v>
      </c>
      <c r="U324" s="97">
        <v>24.240650597782473</v>
      </c>
      <c r="V324" s="97">
        <v>29.724655059217568</v>
      </c>
      <c r="W324" s="97">
        <v>34.88036165208009</v>
      </c>
      <c r="X324" s="97">
        <v>43.805107447677734</v>
      </c>
      <c r="Y324" s="97">
        <v>50.514084948498713</v>
      </c>
      <c r="Z324" s="97">
        <v>466.1276901681411</v>
      </c>
      <c r="AA324" s="97">
        <v>486.38414116970324</v>
      </c>
      <c r="AB324" s="97">
        <v>480.97117900319211</v>
      </c>
      <c r="AC324" s="97">
        <v>322.13398824464548</v>
      </c>
      <c r="AD324" s="97">
        <v>450.66543547116794</v>
      </c>
      <c r="AE324" s="97">
        <v>496.17994639527433</v>
      </c>
      <c r="AF324" s="26"/>
      <c r="AH324" s="26"/>
      <c r="AI324" s="26"/>
    </row>
    <row r="325" spans="2:35" x14ac:dyDescent="0.25">
      <c r="B325" s="35" t="s">
        <v>45</v>
      </c>
      <c r="C325" s="35" t="s">
        <v>56</v>
      </c>
      <c r="D325" s="35"/>
      <c r="E325" s="35" t="s">
        <v>15</v>
      </c>
      <c r="F325" s="35" t="s">
        <v>21</v>
      </c>
      <c r="G325" s="35" t="s">
        <v>22</v>
      </c>
      <c r="H325" s="34" t="s">
        <v>37</v>
      </c>
      <c r="I325" s="97">
        <v>24.634065067679636</v>
      </c>
      <c r="J325" s="97">
        <v>25.52837891005171</v>
      </c>
      <c r="K325" s="97">
        <v>26.454410842134131</v>
      </c>
      <c r="L325" s="97">
        <v>24.989006159916784</v>
      </c>
      <c r="M325" s="97">
        <v>24.515415388152419</v>
      </c>
      <c r="N325" s="97">
        <v>22.347165489017083</v>
      </c>
      <c r="O325" s="97">
        <v>20.743905612980466</v>
      </c>
      <c r="P325" s="97">
        <v>20.385893492332492</v>
      </c>
      <c r="Q325" s="97">
        <v>19.019715736993497</v>
      </c>
      <c r="R325" s="97">
        <v>16.484571325797429</v>
      </c>
      <c r="S325" s="97">
        <v>15.336335667931536</v>
      </c>
      <c r="T325" s="97">
        <v>14.733986418678763</v>
      </c>
      <c r="U325" s="97">
        <v>13.705794314216018</v>
      </c>
      <c r="V325" s="97">
        <v>13.214508646751968</v>
      </c>
      <c r="W325" s="97">
        <v>12.516428768895512</v>
      </c>
      <c r="X325" s="97">
        <v>12.064766247808125</v>
      </c>
      <c r="Y325" s="97">
        <v>11.549019751353603</v>
      </c>
      <c r="Z325" s="97">
        <v>11.125156169083954</v>
      </c>
      <c r="AA325" s="97">
        <v>10.619253068098695</v>
      </c>
      <c r="AB325" s="97">
        <v>10.074836440565058</v>
      </c>
      <c r="AC325" s="97">
        <v>9.2882036601438038</v>
      </c>
      <c r="AD325" s="97">
        <v>8.9013538493704214</v>
      </c>
      <c r="AE325" s="97">
        <v>8.9887217761302445</v>
      </c>
      <c r="AF325" s="26"/>
      <c r="AH325" s="26"/>
      <c r="AI325" s="26"/>
    </row>
    <row r="326" spans="2:35" x14ac:dyDescent="0.25">
      <c r="B326" s="35" t="s">
        <v>45</v>
      </c>
      <c r="C326" s="35" t="s">
        <v>56</v>
      </c>
      <c r="D326" s="35"/>
      <c r="E326" s="35" t="s">
        <v>26</v>
      </c>
      <c r="F326" s="35" t="s">
        <v>48</v>
      </c>
      <c r="G326" s="35" t="s">
        <v>22</v>
      </c>
      <c r="H326" s="34" t="s">
        <v>37</v>
      </c>
      <c r="I326" s="97">
        <v>0.16199493777310192</v>
      </c>
      <c r="J326" s="97">
        <v>0.16787599373551254</v>
      </c>
      <c r="K326" s="97">
        <v>0.17396562956303238</v>
      </c>
      <c r="L326" s="97">
        <v>0.16432904949977403</v>
      </c>
      <c r="M326" s="97">
        <v>0.16121469109440711</v>
      </c>
      <c r="N326" s="97">
        <v>0.14695616305520809</v>
      </c>
      <c r="O326" s="97">
        <v>0.13641303981756508</v>
      </c>
      <c r="P326" s="97">
        <v>0.13405873284277037</v>
      </c>
      <c r="Q326" s="97">
        <v>0.12507467439139017</v>
      </c>
      <c r="R326" s="97">
        <v>0.10840342829338603</v>
      </c>
      <c r="S326" s="97">
        <v>0.10085256880536397</v>
      </c>
      <c r="T326" s="97">
        <v>9.6891487721819963E-2</v>
      </c>
      <c r="U326" s="97">
        <v>9.0130041102123831E-2</v>
      </c>
      <c r="V326" s="97">
        <v>8.6899320110237141E-2</v>
      </c>
      <c r="W326" s="97">
        <v>8.2308709260451668E-2</v>
      </c>
      <c r="X326" s="97">
        <v>7.9338552211788579E-2</v>
      </c>
      <c r="Y326" s="97">
        <v>7.5946975491896648E-2</v>
      </c>
      <c r="Z326" s="97">
        <v>7.3159625761131192E-2</v>
      </c>
      <c r="AA326" s="97">
        <v>6.9832779739649686E-2</v>
      </c>
      <c r="AB326" s="97">
        <v>6.6252666694658818E-2</v>
      </c>
      <c r="AC326" s="97">
        <v>6.1079727191392895E-2</v>
      </c>
      <c r="AD326" s="97">
        <v>6.3493270743422342E-2</v>
      </c>
      <c r="AE326" s="97">
        <v>6.4116465318306615E-2</v>
      </c>
      <c r="AF326" s="26"/>
      <c r="AH326" s="26"/>
      <c r="AI326" s="26"/>
    </row>
    <row r="327" spans="2:35" x14ac:dyDescent="0.25">
      <c r="B327" s="35" t="s">
        <v>45</v>
      </c>
      <c r="C327" s="35" t="s">
        <v>56</v>
      </c>
      <c r="D327" s="35"/>
      <c r="E327" s="35" t="s">
        <v>26</v>
      </c>
      <c r="F327" s="35" t="s">
        <v>49</v>
      </c>
      <c r="G327" s="35" t="s">
        <v>29</v>
      </c>
      <c r="H327" s="34" t="s">
        <v>37</v>
      </c>
      <c r="I327" s="97">
        <v>2.1151827981557041</v>
      </c>
      <c r="J327" s="97">
        <v>1.9530024122253635</v>
      </c>
      <c r="K327" s="97">
        <v>1.9979499862179446</v>
      </c>
      <c r="L327" s="97">
        <v>2.015010294907587</v>
      </c>
      <c r="M327" s="97">
        <v>1.9578867918801481</v>
      </c>
      <c r="N327" s="97">
        <v>2.202638081812645</v>
      </c>
      <c r="O327" s="97">
        <v>2.2891848095043512</v>
      </c>
      <c r="P327" s="97">
        <v>2.3538795938048991</v>
      </c>
      <c r="Q327" s="97">
        <v>2.4801243707707838</v>
      </c>
      <c r="R327" s="97">
        <v>2.7194939242566694</v>
      </c>
      <c r="S327" s="97">
        <v>2.869124639407818</v>
      </c>
      <c r="T327" s="97">
        <v>2.9801705024860765</v>
      </c>
      <c r="U327" s="97">
        <v>3.1394944322578864</v>
      </c>
      <c r="V327" s="97">
        <v>3.2655078726180156</v>
      </c>
      <c r="W327" s="97">
        <v>3.3457453992948705</v>
      </c>
      <c r="X327" s="97">
        <v>3.4400887362622505</v>
      </c>
      <c r="Y327" s="97">
        <v>3.548284775244487</v>
      </c>
      <c r="Z327" s="97">
        <v>3.7396686349403874</v>
      </c>
      <c r="AA327" s="97">
        <v>3.8938733354493973</v>
      </c>
      <c r="AB327" s="97">
        <v>3.801278359196576</v>
      </c>
      <c r="AC327" s="97">
        <v>4.2776557269807185</v>
      </c>
      <c r="AD327" s="97">
        <v>4.1131255062245904</v>
      </c>
      <c r="AE327" s="97">
        <v>3.9558387689917791</v>
      </c>
      <c r="AF327" s="26"/>
      <c r="AH327" s="26"/>
      <c r="AI327" s="26"/>
    </row>
    <row r="328" spans="2:35" x14ac:dyDescent="0.25">
      <c r="B328" s="35" t="s">
        <v>45</v>
      </c>
      <c r="C328" s="35" t="s">
        <v>56</v>
      </c>
      <c r="D328" s="35"/>
      <c r="E328" s="35" t="s">
        <v>26</v>
      </c>
      <c r="F328" s="35" t="s">
        <v>52</v>
      </c>
      <c r="G328" s="35" t="s">
        <v>29</v>
      </c>
      <c r="H328" s="34" t="s">
        <v>37</v>
      </c>
      <c r="I328" s="97">
        <v>372.57572796408476</v>
      </c>
      <c r="J328" s="97">
        <v>361.72695162012064</v>
      </c>
      <c r="K328" s="97">
        <v>330.86544048520602</v>
      </c>
      <c r="L328" s="97">
        <v>334.14959058558554</v>
      </c>
      <c r="M328" s="97">
        <v>324.9625485504817</v>
      </c>
      <c r="N328" s="97">
        <v>393.7264911864454</v>
      </c>
      <c r="O328" s="97">
        <v>380.68209383644972</v>
      </c>
      <c r="P328" s="97">
        <v>360.02097501356485</v>
      </c>
      <c r="Q328" s="97">
        <v>365.65902778580642</v>
      </c>
      <c r="R328" s="97">
        <v>447.23376576893361</v>
      </c>
      <c r="S328" s="97">
        <v>389.98656025182322</v>
      </c>
      <c r="T328" s="97">
        <v>256.41001885103333</v>
      </c>
      <c r="U328" s="97">
        <v>78.954269810260811</v>
      </c>
      <c r="V328" s="97">
        <v>88.024143989183855</v>
      </c>
      <c r="W328" s="97">
        <v>86.661403428188166</v>
      </c>
      <c r="X328" s="97">
        <v>90.28669430514357</v>
      </c>
      <c r="Y328" s="97">
        <v>71.253153832425511</v>
      </c>
      <c r="Z328" s="97">
        <v>0.98673164105359057</v>
      </c>
      <c r="AA328" s="97">
        <v>0.94763978773584601</v>
      </c>
      <c r="AB328" s="97">
        <v>4.5419199712152872E-2</v>
      </c>
      <c r="AC328" s="97">
        <v>1.1848306456090002E-2</v>
      </c>
      <c r="AD328" s="97">
        <v>5.197326243432835E-3</v>
      </c>
      <c r="AE328" s="97">
        <v>0</v>
      </c>
      <c r="AF328" s="26"/>
      <c r="AH328" s="26"/>
      <c r="AI328" s="26"/>
    </row>
    <row r="329" spans="2:35" x14ac:dyDescent="0.25">
      <c r="B329" s="35" t="s">
        <v>45</v>
      </c>
      <c r="C329" s="35" t="s">
        <v>56</v>
      </c>
      <c r="D329" s="35"/>
      <c r="E329" s="35" t="s">
        <v>26</v>
      </c>
      <c r="F329" s="35" t="s">
        <v>53</v>
      </c>
      <c r="G329" s="35" t="s">
        <v>29</v>
      </c>
      <c r="H329" s="34" t="s">
        <v>37</v>
      </c>
      <c r="I329" s="97">
        <v>0</v>
      </c>
      <c r="J329" s="97">
        <v>0</v>
      </c>
      <c r="K329" s="97">
        <v>0</v>
      </c>
      <c r="L329" s="97">
        <v>0</v>
      </c>
      <c r="M329" s="97">
        <v>0</v>
      </c>
      <c r="N329" s="97">
        <v>0</v>
      </c>
      <c r="O329" s="97">
        <v>0</v>
      </c>
      <c r="P329" s="97">
        <v>0</v>
      </c>
      <c r="Q329" s="97">
        <v>0</v>
      </c>
      <c r="R329" s="97">
        <v>0</v>
      </c>
      <c r="S329" s="97">
        <v>63.997583599117895</v>
      </c>
      <c r="T329" s="97">
        <v>182.85292337899753</v>
      </c>
      <c r="U329" s="97">
        <v>400.17248632781747</v>
      </c>
      <c r="V329" s="97">
        <v>458.80368802211939</v>
      </c>
      <c r="W329" s="97">
        <v>457.95834160164355</v>
      </c>
      <c r="X329" s="97">
        <v>520.66784197836978</v>
      </c>
      <c r="Y329" s="97">
        <v>415.11732453953721</v>
      </c>
      <c r="Z329" s="97">
        <v>0</v>
      </c>
      <c r="AA329" s="97">
        <v>0</v>
      </c>
      <c r="AB329" s="97">
        <v>0</v>
      </c>
      <c r="AC329" s="97">
        <v>0</v>
      </c>
      <c r="AD329" s="97">
        <v>0</v>
      </c>
      <c r="AE329" s="97">
        <v>1.1747631694141185E-2</v>
      </c>
      <c r="AF329" s="26"/>
      <c r="AH329" s="26"/>
      <c r="AI329" s="26"/>
    </row>
    <row r="330" spans="2:35" x14ac:dyDescent="0.25">
      <c r="B330" s="35" t="s">
        <v>45</v>
      </c>
      <c r="C330" s="35" t="s">
        <v>56</v>
      </c>
      <c r="D330" s="35"/>
      <c r="E330" s="35" t="s">
        <v>26</v>
      </c>
      <c r="F330" s="35" t="s">
        <v>54</v>
      </c>
      <c r="G330" s="35" t="s">
        <v>22</v>
      </c>
      <c r="H330" s="34" t="s">
        <v>37</v>
      </c>
      <c r="I330" s="97">
        <v>0</v>
      </c>
      <c r="J330" s="97">
        <v>0</v>
      </c>
      <c r="K330" s="97">
        <v>0</v>
      </c>
      <c r="L330" s="97">
        <v>0</v>
      </c>
      <c r="M330" s="97">
        <v>0</v>
      </c>
      <c r="N330" s="97">
        <v>0</v>
      </c>
      <c r="O330" s="97">
        <v>0</v>
      </c>
      <c r="P330" s="97">
        <v>0</v>
      </c>
      <c r="Q330" s="97">
        <v>0</v>
      </c>
      <c r="R330" s="97">
        <v>0</v>
      </c>
      <c r="S330" s="97">
        <v>3.6652567630992121</v>
      </c>
      <c r="T330" s="97">
        <v>10.472315927824663</v>
      </c>
      <c r="U330" s="97">
        <v>22.91859831938212</v>
      </c>
      <c r="V330" s="97">
        <v>26.276512735101335</v>
      </c>
      <c r="W330" s="97">
        <v>26.228098224575142</v>
      </c>
      <c r="X330" s="97">
        <v>29.81958414388939</v>
      </c>
      <c r="Y330" s="97">
        <v>23.774516093903909</v>
      </c>
      <c r="Z330" s="97">
        <v>0</v>
      </c>
      <c r="AA330" s="97">
        <v>0</v>
      </c>
      <c r="AB330" s="97">
        <v>0</v>
      </c>
      <c r="AC330" s="97">
        <v>0</v>
      </c>
      <c r="AD330" s="97">
        <v>0</v>
      </c>
      <c r="AE330" s="97">
        <v>6.7280800455008318E-4</v>
      </c>
      <c r="AF330" s="26"/>
      <c r="AH330" s="26"/>
      <c r="AI330" s="26"/>
    </row>
    <row r="331" spans="2:35" x14ac:dyDescent="0.25">
      <c r="B331" s="35" t="s">
        <v>45</v>
      </c>
      <c r="C331" s="35" t="s">
        <v>56</v>
      </c>
      <c r="D331" s="35"/>
      <c r="E331" s="35" t="s">
        <v>26</v>
      </c>
      <c r="F331" s="35" t="s">
        <v>50</v>
      </c>
      <c r="G331" s="35" t="s">
        <v>29</v>
      </c>
      <c r="H331" s="34" t="s">
        <v>37</v>
      </c>
      <c r="I331" s="97">
        <v>174.20968200455815</v>
      </c>
      <c r="J331" s="97">
        <v>167.1895171813577</v>
      </c>
      <c r="K331" s="97">
        <v>152.7183030925795</v>
      </c>
      <c r="L331" s="97">
        <v>146.66461110324983</v>
      </c>
      <c r="M331" s="97">
        <v>135.98426294766492</v>
      </c>
      <c r="N331" s="97">
        <v>157.8582583202911</v>
      </c>
      <c r="O331" s="97">
        <v>146.62637099966892</v>
      </c>
      <c r="P331" s="97">
        <v>134.34229329633504</v>
      </c>
      <c r="Q331" s="97">
        <v>132.01880543711781</v>
      </c>
      <c r="R331" s="97">
        <v>155.8770903888728</v>
      </c>
      <c r="S331" s="97">
        <v>153.50474697223476</v>
      </c>
      <c r="T331" s="97">
        <v>144.80270728558949</v>
      </c>
      <c r="U331" s="97">
        <v>154.87527771628459</v>
      </c>
      <c r="V331" s="97">
        <v>168.83603077647433</v>
      </c>
      <c r="W331" s="97">
        <v>168.17092757599696</v>
      </c>
      <c r="X331" s="97">
        <v>188.76872939029192</v>
      </c>
      <c r="Y331" s="97">
        <v>150.28581751322781</v>
      </c>
      <c r="Z331" s="97">
        <v>61.681922463913352</v>
      </c>
      <c r="AA331" s="97">
        <v>58.752302674615436</v>
      </c>
      <c r="AB331" s="97">
        <v>7.8555046874056433</v>
      </c>
      <c r="AC331" s="97">
        <v>6.1376210413949606</v>
      </c>
      <c r="AD331" s="97">
        <v>3.4159113081124572</v>
      </c>
      <c r="AE331" s="97">
        <v>2.7564008654744772</v>
      </c>
      <c r="AF331" s="26"/>
      <c r="AH331" s="26"/>
      <c r="AI331" s="26"/>
    </row>
    <row r="332" spans="2:35" x14ac:dyDescent="0.25">
      <c r="B332" s="35" t="s">
        <v>45</v>
      </c>
      <c r="C332" s="35" t="s">
        <v>56</v>
      </c>
      <c r="D332" s="35"/>
      <c r="E332" s="35" t="s">
        <v>26</v>
      </c>
      <c r="F332" s="35" t="s">
        <v>30</v>
      </c>
      <c r="G332" s="35" t="s">
        <v>29</v>
      </c>
      <c r="H332" s="34" t="s">
        <v>37</v>
      </c>
      <c r="I332" s="97">
        <v>266.17919306722263</v>
      </c>
      <c r="J332" s="97">
        <v>257.63249115114365</v>
      </c>
      <c r="K332" s="97">
        <v>242.80331473579417</v>
      </c>
      <c r="L332" s="97">
        <v>216.17524163440072</v>
      </c>
      <c r="M332" s="97">
        <v>207.42187155406205</v>
      </c>
      <c r="N332" s="97">
        <v>218.50266064089379</v>
      </c>
      <c r="O332" s="97">
        <v>207.03535747073411</v>
      </c>
      <c r="P332" s="97">
        <v>194.93214396442897</v>
      </c>
      <c r="Q332" s="97">
        <v>196.29886726204859</v>
      </c>
      <c r="R332" s="97">
        <v>233.8317022540692</v>
      </c>
      <c r="S332" s="97">
        <v>238.65393175984826</v>
      </c>
      <c r="T332" s="97">
        <v>226.85979081370283</v>
      </c>
      <c r="U332" s="97">
        <v>252.66883666402552</v>
      </c>
      <c r="V332" s="97">
        <v>287.94742298391304</v>
      </c>
      <c r="W332" s="97">
        <v>286.8048190142253</v>
      </c>
      <c r="X332" s="97">
        <v>321.93248051629786</v>
      </c>
      <c r="Y332" s="97">
        <v>256.30453665967656</v>
      </c>
      <c r="Z332" s="97">
        <v>194.35242442803792</v>
      </c>
      <c r="AA332" s="97">
        <v>248.07627638698128</v>
      </c>
      <c r="AB332" s="97">
        <v>277.29869947341643</v>
      </c>
      <c r="AC332" s="97">
        <v>267.23758176856194</v>
      </c>
      <c r="AD332" s="97">
        <v>287.75944442784697</v>
      </c>
      <c r="AE332" s="97">
        <v>251.2822023942494</v>
      </c>
      <c r="AF332" s="26"/>
      <c r="AH332" s="26"/>
      <c r="AI332" s="26"/>
    </row>
    <row r="333" spans="2:35" x14ac:dyDescent="0.25">
      <c r="B333" s="35" t="s">
        <v>45</v>
      </c>
      <c r="C333" s="35" t="s">
        <v>56</v>
      </c>
      <c r="D333" s="35"/>
      <c r="E333" s="35" t="s">
        <v>26</v>
      </c>
      <c r="F333" s="35" t="s">
        <v>31</v>
      </c>
      <c r="G333" s="35" t="s">
        <v>22</v>
      </c>
      <c r="H333" s="34" t="s">
        <v>37</v>
      </c>
      <c r="I333" s="97">
        <v>0</v>
      </c>
      <c r="J333" s="97">
        <v>0</v>
      </c>
      <c r="K333" s="97">
        <v>0</v>
      </c>
      <c r="L333" s="97">
        <v>0</v>
      </c>
      <c r="M333" s="97">
        <v>0</v>
      </c>
      <c r="N333" s="97">
        <v>0</v>
      </c>
      <c r="O333" s="97">
        <v>0</v>
      </c>
      <c r="P333" s="97">
        <v>0</v>
      </c>
      <c r="Q333" s="97">
        <v>0</v>
      </c>
      <c r="R333" s="97">
        <v>4.183430604554677</v>
      </c>
      <c r="S333" s="97">
        <v>4.2697040324183764</v>
      </c>
      <c r="T333" s="97">
        <v>10.467167749402718</v>
      </c>
      <c r="U333" s="97">
        <v>11.65798085646936</v>
      </c>
      <c r="V333" s="97">
        <v>13.285712591774049</v>
      </c>
      <c r="W333" s="97">
        <v>13.23299356484134</v>
      </c>
      <c r="X333" s="97">
        <v>14.853761724185954</v>
      </c>
      <c r="Y333" s="97">
        <v>11.825729762542506</v>
      </c>
      <c r="Z333" s="97">
        <v>8.9672983550530088</v>
      </c>
      <c r="AA333" s="97">
        <v>11.446083020159787</v>
      </c>
      <c r="AB333" s="97">
        <v>12.79438720131334</v>
      </c>
      <c r="AC333" s="97">
        <v>12.330173572333669</v>
      </c>
      <c r="AD333" s="97">
        <v>13.277039379687508</v>
      </c>
      <c r="AE333" s="97">
        <v>11.594002425312572</v>
      </c>
      <c r="AF333" s="26"/>
      <c r="AH333" s="26"/>
      <c r="AI333" s="26"/>
    </row>
    <row r="334" spans="2:35" x14ac:dyDescent="0.25">
      <c r="B334" s="35" t="s">
        <v>45</v>
      </c>
      <c r="C334" s="35" t="s">
        <v>56</v>
      </c>
      <c r="D334" s="35"/>
      <c r="E334" s="35" t="s">
        <v>26</v>
      </c>
      <c r="F334" s="35" t="s">
        <v>28</v>
      </c>
      <c r="G334" s="35" t="s">
        <v>29</v>
      </c>
      <c r="H334" s="34" t="s">
        <v>37</v>
      </c>
      <c r="I334" s="97">
        <v>10.57473756656815</v>
      </c>
      <c r="J334" s="97">
        <v>9.7918138940171513</v>
      </c>
      <c r="K334" s="97">
        <v>8.5032962459845916</v>
      </c>
      <c r="L334" s="97">
        <v>8.12783960974099</v>
      </c>
      <c r="M334" s="97">
        <v>7.4327086199249894</v>
      </c>
      <c r="N334" s="97">
        <v>8.4173052656009144</v>
      </c>
      <c r="O334" s="97">
        <v>7.5436819015499772</v>
      </c>
      <c r="P334" s="97">
        <v>6.5504033249530123</v>
      </c>
      <c r="Q334" s="97">
        <v>6.0379143599430289</v>
      </c>
      <c r="R334" s="97">
        <v>6.603810327319608</v>
      </c>
      <c r="S334" s="97">
        <v>5.9261014541828896</v>
      </c>
      <c r="T334" s="97">
        <v>4.9734291636420807</v>
      </c>
      <c r="U334" s="97">
        <v>4.5642438755881907</v>
      </c>
      <c r="V334" s="97">
        <v>4.0391624720906858</v>
      </c>
      <c r="W334" s="97">
        <v>4.0232508217451963</v>
      </c>
      <c r="X334" s="97">
        <v>4.5160240035905392</v>
      </c>
      <c r="Y334" s="97">
        <v>3.5953749409719142</v>
      </c>
      <c r="Z334" s="97">
        <v>0</v>
      </c>
      <c r="AA334" s="97">
        <v>0</v>
      </c>
      <c r="AB334" s="97">
        <v>0</v>
      </c>
      <c r="AC334" s="97">
        <v>0</v>
      </c>
      <c r="AD334" s="97">
        <v>0</v>
      </c>
      <c r="AE334" s="97">
        <v>0</v>
      </c>
      <c r="AF334" s="26"/>
      <c r="AH334" s="26"/>
      <c r="AI334" s="26"/>
    </row>
    <row r="335" spans="2:35" x14ac:dyDescent="0.25">
      <c r="B335" s="35" t="s">
        <v>45</v>
      </c>
      <c r="C335" s="35" t="s">
        <v>56</v>
      </c>
      <c r="D335" s="35"/>
      <c r="E335" s="35" t="s">
        <v>26</v>
      </c>
      <c r="F335" s="35" t="s">
        <v>57</v>
      </c>
      <c r="G335" s="35" t="s">
        <v>33</v>
      </c>
      <c r="H335" s="34" t="s">
        <v>37</v>
      </c>
      <c r="I335" s="97">
        <v>0</v>
      </c>
      <c r="J335" s="97">
        <v>0</v>
      </c>
      <c r="K335" s="97">
        <v>0</v>
      </c>
      <c r="L335" s="97">
        <v>0</v>
      </c>
      <c r="M335" s="97">
        <v>4.4222862717870481E-5</v>
      </c>
      <c r="N335" s="97">
        <v>3.629765625529737E-4</v>
      </c>
      <c r="O335" s="97">
        <v>5.1195810558475876E-3</v>
      </c>
      <c r="P335" s="97">
        <v>1.2612839851557648E-2</v>
      </c>
      <c r="Q335" s="97">
        <v>9.1711310712971634E-3</v>
      </c>
      <c r="R335" s="97">
        <v>1.4723092030581912E-2</v>
      </c>
      <c r="S335" s="97">
        <v>1.9886988240534784E-2</v>
      </c>
      <c r="T335" s="97">
        <v>2.5509317499253743E-2</v>
      </c>
      <c r="U335" s="97">
        <v>3.2204834638541111E-2</v>
      </c>
      <c r="V335" s="97">
        <v>3.9490590279674567E-2</v>
      </c>
      <c r="W335" s="97">
        <v>4.634018689417975E-2</v>
      </c>
      <c r="X335" s="97">
        <v>5.8197127836372507E-2</v>
      </c>
      <c r="Y335" s="97">
        <v>6.7110317279703624E-2</v>
      </c>
      <c r="Z335" s="97">
        <v>11.610252843528659</v>
      </c>
      <c r="AA335" s="97">
        <v>11.777947612173826</v>
      </c>
      <c r="AB335" s="97">
        <v>11.605839650696234</v>
      </c>
      <c r="AC335" s="97">
        <v>8.3010534521394312</v>
      </c>
      <c r="AD335" s="97">
        <v>9.6396437212592545</v>
      </c>
      <c r="AE335" s="97">
        <v>15.173665221752419</v>
      </c>
      <c r="AF335" s="26"/>
      <c r="AH335" s="26"/>
      <c r="AI335" s="26"/>
    </row>
    <row r="336" spans="2:35" x14ac:dyDescent="0.25">
      <c r="B336" s="35" t="s">
        <v>45</v>
      </c>
      <c r="C336" s="35" t="s">
        <v>58</v>
      </c>
      <c r="D336" s="35"/>
      <c r="E336" s="35" t="s">
        <v>15</v>
      </c>
      <c r="F336" s="35" t="s">
        <v>59</v>
      </c>
      <c r="G336" s="35" t="s">
        <v>17</v>
      </c>
      <c r="H336" s="34" t="s">
        <v>37</v>
      </c>
      <c r="I336" s="97">
        <v>1.0997807586420423</v>
      </c>
      <c r="J336" s="97">
        <v>0.74839769692811053</v>
      </c>
      <c r="K336" s="97">
        <v>0.5621201140975538</v>
      </c>
      <c r="L336" s="97">
        <v>0.56140640820732535</v>
      </c>
      <c r="M336" s="97">
        <v>0.5560802448474097</v>
      </c>
      <c r="N336" s="97">
        <v>0.34548086658912325</v>
      </c>
      <c r="O336" s="97">
        <v>0.37161560729202592</v>
      </c>
      <c r="P336" s="97">
        <v>0.37161560729202592</v>
      </c>
      <c r="Q336" s="97">
        <v>0</v>
      </c>
      <c r="R336" s="97">
        <v>0</v>
      </c>
      <c r="S336" s="97">
        <v>7.5055718266487039</v>
      </c>
      <c r="T336" s="97">
        <v>8.0540227023589352</v>
      </c>
      <c r="U336" s="97">
        <v>7.222709367128858</v>
      </c>
      <c r="V336" s="97">
        <v>6.0403658788900696</v>
      </c>
      <c r="W336" s="97">
        <v>6.0403658788900696</v>
      </c>
      <c r="X336" s="97">
        <v>3.4743859149979492</v>
      </c>
      <c r="Y336" s="97">
        <v>0.36514323894799078</v>
      </c>
      <c r="Z336" s="97">
        <v>0.36514369727585377</v>
      </c>
      <c r="AA336" s="97">
        <v>0.36514369727585377</v>
      </c>
      <c r="AB336" s="97">
        <v>0.36514369727585377</v>
      </c>
      <c r="AC336" s="97">
        <v>0.36514369727585377</v>
      </c>
      <c r="AD336" s="97">
        <v>0.36514369727585377</v>
      </c>
      <c r="AE336" s="97">
        <v>0.36514369727585377</v>
      </c>
      <c r="AF336" s="26"/>
      <c r="AH336" s="26"/>
      <c r="AI336" s="26"/>
    </row>
    <row r="337" spans="2:35" x14ac:dyDescent="0.25">
      <c r="B337" s="35" t="s">
        <v>45</v>
      </c>
      <c r="C337" s="35" t="s">
        <v>58</v>
      </c>
      <c r="D337" s="35"/>
      <c r="E337" s="35" t="s">
        <v>15</v>
      </c>
      <c r="F337" s="35" t="s">
        <v>21</v>
      </c>
      <c r="G337" s="35" t="s">
        <v>22</v>
      </c>
      <c r="H337" s="34" t="s">
        <v>37</v>
      </c>
      <c r="I337" s="97">
        <v>18.626787755703379</v>
      </c>
      <c r="J337" s="97">
        <v>18.011976012224309</v>
      </c>
      <c r="K337" s="97">
        <v>16.829648958566899</v>
      </c>
      <c r="L337" s="97">
        <v>16.294745460178078</v>
      </c>
      <c r="M337" s="97">
        <v>15.425679949311403</v>
      </c>
      <c r="N337" s="97">
        <v>14.421562506294116</v>
      </c>
      <c r="O337" s="97">
        <v>13.731617391089401</v>
      </c>
      <c r="P337" s="97">
        <v>12.905732982697495</v>
      </c>
      <c r="Q337" s="97">
        <v>12.00039317727337</v>
      </c>
      <c r="R337" s="97">
        <v>12.324031001220439</v>
      </c>
      <c r="S337" s="97">
        <v>11.763023365889177</v>
      </c>
      <c r="T337" s="97">
        <v>11.205392535040696</v>
      </c>
      <c r="U337" s="97">
        <v>11.036535323265456</v>
      </c>
      <c r="V337" s="97">
        <v>10.560465906392702</v>
      </c>
      <c r="W337" s="97">
        <v>10.428035147316294</v>
      </c>
      <c r="X337" s="97">
        <v>10.297265101517596</v>
      </c>
      <c r="Y337" s="97">
        <v>10.16813494325635</v>
      </c>
      <c r="Z337" s="97">
        <v>10.040624107952041</v>
      </c>
      <c r="AA337" s="97">
        <v>9.283105705483889</v>
      </c>
      <c r="AB337" s="97">
        <v>8.9384302944853999</v>
      </c>
      <c r="AC337" s="97">
        <v>8.5080556194885926</v>
      </c>
      <c r="AD337" s="97">
        <v>8.1883201241829795</v>
      </c>
      <c r="AE337" s="97">
        <v>8.0429265087733608</v>
      </c>
      <c r="AF337" s="26"/>
      <c r="AH337" s="26"/>
      <c r="AI337" s="26"/>
    </row>
    <row r="338" spans="2:35" x14ac:dyDescent="0.25">
      <c r="B338" s="35" t="s">
        <v>45</v>
      </c>
      <c r="C338" s="35" t="s">
        <v>58</v>
      </c>
      <c r="D338" s="35"/>
      <c r="E338" s="35" t="s">
        <v>26</v>
      </c>
      <c r="F338" s="35" t="s">
        <v>48</v>
      </c>
      <c r="G338" s="35" t="s">
        <v>22</v>
      </c>
      <c r="H338" s="34" t="s">
        <v>37</v>
      </c>
      <c r="I338" s="97">
        <v>3.4327404208305518E-2</v>
      </c>
      <c r="J338" s="97">
        <v>3.3194364442822762E-2</v>
      </c>
      <c r="K338" s="97">
        <v>3.1015447755221293E-2</v>
      </c>
      <c r="L338" s="97">
        <v>3.002967131097059E-2</v>
      </c>
      <c r="M338" s="97">
        <v>2.8428065952801233E-2</v>
      </c>
      <c r="N338" s="97">
        <v>2.6577572685194718E-2</v>
      </c>
      <c r="O338" s="97">
        <v>2.5306069237482624E-2</v>
      </c>
      <c r="P338" s="97">
        <v>2.3784042558055551E-2</v>
      </c>
      <c r="Q338" s="97">
        <v>2.2115587113442092E-2</v>
      </c>
      <c r="R338" s="97">
        <v>2.271202094548196E-2</v>
      </c>
      <c r="S338" s="97">
        <v>2.1678137051246611E-2</v>
      </c>
      <c r="T338" s="97">
        <v>2.0650476287587139E-2</v>
      </c>
      <c r="U338" s="97">
        <v>2.0339288452190171E-2</v>
      </c>
      <c r="V338" s="97">
        <v>1.9461937643315497E-2</v>
      </c>
      <c r="W338" s="97">
        <v>1.921788030739419E-2</v>
      </c>
      <c r="X338" s="97">
        <v>1.8574515872561967E-2</v>
      </c>
      <c r="Y338" s="97">
        <v>1.7668504578371054E-2</v>
      </c>
      <c r="Z338" s="97">
        <v>1.7372847985097382E-2</v>
      </c>
      <c r="AA338" s="97">
        <v>1.6062147384168574E-2</v>
      </c>
      <c r="AB338" s="97">
        <v>1.546577075906065E-2</v>
      </c>
      <c r="AC338" s="97">
        <v>1.4721112486331003E-2</v>
      </c>
      <c r="AD338" s="97">
        <v>1.4884562067546646E-2</v>
      </c>
      <c r="AE338" s="97">
        <v>1.4620268505501108E-2</v>
      </c>
      <c r="AF338" s="26"/>
      <c r="AH338" s="26"/>
      <c r="AI338" s="26"/>
    </row>
    <row r="339" spans="2:35" x14ac:dyDescent="0.25">
      <c r="B339" s="35" t="s">
        <v>45</v>
      </c>
      <c r="C339" s="35" t="s">
        <v>58</v>
      </c>
      <c r="D339" s="35"/>
      <c r="E339" s="35" t="s">
        <v>26</v>
      </c>
      <c r="F339" s="35" t="s">
        <v>49</v>
      </c>
      <c r="G339" s="35" t="s">
        <v>29</v>
      </c>
      <c r="H339" s="34" t="s">
        <v>37</v>
      </c>
      <c r="I339" s="97">
        <v>0.32713698583497697</v>
      </c>
      <c r="J339" s="97">
        <v>0.3193440824681007</v>
      </c>
      <c r="K339" s="97">
        <v>0.4360051201991621</v>
      </c>
      <c r="L339" s="97">
        <v>0.47972283862491533</v>
      </c>
      <c r="M339" s="97">
        <v>0.48047522092493633</v>
      </c>
      <c r="N339" s="97">
        <v>0.62960149195092785</v>
      </c>
      <c r="O339" s="97">
        <v>0.87941636058123485</v>
      </c>
      <c r="P339" s="97">
        <v>0.85857770055861105</v>
      </c>
      <c r="Q339" s="97">
        <v>1.1970001656536504</v>
      </c>
      <c r="R339" s="97">
        <v>1.5512699103733181</v>
      </c>
      <c r="S339" s="97">
        <v>2.027476050482441</v>
      </c>
      <c r="T339" s="97">
        <v>2.4918431342287874</v>
      </c>
      <c r="U339" s="97">
        <v>3.2039404917286554</v>
      </c>
      <c r="V339" s="97">
        <v>3.6202456889995487</v>
      </c>
      <c r="W339" s="97">
        <v>3.7108638283169588</v>
      </c>
      <c r="X339" s="97">
        <v>4.1329382943510167</v>
      </c>
      <c r="Y339" s="97">
        <v>4.6185324217168064</v>
      </c>
      <c r="Z339" s="97">
        <v>5.1739009293273641</v>
      </c>
      <c r="AA339" s="97">
        <v>6.6814884958926459</v>
      </c>
      <c r="AB339" s="97">
        <v>7.2703570072914498</v>
      </c>
      <c r="AC339" s="97">
        <v>8.6728548201972586</v>
      </c>
      <c r="AD339" s="97">
        <v>8.7811647664360493</v>
      </c>
      <c r="AE339" s="97">
        <v>9.7256919428033992</v>
      </c>
      <c r="AF339" s="26"/>
      <c r="AH339" s="26"/>
      <c r="AI339" s="26"/>
    </row>
    <row r="340" spans="2:35" x14ac:dyDescent="0.25">
      <c r="B340" s="35" t="s">
        <v>45</v>
      </c>
      <c r="C340" s="35" t="s">
        <v>58</v>
      </c>
      <c r="D340" s="35"/>
      <c r="E340" s="35" t="s">
        <v>26</v>
      </c>
      <c r="F340" s="35" t="s">
        <v>52</v>
      </c>
      <c r="G340" s="35" t="s">
        <v>29</v>
      </c>
      <c r="H340" s="34" t="s">
        <v>37</v>
      </c>
      <c r="I340" s="97">
        <v>32.896625066517373</v>
      </c>
      <c r="J340" s="97">
        <v>29.989664887004491</v>
      </c>
      <c r="K340" s="97">
        <v>28.884840591965311</v>
      </c>
      <c r="L340" s="97">
        <v>26.498812160902911</v>
      </c>
      <c r="M340" s="97">
        <v>27.346860513474482</v>
      </c>
      <c r="N340" s="97">
        <v>25.556671477372586</v>
      </c>
      <c r="O340" s="97">
        <v>22.269447622646712</v>
      </c>
      <c r="P340" s="97">
        <v>22.786552790414859</v>
      </c>
      <c r="Q340" s="97">
        <v>24.571646657065656</v>
      </c>
      <c r="R340" s="97">
        <v>28.810333304493238</v>
      </c>
      <c r="S340" s="97">
        <v>28.202916053414015</v>
      </c>
      <c r="T340" s="97">
        <v>19.280137164809613</v>
      </c>
      <c r="U340" s="97">
        <v>5.2804771821147849</v>
      </c>
      <c r="V340" s="97">
        <v>5.5405742912627565</v>
      </c>
      <c r="W340" s="97">
        <v>5.8746307223120695</v>
      </c>
      <c r="X340" s="97">
        <v>6.1006609434880605</v>
      </c>
      <c r="Y340" s="97">
        <v>7.1403232164163244</v>
      </c>
      <c r="Z340" s="97">
        <v>4.2965529263643711</v>
      </c>
      <c r="AA340" s="97">
        <v>2.7770450809304519</v>
      </c>
      <c r="AB340" s="97">
        <v>13.035391155260502</v>
      </c>
      <c r="AC340" s="97">
        <v>4.7619457349434686</v>
      </c>
      <c r="AD340" s="97">
        <v>25.511397315638295</v>
      </c>
      <c r="AE340" s="97">
        <v>7.6132208747123773</v>
      </c>
      <c r="AF340" s="26"/>
      <c r="AH340" s="26"/>
      <c r="AI340" s="26"/>
    </row>
    <row r="341" spans="2:35" x14ac:dyDescent="0.25">
      <c r="B341" s="35" t="s">
        <v>45</v>
      </c>
      <c r="C341" s="35" t="s">
        <v>58</v>
      </c>
      <c r="D341" s="35"/>
      <c r="E341" s="35" t="s">
        <v>26</v>
      </c>
      <c r="F341" s="35" t="s">
        <v>53</v>
      </c>
      <c r="G341" s="35" t="s">
        <v>29</v>
      </c>
      <c r="H341" s="34" t="s">
        <v>37</v>
      </c>
      <c r="I341" s="97">
        <v>0</v>
      </c>
      <c r="J341" s="97">
        <v>0</v>
      </c>
      <c r="K341" s="97">
        <v>0</v>
      </c>
      <c r="L341" s="97">
        <v>0</v>
      </c>
      <c r="M341" s="97">
        <v>0</v>
      </c>
      <c r="N341" s="97">
        <v>0</v>
      </c>
      <c r="O341" s="97">
        <v>0</v>
      </c>
      <c r="P341" s="97">
        <v>0</v>
      </c>
      <c r="Q341" s="97">
        <v>0</v>
      </c>
      <c r="R341" s="97">
        <v>0</v>
      </c>
      <c r="S341" s="97">
        <v>0</v>
      </c>
      <c r="T341" s="97">
        <v>0</v>
      </c>
      <c r="U341" s="97">
        <v>0</v>
      </c>
      <c r="V341" s="97">
        <v>0</v>
      </c>
      <c r="W341" s="97">
        <v>0</v>
      </c>
      <c r="X341" s="97">
        <v>0</v>
      </c>
      <c r="Y341" s="97">
        <v>0</v>
      </c>
      <c r="Z341" s="97">
        <v>0</v>
      </c>
      <c r="AA341" s="97">
        <v>0</v>
      </c>
      <c r="AB341" s="97">
        <v>0</v>
      </c>
      <c r="AC341" s="97">
        <v>0</v>
      </c>
      <c r="AD341" s="97">
        <v>0</v>
      </c>
      <c r="AE341" s="97">
        <v>0</v>
      </c>
      <c r="AF341" s="26"/>
      <c r="AH341" s="26"/>
      <c r="AI341" s="26"/>
    </row>
    <row r="342" spans="2:35" x14ac:dyDescent="0.25">
      <c r="B342" s="35" t="s">
        <v>45</v>
      </c>
      <c r="C342" s="35" t="s">
        <v>58</v>
      </c>
      <c r="D342" s="35"/>
      <c r="E342" s="35" t="s">
        <v>26</v>
      </c>
      <c r="F342" s="35" t="s">
        <v>54</v>
      </c>
      <c r="G342" s="35" t="s">
        <v>22</v>
      </c>
      <c r="H342" s="34" t="s">
        <v>37</v>
      </c>
      <c r="I342" s="97">
        <v>0</v>
      </c>
      <c r="J342" s="97">
        <v>0</v>
      </c>
      <c r="K342" s="97">
        <v>0</v>
      </c>
      <c r="L342" s="97">
        <v>0</v>
      </c>
      <c r="M342" s="97">
        <v>0</v>
      </c>
      <c r="N342" s="97">
        <v>0</v>
      </c>
      <c r="O342" s="97">
        <v>0</v>
      </c>
      <c r="P342" s="97">
        <v>0</v>
      </c>
      <c r="Q342" s="97">
        <v>0</v>
      </c>
      <c r="R342" s="97">
        <v>0</v>
      </c>
      <c r="S342" s="97">
        <v>0</v>
      </c>
      <c r="T342" s="97">
        <v>0</v>
      </c>
      <c r="U342" s="97">
        <v>0</v>
      </c>
      <c r="V342" s="97">
        <v>0</v>
      </c>
      <c r="W342" s="97">
        <v>0</v>
      </c>
      <c r="X342" s="97">
        <v>0</v>
      </c>
      <c r="Y342" s="97">
        <v>0</v>
      </c>
      <c r="Z342" s="97">
        <v>0</v>
      </c>
      <c r="AA342" s="97">
        <v>0</v>
      </c>
      <c r="AB342" s="97">
        <v>0</v>
      </c>
      <c r="AC342" s="97">
        <v>0</v>
      </c>
      <c r="AD342" s="97">
        <v>0</v>
      </c>
      <c r="AE342" s="97">
        <v>0</v>
      </c>
      <c r="AF342" s="26"/>
      <c r="AH342" s="26"/>
      <c r="AI342" s="26"/>
    </row>
    <row r="343" spans="2:35" x14ac:dyDescent="0.25">
      <c r="B343" s="35" t="s">
        <v>45</v>
      </c>
      <c r="C343" s="35" t="s">
        <v>58</v>
      </c>
      <c r="D343" s="35"/>
      <c r="E343" s="35" t="s">
        <v>26</v>
      </c>
      <c r="F343" s="35" t="s">
        <v>50</v>
      </c>
      <c r="G343" s="35" t="s">
        <v>29</v>
      </c>
      <c r="H343" s="34" t="s">
        <v>37</v>
      </c>
      <c r="I343" s="97">
        <v>0.24464184888527454</v>
      </c>
      <c r="J343" s="97">
        <v>0.26715582486761913</v>
      </c>
      <c r="K343" s="97">
        <v>0.31188792320565539</v>
      </c>
      <c r="L343" s="97">
        <v>0.2093334160650529</v>
      </c>
      <c r="M343" s="97">
        <v>0.12313330940106956</v>
      </c>
      <c r="N343" s="97">
        <v>8.0147232466231053E-2</v>
      </c>
      <c r="O343" s="97">
        <v>3.17339390031195E-2</v>
      </c>
      <c r="P343" s="97">
        <v>2.167976575637234E-2</v>
      </c>
      <c r="Q343" s="97">
        <v>1.620404863356599E-2</v>
      </c>
      <c r="R343" s="97">
        <v>1.3100010583436622E-2</v>
      </c>
      <c r="S343" s="97">
        <v>5.5824184307795444E-3</v>
      </c>
      <c r="T343" s="97">
        <v>0</v>
      </c>
      <c r="U343" s="97">
        <v>0</v>
      </c>
      <c r="V343" s="97">
        <v>0</v>
      </c>
      <c r="W343" s="97">
        <v>0</v>
      </c>
      <c r="X343" s="97">
        <v>0</v>
      </c>
      <c r="Y343" s="97">
        <v>0</v>
      </c>
      <c r="Z343" s="97">
        <v>0</v>
      </c>
      <c r="AA343" s="97">
        <v>0</v>
      </c>
      <c r="AB343" s="97">
        <v>0</v>
      </c>
      <c r="AC343" s="97">
        <v>0</v>
      </c>
      <c r="AD343" s="97">
        <v>0</v>
      </c>
      <c r="AE343" s="97">
        <v>0</v>
      </c>
      <c r="AF343" s="26"/>
      <c r="AH343" s="26"/>
      <c r="AI343" s="26"/>
    </row>
    <row r="344" spans="2:35" x14ac:dyDescent="0.25">
      <c r="B344" s="35" t="s">
        <v>45</v>
      </c>
      <c r="C344" s="35" t="s">
        <v>58</v>
      </c>
      <c r="D344" s="35"/>
      <c r="E344" s="35" t="s">
        <v>26</v>
      </c>
      <c r="F344" s="35" t="s">
        <v>30</v>
      </c>
      <c r="G344" s="35" t="s">
        <v>29</v>
      </c>
      <c r="H344" s="34" t="s">
        <v>37</v>
      </c>
      <c r="I344" s="97">
        <v>102.08000888537954</v>
      </c>
      <c r="J344" s="97">
        <v>90.055494749899495</v>
      </c>
      <c r="K344" s="97">
        <v>86.371095325421109</v>
      </c>
      <c r="L344" s="97">
        <v>94.779442551349106</v>
      </c>
      <c r="M344" s="97">
        <v>114.18010695089961</v>
      </c>
      <c r="N344" s="97">
        <v>104.08146307987502</v>
      </c>
      <c r="O344" s="97">
        <v>110.58028009469619</v>
      </c>
      <c r="P344" s="97">
        <v>104.96717536003355</v>
      </c>
      <c r="Q344" s="97">
        <v>120.78205178819618</v>
      </c>
      <c r="R344" s="97">
        <v>114.60102014962443</v>
      </c>
      <c r="S344" s="97">
        <v>127.30467488502633</v>
      </c>
      <c r="T344" s="97">
        <v>121.68188564637917</v>
      </c>
      <c r="U344" s="97">
        <v>121.7067530958368</v>
      </c>
      <c r="V344" s="97">
        <v>121.7651611738066</v>
      </c>
      <c r="W344" s="97">
        <v>118.69200921161716</v>
      </c>
      <c r="X344" s="97">
        <v>120.58579472190743</v>
      </c>
      <c r="Y344" s="97">
        <v>121.26059343302245</v>
      </c>
      <c r="Z344" s="97">
        <v>120.07189611578822</v>
      </c>
      <c r="AA344" s="97">
        <v>124.5130957108735</v>
      </c>
      <c r="AB344" s="97">
        <v>128.7203753817362</v>
      </c>
      <c r="AC344" s="97">
        <v>133.76949551897249</v>
      </c>
      <c r="AD344" s="97">
        <v>154.99626675386057</v>
      </c>
      <c r="AE344" s="97">
        <v>151.99206140631023</v>
      </c>
      <c r="AF344" s="26"/>
      <c r="AH344" s="26"/>
      <c r="AI344" s="26"/>
    </row>
    <row r="345" spans="2:35" x14ac:dyDescent="0.25">
      <c r="B345" s="35" t="s">
        <v>45</v>
      </c>
      <c r="C345" s="35" t="s">
        <v>58</v>
      </c>
      <c r="D345" s="35"/>
      <c r="E345" s="35" t="s">
        <v>26</v>
      </c>
      <c r="F345" s="35" t="s">
        <v>31</v>
      </c>
      <c r="G345" s="35" t="s">
        <v>22</v>
      </c>
      <c r="H345" s="34" t="s">
        <v>37</v>
      </c>
      <c r="I345" s="97">
        <v>0</v>
      </c>
      <c r="J345" s="97">
        <v>0</v>
      </c>
      <c r="K345" s="97">
        <v>0</v>
      </c>
      <c r="L345" s="97">
        <v>0</v>
      </c>
      <c r="M345" s="97">
        <v>0</v>
      </c>
      <c r="N345" s="97">
        <v>0</v>
      </c>
      <c r="O345" s="97">
        <v>0</v>
      </c>
      <c r="P345" s="97">
        <v>0</v>
      </c>
      <c r="Q345" s="97">
        <v>0</v>
      </c>
      <c r="R345" s="97">
        <v>2.05030117980413</v>
      </c>
      <c r="S345" s="97">
        <v>2.2775794209385669</v>
      </c>
      <c r="T345" s="97">
        <v>5.6143255027957881</v>
      </c>
      <c r="U345" s="97">
        <v>5.615472871238822</v>
      </c>
      <c r="V345" s="97">
        <v>5.618167783139417</v>
      </c>
      <c r="W345" s="97">
        <v>5.4763744887338035</v>
      </c>
      <c r="X345" s="97">
        <v>5.5637525584503305</v>
      </c>
      <c r="Y345" s="97">
        <v>5.5948873456287318</v>
      </c>
      <c r="Z345" s="97">
        <v>5.5400416006947042</v>
      </c>
      <c r="AA345" s="97">
        <v>5.7449557505473399</v>
      </c>
      <c r="AB345" s="97">
        <v>5.9390769825453731</v>
      </c>
      <c r="AC345" s="97">
        <v>6.1720402030163815</v>
      </c>
      <c r="AD345" s="97">
        <v>7.1514300477166577</v>
      </c>
      <c r="AE345" s="97">
        <v>7.0128179066507021</v>
      </c>
      <c r="AF345" s="26"/>
      <c r="AH345" s="26"/>
      <c r="AI345" s="26"/>
    </row>
    <row r="346" spans="2:35" x14ac:dyDescent="0.25">
      <c r="B346" s="35" t="s">
        <v>45</v>
      </c>
      <c r="C346" s="35" t="s">
        <v>58</v>
      </c>
      <c r="D346" s="35"/>
      <c r="E346" s="35" t="s">
        <v>26</v>
      </c>
      <c r="F346" s="35" t="s">
        <v>28</v>
      </c>
      <c r="G346" s="35" t="s">
        <v>29</v>
      </c>
      <c r="H346" s="34" t="s">
        <v>37</v>
      </c>
      <c r="I346" s="97">
        <v>0</v>
      </c>
      <c r="J346" s="97">
        <v>0</v>
      </c>
      <c r="K346" s="97">
        <v>0</v>
      </c>
      <c r="L346" s="97">
        <v>0</v>
      </c>
      <c r="M346" s="97">
        <v>0</v>
      </c>
      <c r="N346" s="97">
        <v>0</v>
      </c>
      <c r="O346" s="97">
        <v>0</v>
      </c>
      <c r="P346" s="97">
        <v>0</v>
      </c>
      <c r="Q346" s="97">
        <v>0</v>
      </c>
      <c r="R346" s="97">
        <v>0</v>
      </c>
      <c r="S346" s="97">
        <v>0</v>
      </c>
      <c r="T346" s="97">
        <v>0</v>
      </c>
      <c r="U346" s="97">
        <v>0</v>
      </c>
      <c r="V346" s="97">
        <v>0</v>
      </c>
      <c r="W346" s="97">
        <v>0</v>
      </c>
      <c r="X346" s="97">
        <v>0</v>
      </c>
      <c r="Y346" s="97">
        <v>0</v>
      </c>
      <c r="Z346" s="97">
        <v>0</v>
      </c>
      <c r="AA346" s="97">
        <v>0</v>
      </c>
      <c r="AB346" s="97">
        <v>0</v>
      </c>
      <c r="AC346" s="97">
        <v>0</v>
      </c>
      <c r="AD346" s="97">
        <v>0</v>
      </c>
      <c r="AE346" s="97">
        <v>0</v>
      </c>
      <c r="AF346" s="26"/>
      <c r="AH346" s="26"/>
      <c r="AI346" s="26"/>
    </row>
    <row r="347" spans="2:35" x14ac:dyDescent="0.25">
      <c r="B347" s="35" t="s">
        <v>45</v>
      </c>
      <c r="C347" s="35" t="s">
        <v>58</v>
      </c>
      <c r="D347" s="35"/>
      <c r="E347" s="35" t="s">
        <v>26</v>
      </c>
      <c r="F347" s="35" t="s">
        <v>57</v>
      </c>
      <c r="G347" s="35" t="s">
        <v>33</v>
      </c>
      <c r="H347" s="34" t="s">
        <v>37</v>
      </c>
      <c r="I347" s="97">
        <v>0</v>
      </c>
      <c r="J347" s="97">
        <v>0</v>
      </c>
      <c r="K347" s="97">
        <v>0</v>
      </c>
      <c r="L347" s="97">
        <v>0</v>
      </c>
      <c r="M347" s="97">
        <v>0.12611293994040398</v>
      </c>
      <c r="N347" s="97">
        <v>0.52787872373055322</v>
      </c>
      <c r="O347" s="97">
        <v>1.2279094149274936</v>
      </c>
      <c r="P347" s="97">
        <v>1.9374930818947802</v>
      </c>
      <c r="Q347" s="97">
        <v>2.4062507895887135</v>
      </c>
      <c r="R347" s="97">
        <v>2.2786290348080698</v>
      </c>
      <c r="S347" s="97">
        <v>2.6856553299413433</v>
      </c>
      <c r="T347" s="97">
        <v>3.9206551578506761</v>
      </c>
      <c r="U347" s="97">
        <v>3.320780462730863</v>
      </c>
      <c r="V347" s="97">
        <v>3.6740955424720916</v>
      </c>
      <c r="W347" s="97">
        <v>3.8209999352273063</v>
      </c>
      <c r="X347" s="97">
        <v>3.9643609663816033</v>
      </c>
      <c r="Y347" s="97">
        <v>3.968644745647901</v>
      </c>
      <c r="Z347" s="97">
        <v>7.5335029378572917</v>
      </c>
      <c r="AA347" s="97">
        <v>3.7109891194897195</v>
      </c>
      <c r="AB347" s="97">
        <v>3.7787835405332038</v>
      </c>
      <c r="AC347" s="97">
        <v>0.80987434923558133</v>
      </c>
      <c r="AD347" s="97">
        <v>0.97866604331803275</v>
      </c>
      <c r="AE347" s="97">
        <v>1.0466782988428172</v>
      </c>
      <c r="AF347" s="26"/>
      <c r="AH347" s="26"/>
      <c r="AI347" s="26"/>
    </row>
    <row r="348" spans="2:35" x14ac:dyDescent="0.25">
      <c r="B348" s="35" t="s">
        <v>45</v>
      </c>
      <c r="C348" s="35" t="s">
        <v>146</v>
      </c>
      <c r="D348" s="35" t="s">
        <v>24</v>
      </c>
      <c r="E348" s="35" t="s">
        <v>15</v>
      </c>
      <c r="F348" s="35" t="s">
        <v>16</v>
      </c>
      <c r="G348" s="35" t="s">
        <v>17</v>
      </c>
      <c r="H348" s="34" t="s">
        <v>37</v>
      </c>
      <c r="I348" s="97">
        <v>31.162232848213016</v>
      </c>
      <c r="J348" s="97">
        <v>21.202510660721558</v>
      </c>
      <c r="K348" s="97">
        <v>15.925224063476231</v>
      </c>
      <c r="L348" s="97">
        <v>15.924267680309281</v>
      </c>
      <c r="M348" s="97">
        <v>20.776058040316975</v>
      </c>
      <c r="N348" s="97">
        <v>20.776058040316975</v>
      </c>
      <c r="O348" s="97">
        <v>20.990078133111563</v>
      </c>
      <c r="P348" s="97">
        <v>20.990078133111563</v>
      </c>
      <c r="Q348" s="97">
        <v>0</v>
      </c>
      <c r="R348" s="97">
        <v>0</v>
      </c>
      <c r="S348" s="97">
        <v>0</v>
      </c>
      <c r="T348" s="97">
        <v>0</v>
      </c>
      <c r="U348" s="97">
        <v>0</v>
      </c>
      <c r="V348" s="97">
        <v>0</v>
      </c>
      <c r="W348" s="97">
        <v>0</v>
      </c>
      <c r="X348" s="97">
        <v>0</v>
      </c>
      <c r="Y348" s="97">
        <v>0</v>
      </c>
      <c r="Z348" s="97">
        <v>0</v>
      </c>
      <c r="AA348" s="97">
        <v>0</v>
      </c>
      <c r="AB348" s="97">
        <v>0</v>
      </c>
      <c r="AC348" s="97">
        <v>0</v>
      </c>
      <c r="AD348" s="97">
        <v>0</v>
      </c>
      <c r="AE348" s="97">
        <v>0</v>
      </c>
      <c r="AF348" s="26"/>
      <c r="AH348" s="26"/>
      <c r="AI348" s="26"/>
    </row>
    <row r="349" spans="2:35" x14ac:dyDescent="0.25">
      <c r="B349" s="35" t="s">
        <v>45</v>
      </c>
      <c r="C349" s="35" t="s">
        <v>146</v>
      </c>
      <c r="D349" s="35"/>
      <c r="E349" s="35" t="s">
        <v>15</v>
      </c>
      <c r="F349" s="35" t="s">
        <v>21</v>
      </c>
      <c r="G349" s="35" t="s">
        <v>22</v>
      </c>
      <c r="H349" s="34" t="s">
        <v>37</v>
      </c>
      <c r="I349" s="97">
        <v>5.0669274822278929</v>
      </c>
      <c r="J349" s="97">
        <v>4.8996841249573038</v>
      </c>
      <c r="K349" s="97">
        <v>4.5780631605844233</v>
      </c>
      <c r="L349" s="97">
        <v>4.432556738764788</v>
      </c>
      <c r="M349" s="97">
        <v>4.1961503342563979</v>
      </c>
      <c r="N349" s="97">
        <v>3.9230066052282484</v>
      </c>
      <c r="O349" s="97">
        <v>3.7353251911642884</v>
      </c>
      <c r="P349" s="97">
        <v>3.5106650693597032</v>
      </c>
      <c r="Q349" s="97">
        <v>3.2643911975025572</v>
      </c>
      <c r="R349" s="97">
        <v>3.3524283516245137</v>
      </c>
      <c r="S349" s="97">
        <v>3.1998209862279077</v>
      </c>
      <c r="T349" s="97">
        <v>3.0481321916369777</v>
      </c>
      <c r="U349" s="97">
        <v>3.0021990303137454</v>
      </c>
      <c r="V349" s="97">
        <v>2.8726968722692292</v>
      </c>
      <c r="W349" s="97">
        <v>2.8366725689133756</v>
      </c>
      <c r="X349" s="97">
        <v>2.8011000189063706</v>
      </c>
      <c r="Y349" s="97">
        <v>2.7659735571535644</v>
      </c>
      <c r="Z349" s="97">
        <v>2.7312875896019451</v>
      </c>
      <c r="AA349" s="97">
        <v>1.6407199958927907</v>
      </c>
      <c r="AB349" s="97">
        <v>1.2756510881017833</v>
      </c>
      <c r="AC349" s="97">
        <v>1.043813013491353</v>
      </c>
      <c r="AD349" s="97">
        <v>1.0143894488781493</v>
      </c>
      <c r="AE349" s="97">
        <v>0.96546839629896841</v>
      </c>
      <c r="AF349" s="26"/>
      <c r="AH349" s="26"/>
      <c r="AI349" s="26"/>
    </row>
    <row r="350" spans="2:35" x14ac:dyDescent="0.25">
      <c r="B350" s="35" t="s">
        <v>45</v>
      </c>
      <c r="C350" s="35" t="s">
        <v>146</v>
      </c>
      <c r="D350" s="35"/>
      <c r="E350" s="35" t="s">
        <v>26</v>
      </c>
      <c r="F350" s="35" t="s">
        <v>48</v>
      </c>
      <c r="G350" s="35" t="s">
        <v>22</v>
      </c>
      <c r="H350" s="34" t="s">
        <v>37</v>
      </c>
      <c r="I350" s="97">
        <v>7.7053027322231224E-2</v>
      </c>
      <c r="J350" s="97">
        <v>7.4509748970126938E-2</v>
      </c>
      <c r="K350" s="97">
        <v>6.961884239170292E-2</v>
      </c>
      <c r="L350" s="97">
        <v>6.7406118737110846E-2</v>
      </c>
      <c r="M350" s="97">
        <v>6.3811074361672854E-2</v>
      </c>
      <c r="N350" s="97">
        <v>5.9657363599179759E-2</v>
      </c>
      <c r="O350" s="97">
        <v>5.6803282664240715E-2</v>
      </c>
      <c r="P350" s="97">
        <v>5.3386864615168304E-2</v>
      </c>
      <c r="Q350" s="97">
        <v>4.9641765155284838E-2</v>
      </c>
      <c r="R350" s="97">
        <v>5.0980550694593153E-2</v>
      </c>
      <c r="S350" s="97">
        <v>4.8659842625112727E-2</v>
      </c>
      <c r="T350" s="97">
        <v>4.6353103309208388E-2</v>
      </c>
      <c r="U350" s="97">
        <v>4.5654595358019141E-2</v>
      </c>
      <c r="V350" s="97">
        <v>4.368524936735884E-2</v>
      </c>
      <c r="W350" s="97">
        <v>4.3137425929885356E-2</v>
      </c>
      <c r="X350" s="97">
        <v>4.1693297586406226E-2</v>
      </c>
      <c r="Y350" s="97">
        <v>3.9659618821128312E-2</v>
      </c>
      <c r="Z350" s="97">
        <v>3.8995973081378428E-2</v>
      </c>
      <c r="AA350" s="97">
        <v>2.3425388464214849E-2</v>
      </c>
      <c r="AB350" s="97">
        <v>1.8213115192347085E-2</v>
      </c>
      <c r="AC350" s="97">
        <v>1.4903045849534115E-2</v>
      </c>
      <c r="AD350" s="97">
        <v>1.7699714070936193E-2</v>
      </c>
      <c r="AE350" s="97">
        <v>1.6846108344202384E-2</v>
      </c>
      <c r="AF350" s="26"/>
      <c r="AH350" s="26"/>
      <c r="AI350" s="26"/>
    </row>
    <row r="351" spans="2:35" x14ac:dyDescent="0.25">
      <c r="B351" s="35" t="s">
        <v>45</v>
      </c>
      <c r="C351" s="35" t="s">
        <v>146</v>
      </c>
      <c r="D351" s="35"/>
      <c r="E351" s="35" t="s">
        <v>26</v>
      </c>
      <c r="F351" s="35" t="s">
        <v>49</v>
      </c>
      <c r="G351" s="35" t="s">
        <v>29</v>
      </c>
      <c r="H351" s="34" t="s">
        <v>37</v>
      </c>
      <c r="I351" s="97">
        <v>0.56000292032722498</v>
      </c>
      <c r="J351" s="97">
        <v>0.4475394281935921</v>
      </c>
      <c r="K351" s="97">
        <v>0.51840743121536814</v>
      </c>
      <c r="L351" s="97">
        <v>0.47386305617542868</v>
      </c>
      <c r="M351" s="97">
        <v>0.76254948996312499</v>
      </c>
      <c r="N351" s="97">
        <v>0.93304069891772945</v>
      </c>
      <c r="O351" s="97">
        <v>1.0446115128383824</v>
      </c>
      <c r="P351" s="97">
        <v>1.2638277843899426</v>
      </c>
      <c r="Q351" s="97">
        <v>1.4146531163508482</v>
      </c>
      <c r="R351" s="97">
        <v>1.4137115853219873</v>
      </c>
      <c r="S351" s="97">
        <v>0.87998174309625299</v>
      </c>
      <c r="T351" s="97">
        <v>1.7680909999882151</v>
      </c>
      <c r="U351" s="97">
        <v>0.89036206675847329</v>
      </c>
      <c r="V351" s="97">
        <v>1.2507777574216508</v>
      </c>
      <c r="W351" s="97">
        <v>0.73139551541706971</v>
      </c>
      <c r="X351" s="97">
        <v>0.94713689336467088</v>
      </c>
      <c r="Y351" s="97">
        <v>0.80905614323266484</v>
      </c>
      <c r="Z351" s="97">
        <v>0.91292380192631972</v>
      </c>
      <c r="AA351" s="97">
        <v>1.477853800318643</v>
      </c>
      <c r="AB351" s="97">
        <v>0.95800507577988636</v>
      </c>
      <c r="AC351" s="97">
        <v>1.1633882845419774</v>
      </c>
      <c r="AD351" s="97">
        <v>1.1179798796867209</v>
      </c>
      <c r="AE351" s="97">
        <v>0.93258353977402186</v>
      </c>
      <c r="AF351" s="26"/>
      <c r="AH351" s="26"/>
      <c r="AI351" s="26"/>
    </row>
    <row r="352" spans="2:35" x14ac:dyDescent="0.25">
      <c r="B352" s="35" t="s">
        <v>45</v>
      </c>
      <c r="C352" s="35" t="s">
        <v>146</v>
      </c>
      <c r="D352" s="35"/>
      <c r="E352" s="35" t="s">
        <v>26</v>
      </c>
      <c r="F352" s="35" t="s">
        <v>52</v>
      </c>
      <c r="G352" s="35" t="s">
        <v>29</v>
      </c>
      <c r="H352" s="34" t="s">
        <v>37</v>
      </c>
      <c r="I352" s="97">
        <v>5.4853737368828144</v>
      </c>
      <c r="J352" s="97">
        <v>5.4917339928274993</v>
      </c>
      <c r="K352" s="97">
        <v>7.9382887100290747</v>
      </c>
      <c r="L352" s="97">
        <v>7.8323603967077169</v>
      </c>
      <c r="M352" s="97">
        <v>16.875866101982549</v>
      </c>
      <c r="N352" s="97">
        <v>21.040435774939731</v>
      </c>
      <c r="O352" s="97">
        <v>26.450962102181936</v>
      </c>
      <c r="P352" s="97">
        <v>38.820156753543635</v>
      </c>
      <c r="Q352" s="97">
        <v>57.966407319905912</v>
      </c>
      <c r="R352" s="97">
        <v>80.897397428172866</v>
      </c>
      <c r="S352" s="97">
        <v>47.662929653867181</v>
      </c>
      <c r="T352" s="97">
        <v>84.47817716817255</v>
      </c>
      <c r="U352" s="97">
        <v>9.9132537995673342</v>
      </c>
      <c r="V352" s="97">
        <v>12.587614165635848</v>
      </c>
      <c r="W352" s="97">
        <v>7.2220599311354361</v>
      </c>
      <c r="X352" s="97">
        <v>10.357118005061908</v>
      </c>
      <c r="Y352" s="97">
        <v>10.853339774542247</v>
      </c>
      <c r="Z352" s="97">
        <v>7.6251023301144354</v>
      </c>
      <c r="AA352" s="97">
        <v>9.3595152984447001</v>
      </c>
      <c r="AB352" s="97">
        <v>28.202342907874918</v>
      </c>
      <c r="AC352" s="97">
        <v>11.703889684069249</v>
      </c>
      <c r="AD352" s="97">
        <v>63.032196209620245</v>
      </c>
      <c r="AE352" s="97">
        <v>15.337005498935481</v>
      </c>
      <c r="AF352" s="26"/>
      <c r="AH352" s="26"/>
      <c r="AI352" s="26"/>
    </row>
    <row r="353" spans="2:35" x14ac:dyDescent="0.25">
      <c r="B353" s="35" t="s">
        <v>45</v>
      </c>
      <c r="C353" s="35" t="s">
        <v>146</v>
      </c>
      <c r="D353" s="35"/>
      <c r="E353" s="35" t="s">
        <v>26</v>
      </c>
      <c r="F353" s="35" t="s">
        <v>53</v>
      </c>
      <c r="G353" s="35" t="s">
        <v>29</v>
      </c>
      <c r="H353" s="34" t="s">
        <v>37</v>
      </c>
      <c r="I353" s="97">
        <v>0</v>
      </c>
      <c r="J353" s="97">
        <v>0</v>
      </c>
      <c r="K353" s="97">
        <v>0</v>
      </c>
      <c r="L353" s="97">
        <v>0</v>
      </c>
      <c r="M353" s="97">
        <v>0</v>
      </c>
      <c r="N353" s="97">
        <v>0</v>
      </c>
      <c r="O353" s="97">
        <v>0</v>
      </c>
      <c r="P353" s="97">
        <v>0</v>
      </c>
      <c r="Q353" s="97">
        <v>0</v>
      </c>
      <c r="R353" s="97">
        <v>0</v>
      </c>
      <c r="S353" s="97">
        <v>0</v>
      </c>
      <c r="T353" s="97">
        <v>0</v>
      </c>
      <c r="U353" s="97">
        <v>0</v>
      </c>
      <c r="V353" s="97">
        <v>0</v>
      </c>
      <c r="W353" s="97">
        <v>0</v>
      </c>
      <c r="X353" s="97">
        <v>0</v>
      </c>
      <c r="Y353" s="97">
        <v>0</v>
      </c>
      <c r="Z353" s="97">
        <v>0</v>
      </c>
      <c r="AA353" s="97">
        <v>0</v>
      </c>
      <c r="AB353" s="97">
        <v>0</v>
      </c>
      <c r="AC353" s="97">
        <v>0</v>
      </c>
      <c r="AD353" s="97">
        <v>0</v>
      </c>
      <c r="AE353" s="97">
        <v>0</v>
      </c>
      <c r="AF353" s="26"/>
      <c r="AH353" s="26"/>
      <c r="AI353" s="26"/>
    </row>
    <row r="354" spans="2:35" x14ac:dyDescent="0.25">
      <c r="B354" s="35" t="s">
        <v>45</v>
      </c>
      <c r="C354" s="35" t="s">
        <v>146</v>
      </c>
      <c r="D354" s="35"/>
      <c r="E354" s="35" t="s">
        <v>26</v>
      </c>
      <c r="F354" s="35" t="s">
        <v>54</v>
      </c>
      <c r="G354" s="35" t="s">
        <v>22</v>
      </c>
      <c r="H354" s="34" t="s">
        <v>37</v>
      </c>
      <c r="I354" s="97">
        <v>0</v>
      </c>
      <c r="J354" s="97">
        <v>0</v>
      </c>
      <c r="K354" s="97">
        <v>0</v>
      </c>
      <c r="L354" s="97">
        <v>0</v>
      </c>
      <c r="M354" s="97">
        <v>0</v>
      </c>
      <c r="N354" s="97">
        <v>0</v>
      </c>
      <c r="O354" s="97">
        <v>0</v>
      </c>
      <c r="P354" s="97">
        <v>0</v>
      </c>
      <c r="Q354" s="97">
        <v>0</v>
      </c>
      <c r="R354" s="97">
        <v>0</v>
      </c>
      <c r="S354" s="97">
        <v>0</v>
      </c>
      <c r="T354" s="97">
        <v>0</v>
      </c>
      <c r="U354" s="97">
        <v>0</v>
      </c>
      <c r="V354" s="97">
        <v>0</v>
      </c>
      <c r="W354" s="97">
        <v>0</v>
      </c>
      <c r="X354" s="97">
        <v>0</v>
      </c>
      <c r="Y354" s="97">
        <v>0</v>
      </c>
      <c r="Z354" s="97">
        <v>0</v>
      </c>
      <c r="AA354" s="97">
        <v>0</v>
      </c>
      <c r="AB354" s="97">
        <v>0</v>
      </c>
      <c r="AC354" s="97">
        <v>0</v>
      </c>
      <c r="AD354" s="97">
        <v>0</v>
      </c>
      <c r="AE354" s="97">
        <v>0</v>
      </c>
      <c r="AF354" s="26"/>
      <c r="AH354" s="26"/>
      <c r="AI354" s="26"/>
    </row>
    <row r="355" spans="2:35" x14ac:dyDescent="0.25">
      <c r="B355" s="35" t="s">
        <v>45</v>
      </c>
      <c r="C355" s="35" t="s">
        <v>146</v>
      </c>
      <c r="D355" s="35"/>
      <c r="E355" s="35" t="s">
        <v>26</v>
      </c>
      <c r="F355" s="35" t="s">
        <v>50</v>
      </c>
      <c r="G355" s="35" t="s">
        <v>29</v>
      </c>
      <c r="H355" s="34" t="s">
        <v>37</v>
      </c>
      <c r="I355" s="97">
        <v>7.7153039431677858E-3</v>
      </c>
      <c r="J355" s="97">
        <v>8.4253303285325657E-3</v>
      </c>
      <c r="K355" s="97">
        <v>9.8360527223756017E-3</v>
      </c>
      <c r="L355" s="97">
        <v>6.6017769967103117E-3</v>
      </c>
      <c r="M355" s="97">
        <v>3.8832722687723031E-3</v>
      </c>
      <c r="N355" s="97">
        <v>2.527614394259583E-3</v>
      </c>
      <c r="O355" s="97">
        <v>1.0007976388284692E-3</v>
      </c>
      <c r="P355" s="97">
        <v>6.8371778168474062E-4</v>
      </c>
      <c r="Q355" s="97">
        <v>5.1102933078494824E-4</v>
      </c>
      <c r="R355" s="97">
        <v>4.1313685197549995E-4</v>
      </c>
      <c r="S355" s="97">
        <v>1.7605350485886724E-4</v>
      </c>
      <c r="T355" s="97">
        <v>0</v>
      </c>
      <c r="U355" s="97">
        <v>0</v>
      </c>
      <c r="V355" s="97">
        <v>0</v>
      </c>
      <c r="W355" s="97">
        <v>0</v>
      </c>
      <c r="X355" s="97">
        <v>0</v>
      </c>
      <c r="Y355" s="97">
        <v>0</v>
      </c>
      <c r="Z355" s="97">
        <v>0</v>
      </c>
      <c r="AA355" s="97">
        <v>0</v>
      </c>
      <c r="AB355" s="97">
        <v>0</v>
      </c>
      <c r="AC355" s="97">
        <v>0</v>
      </c>
      <c r="AD355" s="97">
        <v>0</v>
      </c>
      <c r="AE355" s="97">
        <v>0</v>
      </c>
      <c r="AF355" s="26"/>
      <c r="AH355" s="26"/>
      <c r="AI355" s="26"/>
    </row>
    <row r="356" spans="2:35" x14ac:dyDescent="0.25">
      <c r="B356" s="35" t="s">
        <v>45</v>
      </c>
      <c r="C356" s="35" t="s">
        <v>146</v>
      </c>
      <c r="D356" s="35"/>
      <c r="E356" s="35" t="s">
        <v>26</v>
      </c>
      <c r="F356" s="35" t="s">
        <v>30</v>
      </c>
      <c r="G356" s="35" t="s">
        <v>29</v>
      </c>
      <c r="H356" s="34" t="s">
        <v>37</v>
      </c>
      <c r="I356" s="97">
        <v>214.595743578835</v>
      </c>
      <c r="J356" s="97">
        <v>251.42432539806262</v>
      </c>
      <c r="K356" s="97">
        <v>262.65394638858299</v>
      </c>
      <c r="L356" s="97">
        <v>341.25139722928378</v>
      </c>
      <c r="M356" s="97">
        <v>256.73599391823313</v>
      </c>
      <c r="N356" s="97">
        <v>235.51555798029975</v>
      </c>
      <c r="O356" s="97">
        <v>252.3733910292388</v>
      </c>
      <c r="P356" s="97">
        <v>232.63551106949086</v>
      </c>
      <c r="Q356" s="97">
        <v>270.85661939893674</v>
      </c>
      <c r="R356" s="97">
        <v>294.02876266787922</v>
      </c>
      <c r="S356" s="97">
        <v>438.42481572703656</v>
      </c>
      <c r="T356" s="97">
        <v>144.61341686435239</v>
      </c>
      <c r="U356" s="97">
        <v>205.54729697344703</v>
      </c>
      <c r="V356" s="97">
        <v>165.10475057205352</v>
      </c>
      <c r="W356" s="97">
        <v>208.98284208914131</v>
      </c>
      <c r="X356" s="97">
        <v>178.66966752247396</v>
      </c>
      <c r="Y356" s="97">
        <v>200.88667665233697</v>
      </c>
      <c r="Z356" s="97">
        <v>182.58571795296058</v>
      </c>
      <c r="AA356" s="97">
        <v>102.98467074864126</v>
      </c>
      <c r="AB356" s="97">
        <v>129.13263722818263</v>
      </c>
      <c r="AC356" s="97">
        <v>130.26781448560672</v>
      </c>
      <c r="AD356" s="97">
        <v>140.63236028665321</v>
      </c>
      <c r="AE356" s="97">
        <v>143.26833094454699</v>
      </c>
      <c r="AF356" s="26"/>
      <c r="AH356" s="26"/>
      <c r="AI356" s="26"/>
    </row>
    <row r="357" spans="2:35" x14ac:dyDescent="0.25">
      <c r="B357" s="35" t="s">
        <v>45</v>
      </c>
      <c r="C357" s="35" t="s">
        <v>146</v>
      </c>
      <c r="D357" s="35"/>
      <c r="E357" s="35" t="s">
        <v>26</v>
      </c>
      <c r="F357" s="35" t="s">
        <v>31</v>
      </c>
      <c r="G357" s="35" t="s">
        <v>22</v>
      </c>
      <c r="H357" s="34" t="s">
        <v>37</v>
      </c>
      <c r="I357" s="97">
        <v>0</v>
      </c>
      <c r="J357" s="97">
        <v>0</v>
      </c>
      <c r="K357" s="97">
        <v>0</v>
      </c>
      <c r="L357" s="97">
        <v>0</v>
      </c>
      <c r="M357" s="97">
        <v>0</v>
      </c>
      <c r="N357" s="97">
        <v>0</v>
      </c>
      <c r="O357" s="97">
        <v>0</v>
      </c>
      <c r="P357" s="97">
        <v>0</v>
      </c>
      <c r="Q357" s="97">
        <v>0</v>
      </c>
      <c r="R357" s="97">
        <v>5.2604027277175751</v>
      </c>
      <c r="S357" s="97">
        <v>7.8437601669420829</v>
      </c>
      <c r="T357" s="97">
        <v>6.6723718985376488</v>
      </c>
      <c r="U357" s="97">
        <v>9.483822717725138</v>
      </c>
      <c r="V357" s="97">
        <v>7.6178291193090191</v>
      </c>
      <c r="W357" s="97">
        <v>9.6423366038026543</v>
      </c>
      <c r="X357" s="97">
        <v>8.243705836895197</v>
      </c>
      <c r="Y357" s="97">
        <v>9.2687846338833211</v>
      </c>
      <c r="Z357" s="97">
        <v>8.424389935315638</v>
      </c>
      <c r="AA357" s="97">
        <v>4.7516477930117365</v>
      </c>
      <c r="AB357" s="97">
        <v>5.9580984842753866</v>
      </c>
      <c r="AC357" s="97">
        <v>6.0104748473855958</v>
      </c>
      <c r="AD357" s="97">
        <v>6.4886884574607766</v>
      </c>
      <c r="AE357" s="97">
        <v>6.6103104820589369</v>
      </c>
      <c r="AF357" s="26"/>
      <c r="AH357" s="26"/>
      <c r="AI357" s="26"/>
    </row>
    <row r="358" spans="2:35" x14ac:dyDescent="0.25">
      <c r="B358" s="35" t="s">
        <v>45</v>
      </c>
      <c r="C358" s="35" t="s">
        <v>146</v>
      </c>
      <c r="D358" s="35"/>
      <c r="E358" s="35" t="s">
        <v>26</v>
      </c>
      <c r="F358" s="35" t="s">
        <v>28</v>
      </c>
      <c r="G358" s="35" t="s">
        <v>29</v>
      </c>
      <c r="H358" s="34" t="s">
        <v>37</v>
      </c>
      <c r="I358" s="97">
        <v>0</v>
      </c>
      <c r="J358" s="97">
        <v>0</v>
      </c>
      <c r="K358" s="97">
        <v>0</v>
      </c>
      <c r="L358" s="97">
        <v>0</v>
      </c>
      <c r="M358" s="97">
        <v>0</v>
      </c>
      <c r="N358" s="97">
        <v>0</v>
      </c>
      <c r="O358" s="97">
        <v>0</v>
      </c>
      <c r="P358" s="97">
        <v>0</v>
      </c>
      <c r="Q358" s="97">
        <v>0</v>
      </c>
      <c r="R358" s="97">
        <v>0</v>
      </c>
      <c r="S358" s="97">
        <v>0</v>
      </c>
      <c r="T358" s="97">
        <v>0</v>
      </c>
      <c r="U358" s="97">
        <v>0</v>
      </c>
      <c r="V358" s="97">
        <v>0</v>
      </c>
      <c r="W358" s="97">
        <v>0</v>
      </c>
      <c r="X358" s="97">
        <v>0</v>
      </c>
      <c r="Y358" s="97">
        <v>0</v>
      </c>
      <c r="Z358" s="97">
        <v>3.4676639471278423</v>
      </c>
      <c r="AA358" s="97">
        <v>3.5072924145227229</v>
      </c>
      <c r="AB358" s="97">
        <v>3.2882944532151988</v>
      </c>
      <c r="AC358" s="97">
        <v>0.95950086760057884</v>
      </c>
      <c r="AD358" s="97">
        <v>0.92975634070496072</v>
      </c>
      <c r="AE358" s="97">
        <v>0.1847145874044023</v>
      </c>
      <c r="AF358" s="26"/>
      <c r="AH358" s="26"/>
      <c r="AI358" s="26"/>
    </row>
    <row r="359" spans="2:35" x14ac:dyDescent="0.25">
      <c r="B359" s="35" t="s">
        <v>45</v>
      </c>
      <c r="C359" s="35" t="s">
        <v>146</v>
      </c>
      <c r="D359" s="35"/>
      <c r="E359" s="35" t="s">
        <v>26</v>
      </c>
      <c r="F359" s="35" t="s">
        <v>57</v>
      </c>
      <c r="G359" s="35" t="s">
        <v>33</v>
      </c>
      <c r="H359" s="34" t="s">
        <v>37</v>
      </c>
      <c r="I359" s="97">
        <v>0</v>
      </c>
      <c r="J359" s="97">
        <v>0</v>
      </c>
      <c r="K359" s="97">
        <v>0</v>
      </c>
      <c r="L359" s="97">
        <v>0</v>
      </c>
      <c r="M359" s="97">
        <v>2.8484293011022901E-4</v>
      </c>
      <c r="N359" s="97">
        <v>1.192284649626868E-3</v>
      </c>
      <c r="O359" s="97">
        <v>2.7733975262424905E-3</v>
      </c>
      <c r="P359" s="97">
        <v>4.3760870754103783E-3</v>
      </c>
      <c r="Q359" s="97">
        <v>5.4348390086726714E-3</v>
      </c>
      <c r="R359" s="97">
        <v>5.1465882185895411E-3</v>
      </c>
      <c r="S359" s="97">
        <v>6.0659115060528301E-3</v>
      </c>
      <c r="T359" s="97">
        <v>8.8553236776631392E-3</v>
      </c>
      <c r="U359" s="97">
        <v>7.5004265042433937E-3</v>
      </c>
      <c r="V359" s="97">
        <v>8.2984358331289025E-3</v>
      </c>
      <c r="W359" s="97">
        <v>8.6302390382419821E-3</v>
      </c>
      <c r="X359" s="97">
        <v>8.9540390876017978E-3</v>
      </c>
      <c r="Y359" s="97">
        <v>8.9637145756106731E-3</v>
      </c>
      <c r="Z359" s="97">
        <v>3.3753842290907756</v>
      </c>
      <c r="AA359" s="97">
        <v>5.3419127366235672</v>
      </c>
      <c r="AB359" s="97">
        <v>5.4395017808334325</v>
      </c>
      <c r="AC359" s="97">
        <v>8.7523280213734704</v>
      </c>
      <c r="AD359" s="97">
        <v>8.8442913430760335</v>
      </c>
      <c r="AE359" s="97">
        <v>6.7175742631679682</v>
      </c>
      <c r="AF359" s="26"/>
      <c r="AH359" s="26"/>
      <c r="AI359" s="26"/>
    </row>
    <row r="360" spans="2:35" x14ac:dyDescent="0.25">
      <c r="B360" s="35" t="s">
        <v>45</v>
      </c>
      <c r="C360" s="35" t="s">
        <v>61</v>
      </c>
      <c r="D360" s="35"/>
      <c r="E360" s="35" t="s">
        <v>15</v>
      </c>
      <c r="F360" s="35" t="s">
        <v>16</v>
      </c>
      <c r="G360" s="35" t="s">
        <v>17</v>
      </c>
      <c r="H360" s="34" t="s">
        <v>37</v>
      </c>
      <c r="I360" s="97">
        <v>0</v>
      </c>
      <c r="J360" s="97">
        <v>0</v>
      </c>
      <c r="K360" s="97">
        <v>0</v>
      </c>
      <c r="L360" s="97">
        <v>0</v>
      </c>
      <c r="M360" s="97">
        <v>0</v>
      </c>
      <c r="N360" s="97">
        <v>0</v>
      </c>
      <c r="O360" s="97">
        <v>0</v>
      </c>
      <c r="P360" s="97">
        <v>0</v>
      </c>
      <c r="Q360" s="97">
        <v>0</v>
      </c>
      <c r="R360" s="97">
        <v>0</v>
      </c>
      <c r="S360" s="97">
        <v>0</v>
      </c>
      <c r="T360" s="97">
        <v>0</v>
      </c>
      <c r="U360" s="97">
        <v>0</v>
      </c>
      <c r="V360" s="97">
        <v>0</v>
      </c>
      <c r="W360" s="97">
        <v>0</v>
      </c>
      <c r="X360" s="97">
        <v>0</v>
      </c>
      <c r="Y360" s="97">
        <v>0</v>
      </c>
      <c r="Z360" s="97">
        <v>0</v>
      </c>
      <c r="AA360" s="97">
        <v>0</v>
      </c>
      <c r="AB360" s="97">
        <v>0</v>
      </c>
      <c r="AC360" s="97">
        <v>0</v>
      </c>
      <c r="AD360" s="97">
        <v>0</v>
      </c>
      <c r="AE360" s="97">
        <v>0</v>
      </c>
      <c r="AF360" s="26"/>
      <c r="AH360" s="26"/>
      <c r="AI360" s="26"/>
    </row>
    <row r="361" spans="2:35" x14ac:dyDescent="0.25">
      <c r="B361" s="35" t="s">
        <v>45</v>
      </c>
      <c r="C361" s="35" t="s">
        <v>61</v>
      </c>
      <c r="D361" s="35"/>
      <c r="E361" s="35" t="s">
        <v>15</v>
      </c>
      <c r="F361" s="35" t="s">
        <v>21</v>
      </c>
      <c r="G361" s="35" t="s">
        <v>22</v>
      </c>
      <c r="H361" s="34" t="s">
        <v>37</v>
      </c>
      <c r="I361" s="97">
        <v>0.55587718520793816</v>
      </c>
      <c r="J361" s="97">
        <v>0.53752942574021745</v>
      </c>
      <c r="K361" s="97">
        <v>0.50224536907934536</v>
      </c>
      <c r="L361" s="97">
        <v>0.48628230261066696</v>
      </c>
      <c r="M361" s="97">
        <v>0.46034687583296374</v>
      </c>
      <c r="N361" s="97">
        <v>0.43038110904788107</v>
      </c>
      <c r="O361" s="97">
        <v>0.40979115260353755</v>
      </c>
      <c r="P361" s="97">
        <v>0.38514437473366864</v>
      </c>
      <c r="Q361" s="97">
        <v>0.35812641815971391</v>
      </c>
      <c r="R361" s="97">
        <v>0.36778470626402937</v>
      </c>
      <c r="S361" s="97">
        <v>0.35104261689799704</v>
      </c>
      <c r="T361" s="97">
        <v>0.33440130113799399</v>
      </c>
      <c r="U361" s="97">
        <v>0.32936211387636105</v>
      </c>
      <c r="V361" s="97">
        <v>0.31515482645323678</v>
      </c>
      <c r="W361" s="97">
        <v>0.31120270982658949</v>
      </c>
      <c r="X361" s="97">
        <v>0.30730015368424901</v>
      </c>
      <c r="Y361" s="97">
        <v>0.30344653652593151</v>
      </c>
      <c r="Z361" s="97">
        <v>0.29964124464511493</v>
      </c>
      <c r="AA361" s="97">
        <v>0.2957916452656793</v>
      </c>
      <c r="AB361" s="97">
        <v>0.29693600087479871</v>
      </c>
      <c r="AC361" s="97">
        <v>0.24896773562406541</v>
      </c>
      <c r="AD361" s="97">
        <v>0.23066792928509147</v>
      </c>
      <c r="AE361" s="97">
        <v>0.23837273759857727</v>
      </c>
      <c r="AF361" s="26"/>
      <c r="AH361" s="26"/>
      <c r="AI361" s="26"/>
    </row>
    <row r="362" spans="2:35" x14ac:dyDescent="0.25">
      <c r="B362" s="35" t="s">
        <v>45</v>
      </c>
      <c r="C362" s="35" t="s">
        <v>61</v>
      </c>
      <c r="D362" s="35"/>
      <c r="E362" s="35" t="s">
        <v>26</v>
      </c>
      <c r="F362" s="35" t="s">
        <v>48</v>
      </c>
      <c r="G362" s="35" t="s">
        <v>22</v>
      </c>
      <c r="H362" s="34" t="s">
        <v>37</v>
      </c>
      <c r="I362" s="97">
        <v>0.35027051214359706</v>
      </c>
      <c r="J362" s="97">
        <v>0.33870918299309055</v>
      </c>
      <c r="K362" s="97">
        <v>0.31647591829724908</v>
      </c>
      <c r="L362" s="97">
        <v>0.30641723696231593</v>
      </c>
      <c r="M362" s="97">
        <v>0.29007475077682759</v>
      </c>
      <c r="N362" s="97">
        <v>0.27119265818894744</v>
      </c>
      <c r="O362" s="97">
        <v>0.25821847111905222</v>
      </c>
      <c r="P362" s="97">
        <v>0.24268799111933956</v>
      </c>
      <c r="Q362" s="97">
        <v>0.2256633789602841</v>
      </c>
      <c r="R362" s="97">
        <v>0.23174927996639122</v>
      </c>
      <c r="S362" s="97">
        <v>0.22119971906940936</v>
      </c>
      <c r="T362" s="97">
        <v>0.21071365785101431</v>
      </c>
      <c r="U362" s="97">
        <v>0.20753835447485688</v>
      </c>
      <c r="V362" s="97">
        <v>0.19858602835985811</v>
      </c>
      <c r="W362" s="97">
        <v>0.1960957122402118</v>
      </c>
      <c r="X362" s="97">
        <v>0.18953094000412371</v>
      </c>
      <c r="Y362" s="97">
        <v>0.18028616757395691</v>
      </c>
      <c r="Z362" s="97">
        <v>0.17726934213279685</v>
      </c>
      <c r="AA362" s="97">
        <v>0.17499189881795676</v>
      </c>
      <c r="AB362" s="97">
        <v>0.17341202370866143</v>
      </c>
      <c r="AC362" s="97">
        <v>0.14539833077005795</v>
      </c>
      <c r="AD362" s="97">
        <v>0.16066576788252568</v>
      </c>
      <c r="AE362" s="97">
        <v>0.16603235242642173</v>
      </c>
      <c r="AF362" s="26"/>
      <c r="AH362" s="26"/>
      <c r="AI362" s="26"/>
    </row>
    <row r="363" spans="2:35" x14ac:dyDescent="0.25">
      <c r="B363" s="35" t="s">
        <v>45</v>
      </c>
      <c r="C363" s="35" t="s">
        <v>61</v>
      </c>
      <c r="D363" s="35"/>
      <c r="E363" s="35" t="s">
        <v>26</v>
      </c>
      <c r="F363" s="35" t="s">
        <v>62</v>
      </c>
      <c r="G363" s="35" t="s">
        <v>17</v>
      </c>
      <c r="H363" s="34" t="s">
        <v>37</v>
      </c>
      <c r="I363" s="97">
        <v>0.33463343570861503</v>
      </c>
      <c r="J363" s="97">
        <v>0.32358823732375608</v>
      </c>
      <c r="K363" s="97">
        <v>0.30234752908755047</v>
      </c>
      <c r="L363" s="97">
        <v>0.29273789602649825</v>
      </c>
      <c r="M363" s="97">
        <v>0.27712498511714773</v>
      </c>
      <c r="N363" s="97">
        <v>0.25908584309122651</v>
      </c>
      <c r="O363" s="97">
        <v>0.24669086080123739</v>
      </c>
      <c r="P363" s="97">
        <v>0.23185370580151191</v>
      </c>
      <c r="Q363" s="97">
        <v>0.21558912097098573</v>
      </c>
      <c r="R363" s="97">
        <v>0.22140332996789161</v>
      </c>
      <c r="S363" s="97">
        <v>0.21132473161095358</v>
      </c>
      <c r="T363" s="97">
        <v>0.20130679812552263</v>
      </c>
      <c r="U363" s="97">
        <v>0.19827324936437218</v>
      </c>
      <c r="V363" s="97">
        <v>0.1897205806652216</v>
      </c>
      <c r="W363" s="97">
        <v>0.18734143937234518</v>
      </c>
      <c r="X363" s="97">
        <v>0.18106973732536819</v>
      </c>
      <c r="Y363" s="97">
        <v>0.17223767795011957</v>
      </c>
      <c r="Z363" s="97">
        <v>0</v>
      </c>
      <c r="AA363" s="97">
        <v>0</v>
      </c>
      <c r="AB363" s="97">
        <v>0</v>
      </c>
      <c r="AC363" s="97">
        <v>0</v>
      </c>
      <c r="AD363" s="97">
        <v>0</v>
      </c>
      <c r="AE363" s="97">
        <v>0</v>
      </c>
      <c r="AF363" s="26"/>
      <c r="AH363" s="26"/>
      <c r="AI363" s="26"/>
    </row>
    <row r="364" spans="2:35" x14ac:dyDescent="0.25">
      <c r="B364" s="35" t="s">
        <v>45</v>
      </c>
      <c r="C364" s="35" t="s">
        <v>61</v>
      </c>
      <c r="D364" s="35"/>
      <c r="E364" s="35" t="s">
        <v>26</v>
      </c>
      <c r="F364" s="35" t="s">
        <v>49</v>
      </c>
      <c r="G364" s="35" t="s">
        <v>29</v>
      </c>
      <c r="H364" s="34" t="s">
        <v>37</v>
      </c>
      <c r="I364" s="97">
        <v>11.855739478593447</v>
      </c>
      <c r="J364" s="97">
        <v>14.332616184399297</v>
      </c>
      <c r="K364" s="97">
        <v>19.863143773615903</v>
      </c>
      <c r="L364" s="97">
        <v>21.796287637545795</v>
      </c>
      <c r="M364" s="97">
        <v>24.923026469541682</v>
      </c>
      <c r="N364" s="97">
        <v>35.685137744752573</v>
      </c>
      <c r="O364" s="97">
        <v>37.789931342533926</v>
      </c>
      <c r="P364" s="97">
        <v>25.530994040914596</v>
      </c>
      <c r="Q364" s="97">
        <v>30.173491503670189</v>
      </c>
      <c r="R364" s="97">
        <v>50.394964472934113</v>
      </c>
      <c r="S364" s="97">
        <v>65.421078647414433</v>
      </c>
      <c r="T364" s="97">
        <v>71.399998762627177</v>
      </c>
      <c r="U364" s="97">
        <v>71.788534817159828</v>
      </c>
      <c r="V364" s="97">
        <v>94.891082507317876</v>
      </c>
      <c r="W364" s="97">
        <v>77.740939723008736</v>
      </c>
      <c r="X364" s="97">
        <v>95.452544173729052</v>
      </c>
      <c r="Y364" s="97">
        <v>143.01444623362968</v>
      </c>
      <c r="Z364" s="97">
        <v>166.58062098838994</v>
      </c>
      <c r="AA364" s="97">
        <v>163.84665027899774</v>
      </c>
      <c r="AB364" s="97">
        <v>153.66840665352836</v>
      </c>
      <c r="AC364" s="97">
        <v>109.05219823765491</v>
      </c>
      <c r="AD364" s="97">
        <v>116.67709912550278</v>
      </c>
      <c r="AE364" s="97">
        <v>120.00444229555769</v>
      </c>
      <c r="AF364" s="26"/>
      <c r="AH364" s="26"/>
      <c r="AI364" s="26"/>
    </row>
    <row r="365" spans="2:35" x14ac:dyDescent="0.25">
      <c r="B365" s="35" t="s">
        <v>45</v>
      </c>
      <c r="C365" s="35" t="s">
        <v>61</v>
      </c>
      <c r="D365" s="35"/>
      <c r="E365" s="35" t="s">
        <v>26</v>
      </c>
      <c r="F365" s="35" t="s">
        <v>52</v>
      </c>
      <c r="G365" s="35" t="s">
        <v>29</v>
      </c>
      <c r="H365" s="34" t="s">
        <v>37</v>
      </c>
      <c r="I365" s="97">
        <v>2.4212075672544286</v>
      </c>
      <c r="J365" s="97">
        <v>1.7131828728031897</v>
      </c>
      <c r="K365" s="97">
        <v>1.403477702683926</v>
      </c>
      <c r="L365" s="97">
        <v>1.101473111708783</v>
      </c>
      <c r="M365" s="97">
        <v>0.92945110026775335</v>
      </c>
      <c r="N365" s="97">
        <v>0.635324859335204</v>
      </c>
      <c r="O365" s="97">
        <v>0.58106689095692676</v>
      </c>
      <c r="P365" s="97">
        <v>0.54826772959663106</v>
      </c>
      <c r="Q365" s="97">
        <v>0.53431903601367714</v>
      </c>
      <c r="R365" s="97">
        <v>0.65410045931108718</v>
      </c>
      <c r="S365" s="97">
        <v>0.59462027265014583</v>
      </c>
      <c r="T365" s="97">
        <v>0.36854407049839688</v>
      </c>
      <c r="U365" s="97">
        <v>9.1194909401809535E-2</v>
      </c>
      <c r="V365" s="97">
        <v>7.6408476812990414E-2</v>
      </c>
      <c r="W365" s="97">
        <v>8.8225225477737548E-2</v>
      </c>
      <c r="X365" s="97">
        <v>8.2857908157333682E-2</v>
      </c>
      <c r="Y365" s="97">
        <v>7.485738241600022E-2</v>
      </c>
      <c r="Z365" s="97">
        <v>4.6442079290113021E-2</v>
      </c>
      <c r="AA365" s="97">
        <v>3.2995631868147558E-2</v>
      </c>
      <c r="AB365" s="97">
        <v>0.16422949351991203</v>
      </c>
      <c r="AC365" s="97">
        <v>8.0094839381860988E-2</v>
      </c>
      <c r="AD365" s="97">
        <v>0.4136441851181461</v>
      </c>
      <c r="AE365" s="97">
        <v>0.10212827650019697</v>
      </c>
      <c r="AF365" s="26"/>
      <c r="AH365" s="26"/>
      <c r="AI365" s="26"/>
    </row>
    <row r="366" spans="2:35" x14ac:dyDescent="0.25">
      <c r="B366" s="35" t="s">
        <v>45</v>
      </c>
      <c r="C366" s="35" t="s">
        <v>61</v>
      </c>
      <c r="D366" s="35"/>
      <c r="E366" s="35" t="s">
        <v>26</v>
      </c>
      <c r="F366" s="35" t="s">
        <v>53</v>
      </c>
      <c r="G366" s="35" t="s">
        <v>29</v>
      </c>
      <c r="H366" s="34" t="s">
        <v>37</v>
      </c>
      <c r="I366" s="97">
        <v>0</v>
      </c>
      <c r="J366" s="97">
        <v>0</v>
      </c>
      <c r="K366" s="97">
        <v>0</v>
      </c>
      <c r="L366" s="97">
        <v>0</v>
      </c>
      <c r="M366" s="97">
        <v>0</v>
      </c>
      <c r="N366" s="97">
        <v>0</v>
      </c>
      <c r="O366" s="97">
        <v>0</v>
      </c>
      <c r="P366" s="97">
        <v>0</v>
      </c>
      <c r="Q366" s="97">
        <v>0</v>
      </c>
      <c r="R366" s="97">
        <v>0</v>
      </c>
      <c r="S366" s="97">
        <v>20.461776646119858</v>
      </c>
      <c r="T366" s="97">
        <v>47.055894249265158</v>
      </c>
      <c r="U366" s="97">
        <v>84.128382581341356</v>
      </c>
      <c r="V366" s="97">
        <v>95.148769434004919</v>
      </c>
      <c r="W366" s="97">
        <v>95.237292784947996</v>
      </c>
      <c r="X366" s="97">
        <v>140.16825606087255</v>
      </c>
      <c r="Y366" s="97">
        <v>218.51378687810919</v>
      </c>
      <c r="Z366" s="97">
        <v>84.290744772543533</v>
      </c>
      <c r="AA366" s="97">
        <v>72.824655546941983</v>
      </c>
      <c r="AB366" s="97">
        <v>266.77265838817374</v>
      </c>
      <c r="AC366" s="97">
        <v>81.904526870224288</v>
      </c>
      <c r="AD366" s="97">
        <v>80.284890812049227</v>
      </c>
      <c r="AE366" s="97">
        <v>47.404061380191493</v>
      </c>
      <c r="AF366" s="26"/>
      <c r="AH366" s="26"/>
      <c r="AI366" s="26"/>
    </row>
    <row r="367" spans="2:35" x14ac:dyDescent="0.25">
      <c r="B367" s="35" t="s">
        <v>45</v>
      </c>
      <c r="C367" s="35" t="s">
        <v>61</v>
      </c>
      <c r="D367" s="35"/>
      <c r="E367" s="35" t="s">
        <v>26</v>
      </c>
      <c r="F367" s="35" t="s">
        <v>54</v>
      </c>
      <c r="G367" s="35" t="s">
        <v>22</v>
      </c>
      <c r="H367" s="34" t="s">
        <v>37</v>
      </c>
      <c r="I367" s="97">
        <v>0</v>
      </c>
      <c r="J367" s="97">
        <v>0</v>
      </c>
      <c r="K367" s="97">
        <v>0</v>
      </c>
      <c r="L367" s="97">
        <v>0</v>
      </c>
      <c r="M367" s="97">
        <v>0</v>
      </c>
      <c r="N367" s="97">
        <v>0</v>
      </c>
      <c r="O367" s="97">
        <v>0</v>
      </c>
      <c r="P367" s="97">
        <v>0</v>
      </c>
      <c r="Q367" s="97">
        <v>0</v>
      </c>
      <c r="R367" s="97">
        <v>0</v>
      </c>
      <c r="S367" s="97">
        <v>1.1718827652463122</v>
      </c>
      <c r="T367" s="97">
        <v>2.6949757309770939</v>
      </c>
      <c r="U367" s="97">
        <v>4.8181838420085201</v>
      </c>
      <c r="V367" s="97">
        <v>5.4493412259609277</v>
      </c>
      <c r="W367" s="97">
        <v>5.4544111175488474</v>
      </c>
      <c r="X367" s="97">
        <v>8.0276882283101791</v>
      </c>
      <c r="Y367" s="97">
        <v>12.514677744746114</v>
      </c>
      <c r="Z367" s="97">
        <v>4.8274826168357556</v>
      </c>
      <c r="AA367" s="97">
        <v>4.1707990560362145</v>
      </c>
      <c r="AB367" s="97">
        <v>15.278550147957253</v>
      </c>
      <c r="AC367" s="97">
        <v>4.6908196240657505</v>
      </c>
      <c r="AD367" s="97">
        <v>4.5980601528149139</v>
      </c>
      <c r="AE367" s="97">
        <v>2.7149158890197831</v>
      </c>
      <c r="AF367" s="26"/>
      <c r="AH367" s="26"/>
      <c r="AI367" s="26"/>
    </row>
    <row r="368" spans="2:35" x14ac:dyDescent="0.25">
      <c r="B368" s="35" t="s">
        <v>45</v>
      </c>
      <c r="C368" s="35" t="s">
        <v>61</v>
      </c>
      <c r="D368" s="35"/>
      <c r="E368" s="35" t="s">
        <v>26</v>
      </c>
      <c r="F368" s="35" t="s">
        <v>50</v>
      </c>
      <c r="G368" s="35" t="s">
        <v>29</v>
      </c>
      <c r="H368" s="34" t="s">
        <v>37</v>
      </c>
      <c r="I368" s="97">
        <v>65.364482939108797</v>
      </c>
      <c r="J368" s="97">
        <v>71.379865857832527</v>
      </c>
      <c r="K368" s="97">
        <v>83.331584224784038</v>
      </c>
      <c r="L368" s="97">
        <v>55.930620886478756</v>
      </c>
      <c r="M368" s="97">
        <v>32.899298048375215</v>
      </c>
      <c r="N368" s="97">
        <v>21.414089343366957</v>
      </c>
      <c r="O368" s="97">
        <v>8.4788131058184586</v>
      </c>
      <c r="P368" s="97">
        <v>5.7924949691286125</v>
      </c>
      <c r="Q368" s="97">
        <v>4.3294688348677166</v>
      </c>
      <c r="R368" s="97">
        <v>3.5001183247463947</v>
      </c>
      <c r="S368" s="97">
        <v>1.491535058046316</v>
      </c>
      <c r="T368" s="97">
        <v>0</v>
      </c>
      <c r="U368" s="97">
        <v>0</v>
      </c>
      <c r="V368" s="97">
        <v>0</v>
      </c>
      <c r="W368" s="97">
        <v>0</v>
      </c>
      <c r="X368" s="97">
        <v>0</v>
      </c>
      <c r="Y368" s="97">
        <v>0</v>
      </c>
      <c r="Z368" s="97">
        <v>0</v>
      </c>
      <c r="AA368" s="97">
        <v>0</v>
      </c>
      <c r="AB368" s="97">
        <v>0</v>
      </c>
      <c r="AC368" s="97">
        <v>0</v>
      </c>
      <c r="AD368" s="97">
        <v>0</v>
      </c>
      <c r="AE368" s="97">
        <v>0</v>
      </c>
      <c r="AF368" s="26"/>
      <c r="AH368" s="26"/>
      <c r="AI368" s="26"/>
    </row>
    <row r="369" spans="2:35" x14ac:dyDescent="0.25">
      <c r="B369" s="35" t="s">
        <v>45</v>
      </c>
      <c r="C369" s="35" t="s">
        <v>61</v>
      </c>
      <c r="D369" s="35"/>
      <c r="E369" s="35" t="s">
        <v>26</v>
      </c>
      <c r="F369" s="35" t="s">
        <v>30</v>
      </c>
      <c r="G369" s="35" t="s">
        <v>29</v>
      </c>
      <c r="H369" s="34" t="s">
        <v>37</v>
      </c>
      <c r="I369" s="97">
        <v>515.80415535326642</v>
      </c>
      <c r="J369" s="97">
        <v>487.79276122421948</v>
      </c>
      <c r="K369" s="97">
        <v>491.29057739256012</v>
      </c>
      <c r="L369" s="97">
        <v>546.05560582691942</v>
      </c>
      <c r="M369" s="97">
        <v>682.89716058391218</v>
      </c>
      <c r="N369" s="97">
        <v>652.34334042107184</v>
      </c>
      <c r="O369" s="97">
        <v>679.18042658831519</v>
      </c>
      <c r="P369" s="97">
        <v>655.23273943180754</v>
      </c>
      <c r="Q369" s="97">
        <v>777.43327463435185</v>
      </c>
      <c r="R369" s="97">
        <v>749.50658733468129</v>
      </c>
      <c r="S369" s="97">
        <v>822.81827183827716</v>
      </c>
      <c r="T369" s="97">
        <v>771.348007419228</v>
      </c>
      <c r="U369" s="97">
        <v>762.23563992313257</v>
      </c>
      <c r="V369" s="97">
        <v>789.60933831895227</v>
      </c>
      <c r="W369" s="97">
        <v>748.88532130224667</v>
      </c>
      <c r="X369" s="97">
        <v>836.05416959909871</v>
      </c>
      <c r="Y369" s="97">
        <v>939.3597815505334</v>
      </c>
      <c r="Z369" s="97">
        <v>941.69776068439387</v>
      </c>
      <c r="AA369" s="97">
        <v>931.93551188403296</v>
      </c>
      <c r="AB369" s="97">
        <v>942.22416580650395</v>
      </c>
      <c r="AC369" s="97">
        <v>890.97493164488185</v>
      </c>
      <c r="AD369" s="97">
        <v>1054.8644108013748</v>
      </c>
      <c r="AE369" s="97">
        <v>1031.660348899564</v>
      </c>
      <c r="AF369" s="26"/>
      <c r="AH369" s="26"/>
      <c r="AI369" s="26"/>
    </row>
    <row r="370" spans="2:35" x14ac:dyDescent="0.25">
      <c r="B370" s="35" t="s">
        <v>45</v>
      </c>
      <c r="C370" s="35" t="s">
        <v>61</v>
      </c>
      <c r="D370" s="35"/>
      <c r="E370" s="35" t="s">
        <v>26</v>
      </c>
      <c r="F370" s="35" t="s">
        <v>31</v>
      </c>
      <c r="G370" s="35" t="s">
        <v>22</v>
      </c>
      <c r="H370" s="34" t="s">
        <v>37</v>
      </c>
      <c r="I370" s="97">
        <v>0</v>
      </c>
      <c r="J370" s="97">
        <v>0</v>
      </c>
      <c r="K370" s="97">
        <v>0</v>
      </c>
      <c r="L370" s="97">
        <v>0</v>
      </c>
      <c r="M370" s="97">
        <v>0</v>
      </c>
      <c r="N370" s="97">
        <v>0</v>
      </c>
      <c r="O370" s="97">
        <v>0</v>
      </c>
      <c r="P370" s="97">
        <v>0</v>
      </c>
      <c r="Q370" s="97">
        <v>0</v>
      </c>
      <c r="R370" s="97">
        <v>13.409254457568631</v>
      </c>
      <c r="S370" s="97">
        <v>14.720857382524295</v>
      </c>
      <c r="T370" s="97">
        <v>35.589510851020819</v>
      </c>
      <c r="U370" s="97">
        <v>35.169071958638334</v>
      </c>
      <c r="V370" s="97">
        <v>36.432077147891526</v>
      </c>
      <c r="W370" s="97">
        <v>34.553096672707028</v>
      </c>
      <c r="X370" s="97">
        <v>38.575012387134628</v>
      </c>
      <c r="Y370" s="97">
        <v>43.341468204941258</v>
      </c>
      <c r="Z370" s="97">
        <v>43.449341088456414</v>
      </c>
      <c r="AA370" s="97">
        <v>42.99891708234113</v>
      </c>
      <c r="AB370" s="97">
        <v>43.473629088976502</v>
      </c>
      <c r="AC370" s="97">
        <v>41.1090217291882</v>
      </c>
      <c r="AD370" s="97">
        <v>48.670778991417116</v>
      </c>
      <c r="AE370" s="97">
        <v>47.60015820170991</v>
      </c>
      <c r="AF370" s="26"/>
      <c r="AH370" s="26"/>
      <c r="AI370" s="26"/>
    </row>
    <row r="371" spans="2:35" x14ac:dyDescent="0.25">
      <c r="B371" s="35" t="s">
        <v>45</v>
      </c>
      <c r="C371" s="35" t="s">
        <v>61</v>
      </c>
      <c r="D371" s="35"/>
      <c r="E371" s="35" t="s">
        <v>26</v>
      </c>
      <c r="F371" s="35" t="s">
        <v>28</v>
      </c>
      <c r="G371" s="35" t="s">
        <v>29</v>
      </c>
      <c r="H371" s="34" t="s">
        <v>37</v>
      </c>
      <c r="I371" s="97">
        <v>321.75190888004641</v>
      </c>
      <c r="J371" s="97">
        <v>252.52782733080497</v>
      </c>
      <c r="K371" s="97">
        <v>225.72983155211926</v>
      </c>
      <c r="L371" s="97">
        <v>193.68071295798933</v>
      </c>
      <c r="M371" s="97">
        <v>223.52929579954994</v>
      </c>
      <c r="N371" s="97">
        <v>176.78271732889436</v>
      </c>
      <c r="O371" s="97">
        <v>111.39830723063656</v>
      </c>
      <c r="P371" s="97">
        <v>116.22147806855256</v>
      </c>
      <c r="Q371" s="97">
        <v>55.840401515801723</v>
      </c>
      <c r="R371" s="97">
        <v>50.32745579511824</v>
      </c>
      <c r="S371" s="97">
        <v>32.527660211869161</v>
      </c>
      <c r="T371" s="97">
        <v>38.805783300222579</v>
      </c>
      <c r="U371" s="97">
        <v>13.36215703711165</v>
      </c>
      <c r="V371" s="97">
        <v>8.343061796026058</v>
      </c>
      <c r="W371" s="97">
        <v>4.7503900933005569</v>
      </c>
      <c r="X371" s="97">
        <v>3.581129509629859</v>
      </c>
      <c r="Y371" s="97">
        <v>1.7969453553847672</v>
      </c>
      <c r="Z371" s="97">
        <v>1.9545474470296027</v>
      </c>
      <c r="AA371" s="97">
        <v>1.589362840273103</v>
      </c>
      <c r="AB371" s="97">
        <v>2.0970793762328603</v>
      </c>
      <c r="AC371" s="97">
        <v>3.254608715509606</v>
      </c>
      <c r="AD371" s="97">
        <v>2.7797787382581407</v>
      </c>
      <c r="AE371" s="97">
        <v>21.340282052800827</v>
      </c>
      <c r="AF371" s="26"/>
      <c r="AH371" s="26"/>
      <c r="AI371" s="26"/>
    </row>
    <row r="372" spans="2:35" x14ac:dyDescent="0.25">
      <c r="B372" s="35" t="s">
        <v>45</v>
      </c>
      <c r="C372" s="35" t="s">
        <v>61</v>
      </c>
      <c r="D372" s="35"/>
      <c r="E372" s="35" t="s">
        <v>26</v>
      </c>
      <c r="F372" s="35" t="s">
        <v>57</v>
      </c>
      <c r="G372" s="35" t="s">
        <v>33</v>
      </c>
      <c r="H372" s="34" t="s">
        <v>37</v>
      </c>
      <c r="I372" s="97">
        <v>0</v>
      </c>
      <c r="J372" s="97">
        <v>0</v>
      </c>
      <c r="K372" s="97">
        <v>0</v>
      </c>
      <c r="L372" s="97">
        <v>0</v>
      </c>
      <c r="M372" s="97">
        <v>11.659467838781975</v>
      </c>
      <c r="N372" s="97">
        <v>48.803754832947128</v>
      </c>
      <c r="O372" s="97">
        <v>113.52340480723269</v>
      </c>
      <c r="P372" s="97">
        <v>179.12625212678392</v>
      </c>
      <c r="Q372" s="97">
        <v>222.46411594647876</v>
      </c>
      <c r="R372" s="97">
        <v>210.66515426897752</v>
      </c>
      <c r="S372" s="97">
        <v>248.29578915773374</v>
      </c>
      <c r="T372" s="97">
        <v>362.47472100417821</v>
      </c>
      <c r="U372" s="97">
        <v>307.01475219880598</v>
      </c>
      <c r="V372" s="97">
        <v>339.67964615137134</v>
      </c>
      <c r="W372" s="97">
        <v>353.26133763770594</v>
      </c>
      <c r="X372" s="97">
        <v>366.5154361692924</v>
      </c>
      <c r="Y372" s="97">
        <v>366.91148265435123</v>
      </c>
      <c r="Z372" s="97">
        <v>136.17452339510268</v>
      </c>
      <c r="AA372" s="97">
        <v>106.67992914808252</v>
      </c>
      <c r="AB372" s="97">
        <v>108.62881765211259</v>
      </c>
      <c r="AC372" s="97">
        <v>96.210416373488982</v>
      </c>
      <c r="AD372" s="97">
        <v>131.4868759391577</v>
      </c>
      <c r="AE372" s="97">
        <v>78.03218718681741</v>
      </c>
      <c r="AF372" s="26"/>
      <c r="AH372" s="26"/>
      <c r="AI372" s="26"/>
    </row>
    <row r="373" spans="2:35" x14ac:dyDescent="0.25">
      <c r="B373" s="35" t="s">
        <v>45</v>
      </c>
      <c r="C373" s="35" t="s">
        <v>63</v>
      </c>
      <c r="D373" s="35" t="s">
        <v>24</v>
      </c>
      <c r="E373" s="35" t="s">
        <v>15</v>
      </c>
      <c r="F373" s="35" t="s">
        <v>16</v>
      </c>
      <c r="G373" s="35" t="s">
        <v>17</v>
      </c>
      <c r="H373" s="34" t="s">
        <v>37</v>
      </c>
      <c r="I373" s="97">
        <v>1506.5683258507349</v>
      </c>
      <c r="J373" s="97">
        <v>1307.0955090689199</v>
      </c>
      <c r="K373" s="97">
        <v>1695.394551209409</v>
      </c>
      <c r="L373" s="97">
        <v>1883.7313181229033</v>
      </c>
      <c r="M373" s="97">
        <v>1905.4297912408058</v>
      </c>
      <c r="N373" s="97">
        <v>2105.3217378793834</v>
      </c>
      <c r="O373" s="97">
        <v>1458.2451789832865</v>
      </c>
      <c r="P373" s="97">
        <v>2354.6392986828787</v>
      </c>
      <c r="Q373" s="97">
        <v>2025.3752361775435</v>
      </c>
      <c r="R373" s="97">
        <v>2213.4707898648612</v>
      </c>
      <c r="S373" s="97">
        <v>2200.2008004435452</v>
      </c>
      <c r="T373" s="97">
        <v>2296.4650651863112</v>
      </c>
      <c r="U373" s="97">
        <v>2309.044242736396</v>
      </c>
      <c r="V373" s="97">
        <v>2207.8504171650834</v>
      </c>
      <c r="W373" s="97">
        <v>2551.2036239707286</v>
      </c>
      <c r="X373" s="97">
        <v>2813.1801069450139</v>
      </c>
      <c r="Y373" s="97">
        <v>2245.4996332620053</v>
      </c>
      <c r="Z373" s="97">
        <v>1918.8144072932782</v>
      </c>
      <c r="AA373" s="97">
        <v>2052.0413659957976</v>
      </c>
      <c r="AB373" s="97">
        <v>2125.2880181625678</v>
      </c>
      <c r="AC373" s="97">
        <v>646.61355581123178</v>
      </c>
      <c r="AD373" s="97">
        <v>646.61355581123178</v>
      </c>
      <c r="AE373" s="97">
        <v>1130.9248301365405</v>
      </c>
      <c r="AF373" s="26"/>
      <c r="AH373" s="26"/>
      <c r="AI373" s="26"/>
    </row>
    <row r="374" spans="2:35" x14ac:dyDescent="0.25">
      <c r="B374" s="35" t="s">
        <v>45</v>
      </c>
      <c r="C374" s="35" t="s">
        <v>63</v>
      </c>
      <c r="D374" s="35" t="s">
        <v>14</v>
      </c>
      <c r="E374" s="35" t="s">
        <v>15</v>
      </c>
      <c r="F374" s="35" t="s">
        <v>16</v>
      </c>
      <c r="G374" s="35" t="s">
        <v>17</v>
      </c>
      <c r="H374" s="34" t="s">
        <v>37</v>
      </c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>
        <v>0</v>
      </c>
      <c r="AD374" s="97">
        <v>0</v>
      </c>
      <c r="AE374" s="97">
        <v>65.137539964775755</v>
      </c>
      <c r="AF374" s="26"/>
      <c r="AH374" s="26"/>
      <c r="AI374" s="26"/>
    </row>
    <row r="375" spans="2:35" x14ac:dyDescent="0.25">
      <c r="B375" s="35" t="s">
        <v>45</v>
      </c>
      <c r="C375" s="35" t="s">
        <v>63</v>
      </c>
      <c r="D375" s="35" t="s">
        <v>64</v>
      </c>
      <c r="E375" s="35" t="s">
        <v>15</v>
      </c>
      <c r="F375" s="35" t="s">
        <v>16</v>
      </c>
      <c r="G375" s="35" t="s">
        <v>17</v>
      </c>
      <c r="H375" s="34" t="s">
        <v>37</v>
      </c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>
        <v>726.23042775644615</v>
      </c>
      <c r="AD375" s="97">
        <v>726.23042775644615</v>
      </c>
      <c r="AE375" s="97">
        <v>1140.2830324473437</v>
      </c>
      <c r="AF375" s="26"/>
      <c r="AH375" s="26"/>
      <c r="AI375" s="26"/>
    </row>
    <row r="376" spans="2:35" x14ac:dyDescent="0.25">
      <c r="B376" s="35" t="s">
        <v>45</v>
      </c>
      <c r="C376" s="35" t="s">
        <v>63</v>
      </c>
      <c r="D376" s="35"/>
      <c r="E376" s="35" t="s">
        <v>15</v>
      </c>
      <c r="F376" s="35" t="s">
        <v>21</v>
      </c>
      <c r="G376" s="35" t="s">
        <v>22</v>
      </c>
      <c r="H376" s="34" t="s">
        <v>37</v>
      </c>
      <c r="I376" s="97">
        <v>1692.068885667733</v>
      </c>
      <c r="J376" s="97">
        <v>1674.9130028552793</v>
      </c>
      <c r="K376" s="97">
        <v>1657.7571200428254</v>
      </c>
      <c r="L376" s="97">
        <v>1640.6012372303717</v>
      </c>
      <c r="M376" s="97">
        <v>1623.445354417918</v>
      </c>
      <c r="N376" s="97">
        <v>1606.2894716054643</v>
      </c>
      <c r="O376" s="97">
        <v>1589.1335887930102</v>
      </c>
      <c r="P376" s="97">
        <v>1571.9777059805565</v>
      </c>
      <c r="Q376" s="97">
        <v>1554.8218231681028</v>
      </c>
      <c r="R376" s="97">
        <v>1537.6659403556491</v>
      </c>
      <c r="S376" s="97">
        <v>1520.5100575431954</v>
      </c>
      <c r="T376" s="97">
        <v>1503.3541747307418</v>
      </c>
      <c r="U376" s="97">
        <v>1486.1982919182881</v>
      </c>
      <c r="V376" s="97">
        <v>1469.0424091058342</v>
      </c>
      <c r="W376" s="97">
        <v>1450.6202672157158</v>
      </c>
      <c r="X376" s="97">
        <v>1432.4291433749856</v>
      </c>
      <c r="Y376" s="97">
        <v>1414.466140562251</v>
      </c>
      <c r="Z376" s="97">
        <v>1396.7283980854588</v>
      </c>
      <c r="AA376" s="97">
        <v>1309.8936217029386</v>
      </c>
      <c r="AB376" s="97">
        <v>1286.6603841384217</v>
      </c>
      <c r="AC376" s="97">
        <v>1099.523483735393</v>
      </c>
      <c r="AD376" s="97">
        <v>904.73320063373706</v>
      </c>
      <c r="AE376" s="97">
        <v>1070.7599150196615</v>
      </c>
      <c r="AF376" s="26"/>
      <c r="AH376" s="26"/>
      <c r="AI376" s="26"/>
    </row>
    <row r="377" spans="2:35" x14ac:dyDescent="0.25">
      <c r="B377" s="35" t="s">
        <v>45</v>
      </c>
      <c r="C377" s="35" t="s">
        <v>63</v>
      </c>
      <c r="D377" s="35"/>
      <c r="E377" s="35" t="s">
        <v>15</v>
      </c>
      <c r="F377" s="35" t="s">
        <v>25</v>
      </c>
      <c r="G377" s="35" t="s">
        <v>22</v>
      </c>
      <c r="H377" s="34" t="s">
        <v>37</v>
      </c>
      <c r="I377" s="97">
        <v>616.91092136709324</v>
      </c>
      <c r="J377" s="97">
        <v>638.81542620249672</v>
      </c>
      <c r="K377" s="97">
        <v>728.05172010541992</v>
      </c>
      <c r="L377" s="97">
        <v>766.6306441171547</v>
      </c>
      <c r="M377" s="97">
        <v>602.1268674303949</v>
      </c>
      <c r="N377" s="97">
        <v>247.51534258829443</v>
      </c>
      <c r="O377" s="97">
        <v>399.19539847799479</v>
      </c>
      <c r="P377" s="97">
        <v>374.81114509204139</v>
      </c>
      <c r="Q377" s="97">
        <v>450.77244709238721</v>
      </c>
      <c r="R377" s="97">
        <v>399.33598731555742</v>
      </c>
      <c r="S377" s="97">
        <v>624.56278948463626</v>
      </c>
      <c r="T377" s="97">
        <v>614.37808316372104</v>
      </c>
      <c r="U377" s="97">
        <v>871.31295696341033</v>
      </c>
      <c r="V377" s="97">
        <v>542.67367649820255</v>
      </c>
      <c r="W377" s="97">
        <v>136.24598713866115</v>
      </c>
      <c r="X377" s="97">
        <v>517.4147157023682</v>
      </c>
      <c r="Y377" s="97">
        <v>657.4517017836273</v>
      </c>
      <c r="Z377" s="97">
        <v>270.86321221540391</v>
      </c>
      <c r="AA377" s="97">
        <v>617.29677715496939</v>
      </c>
      <c r="AB377" s="97">
        <v>893.18296573647717</v>
      </c>
      <c r="AC377" s="97">
        <v>642.22135896204043</v>
      </c>
      <c r="AD377" s="97">
        <v>439.76231382886192</v>
      </c>
      <c r="AE377" s="97">
        <v>341.28045340279249</v>
      </c>
      <c r="AF377" s="26"/>
      <c r="AH377" s="26"/>
      <c r="AI377" s="26"/>
    </row>
    <row r="378" spans="2:35" x14ac:dyDescent="0.25">
      <c r="B378" s="35" t="s">
        <v>45</v>
      </c>
      <c r="C378" s="35" t="s">
        <v>63</v>
      </c>
      <c r="D378" s="35"/>
      <c r="E378" s="35" t="s">
        <v>26</v>
      </c>
      <c r="F378" s="35" t="s">
        <v>48</v>
      </c>
      <c r="G378" s="35" t="s">
        <v>22</v>
      </c>
      <c r="H378" s="34" t="s">
        <v>37</v>
      </c>
      <c r="I378" s="97">
        <v>272.32197775179128</v>
      </c>
      <c r="J378" s="97">
        <v>263.33348482831434</v>
      </c>
      <c r="K378" s="97">
        <v>246.0479686231464</v>
      </c>
      <c r="L378" s="97">
        <v>238.2277271248239</v>
      </c>
      <c r="M378" s="97">
        <v>225.52206677055167</v>
      </c>
      <c r="N378" s="97">
        <v>210.84195919839061</v>
      </c>
      <c r="O378" s="97">
        <v>200.75502307301355</v>
      </c>
      <c r="P378" s="97">
        <v>188.68066659043714</v>
      </c>
      <c r="Q378" s="97">
        <v>175.44467928097581</v>
      </c>
      <c r="R378" s="97">
        <v>180.17623543807895</v>
      </c>
      <c r="S378" s="97">
        <v>171.97435378296174</v>
      </c>
      <c r="T378" s="97">
        <v>163.82184070858392</v>
      </c>
      <c r="U378" s="97">
        <v>161.35316331388893</v>
      </c>
      <c r="V378" s="97">
        <v>154.3930708465104</v>
      </c>
      <c r="W378" s="97">
        <v>152.45694494547755</v>
      </c>
      <c r="X378" s="97">
        <v>147.3530846522404</v>
      </c>
      <c r="Y378" s="97">
        <v>140.16562631713464</v>
      </c>
      <c r="Z378" s="97">
        <v>137.82015947883045</v>
      </c>
      <c r="AA378" s="97">
        <v>129.25186320465727</v>
      </c>
      <c r="AB378" s="97">
        <v>126.95935700893563</v>
      </c>
      <c r="AC378" s="97">
        <v>108.4938933631242</v>
      </c>
      <c r="AD378" s="97">
        <v>104.46738711470614</v>
      </c>
      <c r="AE378" s="97">
        <v>123.63809625966506</v>
      </c>
      <c r="AF378" s="26"/>
      <c r="AH378" s="26"/>
      <c r="AI378" s="26"/>
    </row>
    <row r="379" spans="2:35" x14ac:dyDescent="0.25">
      <c r="B379" s="35" t="s">
        <v>45</v>
      </c>
      <c r="C379" s="35" t="s">
        <v>63</v>
      </c>
      <c r="D379" s="35"/>
      <c r="E379" s="35" t="s">
        <v>26</v>
      </c>
      <c r="F379" s="35" t="s">
        <v>62</v>
      </c>
      <c r="G379" s="35" t="s">
        <v>17</v>
      </c>
      <c r="H379" s="34" t="s">
        <v>37</v>
      </c>
      <c r="I379" s="97">
        <v>111.17774190606093</v>
      </c>
      <c r="J379" s="97">
        <v>128.62438366400843</v>
      </c>
      <c r="K379" s="97">
        <v>130.27319713898396</v>
      </c>
      <c r="L379" s="97">
        <v>121.7282734634277</v>
      </c>
      <c r="M379" s="97">
        <v>105.90269213917776</v>
      </c>
      <c r="N379" s="97">
        <v>134.83502528806807</v>
      </c>
      <c r="O379" s="97">
        <v>134.32057772608218</v>
      </c>
      <c r="P379" s="97">
        <v>134.94805653414556</v>
      </c>
      <c r="Q379" s="97">
        <v>144.79926466113821</v>
      </c>
      <c r="R379" s="97">
        <v>21.317088273934548</v>
      </c>
      <c r="S379" s="97">
        <v>0</v>
      </c>
      <c r="T379" s="97">
        <v>0</v>
      </c>
      <c r="U379" s="97">
        <v>2.0713104106173068</v>
      </c>
      <c r="V379" s="97">
        <v>108.70855459695574</v>
      </c>
      <c r="W379" s="97">
        <v>263.97374459218594</v>
      </c>
      <c r="X379" s="97">
        <v>119.55293560831107</v>
      </c>
      <c r="Y379" s="97">
        <v>265.00338860781733</v>
      </c>
      <c r="Z379" s="97">
        <v>225.85108606865862</v>
      </c>
      <c r="AA379" s="97">
        <v>224.48363898266865</v>
      </c>
      <c r="AB379" s="97">
        <v>167.58632781728639</v>
      </c>
      <c r="AC379" s="97">
        <v>180.29499010609373</v>
      </c>
      <c r="AD379" s="97">
        <v>160.77405576051115</v>
      </c>
      <c r="AE379" s="97">
        <v>174.3122501808358</v>
      </c>
      <c r="AF379" s="26"/>
      <c r="AH379" s="26"/>
      <c r="AI379" s="26"/>
    </row>
    <row r="380" spans="2:35" x14ac:dyDescent="0.25">
      <c r="B380" s="35" t="s">
        <v>45</v>
      </c>
      <c r="C380" s="35" t="s">
        <v>63</v>
      </c>
      <c r="D380" s="35"/>
      <c r="E380" s="35" t="s">
        <v>26</v>
      </c>
      <c r="F380" s="35" t="s">
        <v>49</v>
      </c>
      <c r="G380" s="35" t="s">
        <v>29</v>
      </c>
      <c r="H380" s="34" t="s">
        <v>37</v>
      </c>
      <c r="I380" s="97">
        <v>126.02840748154516</v>
      </c>
      <c r="J380" s="97">
        <v>126.90229145742983</v>
      </c>
      <c r="K380" s="97">
        <v>162.43693201036837</v>
      </c>
      <c r="L380" s="97">
        <v>179.42525679454195</v>
      </c>
      <c r="M380" s="97">
        <v>209.28252843664714</v>
      </c>
      <c r="N380" s="97">
        <v>273.1424898870689</v>
      </c>
      <c r="O380" s="97">
        <v>324.0160035420023</v>
      </c>
      <c r="P380" s="97">
        <v>307.14312382815808</v>
      </c>
      <c r="Q380" s="97">
        <v>369.08460080226405</v>
      </c>
      <c r="R380" s="97">
        <v>427.72712224570893</v>
      </c>
      <c r="S380" s="97">
        <v>631.87105151833055</v>
      </c>
      <c r="T380" s="97">
        <v>802.59027105512746</v>
      </c>
      <c r="U380" s="97">
        <v>832.00692541885849</v>
      </c>
      <c r="V380" s="97">
        <v>1032.1485755579513</v>
      </c>
      <c r="W380" s="97">
        <v>953.95273438344373</v>
      </c>
      <c r="X380" s="97">
        <v>884.17451957926698</v>
      </c>
      <c r="Y380" s="97">
        <v>899.03062720294827</v>
      </c>
      <c r="Z380" s="97">
        <v>942.33773165211892</v>
      </c>
      <c r="AA380" s="97">
        <v>1083.6579498500178</v>
      </c>
      <c r="AB380" s="97">
        <v>962.7208008551645</v>
      </c>
      <c r="AC380" s="97">
        <v>811.29001193442707</v>
      </c>
      <c r="AD380" s="97">
        <v>975.64655351699798</v>
      </c>
      <c r="AE380" s="97">
        <v>928.75082985380561</v>
      </c>
      <c r="AF380" s="26"/>
      <c r="AH380" s="26"/>
      <c r="AI380" s="26"/>
    </row>
    <row r="381" spans="2:35" x14ac:dyDescent="0.25">
      <c r="B381" s="35" t="s">
        <v>45</v>
      </c>
      <c r="C381" s="35" t="s">
        <v>63</v>
      </c>
      <c r="D381" s="35"/>
      <c r="E381" s="35" t="s">
        <v>26</v>
      </c>
      <c r="F381" s="35" t="s">
        <v>52</v>
      </c>
      <c r="G381" s="35" t="s">
        <v>29</v>
      </c>
      <c r="H381" s="34" t="s">
        <v>37</v>
      </c>
      <c r="I381" s="97">
        <v>8.3273732594184011</v>
      </c>
      <c r="J381" s="97">
        <v>6.8782954609014322</v>
      </c>
      <c r="K381" s="97">
        <v>5.4923275443410819</v>
      </c>
      <c r="L381" s="97">
        <v>3.6081643738176044</v>
      </c>
      <c r="M381" s="97">
        <v>2.4571400888255286</v>
      </c>
      <c r="N381" s="97">
        <v>1.4382419818356718</v>
      </c>
      <c r="O381" s="97">
        <v>1.0385575531414228</v>
      </c>
      <c r="P381" s="97">
        <v>0.718160036731051</v>
      </c>
      <c r="Q381" s="97">
        <v>0.59868075875907401</v>
      </c>
      <c r="R381" s="97">
        <v>0.89042972969984302</v>
      </c>
      <c r="S381" s="97">
        <v>0.50666220476072266</v>
      </c>
      <c r="T381" s="97">
        <v>0.18792157539926646</v>
      </c>
      <c r="U381" s="97">
        <v>3.7234574483535343E-2</v>
      </c>
      <c r="V381" s="97">
        <v>2.1395735259015763E-2</v>
      </c>
      <c r="W381" s="97">
        <v>2.4511755309760342E-2</v>
      </c>
      <c r="X381" s="97">
        <v>3.2670283730627941E-2</v>
      </c>
      <c r="Y381" s="97">
        <v>4.480831415266745E-2</v>
      </c>
      <c r="Z381" s="97">
        <v>3.2515039330293129E-2</v>
      </c>
      <c r="AA381" s="97">
        <v>1.67138604483754E-2</v>
      </c>
      <c r="AB381" s="97">
        <v>8.48283733113534E-2</v>
      </c>
      <c r="AC381" s="97">
        <v>4.6095050416370631E-2</v>
      </c>
      <c r="AD381" s="97">
        <v>0.21464622513026593</v>
      </c>
      <c r="AE381" s="97">
        <v>3.957496045152762E-2</v>
      </c>
      <c r="AF381" s="26"/>
      <c r="AH381" s="26"/>
      <c r="AI381" s="26"/>
    </row>
    <row r="382" spans="2:35" x14ac:dyDescent="0.25">
      <c r="B382" s="35" t="s">
        <v>45</v>
      </c>
      <c r="C382" s="35" t="s">
        <v>63</v>
      </c>
      <c r="D382" s="35"/>
      <c r="E382" s="35" t="s">
        <v>26</v>
      </c>
      <c r="F382" s="35" t="s">
        <v>53</v>
      </c>
      <c r="G382" s="35" t="s">
        <v>29</v>
      </c>
      <c r="H382" s="34" t="s">
        <v>37</v>
      </c>
      <c r="I382" s="97">
        <v>0</v>
      </c>
      <c r="J382" s="97">
        <v>0</v>
      </c>
      <c r="K382" s="97">
        <v>0</v>
      </c>
      <c r="L382" s="97">
        <v>0</v>
      </c>
      <c r="M382" s="97">
        <v>0</v>
      </c>
      <c r="N382" s="97">
        <v>0</v>
      </c>
      <c r="O382" s="97">
        <v>0</v>
      </c>
      <c r="P382" s="97">
        <v>0</v>
      </c>
      <c r="Q382" s="97">
        <v>0</v>
      </c>
      <c r="R382" s="97">
        <v>0</v>
      </c>
      <c r="S382" s="97">
        <v>2.1259180451364541E-3</v>
      </c>
      <c r="T382" s="97">
        <v>8.1190050388014693E-3</v>
      </c>
      <c r="U382" s="97">
        <v>1.7453970100600145E-2</v>
      </c>
      <c r="V382" s="97">
        <v>2.1301495316568622E-2</v>
      </c>
      <c r="W382" s="97">
        <v>2.2258869939874894E-2</v>
      </c>
      <c r="X382" s="97">
        <v>2.9460869521741959E-2</v>
      </c>
      <c r="Y382" s="97">
        <v>3.8094194865207119E-2</v>
      </c>
      <c r="Z382" s="97">
        <v>9.2198773265890228E-3</v>
      </c>
      <c r="AA382" s="97">
        <v>9.065720852711923E-3</v>
      </c>
      <c r="AB382" s="97">
        <v>3.1759154219308236E-2</v>
      </c>
      <c r="AC382" s="97">
        <v>1.0156391279661774E-2</v>
      </c>
      <c r="AD382" s="97">
        <v>1.2459834229287616E-2</v>
      </c>
      <c r="AE382" s="97">
        <v>5.7196437656815624E-3</v>
      </c>
      <c r="AF382" s="26"/>
      <c r="AH382" s="26"/>
      <c r="AI382" s="26"/>
    </row>
    <row r="383" spans="2:35" x14ac:dyDescent="0.25">
      <c r="B383" s="35" t="s">
        <v>45</v>
      </c>
      <c r="C383" s="35" t="s">
        <v>63</v>
      </c>
      <c r="D383" s="35"/>
      <c r="E383" s="35" t="s">
        <v>26</v>
      </c>
      <c r="F383" s="35" t="s">
        <v>54</v>
      </c>
      <c r="G383" s="35" t="s">
        <v>22</v>
      </c>
      <c r="H383" s="34" t="s">
        <v>37</v>
      </c>
      <c r="I383" s="97">
        <v>0</v>
      </c>
      <c r="J383" s="97">
        <v>0</v>
      </c>
      <c r="K383" s="97">
        <v>0</v>
      </c>
      <c r="L383" s="97">
        <v>0</v>
      </c>
      <c r="M383" s="97">
        <v>0</v>
      </c>
      <c r="N383" s="97">
        <v>0</v>
      </c>
      <c r="O383" s="97">
        <v>0</v>
      </c>
      <c r="P383" s="97">
        <v>0</v>
      </c>
      <c r="Q383" s="97">
        <v>0</v>
      </c>
      <c r="R383" s="97">
        <v>0</v>
      </c>
      <c r="S383" s="97">
        <v>1.2175515159354306E-4</v>
      </c>
      <c r="T383" s="97">
        <v>4.6499002703773699E-4</v>
      </c>
      <c r="U383" s="97">
        <v>9.9962027246037924E-4</v>
      </c>
      <c r="V383" s="97">
        <v>1.2199749644024914E-3</v>
      </c>
      <c r="W383" s="97">
        <v>1.2748055316763041E-3</v>
      </c>
      <c r="X383" s="97">
        <v>1.6872770062342874E-3</v>
      </c>
      <c r="Y383" s="97">
        <v>2.1817230825328256E-3</v>
      </c>
      <c r="Z383" s="97">
        <v>5.2803896375067637E-4</v>
      </c>
      <c r="AA383" s="97">
        <v>5.1921014511913425E-4</v>
      </c>
      <c r="AB383" s="97">
        <v>1.8189039061505255E-3</v>
      </c>
      <c r="AC383" s="97">
        <v>5.8167480290576576E-4</v>
      </c>
      <c r="AD383" s="97">
        <v>7.1359712519866085E-4</v>
      </c>
      <c r="AE383" s="97">
        <v>3.2757428977320859E-4</v>
      </c>
      <c r="AF383" s="26"/>
      <c r="AH383" s="26"/>
      <c r="AI383" s="26"/>
    </row>
    <row r="384" spans="2:35" x14ac:dyDescent="0.25">
      <c r="B384" s="35" t="s">
        <v>45</v>
      </c>
      <c r="C384" s="35" t="s">
        <v>63</v>
      </c>
      <c r="D384" s="35"/>
      <c r="E384" s="35" t="s">
        <v>26</v>
      </c>
      <c r="F384" s="35" t="s">
        <v>50</v>
      </c>
      <c r="G384" s="35" t="s">
        <v>29</v>
      </c>
      <c r="H384" s="34" t="s">
        <v>37</v>
      </c>
      <c r="I384" s="97">
        <v>38.269049590853569</v>
      </c>
      <c r="J384" s="97">
        <v>41.790885561606387</v>
      </c>
      <c r="K384" s="97">
        <v>48.788277452656175</v>
      </c>
      <c r="L384" s="97">
        <v>32.745791110224445</v>
      </c>
      <c r="M384" s="97">
        <v>19.261605261842362</v>
      </c>
      <c r="N384" s="97">
        <v>12.537341537417086</v>
      </c>
      <c r="O384" s="97">
        <v>4.9641044284006046</v>
      </c>
      <c r="P384" s="97">
        <v>3.3913414022544255</v>
      </c>
      <c r="Q384" s="97">
        <v>2.5347811241458698</v>
      </c>
      <c r="R384" s="97">
        <v>2.0492199390356163</v>
      </c>
      <c r="S384" s="97">
        <v>0.87325144384672115</v>
      </c>
      <c r="T384" s="97">
        <v>0</v>
      </c>
      <c r="U384" s="97">
        <v>0</v>
      </c>
      <c r="V384" s="97">
        <v>0</v>
      </c>
      <c r="W384" s="97">
        <v>0</v>
      </c>
      <c r="X384" s="97">
        <v>0</v>
      </c>
      <c r="Y384" s="97">
        <v>0</v>
      </c>
      <c r="Z384" s="97">
        <v>0</v>
      </c>
      <c r="AA384" s="97">
        <v>0</v>
      </c>
      <c r="AB384" s="97">
        <v>0</v>
      </c>
      <c r="AC384" s="97">
        <v>0</v>
      </c>
      <c r="AD384" s="97">
        <v>0</v>
      </c>
      <c r="AE384" s="97">
        <v>0</v>
      </c>
      <c r="AF384" s="26"/>
      <c r="AH384" s="26"/>
      <c r="AI384" s="26"/>
    </row>
    <row r="385" spans="2:35" x14ac:dyDescent="0.25">
      <c r="B385" s="35" t="s">
        <v>45</v>
      </c>
      <c r="C385" s="35" t="s">
        <v>63</v>
      </c>
      <c r="D385" s="35"/>
      <c r="E385" s="35" t="s">
        <v>26</v>
      </c>
      <c r="F385" s="35" t="s">
        <v>30</v>
      </c>
      <c r="G385" s="35" t="s">
        <v>29</v>
      </c>
      <c r="H385" s="34" t="s">
        <v>37</v>
      </c>
      <c r="I385" s="97">
        <v>563.57099406576776</v>
      </c>
      <c r="J385" s="97">
        <v>500.41172092674276</v>
      </c>
      <c r="K385" s="97">
        <v>481.00758394715001</v>
      </c>
      <c r="L385" s="97">
        <v>530.58709686764666</v>
      </c>
      <c r="M385" s="97">
        <v>655.50686595134152</v>
      </c>
      <c r="N385" s="97">
        <v>602.34385698829612</v>
      </c>
      <c r="O385" s="97">
        <v>633.53911990822098</v>
      </c>
      <c r="P385" s="97">
        <v>596.06122777131543</v>
      </c>
      <c r="Q385" s="97">
        <v>704.11784064145183</v>
      </c>
      <c r="R385" s="97">
        <v>653.14274313151554</v>
      </c>
      <c r="S385" s="97">
        <v>737.54916189830385</v>
      </c>
      <c r="T385" s="97">
        <v>712.88142088727386</v>
      </c>
      <c r="U385" s="97">
        <v>699.77723730924265</v>
      </c>
      <c r="V385" s="97">
        <v>708.9536713949899</v>
      </c>
      <c r="W385" s="97">
        <v>670.23269574396193</v>
      </c>
      <c r="X385" s="97">
        <v>662.36613416607645</v>
      </c>
      <c r="Y385" s="97">
        <v>652.36307248588218</v>
      </c>
      <c r="Z385" s="97">
        <v>632.96151643962571</v>
      </c>
      <c r="AA385" s="97">
        <v>650.33152003891325</v>
      </c>
      <c r="AB385" s="97">
        <v>659.46760612736898</v>
      </c>
      <c r="AC385" s="97">
        <v>656.11714068795163</v>
      </c>
      <c r="AD385" s="97">
        <v>790.36851185766898</v>
      </c>
      <c r="AE385" s="97">
        <v>747.26149577760225</v>
      </c>
      <c r="AF385" s="26"/>
      <c r="AH385" s="26"/>
      <c r="AI385" s="26"/>
    </row>
    <row r="386" spans="2:35" x14ac:dyDescent="0.25">
      <c r="B386" s="35" t="s">
        <v>45</v>
      </c>
      <c r="C386" s="35" t="s">
        <v>63</v>
      </c>
      <c r="D386" s="35"/>
      <c r="E386" s="35" t="s">
        <v>26</v>
      </c>
      <c r="F386" s="35" t="s">
        <v>31</v>
      </c>
      <c r="G386" s="35" t="s">
        <v>22</v>
      </c>
      <c r="H386" s="34" t="s">
        <v>37</v>
      </c>
      <c r="I386" s="97">
        <v>0</v>
      </c>
      <c r="J386" s="97">
        <v>0</v>
      </c>
      <c r="K386" s="97">
        <v>0</v>
      </c>
      <c r="L386" s="97">
        <v>0</v>
      </c>
      <c r="M386" s="97">
        <v>0</v>
      </c>
      <c r="N386" s="97">
        <v>0</v>
      </c>
      <c r="O386" s="97">
        <v>0</v>
      </c>
      <c r="P386" s="97">
        <v>0</v>
      </c>
      <c r="Q386" s="97">
        <v>0</v>
      </c>
      <c r="R386" s="97">
        <v>11.685230507325816</v>
      </c>
      <c r="S386" s="97">
        <v>13.195326837660746</v>
      </c>
      <c r="T386" s="97">
        <v>32.891899402249408</v>
      </c>
      <c r="U386" s="97">
        <v>32.287280632046716</v>
      </c>
      <c r="V386" s="97">
        <v>32.71067551649201</v>
      </c>
      <c r="W386" s="97">
        <v>30.924114107323309</v>
      </c>
      <c r="X386" s="97">
        <v>30.561155914726044</v>
      </c>
      <c r="Y386" s="97">
        <v>30.099620954129183</v>
      </c>
      <c r="Z386" s="97">
        <v>29.204445387726704</v>
      </c>
      <c r="AA386" s="97">
        <v>30.005886404794282</v>
      </c>
      <c r="AB386" s="97">
        <v>30.427419658077497</v>
      </c>
      <c r="AC386" s="97">
        <v>30.272831294634297</v>
      </c>
      <c r="AD386" s="97">
        <v>36.467104936430673</v>
      </c>
      <c r="AE386" s="97">
        <v>34.47817438656169</v>
      </c>
      <c r="AF386" s="26"/>
      <c r="AH386" s="26"/>
      <c r="AI386" s="26"/>
    </row>
    <row r="387" spans="2:35" x14ac:dyDescent="0.25">
      <c r="B387" s="35" t="s">
        <v>45</v>
      </c>
      <c r="C387" s="35" t="s">
        <v>63</v>
      </c>
      <c r="D387" s="35"/>
      <c r="E387" s="35" t="s">
        <v>26</v>
      </c>
      <c r="F387" s="35" t="s">
        <v>28</v>
      </c>
      <c r="G387" s="35" t="s">
        <v>29</v>
      </c>
      <c r="H387" s="34" t="s">
        <v>37</v>
      </c>
      <c r="I387" s="97">
        <v>4608.292306252868</v>
      </c>
      <c r="J387" s="97">
        <v>4121.4396839686906</v>
      </c>
      <c r="K387" s="97">
        <v>4051.9045955996994</v>
      </c>
      <c r="L387" s="97">
        <v>3624.6245267717359</v>
      </c>
      <c r="M387" s="97">
        <v>4380.0744313919222</v>
      </c>
      <c r="N387" s="97">
        <v>3869.6235902264957</v>
      </c>
      <c r="O387" s="97">
        <v>2460.0514122626669</v>
      </c>
      <c r="P387" s="97">
        <v>2622.0143581250531</v>
      </c>
      <c r="Q387" s="97">
        <v>1385.6960175483064</v>
      </c>
      <c r="R387" s="97">
        <v>1407.7911491865925</v>
      </c>
      <c r="S387" s="97">
        <v>946.26079602349762</v>
      </c>
      <c r="T387" s="97">
        <v>1247.8729655864527</v>
      </c>
      <c r="U387" s="97">
        <v>531.30966077501159</v>
      </c>
      <c r="V387" s="97">
        <v>569.98364096039006</v>
      </c>
      <c r="W387" s="97">
        <v>279.84978933594419</v>
      </c>
      <c r="X387" s="97">
        <v>248.32768210153046</v>
      </c>
      <c r="Y387" s="97">
        <v>146.04542748391805</v>
      </c>
      <c r="Z387" s="97">
        <v>167.31277078022933</v>
      </c>
      <c r="AA387" s="97">
        <v>124.06563731702462</v>
      </c>
      <c r="AB387" s="97">
        <v>163.87842031995658</v>
      </c>
      <c r="AC387" s="97">
        <v>234.36499462569805</v>
      </c>
      <c r="AD387" s="97">
        <v>190.35514032748722</v>
      </c>
      <c r="AE387" s="97">
        <v>1510.3030996076911</v>
      </c>
      <c r="AF387" s="26"/>
      <c r="AH387" s="26"/>
      <c r="AI387" s="26"/>
    </row>
    <row r="388" spans="2:35" x14ac:dyDescent="0.25">
      <c r="B388" s="35" t="s">
        <v>45</v>
      </c>
      <c r="C388" s="35" t="s">
        <v>63</v>
      </c>
      <c r="D388" s="35"/>
      <c r="E388" s="35" t="s">
        <v>26</v>
      </c>
      <c r="F388" s="35" t="s">
        <v>57</v>
      </c>
      <c r="G388" s="35" t="s">
        <v>33</v>
      </c>
      <c r="H388" s="34" t="s">
        <v>37</v>
      </c>
      <c r="I388" s="97">
        <v>0</v>
      </c>
      <c r="J388" s="97">
        <v>0</v>
      </c>
      <c r="K388" s="97">
        <v>14.489496714173137</v>
      </c>
      <c r="L388" s="97">
        <v>55.249250733607326</v>
      </c>
      <c r="M388" s="97">
        <v>114.18824414306228</v>
      </c>
      <c r="N388" s="97">
        <v>331.39295892934234</v>
      </c>
      <c r="O388" s="97">
        <v>736.6132984660793</v>
      </c>
      <c r="P388" s="97">
        <v>1143.5665432883795</v>
      </c>
      <c r="Q388" s="97">
        <v>1410.50910504132</v>
      </c>
      <c r="R388" s="97">
        <v>1327.860079637474</v>
      </c>
      <c r="S388" s="97">
        <v>1563.7774112701495</v>
      </c>
      <c r="T388" s="97">
        <v>2283.7497980643548</v>
      </c>
      <c r="U388" s="97">
        <v>1924.1859074001043</v>
      </c>
      <c r="V388" s="97">
        <v>2122.8397103444649</v>
      </c>
      <c r="W388" s="97">
        <v>2285.8830229695031</v>
      </c>
      <c r="X388" s="97">
        <v>2409.8802334064185</v>
      </c>
      <c r="Y388" s="97">
        <v>2427.0265840587872</v>
      </c>
      <c r="Z388" s="97">
        <v>2396.794196315388</v>
      </c>
      <c r="AA388" s="97">
        <v>2823.3400840905633</v>
      </c>
      <c r="AB388" s="97">
        <v>3007.7186067878856</v>
      </c>
      <c r="AC388" s="97">
        <v>2210.2043114086582</v>
      </c>
      <c r="AD388" s="97">
        <v>3051.2071576481271</v>
      </c>
      <c r="AE388" s="97">
        <v>3214.1507972452623</v>
      </c>
      <c r="AF388" s="26"/>
      <c r="AH388" s="26"/>
      <c r="AI388" s="26"/>
    </row>
    <row r="389" spans="2:35" x14ac:dyDescent="0.25">
      <c r="B389" s="35" t="s">
        <v>45</v>
      </c>
      <c r="C389" s="35" t="s">
        <v>63</v>
      </c>
      <c r="D389" s="35"/>
      <c r="E389" s="35" t="s">
        <v>26</v>
      </c>
      <c r="F389" s="35" t="s">
        <v>65</v>
      </c>
      <c r="G389" s="35" t="s">
        <v>33</v>
      </c>
      <c r="H389" s="34" t="s">
        <v>37</v>
      </c>
      <c r="I389" s="97">
        <v>265.90602913734386</v>
      </c>
      <c r="J389" s="97">
        <v>263.03485268152258</v>
      </c>
      <c r="K389" s="97">
        <v>326.81055538354684</v>
      </c>
      <c r="L389" s="97">
        <v>289.38231318042227</v>
      </c>
      <c r="M389" s="97">
        <v>321.72440424089774</v>
      </c>
      <c r="N389" s="97">
        <v>388.35923449620509</v>
      </c>
      <c r="O389" s="97">
        <v>436.18928747298003</v>
      </c>
      <c r="P389" s="97">
        <v>407.2320184530933</v>
      </c>
      <c r="Q389" s="97">
        <v>445.59008147597967</v>
      </c>
      <c r="R389" s="97">
        <v>0</v>
      </c>
      <c r="S389" s="97">
        <v>0</v>
      </c>
      <c r="T389" s="97">
        <v>0</v>
      </c>
      <c r="U389" s="97">
        <v>0</v>
      </c>
      <c r="V389" s="97">
        <v>0</v>
      </c>
      <c r="W389" s="97">
        <v>0</v>
      </c>
      <c r="X389" s="97">
        <v>0</v>
      </c>
      <c r="Y389" s="97">
        <v>0</v>
      </c>
      <c r="Z389" s="97">
        <v>0</v>
      </c>
      <c r="AA389" s="97">
        <v>0</v>
      </c>
      <c r="AB389" s="97">
        <v>0</v>
      </c>
      <c r="AC389" s="97">
        <v>0</v>
      </c>
      <c r="AD389" s="97">
        <v>0</v>
      </c>
      <c r="AE389" s="97">
        <v>0</v>
      </c>
      <c r="AF389" s="26"/>
      <c r="AH389" s="26"/>
      <c r="AI389" s="26"/>
    </row>
    <row r="390" spans="2:35" x14ac:dyDescent="0.25">
      <c r="B390" s="35" t="s">
        <v>45</v>
      </c>
      <c r="C390" s="35" t="s">
        <v>66</v>
      </c>
      <c r="D390" s="35"/>
      <c r="E390" s="35" t="s">
        <v>26</v>
      </c>
      <c r="F390" s="35" t="s">
        <v>49</v>
      </c>
      <c r="G390" s="35" t="s">
        <v>29</v>
      </c>
      <c r="H390" s="34" t="s">
        <v>37</v>
      </c>
      <c r="I390" s="97">
        <v>43.560319448276744</v>
      </c>
      <c r="J390" s="97">
        <v>54.208758462956105</v>
      </c>
      <c r="K390" s="97">
        <v>84.510479077623202</v>
      </c>
      <c r="L390" s="97">
        <v>103.28086472809146</v>
      </c>
      <c r="M390" s="97">
        <v>136.88294413784814</v>
      </c>
      <c r="N390" s="97">
        <v>204.60257147375623</v>
      </c>
      <c r="O390" s="97">
        <v>274.98940451285739</v>
      </c>
      <c r="P390" s="97">
        <v>446.49903054735023</v>
      </c>
      <c r="Q390" s="97">
        <v>614.49757294795927</v>
      </c>
      <c r="R390" s="97">
        <v>659.67565594587575</v>
      </c>
      <c r="S390" s="97">
        <v>693.68854744896953</v>
      </c>
      <c r="T390" s="97">
        <v>789.58223906512808</v>
      </c>
      <c r="U390" s="97">
        <v>970.3966505652578</v>
      </c>
      <c r="V390" s="97">
        <v>1077.1216544982135</v>
      </c>
      <c r="W390" s="97">
        <v>1208.8649163410121</v>
      </c>
      <c r="X390" s="97">
        <v>1329.8459381145242</v>
      </c>
      <c r="Y390" s="97">
        <v>1438.7528750693041</v>
      </c>
      <c r="Z390" s="34"/>
      <c r="AA390" s="34"/>
      <c r="AB390" s="34"/>
      <c r="AC390" s="34"/>
      <c r="AD390" s="34"/>
      <c r="AE390" s="34"/>
      <c r="AF390" s="26"/>
      <c r="AH390" s="26"/>
      <c r="AI390" s="26"/>
    </row>
    <row r="391" spans="2:35" x14ac:dyDescent="0.25">
      <c r="B391" s="35" t="s">
        <v>45</v>
      </c>
      <c r="C391" s="35" t="s">
        <v>66</v>
      </c>
      <c r="D391" s="35"/>
      <c r="E391" s="35" t="s">
        <v>26</v>
      </c>
      <c r="F391" s="35" t="s">
        <v>52</v>
      </c>
      <c r="G391" s="35" t="s">
        <v>29</v>
      </c>
      <c r="H391" s="34" t="s">
        <v>37</v>
      </c>
      <c r="I391" s="97">
        <v>2891.3455327692177</v>
      </c>
      <c r="J391" s="97">
        <v>2627.384563867241</v>
      </c>
      <c r="K391" s="97">
        <v>2659.4414836373671</v>
      </c>
      <c r="L391" s="97">
        <v>2486.6533700814571</v>
      </c>
      <c r="M391" s="97">
        <v>2480.8301972506083</v>
      </c>
      <c r="N391" s="97">
        <v>2359.4506981422151</v>
      </c>
      <c r="O391" s="97">
        <v>2303.5667862491173</v>
      </c>
      <c r="P391" s="97">
        <v>2294.7674883443851</v>
      </c>
      <c r="Q391" s="97">
        <v>2608.5268919842329</v>
      </c>
      <c r="R391" s="97">
        <v>3040.5936797612494</v>
      </c>
      <c r="S391" s="97">
        <v>2887.9774622243262</v>
      </c>
      <c r="T391" s="97">
        <v>1952.561005055647</v>
      </c>
      <c r="U391" s="97">
        <v>566.82678772916813</v>
      </c>
      <c r="V391" s="97">
        <v>578.06292628162873</v>
      </c>
      <c r="W391" s="97">
        <v>610.44069513798718</v>
      </c>
      <c r="X391" s="97">
        <v>622.91795519547566</v>
      </c>
      <c r="Y391" s="97">
        <v>721.20027380332272</v>
      </c>
      <c r="Z391" s="34"/>
      <c r="AA391" s="34"/>
      <c r="AB391" s="34"/>
      <c r="AC391" s="34"/>
      <c r="AD391" s="34"/>
      <c r="AE391" s="34"/>
      <c r="AF391" s="26"/>
      <c r="AH391" s="26"/>
      <c r="AI391" s="26"/>
    </row>
    <row r="392" spans="2:35" x14ac:dyDescent="0.25">
      <c r="B392" s="35" t="s">
        <v>45</v>
      </c>
      <c r="C392" s="35" t="s">
        <v>66</v>
      </c>
      <c r="D392" s="35"/>
      <c r="E392" s="35" t="s">
        <v>26</v>
      </c>
      <c r="F392" s="35" t="s">
        <v>53</v>
      </c>
      <c r="G392" s="35" t="s">
        <v>29</v>
      </c>
      <c r="H392" s="34" t="s">
        <v>37</v>
      </c>
      <c r="I392" s="97">
        <v>0</v>
      </c>
      <c r="J392" s="97">
        <v>0</v>
      </c>
      <c r="K392" s="97">
        <v>0</v>
      </c>
      <c r="L392" s="97">
        <v>0</v>
      </c>
      <c r="M392" s="97">
        <v>0</v>
      </c>
      <c r="N392" s="97">
        <v>0</v>
      </c>
      <c r="O392" s="97">
        <v>0</v>
      </c>
      <c r="P392" s="97">
        <v>0</v>
      </c>
      <c r="Q392" s="97">
        <v>0</v>
      </c>
      <c r="R392" s="97">
        <v>0</v>
      </c>
      <c r="S392" s="97">
        <v>466.44102552257192</v>
      </c>
      <c r="T392" s="97">
        <v>1420.3994976804149</v>
      </c>
      <c r="U392" s="97">
        <v>2867.040559915778</v>
      </c>
      <c r="V392" s="97">
        <v>3012.9767494577509</v>
      </c>
      <c r="W392" s="97">
        <v>3200.4568766816419</v>
      </c>
      <c r="X392" s="97">
        <v>3547.6669532412825</v>
      </c>
      <c r="Y392" s="97">
        <v>4088.6394632197207</v>
      </c>
      <c r="Z392" s="34"/>
      <c r="AA392" s="34"/>
      <c r="AB392" s="34"/>
      <c r="AC392" s="34"/>
      <c r="AD392" s="34"/>
      <c r="AE392" s="34"/>
      <c r="AF392" s="26"/>
      <c r="AH392" s="26"/>
      <c r="AI392" s="26"/>
    </row>
    <row r="393" spans="2:35" x14ac:dyDescent="0.25">
      <c r="B393" s="35" t="s">
        <v>45</v>
      </c>
      <c r="C393" s="35" t="s">
        <v>66</v>
      </c>
      <c r="D393" s="35"/>
      <c r="E393" s="35" t="s">
        <v>26</v>
      </c>
      <c r="F393" s="35" t="s">
        <v>54</v>
      </c>
      <c r="G393" s="35" t="s">
        <v>22</v>
      </c>
      <c r="H393" s="34" t="s">
        <v>37</v>
      </c>
      <c r="I393" s="97">
        <v>0</v>
      </c>
      <c r="J393" s="97">
        <v>0</v>
      </c>
      <c r="K393" s="97">
        <v>0</v>
      </c>
      <c r="L393" s="97">
        <v>0</v>
      </c>
      <c r="M393" s="97">
        <v>0</v>
      </c>
      <c r="N393" s="97">
        <v>0</v>
      </c>
      <c r="O393" s="97">
        <v>0</v>
      </c>
      <c r="P393" s="97">
        <v>0</v>
      </c>
      <c r="Q393" s="97">
        <v>0</v>
      </c>
      <c r="R393" s="97">
        <v>0</v>
      </c>
      <c r="S393" s="97">
        <v>26.713916795557004</v>
      </c>
      <c r="T393" s="97">
        <v>81.348834946443546</v>
      </c>
      <c r="U393" s="97">
        <v>164.20057151120153</v>
      </c>
      <c r="V393" s="97">
        <v>172.55859966817437</v>
      </c>
      <c r="W393" s="97">
        <v>183.29592388588955</v>
      </c>
      <c r="X393" s="97">
        <v>203.18126970297689</v>
      </c>
      <c r="Y393" s="97">
        <v>234.16373871726884</v>
      </c>
      <c r="Z393" s="34"/>
      <c r="AA393" s="34"/>
      <c r="AB393" s="34"/>
      <c r="AC393" s="34"/>
      <c r="AD393" s="34"/>
      <c r="AE393" s="34"/>
      <c r="AF393" s="26"/>
      <c r="AH393" s="26"/>
      <c r="AI393" s="26"/>
    </row>
    <row r="394" spans="2:35" x14ac:dyDescent="0.25">
      <c r="B394" s="35" t="s">
        <v>45</v>
      </c>
      <c r="C394" s="35" t="s">
        <v>66</v>
      </c>
      <c r="D394" s="35"/>
      <c r="E394" s="35" t="s">
        <v>26</v>
      </c>
      <c r="F394" s="35" t="s">
        <v>67</v>
      </c>
      <c r="G394" s="35" t="s">
        <v>29</v>
      </c>
      <c r="H394" s="34" t="s">
        <v>37</v>
      </c>
      <c r="I394" s="97">
        <v>903.86288454300882</v>
      </c>
      <c r="J394" s="97">
        <v>948.97210698389233</v>
      </c>
      <c r="K394" s="97">
        <v>483.67199347510228</v>
      </c>
      <c r="L394" s="97">
        <v>294.06144489990606</v>
      </c>
      <c r="M394" s="97">
        <v>296.22042820837908</v>
      </c>
      <c r="N394" s="97">
        <v>132.40948017950763</v>
      </c>
      <c r="O394" s="97">
        <v>512.36941189159631</v>
      </c>
      <c r="P394" s="97">
        <v>388.35020444339784</v>
      </c>
      <c r="Q394" s="97">
        <v>406.35279742371063</v>
      </c>
      <c r="R394" s="97">
        <v>1600.2256829580126</v>
      </c>
      <c r="S394" s="97">
        <v>1800.1329664331256</v>
      </c>
      <c r="T394" s="97">
        <v>1983.0189254011602</v>
      </c>
      <c r="U394" s="97">
        <v>2055.5829087202151</v>
      </c>
      <c r="V394" s="97">
        <v>2244.2945701045255</v>
      </c>
      <c r="W394" s="97">
        <v>2492.2327506062529</v>
      </c>
      <c r="X394" s="97">
        <v>2613.1157312349574</v>
      </c>
      <c r="Y394" s="97">
        <v>2956.2836352235222</v>
      </c>
      <c r="Z394" s="34"/>
      <c r="AA394" s="34"/>
      <c r="AB394" s="34"/>
      <c r="AC394" s="34"/>
      <c r="AD394" s="34"/>
      <c r="AE394" s="34"/>
      <c r="AF394" s="26"/>
      <c r="AH394" s="26"/>
      <c r="AI394" s="26"/>
    </row>
    <row r="395" spans="2:35" x14ac:dyDescent="0.25">
      <c r="B395" s="35" t="s">
        <v>45</v>
      </c>
      <c r="C395" s="35" t="s">
        <v>66</v>
      </c>
      <c r="D395" s="35"/>
      <c r="E395" s="35" t="s">
        <v>26</v>
      </c>
      <c r="F395" s="35" t="s">
        <v>30</v>
      </c>
      <c r="G395" s="35" t="s">
        <v>29</v>
      </c>
      <c r="H395" s="34" t="s">
        <v>37</v>
      </c>
      <c r="I395" s="97">
        <v>6087.4726105427899</v>
      </c>
      <c r="J395" s="97">
        <v>5407.1802327671394</v>
      </c>
      <c r="K395" s="97">
        <v>5288.8489402534879</v>
      </c>
      <c r="L395" s="97">
        <v>5901.2458769843315</v>
      </c>
      <c r="M395" s="97">
        <v>7398.5717192937</v>
      </c>
      <c r="N395" s="97">
        <v>6978.6335478730571</v>
      </c>
      <c r="O395" s="97">
        <v>7392.2186496527929</v>
      </c>
      <c r="P395" s="97">
        <v>7631.7536041120256</v>
      </c>
      <c r="Q395" s="97">
        <v>9305.5010717282767</v>
      </c>
      <c r="R395" s="97">
        <v>9005.8148143513808</v>
      </c>
      <c r="S395" s="97">
        <v>10934.00192247513</v>
      </c>
      <c r="T395" s="97">
        <v>11237.940354354994</v>
      </c>
      <c r="U395" s="97">
        <v>11673.144527882401</v>
      </c>
      <c r="V395" s="97">
        <v>12462.779277312125</v>
      </c>
      <c r="W395" s="97">
        <v>12210.237108800264</v>
      </c>
      <c r="X395" s="97">
        <v>13148.08377983285</v>
      </c>
      <c r="Y395" s="97">
        <v>13677.921997426502</v>
      </c>
      <c r="Z395" s="34"/>
      <c r="AA395" s="34"/>
      <c r="AB395" s="34"/>
      <c r="AC395" s="34"/>
      <c r="AD395" s="34"/>
      <c r="AE395" s="34"/>
      <c r="AF395" s="26"/>
      <c r="AH395" s="26"/>
      <c r="AI395" s="26"/>
    </row>
    <row r="396" spans="2:35" x14ac:dyDescent="0.25">
      <c r="B396" s="35" t="s">
        <v>45</v>
      </c>
      <c r="C396" s="35" t="s">
        <v>66</v>
      </c>
      <c r="D396" s="35"/>
      <c r="E396" s="35" t="s">
        <v>26</v>
      </c>
      <c r="F396" s="35" t="s">
        <v>31</v>
      </c>
      <c r="G396" s="35" t="s">
        <v>22</v>
      </c>
      <c r="H396" s="34" t="s">
        <v>37</v>
      </c>
      <c r="I396" s="97">
        <v>0</v>
      </c>
      <c r="J396" s="97">
        <v>0</v>
      </c>
      <c r="K396" s="97">
        <v>0</v>
      </c>
      <c r="L396" s="97">
        <v>0</v>
      </c>
      <c r="M396" s="97">
        <v>0</v>
      </c>
      <c r="N396" s="97">
        <v>0</v>
      </c>
      <c r="O396" s="97">
        <v>0</v>
      </c>
      <c r="P396" s="97">
        <v>0</v>
      </c>
      <c r="Q396" s="97">
        <v>0</v>
      </c>
      <c r="R396" s="97">
        <v>161.12101545740612</v>
      </c>
      <c r="S396" s="97">
        <v>195.61777907702898</v>
      </c>
      <c r="T396" s="97">
        <v>518.51148422953952</v>
      </c>
      <c r="U396" s="97">
        <v>538.59153046960853</v>
      </c>
      <c r="V396" s="97">
        <v>575.02478007013372</v>
      </c>
      <c r="W396" s="97">
        <v>563.37264360236122</v>
      </c>
      <c r="X396" s="97">
        <v>606.64429784177787</v>
      </c>
      <c r="Y396" s="97">
        <v>631.09069922346475</v>
      </c>
      <c r="Z396" s="34"/>
      <c r="AA396" s="34"/>
      <c r="AB396" s="34"/>
      <c r="AC396" s="34"/>
      <c r="AD396" s="34"/>
      <c r="AE396" s="34"/>
      <c r="AF396" s="26"/>
      <c r="AH396" s="26"/>
      <c r="AI396" s="26"/>
    </row>
    <row r="397" spans="2:35" x14ac:dyDescent="0.25">
      <c r="B397" s="35" t="s">
        <v>45</v>
      </c>
      <c r="C397" s="35" t="s">
        <v>66</v>
      </c>
      <c r="D397" s="35"/>
      <c r="E397" s="35" t="s">
        <v>26</v>
      </c>
      <c r="F397" s="35" t="s">
        <v>28</v>
      </c>
      <c r="G397" s="35" t="s">
        <v>29</v>
      </c>
      <c r="H397" s="34" t="s">
        <v>37</v>
      </c>
      <c r="I397" s="97">
        <v>30.430872075833996</v>
      </c>
      <c r="J397" s="97">
        <v>30.002268243780001</v>
      </c>
      <c r="K397" s="97">
        <v>22.430267210826003</v>
      </c>
      <c r="L397" s="97">
        <v>11.429435521439999</v>
      </c>
      <c r="M397" s="97">
        <v>11.143699633403999</v>
      </c>
      <c r="N397" s="97">
        <v>18.429964778321999</v>
      </c>
      <c r="O397" s="97">
        <v>20.001512162519997</v>
      </c>
      <c r="P397" s="97">
        <v>31.669060923989996</v>
      </c>
      <c r="Q397" s="97">
        <v>58.956838231427994</v>
      </c>
      <c r="R397" s="97">
        <v>51.813441030527997</v>
      </c>
      <c r="S397" s="97">
        <v>77.10106712171401</v>
      </c>
      <c r="T397" s="97">
        <v>481.70308458068996</v>
      </c>
      <c r="U397" s="97">
        <v>670.00303479641411</v>
      </c>
      <c r="V397" s="97">
        <v>740.53217649330008</v>
      </c>
      <c r="W397" s="97">
        <v>440.12851287145202</v>
      </c>
      <c r="X397" s="97">
        <v>460.55862886602597</v>
      </c>
      <c r="Y397" s="97">
        <v>598.28332689937793</v>
      </c>
      <c r="Z397" s="34"/>
      <c r="AA397" s="34"/>
      <c r="AB397" s="34"/>
      <c r="AC397" s="34"/>
      <c r="AD397" s="34"/>
      <c r="AE397" s="34"/>
      <c r="AF397" s="26"/>
      <c r="AH397" s="26"/>
      <c r="AI397" s="26"/>
    </row>
    <row r="398" spans="2:35" x14ac:dyDescent="0.25">
      <c r="B398" s="35" t="s">
        <v>45</v>
      </c>
      <c r="C398" s="35" t="s">
        <v>66</v>
      </c>
      <c r="D398" s="35"/>
      <c r="E398" s="35" t="s">
        <v>26</v>
      </c>
      <c r="F398" s="35" t="s">
        <v>57</v>
      </c>
      <c r="G398" s="35" t="s">
        <v>33</v>
      </c>
      <c r="H398" s="34" t="s">
        <v>37</v>
      </c>
      <c r="I398" s="97">
        <v>0</v>
      </c>
      <c r="J398" s="97">
        <v>0</v>
      </c>
      <c r="K398" s="97">
        <v>0</v>
      </c>
      <c r="L398" s="97">
        <v>0</v>
      </c>
      <c r="M398" s="97">
        <v>0</v>
      </c>
      <c r="N398" s="97">
        <v>7.2141656897514242E-2</v>
      </c>
      <c r="O398" s="97">
        <v>18.168769458473772</v>
      </c>
      <c r="P398" s="97">
        <v>121.27981070332045</v>
      </c>
      <c r="Q398" s="97">
        <v>351.10116261892517</v>
      </c>
      <c r="R398" s="97">
        <v>592.73829953955783</v>
      </c>
      <c r="S398" s="97">
        <v>790.49865123375787</v>
      </c>
      <c r="T398" s="97">
        <v>955.63112875812124</v>
      </c>
      <c r="U398" s="97">
        <v>1174.5273540275196</v>
      </c>
      <c r="V398" s="97">
        <v>1372.1050581699303</v>
      </c>
      <c r="W398" s="97">
        <v>1493.6981223014734</v>
      </c>
      <c r="X398" s="97">
        <v>1523.2725231808197</v>
      </c>
      <c r="Y398" s="97">
        <v>1541.7773278778554</v>
      </c>
      <c r="Z398" s="34"/>
      <c r="AA398" s="34"/>
      <c r="AB398" s="34"/>
      <c r="AC398" s="34"/>
      <c r="AD398" s="34"/>
      <c r="AE398" s="34"/>
      <c r="AF398" s="26"/>
      <c r="AH398" s="26"/>
      <c r="AI398" s="26"/>
    </row>
    <row r="399" spans="2:35" x14ac:dyDescent="0.25">
      <c r="B399" s="35" t="s">
        <v>45</v>
      </c>
      <c r="C399" s="35" t="s">
        <v>66</v>
      </c>
      <c r="D399" s="35" t="s">
        <v>68</v>
      </c>
      <c r="E399" s="35" t="s">
        <v>26</v>
      </c>
      <c r="F399" s="35" t="s">
        <v>49</v>
      </c>
      <c r="G399" s="35" t="s">
        <v>29</v>
      </c>
      <c r="H399" s="34" t="s">
        <v>37</v>
      </c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97">
        <v>1483.9915835947427</v>
      </c>
      <c r="AA399" s="97">
        <v>1594.9608107568476</v>
      </c>
      <c r="AB399" s="97">
        <v>2049.6821456627185</v>
      </c>
      <c r="AC399" s="97">
        <v>1541.7882762240813</v>
      </c>
      <c r="AD399" s="97">
        <v>1970.3829750690636</v>
      </c>
      <c r="AE399" s="97">
        <v>2185.7266932991465</v>
      </c>
      <c r="AF399" s="26"/>
      <c r="AH399" s="26"/>
      <c r="AI399" s="26"/>
    </row>
    <row r="400" spans="2:35" x14ac:dyDescent="0.25">
      <c r="B400" s="35" t="s">
        <v>45</v>
      </c>
      <c r="C400" s="35" t="s">
        <v>66</v>
      </c>
      <c r="D400" s="35" t="s">
        <v>68</v>
      </c>
      <c r="E400" s="35" t="s">
        <v>26</v>
      </c>
      <c r="F400" s="35" t="s">
        <v>52</v>
      </c>
      <c r="G400" s="35" t="s">
        <v>29</v>
      </c>
      <c r="H400" s="34" t="s">
        <v>37</v>
      </c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97">
        <v>696.02798665889566</v>
      </c>
      <c r="AA400" s="97">
        <v>730.69956869647888</v>
      </c>
      <c r="AB400" s="97">
        <v>757.01876439348518</v>
      </c>
      <c r="AC400" s="97">
        <v>675.45927000473228</v>
      </c>
      <c r="AD400" s="97">
        <v>1028.5750759249675</v>
      </c>
      <c r="AE400" s="97">
        <v>860.30232043417482</v>
      </c>
      <c r="AF400" s="26"/>
      <c r="AH400" s="26"/>
      <c r="AI400" s="26"/>
    </row>
    <row r="401" spans="2:35" x14ac:dyDescent="0.25">
      <c r="B401" s="35" t="s">
        <v>45</v>
      </c>
      <c r="C401" s="35" t="s">
        <v>66</v>
      </c>
      <c r="D401" s="35" t="s">
        <v>68</v>
      </c>
      <c r="E401" s="35" t="s">
        <v>26</v>
      </c>
      <c r="F401" s="35" t="s">
        <v>53</v>
      </c>
      <c r="G401" s="35" t="s">
        <v>29</v>
      </c>
      <c r="H401" s="34" t="s">
        <v>37</v>
      </c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97">
        <v>4802.952413324394</v>
      </c>
      <c r="AA401" s="97">
        <v>5029.9278831620841</v>
      </c>
      <c r="AB401" s="97">
        <v>5139.7463085903391</v>
      </c>
      <c r="AC401" s="97">
        <v>4011.2274624630104</v>
      </c>
      <c r="AD401" s="97">
        <v>5124.7699382478495</v>
      </c>
      <c r="AE401" s="97">
        <v>5304.6642430783913</v>
      </c>
      <c r="AF401" s="26"/>
      <c r="AH401" s="26"/>
      <c r="AI401" s="26"/>
    </row>
    <row r="402" spans="2:35" x14ac:dyDescent="0.25">
      <c r="B402" s="35" t="s">
        <v>45</v>
      </c>
      <c r="C402" s="35" t="s">
        <v>66</v>
      </c>
      <c r="D402" s="35" t="s">
        <v>68</v>
      </c>
      <c r="E402" s="35" t="s">
        <v>26</v>
      </c>
      <c r="F402" s="35" t="s">
        <v>54</v>
      </c>
      <c r="G402" s="35" t="s">
        <v>22</v>
      </c>
      <c r="H402" s="34" t="s">
        <v>37</v>
      </c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97">
        <v>275.07372662775919</v>
      </c>
      <c r="AA402" s="97">
        <v>288.07302018064382</v>
      </c>
      <c r="AB402" s="97">
        <v>294.36251900039878</v>
      </c>
      <c r="AC402" s="97">
        <v>229.73021414709297</v>
      </c>
      <c r="AD402" s="97">
        <v>293.50479532401221</v>
      </c>
      <c r="AE402" s="97">
        <v>303.80766584414647</v>
      </c>
      <c r="AF402" s="26"/>
      <c r="AH402" s="26"/>
      <c r="AI402" s="26"/>
    </row>
    <row r="403" spans="2:35" x14ac:dyDescent="0.25">
      <c r="B403" s="35" t="s">
        <v>45</v>
      </c>
      <c r="C403" s="35" t="s">
        <v>66</v>
      </c>
      <c r="D403" s="35" t="s">
        <v>68</v>
      </c>
      <c r="E403" s="35" t="s">
        <v>26</v>
      </c>
      <c r="F403" s="35" t="s">
        <v>30</v>
      </c>
      <c r="G403" s="35" t="s">
        <v>29</v>
      </c>
      <c r="H403" s="34" t="s">
        <v>37</v>
      </c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97">
        <v>13331.298834453919</v>
      </c>
      <c r="AA403" s="97">
        <v>13793.929503919508</v>
      </c>
      <c r="AB403" s="97">
        <v>14278.177504763198</v>
      </c>
      <c r="AC403" s="97">
        <v>11816.490372137843</v>
      </c>
      <c r="AD403" s="97">
        <v>15349.042354781192</v>
      </c>
      <c r="AE403" s="97">
        <v>15677.833108028326</v>
      </c>
      <c r="AF403" s="26"/>
      <c r="AH403" s="26"/>
      <c r="AI403" s="26"/>
    </row>
    <row r="404" spans="2:35" x14ac:dyDescent="0.25">
      <c r="B404" s="35" t="s">
        <v>45</v>
      </c>
      <c r="C404" s="35" t="s">
        <v>66</v>
      </c>
      <c r="D404" s="35" t="s">
        <v>68</v>
      </c>
      <c r="E404" s="35" t="s">
        <v>26</v>
      </c>
      <c r="F404" s="35" t="s">
        <v>31</v>
      </c>
      <c r="G404" s="35" t="s">
        <v>22</v>
      </c>
      <c r="H404" s="34" t="s">
        <v>37</v>
      </c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97">
        <v>615.09772497426411</v>
      </c>
      <c r="AA404" s="97">
        <v>636.44321244891057</v>
      </c>
      <c r="AB404" s="97">
        <v>658.7861099670796</v>
      </c>
      <c r="AC404" s="97">
        <v>545.20541736697271</v>
      </c>
      <c r="AD404" s="97">
        <v>708.1951391382388</v>
      </c>
      <c r="AE404" s="97">
        <v>723.3653372431836</v>
      </c>
      <c r="AF404" s="26"/>
      <c r="AH404" s="26"/>
      <c r="AI404" s="26"/>
    </row>
    <row r="405" spans="2:35" x14ac:dyDescent="0.25">
      <c r="B405" s="35" t="s">
        <v>45</v>
      </c>
      <c r="C405" s="35" t="s">
        <v>66</v>
      </c>
      <c r="D405" s="35" t="s">
        <v>68</v>
      </c>
      <c r="E405" s="35" t="s">
        <v>26</v>
      </c>
      <c r="F405" s="35" t="s">
        <v>57</v>
      </c>
      <c r="G405" s="35" t="s">
        <v>33</v>
      </c>
      <c r="H405" s="34" t="s">
        <v>37</v>
      </c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97">
        <v>1652.9314906151787</v>
      </c>
      <c r="AA405" s="97">
        <v>1681.741379651206</v>
      </c>
      <c r="AB405" s="97">
        <v>1716.3705971008856</v>
      </c>
      <c r="AC405" s="97">
        <v>1159.5040397125647</v>
      </c>
      <c r="AD405" s="97">
        <v>1379.4462332758742</v>
      </c>
      <c r="AE405" s="97">
        <v>1760.0650107896784</v>
      </c>
      <c r="AF405" s="26"/>
      <c r="AH405" s="26"/>
      <c r="AI405" s="26"/>
    </row>
    <row r="406" spans="2:35" x14ac:dyDescent="0.25">
      <c r="B406" s="35" t="s">
        <v>45</v>
      </c>
      <c r="C406" s="35" t="s">
        <v>66</v>
      </c>
      <c r="D406" s="35" t="s">
        <v>69</v>
      </c>
      <c r="E406" s="35" t="s">
        <v>26</v>
      </c>
      <c r="F406" s="35" t="s">
        <v>52</v>
      </c>
      <c r="G406" s="35" t="s">
        <v>29</v>
      </c>
      <c r="H406" s="34" t="s">
        <v>37</v>
      </c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97">
        <v>4.8582764783434049</v>
      </c>
      <c r="AA406" s="97">
        <v>4.7463374814073473</v>
      </c>
      <c r="AB406" s="97">
        <v>5.3344154260756129</v>
      </c>
      <c r="AC406" s="97">
        <v>2.6508977484637399</v>
      </c>
      <c r="AD406" s="97">
        <v>1.377613809210408</v>
      </c>
      <c r="AE406" s="97">
        <v>6.7165377424053103</v>
      </c>
      <c r="AF406" s="26"/>
      <c r="AH406" s="26"/>
      <c r="AI406" s="26"/>
    </row>
    <row r="407" spans="2:35" x14ac:dyDescent="0.25">
      <c r="B407" s="35" t="s">
        <v>45</v>
      </c>
      <c r="C407" s="35" t="s">
        <v>66</v>
      </c>
      <c r="D407" s="35" t="s">
        <v>69</v>
      </c>
      <c r="E407" s="35" t="s">
        <v>26</v>
      </c>
      <c r="F407" s="35" t="s">
        <v>67</v>
      </c>
      <c r="G407" s="35" t="s">
        <v>29</v>
      </c>
      <c r="H407" s="34" t="s">
        <v>37</v>
      </c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97">
        <v>1035.9315383775368</v>
      </c>
      <c r="AA407" s="97">
        <v>1095.299850311799</v>
      </c>
      <c r="AB407" s="97">
        <v>1153.3149617854303</v>
      </c>
      <c r="AC407" s="97">
        <v>442.12370147797049</v>
      </c>
      <c r="AD407" s="97">
        <v>610.05705522295079</v>
      </c>
      <c r="AE407" s="97">
        <v>830.80545803579844</v>
      </c>
      <c r="AF407" s="26"/>
      <c r="AH407" s="26"/>
      <c r="AI407" s="26"/>
    </row>
    <row r="408" spans="2:35" x14ac:dyDescent="0.25">
      <c r="B408" s="35" t="s">
        <v>45</v>
      </c>
      <c r="C408" s="35" t="s">
        <v>66</v>
      </c>
      <c r="D408" s="35" t="s">
        <v>70</v>
      </c>
      <c r="E408" s="35" t="s">
        <v>26</v>
      </c>
      <c r="F408" s="35" t="s">
        <v>30</v>
      </c>
      <c r="G408" s="35" t="s">
        <v>29</v>
      </c>
      <c r="H408" s="34" t="s">
        <v>37</v>
      </c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97">
        <v>25.148531606536579</v>
      </c>
      <c r="AA408" s="97">
        <v>4.5389582528489187</v>
      </c>
      <c r="AB408" s="97">
        <v>4.3190205300936215</v>
      </c>
      <c r="AC408" s="97">
        <v>0</v>
      </c>
      <c r="AD408" s="97">
        <v>9.0496737683202717</v>
      </c>
      <c r="AE408" s="97">
        <v>7.5726753383264391</v>
      </c>
      <c r="AF408" s="26"/>
      <c r="AH408" s="26"/>
      <c r="AI408" s="26"/>
    </row>
    <row r="409" spans="2:35" x14ac:dyDescent="0.25">
      <c r="B409" s="35" t="s">
        <v>45</v>
      </c>
      <c r="C409" s="35" t="s">
        <v>66</v>
      </c>
      <c r="D409" s="35" t="s">
        <v>70</v>
      </c>
      <c r="E409" s="35" t="s">
        <v>26</v>
      </c>
      <c r="F409" s="35" t="s">
        <v>31</v>
      </c>
      <c r="G409" s="35" t="s">
        <v>22</v>
      </c>
      <c r="H409" s="34" t="s">
        <v>37</v>
      </c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97">
        <v>1.1603373962067263</v>
      </c>
      <c r="AA409" s="97">
        <v>0.20942467270068468</v>
      </c>
      <c r="AB409" s="97">
        <v>0.19927688480824221</v>
      </c>
      <c r="AC409" s="97">
        <v>0</v>
      </c>
      <c r="AD409" s="97">
        <v>0.41754624330128814</v>
      </c>
      <c r="AE409" s="97">
        <v>0.34939846675217889</v>
      </c>
      <c r="AF409" s="26"/>
      <c r="AH409" s="26"/>
      <c r="AI409" s="26"/>
    </row>
    <row r="410" spans="2:35" x14ac:dyDescent="0.25">
      <c r="B410" s="35" t="s">
        <v>45</v>
      </c>
      <c r="C410" s="35" t="s">
        <v>66</v>
      </c>
      <c r="D410" s="35" t="s">
        <v>70</v>
      </c>
      <c r="E410" s="35" t="s">
        <v>26</v>
      </c>
      <c r="F410" s="35" t="s">
        <v>71</v>
      </c>
      <c r="G410" s="35" t="s">
        <v>29</v>
      </c>
      <c r="H410" s="34" t="s">
        <v>37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97">
        <v>18.396549543850703</v>
      </c>
      <c r="AA410" s="97">
        <v>0</v>
      </c>
      <c r="AB410" s="97">
        <v>1.9002837134435195</v>
      </c>
      <c r="AC410" s="97">
        <v>5.2420921348617586</v>
      </c>
      <c r="AD410" s="97">
        <v>31.489607919993382</v>
      </c>
      <c r="AE410" s="97">
        <v>24.935693571250461</v>
      </c>
      <c r="AF410" s="26"/>
      <c r="AH410" s="26"/>
      <c r="AI410" s="26"/>
    </row>
    <row r="411" spans="2:35" x14ac:dyDescent="0.25">
      <c r="B411" s="35" t="s">
        <v>45</v>
      </c>
      <c r="C411" s="35" t="s">
        <v>66</v>
      </c>
      <c r="D411" s="35" t="s">
        <v>70</v>
      </c>
      <c r="E411" s="35" t="s">
        <v>26</v>
      </c>
      <c r="F411" s="35" t="s">
        <v>28</v>
      </c>
      <c r="G411" s="35" t="s">
        <v>29</v>
      </c>
      <c r="H411" s="34" t="s">
        <v>37</v>
      </c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97">
        <v>115.86066917746797</v>
      </c>
      <c r="AA411" s="97">
        <v>95.907957719065351</v>
      </c>
      <c r="AB411" s="97">
        <v>58.412376390950776</v>
      </c>
      <c r="AC411" s="97">
        <v>44.780583769962277</v>
      </c>
      <c r="AD411" s="97">
        <v>585.23954216966285</v>
      </c>
      <c r="AE411" s="97">
        <v>30.384979197805489</v>
      </c>
      <c r="AF411" s="26"/>
      <c r="AH411" s="26"/>
      <c r="AI411" s="26"/>
    </row>
    <row r="412" spans="2:35" x14ac:dyDescent="0.25">
      <c r="B412" s="35" t="s">
        <v>45</v>
      </c>
      <c r="C412" s="35" t="s">
        <v>66</v>
      </c>
      <c r="D412" s="35" t="s">
        <v>72</v>
      </c>
      <c r="E412" s="35" t="s">
        <v>26</v>
      </c>
      <c r="F412" s="35" t="s">
        <v>52</v>
      </c>
      <c r="G412" s="35" t="s">
        <v>29</v>
      </c>
      <c r="H412" s="34" t="s">
        <v>37</v>
      </c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97">
        <v>161.06138445652135</v>
      </c>
      <c r="AA412" s="97">
        <v>183.07021825839303</v>
      </c>
      <c r="AB412" s="97">
        <v>201.04585428297324</v>
      </c>
      <c r="AC412" s="97">
        <v>199.1345858446054</v>
      </c>
      <c r="AD412" s="97">
        <v>43.51965991187658</v>
      </c>
      <c r="AE412" s="97">
        <v>178.81452611799634</v>
      </c>
      <c r="AF412" s="26"/>
      <c r="AH412" s="26"/>
      <c r="AI412" s="26"/>
    </row>
    <row r="413" spans="2:35" x14ac:dyDescent="0.25">
      <c r="B413" s="35" t="s">
        <v>45</v>
      </c>
      <c r="C413" s="35" t="s">
        <v>66</v>
      </c>
      <c r="D413" s="35" t="s">
        <v>72</v>
      </c>
      <c r="E413" s="35" t="s">
        <v>26</v>
      </c>
      <c r="F413" s="35" t="s">
        <v>53</v>
      </c>
      <c r="G413" s="35" t="s">
        <v>29</v>
      </c>
      <c r="H413" s="34" t="s">
        <v>37</v>
      </c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97">
        <v>0.23719556634004962</v>
      </c>
      <c r="AA413" s="97">
        <v>0.14036044726129968</v>
      </c>
      <c r="AB413" s="97">
        <v>5.8706776281904592E-2</v>
      </c>
      <c r="AC413" s="97">
        <v>4.6942124685729253E-2</v>
      </c>
      <c r="AD413" s="97">
        <v>140.28675317308333</v>
      </c>
      <c r="AE413" s="97">
        <v>6.1851782154149465E-2</v>
      </c>
      <c r="AF413" s="26"/>
      <c r="AH413" s="26"/>
      <c r="AI413" s="26"/>
    </row>
    <row r="414" spans="2:35" x14ac:dyDescent="0.25">
      <c r="B414" s="35" t="s">
        <v>45</v>
      </c>
      <c r="C414" s="35" t="s">
        <v>66</v>
      </c>
      <c r="D414" s="35" t="s">
        <v>72</v>
      </c>
      <c r="E414" s="35" t="s">
        <v>26</v>
      </c>
      <c r="F414" s="35" t="s">
        <v>54</v>
      </c>
      <c r="G414" s="35" t="s">
        <v>22</v>
      </c>
      <c r="H414" s="34" t="s">
        <v>37</v>
      </c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97">
        <v>1.3584616868518732E-2</v>
      </c>
      <c r="AA414" s="97">
        <v>8.038695364166841E-3</v>
      </c>
      <c r="AB414" s="97">
        <v>3.3622427083320225E-3</v>
      </c>
      <c r="AC414" s="97">
        <v>2.6884599433686608E-3</v>
      </c>
      <c r="AD414" s="97">
        <v>8.0344747711374644</v>
      </c>
      <c r="AE414" s="97">
        <v>3.542362853421238E-3</v>
      </c>
      <c r="AF414" s="26"/>
      <c r="AG414" s="125"/>
      <c r="AH414" s="26"/>
      <c r="AI414" s="26"/>
    </row>
    <row r="415" spans="2:35" x14ac:dyDescent="0.25">
      <c r="B415" s="35" t="s">
        <v>45</v>
      </c>
      <c r="C415" s="35" t="s">
        <v>66</v>
      </c>
      <c r="D415" s="35" t="s">
        <v>72</v>
      </c>
      <c r="E415" s="35" t="s">
        <v>26</v>
      </c>
      <c r="F415" s="35" t="s">
        <v>30</v>
      </c>
      <c r="G415" s="35" t="s">
        <v>29</v>
      </c>
      <c r="H415" s="34" t="s">
        <v>37</v>
      </c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97">
        <v>87.446601817147368</v>
      </c>
      <c r="AA415" s="97">
        <v>118.47440161516769</v>
      </c>
      <c r="AB415" s="97">
        <v>128.34559098243867</v>
      </c>
      <c r="AC415" s="97">
        <v>107.71209801992762</v>
      </c>
      <c r="AD415" s="97">
        <v>129.83601366611151</v>
      </c>
      <c r="AE415" s="97">
        <v>134.38442109996899</v>
      </c>
      <c r="AF415" s="26"/>
      <c r="AG415" s="125"/>
      <c r="AH415" s="26"/>
      <c r="AI415" s="26"/>
    </row>
    <row r="416" spans="2:35" x14ac:dyDescent="0.25">
      <c r="B416" s="35" t="s">
        <v>45</v>
      </c>
      <c r="C416" s="35" t="s">
        <v>66</v>
      </c>
      <c r="D416" s="35" t="s">
        <v>72</v>
      </c>
      <c r="E416" s="35" t="s">
        <v>26</v>
      </c>
      <c r="F416" s="35" t="s">
        <v>31</v>
      </c>
      <c r="G416" s="35" t="s">
        <v>22</v>
      </c>
      <c r="H416" s="34" t="s">
        <v>37</v>
      </c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97">
        <v>4.0347310867749364</v>
      </c>
      <c r="AA416" s="97">
        <v>5.4663342114003415</v>
      </c>
      <c r="AB416" s="97">
        <v>5.9217846666032843</v>
      </c>
      <c r="AC416" s="97">
        <v>4.9697683074236121</v>
      </c>
      <c r="AD416" s="97">
        <v>5.9905518297553044</v>
      </c>
      <c r="AE416" s="97">
        <v>6.2004124817115285</v>
      </c>
      <c r="AF416" s="26"/>
      <c r="AG416" s="125"/>
      <c r="AH416" s="26"/>
      <c r="AI416" s="26"/>
    </row>
    <row r="417" spans="2:35" x14ac:dyDescent="0.25">
      <c r="B417" s="35" t="s">
        <v>45</v>
      </c>
      <c r="C417" s="35" t="s">
        <v>66</v>
      </c>
      <c r="D417" s="35" t="s">
        <v>72</v>
      </c>
      <c r="E417" s="35" t="s">
        <v>26</v>
      </c>
      <c r="F417" s="35" t="s">
        <v>71</v>
      </c>
      <c r="G417" s="35" t="s">
        <v>29</v>
      </c>
      <c r="H417" s="34" t="s">
        <v>37</v>
      </c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97">
        <v>0</v>
      </c>
      <c r="AA417" s="97">
        <v>0</v>
      </c>
      <c r="AB417" s="97">
        <v>0</v>
      </c>
      <c r="AC417" s="97">
        <v>0</v>
      </c>
      <c r="AD417" s="97">
        <v>0</v>
      </c>
      <c r="AE417" s="97">
        <v>0</v>
      </c>
      <c r="AF417" s="26"/>
      <c r="AG417" s="125"/>
      <c r="AH417" s="26"/>
      <c r="AI417" s="26"/>
    </row>
    <row r="418" spans="2:35" x14ac:dyDescent="0.25">
      <c r="B418" s="35" t="s">
        <v>45</v>
      </c>
      <c r="C418" s="35" t="s">
        <v>66</v>
      </c>
      <c r="D418" s="35" t="s">
        <v>73</v>
      </c>
      <c r="E418" s="35" t="s">
        <v>26</v>
      </c>
      <c r="F418" s="35" t="s">
        <v>30</v>
      </c>
      <c r="G418" s="35" t="s">
        <v>29</v>
      </c>
      <c r="H418" s="34" t="s">
        <v>37</v>
      </c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97">
        <v>67.044776266617149</v>
      </c>
      <c r="AA418" s="97">
        <v>69.368770740628236</v>
      </c>
      <c r="AB418" s="97">
        <v>89.015290345101775</v>
      </c>
      <c r="AC418" s="97">
        <v>73.082964697902611</v>
      </c>
      <c r="AD418" s="97">
        <v>80.423344947673698</v>
      </c>
      <c r="AE418" s="97">
        <v>77.110737620673021</v>
      </c>
      <c r="AF418" s="26"/>
      <c r="AG418" s="125"/>
      <c r="AH418" s="26"/>
      <c r="AI418" s="26"/>
    </row>
    <row r="419" spans="2:35" x14ac:dyDescent="0.25">
      <c r="B419" s="35" t="s">
        <v>45</v>
      </c>
      <c r="C419" s="35" t="s">
        <v>66</v>
      </c>
      <c r="D419" s="35" t="s">
        <v>73</v>
      </c>
      <c r="E419" s="35" t="s">
        <v>26</v>
      </c>
      <c r="F419" s="35" t="s">
        <v>31</v>
      </c>
      <c r="G419" s="35" t="s">
        <v>22</v>
      </c>
      <c r="H419" s="34" t="s">
        <v>37</v>
      </c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97">
        <v>3.0934037159548828</v>
      </c>
      <c r="AA419" s="97">
        <v>3.2006313560796826</v>
      </c>
      <c r="AB419" s="97">
        <v>4.107109386648033</v>
      </c>
      <c r="AC419" s="97">
        <v>3.3720019240642678</v>
      </c>
      <c r="AD419" s="97">
        <v>3.710682441855329</v>
      </c>
      <c r="AE419" s="97">
        <v>3.557840827855558</v>
      </c>
      <c r="AF419" s="26"/>
      <c r="AG419" s="125"/>
      <c r="AH419" s="26"/>
      <c r="AI419" s="26"/>
    </row>
    <row r="420" spans="2:35" ht="13.5" customHeight="1" x14ac:dyDescent="0.25">
      <c r="B420" s="35" t="s">
        <v>45</v>
      </c>
      <c r="C420" s="35" t="s">
        <v>66</v>
      </c>
      <c r="D420" s="35" t="s">
        <v>74</v>
      </c>
      <c r="E420" s="35" t="s">
        <v>26</v>
      </c>
      <c r="F420" s="35" t="s">
        <v>67</v>
      </c>
      <c r="G420" s="35" t="s">
        <v>76</v>
      </c>
      <c r="H420" s="34" t="s">
        <v>37</v>
      </c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97">
        <v>2108.6161202501312</v>
      </c>
      <c r="AA420" s="97">
        <v>2134.9172466458626</v>
      </c>
      <c r="AB420" s="97">
        <v>2227.0560676781629</v>
      </c>
      <c r="AC420" s="97">
        <v>795.20743030396352</v>
      </c>
      <c r="AD420" s="97">
        <v>959.25611047491088</v>
      </c>
      <c r="AE420" s="97">
        <v>1414.5155115826394</v>
      </c>
      <c r="AF420" s="26"/>
      <c r="AH420" s="26"/>
      <c r="AI420" s="26"/>
    </row>
    <row r="421" spans="2:35" x14ac:dyDescent="0.25">
      <c r="B421" s="35" t="s">
        <v>45</v>
      </c>
      <c r="C421" s="35" t="s">
        <v>66</v>
      </c>
      <c r="D421" s="35" t="s">
        <v>75</v>
      </c>
      <c r="E421" s="35" t="s">
        <v>26</v>
      </c>
      <c r="F421" s="35" t="s">
        <v>30</v>
      </c>
      <c r="G421" s="35" t="s">
        <v>76</v>
      </c>
      <c r="H421" s="34" t="s">
        <v>37</v>
      </c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97">
        <v>0.14668403241618752</v>
      </c>
      <c r="AA421" s="97">
        <v>2.5518365004466901</v>
      </c>
      <c r="AB421" s="97">
        <v>1.5432091537372865</v>
      </c>
      <c r="AC421" s="97">
        <v>0</v>
      </c>
      <c r="AD421" s="97">
        <v>1.722870821007513</v>
      </c>
      <c r="AE421" s="97">
        <v>2.3927880781283677</v>
      </c>
      <c r="AF421" s="26"/>
      <c r="AH421" s="26"/>
      <c r="AI421" s="26"/>
    </row>
    <row r="422" spans="2:35" x14ac:dyDescent="0.25">
      <c r="B422" s="35" t="s">
        <v>45</v>
      </c>
      <c r="C422" s="35" t="s">
        <v>66</v>
      </c>
      <c r="D422" s="35" t="s">
        <v>75</v>
      </c>
      <c r="E422" s="35" t="s">
        <v>26</v>
      </c>
      <c r="F422" s="35" t="s">
        <v>31</v>
      </c>
      <c r="G422" s="35" t="s">
        <v>76</v>
      </c>
      <c r="H422" s="34" t="s">
        <v>37</v>
      </c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97">
        <v>6.767908794908053E-3</v>
      </c>
      <c r="AA422" s="97">
        <v>0.11774012760665438</v>
      </c>
      <c r="AB422" s="97">
        <v>7.1202697607381835E-2</v>
      </c>
      <c r="AC422" s="97">
        <v>0</v>
      </c>
      <c r="AD422" s="97">
        <v>7.9492173687341475E-2</v>
      </c>
      <c r="AE422" s="97">
        <v>0.11040173365542812</v>
      </c>
      <c r="AF422" s="26"/>
      <c r="AH422" s="26"/>
      <c r="AI422" s="26"/>
    </row>
    <row r="423" spans="2:35" x14ac:dyDescent="0.25">
      <c r="B423" s="35" t="s">
        <v>45</v>
      </c>
      <c r="C423" s="35" t="s">
        <v>66</v>
      </c>
      <c r="D423" s="35" t="s">
        <v>75</v>
      </c>
      <c r="E423" s="35" t="s">
        <v>26</v>
      </c>
      <c r="F423" s="35" t="s">
        <v>71</v>
      </c>
      <c r="G423" s="35" t="s">
        <v>76</v>
      </c>
      <c r="H423" s="34" t="s">
        <v>37</v>
      </c>
      <c r="I423" s="34"/>
      <c r="J423" s="98"/>
      <c r="K423" s="34"/>
      <c r="L423" s="8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97">
        <v>40.041685650183375</v>
      </c>
      <c r="AA423" s="97">
        <v>33.48432161677578</v>
      </c>
      <c r="AB423" s="97">
        <v>58.958461349136634</v>
      </c>
      <c r="AC423" s="97">
        <v>25.791029838669257</v>
      </c>
      <c r="AD423" s="97">
        <v>2.6342737181950961</v>
      </c>
      <c r="AE423" s="97">
        <v>13.938462451057262</v>
      </c>
      <c r="AF423" s="26"/>
      <c r="AH423" s="26"/>
      <c r="AI423" s="26"/>
    </row>
    <row r="424" spans="2:35" x14ac:dyDescent="0.25">
      <c r="B424" s="35" t="s">
        <v>45</v>
      </c>
      <c r="C424" s="35" t="s">
        <v>66</v>
      </c>
      <c r="D424" s="35" t="s">
        <v>75</v>
      </c>
      <c r="E424" s="35" t="s">
        <v>26</v>
      </c>
      <c r="F424" s="35" t="s">
        <v>28</v>
      </c>
      <c r="G424" s="35" t="s">
        <v>76</v>
      </c>
      <c r="H424" s="34" t="s">
        <v>37</v>
      </c>
      <c r="I424" s="99"/>
      <c r="J424" s="100"/>
      <c r="K424" s="99"/>
      <c r="L424" s="101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97">
        <v>1449.0828200878318</v>
      </c>
      <c r="AA424" s="97">
        <v>1539.3664111582664</v>
      </c>
      <c r="AB424" s="97">
        <v>1301.2895510426872</v>
      </c>
      <c r="AC424" s="97">
        <v>725.59423605420795</v>
      </c>
      <c r="AD424" s="97">
        <v>844.16900404715955</v>
      </c>
      <c r="AE424" s="97">
        <v>798.86656777615258</v>
      </c>
      <c r="AF424" s="26"/>
      <c r="AH424" s="26"/>
      <c r="AI424" s="26"/>
    </row>
    <row r="425" spans="2:35" x14ac:dyDescent="0.25">
      <c r="B425" s="35" t="s">
        <v>45</v>
      </c>
      <c r="C425" s="35" t="s">
        <v>66</v>
      </c>
      <c r="D425" s="35" t="s">
        <v>77</v>
      </c>
      <c r="E425" s="35" t="s">
        <v>26</v>
      </c>
      <c r="F425" s="102" t="s">
        <v>49</v>
      </c>
      <c r="G425" s="35" t="s">
        <v>29</v>
      </c>
      <c r="H425" s="34" t="s">
        <v>37</v>
      </c>
      <c r="I425" s="97">
        <v>43.560319448276744</v>
      </c>
      <c r="J425" s="97">
        <v>54.208758462956105</v>
      </c>
      <c r="K425" s="97">
        <v>84.510479077623202</v>
      </c>
      <c r="L425" s="97">
        <v>103.28086472809146</v>
      </c>
      <c r="M425" s="97">
        <v>136.88294413784814</v>
      </c>
      <c r="N425" s="97">
        <v>204.60257147375623</v>
      </c>
      <c r="O425" s="97">
        <v>274.98940451285739</v>
      </c>
      <c r="P425" s="97">
        <v>446.49903054735023</v>
      </c>
      <c r="Q425" s="97">
        <v>614.49757294795927</v>
      </c>
      <c r="R425" s="97">
        <v>659.67565594587575</v>
      </c>
      <c r="S425" s="97">
        <v>693.68854744896953</v>
      </c>
      <c r="T425" s="97">
        <v>789.58223906512808</v>
      </c>
      <c r="U425" s="97">
        <v>970.3966505652578</v>
      </c>
      <c r="V425" s="97">
        <v>1077.1216544982135</v>
      </c>
      <c r="W425" s="97">
        <v>1208.8649163410121</v>
      </c>
      <c r="X425" s="97">
        <v>1329.8459381145242</v>
      </c>
      <c r="Y425" s="97">
        <v>1438.7528750693041</v>
      </c>
      <c r="Z425" s="97">
        <v>1483.9915835947427</v>
      </c>
      <c r="AA425" s="97">
        <v>1594.9608107568476</v>
      </c>
      <c r="AB425" s="97">
        <v>2049.6821456627185</v>
      </c>
      <c r="AC425" s="97">
        <v>1541.7882762240813</v>
      </c>
      <c r="AD425" s="97">
        <v>1970.3829750690636</v>
      </c>
      <c r="AE425" s="97">
        <v>2185.7266932991465</v>
      </c>
      <c r="AF425" s="26"/>
      <c r="AH425" s="26"/>
      <c r="AI425" s="26"/>
    </row>
    <row r="426" spans="2:35" x14ac:dyDescent="0.25">
      <c r="B426" s="35" t="s">
        <v>45</v>
      </c>
      <c r="C426" s="35" t="s">
        <v>66</v>
      </c>
      <c r="D426" s="35" t="s">
        <v>77</v>
      </c>
      <c r="E426" s="35" t="s">
        <v>26</v>
      </c>
      <c r="F426" s="102" t="s">
        <v>52</v>
      </c>
      <c r="G426" s="35" t="s">
        <v>29</v>
      </c>
      <c r="H426" s="34" t="s">
        <v>37</v>
      </c>
      <c r="I426" s="97">
        <v>2891.3455327692177</v>
      </c>
      <c r="J426" s="97">
        <v>2627.384563867241</v>
      </c>
      <c r="K426" s="97">
        <v>2659.4414836373671</v>
      </c>
      <c r="L426" s="97">
        <v>2486.6533700814571</v>
      </c>
      <c r="M426" s="97">
        <v>2480.8301972506083</v>
      </c>
      <c r="N426" s="97">
        <v>2359.4506981422151</v>
      </c>
      <c r="O426" s="97">
        <v>2303.5667862491173</v>
      </c>
      <c r="P426" s="97">
        <v>2294.7674883443851</v>
      </c>
      <c r="Q426" s="97">
        <v>2608.5268919842329</v>
      </c>
      <c r="R426" s="97">
        <v>3040.5936797612494</v>
      </c>
      <c r="S426" s="97">
        <v>2887.9774622243262</v>
      </c>
      <c r="T426" s="97">
        <v>1952.561005055647</v>
      </c>
      <c r="U426" s="97">
        <v>566.82678772916813</v>
      </c>
      <c r="V426" s="97">
        <v>578.06292628162873</v>
      </c>
      <c r="W426" s="97">
        <v>610.44069513798718</v>
      </c>
      <c r="X426" s="97">
        <v>622.91795519547566</v>
      </c>
      <c r="Y426" s="97">
        <v>721.20027380332272</v>
      </c>
      <c r="Z426" s="97">
        <v>861.94764759376039</v>
      </c>
      <c r="AA426" s="97">
        <v>918.51612443627914</v>
      </c>
      <c r="AB426" s="97">
        <v>963.39903410253396</v>
      </c>
      <c r="AC426" s="97">
        <v>877.24475359780149</v>
      </c>
      <c r="AD426" s="97">
        <v>1073.4723496460545</v>
      </c>
      <c r="AE426" s="97">
        <v>1045.8333842945765</v>
      </c>
      <c r="AF426" s="26"/>
      <c r="AH426" s="26"/>
      <c r="AI426" s="26"/>
    </row>
    <row r="427" spans="2:35" x14ac:dyDescent="0.25">
      <c r="B427" s="35" t="s">
        <v>45</v>
      </c>
      <c r="C427" s="35" t="s">
        <v>66</v>
      </c>
      <c r="D427" s="35" t="s">
        <v>77</v>
      </c>
      <c r="E427" s="35" t="s">
        <v>26</v>
      </c>
      <c r="F427" s="102" t="s">
        <v>53</v>
      </c>
      <c r="G427" s="35" t="s">
        <v>29</v>
      </c>
      <c r="H427" s="34" t="s">
        <v>37</v>
      </c>
      <c r="I427" s="97">
        <v>0</v>
      </c>
      <c r="J427" s="97">
        <v>0</v>
      </c>
      <c r="K427" s="97">
        <v>0</v>
      </c>
      <c r="L427" s="97">
        <v>0</v>
      </c>
      <c r="M427" s="97">
        <v>0</v>
      </c>
      <c r="N427" s="97">
        <v>0</v>
      </c>
      <c r="O427" s="97">
        <v>0</v>
      </c>
      <c r="P427" s="97">
        <v>0</v>
      </c>
      <c r="Q427" s="97">
        <v>0</v>
      </c>
      <c r="R427" s="97">
        <v>0</v>
      </c>
      <c r="S427" s="97">
        <v>466.44102552257192</v>
      </c>
      <c r="T427" s="97">
        <v>1420.3994976804149</v>
      </c>
      <c r="U427" s="97">
        <v>2867.040559915778</v>
      </c>
      <c r="V427" s="97">
        <v>3012.9767494577509</v>
      </c>
      <c r="W427" s="97">
        <v>3200.4568766816419</v>
      </c>
      <c r="X427" s="97">
        <v>3547.6669532412825</v>
      </c>
      <c r="Y427" s="97">
        <v>4088.6394632197207</v>
      </c>
      <c r="Z427" s="97">
        <v>4803.1896088907342</v>
      </c>
      <c r="AA427" s="97">
        <v>5030.0682436093457</v>
      </c>
      <c r="AB427" s="97">
        <v>5139.8050153666209</v>
      </c>
      <c r="AC427" s="97">
        <v>4011.2744045876962</v>
      </c>
      <c r="AD427" s="97">
        <v>5265.056691420933</v>
      </c>
      <c r="AE427" s="97">
        <v>5304.7260948605453</v>
      </c>
      <c r="AF427" s="26"/>
      <c r="AH427" s="26"/>
      <c r="AI427" s="26"/>
    </row>
    <row r="428" spans="2:35" x14ac:dyDescent="0.25">
      <c r="B428" s="35" t="s">
        <v>45</v>
      </c>
      <c r="C428" s="35" t="s">
        <v>66</v>
      </c>
      <c r="D428" s="35" t="s">
        <v>77</v>
      </c>
      <c r="E428" s="35" t="s">
        <v>26</v>
      </c>
      <c r="F428" s="102" t="s">
        <v>54</v>
      </c>
      <c r="G428" s="35" t="s">
        <v>22</v>
      </c>
      <c r="H428" s="34" t="s">
        <v>37</v>
      </c>
      <c r="I428" s="97">
        <v>0</v>
      </c>
      <c r="J428" s="97">
        <v>0</v>
      </c>
      <c r="K428" s="97">
        <v>0</v>
      </c>
      <c r="L428" s="97">
        <v>0</v>
      </c>
      <c r="M428" s="97">
        <v>0</v>
      </c>
      <c r="N428" s="97">
        <v>0</v>
      </c>
      <c r="O428" s="97">
        <v>0</v>
      </c>
      <c r="P428" s="97">
        <v>0</v>
      </c>
      <c r="Q428" s="97">
        <v>0</v>
      </c>
      <c r="R428" s="97">
        <v>0</v>
      </c>
      <c r="S428" s="97">
        <v>26.713916795557004</v>
      </c>
      <c r="T428" s="97">
        <v>81.348834946443546</v>
      </c>
      <c r="U428" s="97">
        <v>164.20057151120153</v>
      </c>
      <c r="V428" s="97">
        <v>172.55859966817437</v>
      </c>
      <c r="W428" s="97">
        <v>183.29592388588955</v>
      </c>
      <c r="X428" s="97">
        <v>203.18126970297689</v>
      </c>
      <c r="Y428" s="97">
        <v>234.16373871726884</v>
      </c>
      <c r="Z428" s="97">
        <v>275.0873112446277</v>
      </c>
      <c r="AA428" s="97">
        <v>288.081058876008</v>
      </c>
      <c r="AB428" s="97">
        <v>294.36588124310708</v>
      </c>
      <c r="AC428" s="97">
        <v>229.73290260703632</v>
      </c>
      <c r="AD428" s="97">
        <v>301.53927009514967</v>
      </c>
      <c r="AE428" s="97">
        <v>303.81120820699988</v>
      </c>
      <c r="AF428" s="26"/>
      <c r="AH428" s="26"/>
      <c r="AI428" s="26"/>
    </row>
    <row r="429" spans="2:35" x14ac:dyDescent="0.25">
      <c r="B429" s="35" t="s">
        <v>45</v>
      </c>
      <c r="C429" s="35" t="s">
        <v>66</v>
      </c>
      <c r="D429" s="35" t="s">
        <v>77</v>
      </c>
      <c r="E429" s="35" t="s">
        <v>26</v>
      </c>
      <c r="F429" s="102" t="s">
        <v>67</v>
      </c>
      <c r="G429" s="35" t="s">
        <v>29</v>
      </c>
      <c r="H429" s="34" t="s">
        <v>37</v>
      </c>
      <c r="I429" s="97">
        <v>903.86288454300882</v>
      </c>
      <c r="J429" s="97">
        <v>948.97210698389233</v>
      </c>
      <c r="K429" s="97">
        <v>483.67199347510228</v>
      </c>
      <c r="L429" s="97">
        <v>294.06144489990606</v>
      </c>
      <c r="M429" s="97">
        <v>296.22042820837908</v>
      </c>
      <c r="N429" s="97">
        <v>132.40948017950763</v>
      </c>
      <c r="O429" s="97">
        <v>512.36941189159631</v>
      </c>
      <c r="P429" s="97">
        <v>388.35020444339784</v>
      </c>
      <c r="Q429" s="97">
        <v>406.35279742371063</v>
      </c>
      <c r="R429" s="97">
        <v>1600.2256829580126</v>
      </c>
      <c r="S429" s="97">
        <v>1800.1329664331256</v>
      </c>
      <c r="T429" s="97">
        <v>1983.0189254011602</v>
      </c>
      <c r="U429" s="97">
        <v>2055.5829087202151</v>
      </c>
      <c r="V429" s="97">
        <v>2244.2945701045255</v>
      </c>
      <c r="W429" s="97">
        <v>2492.2327506062529</v>
      </c>
      <c r="X429" s="97">
        <v>2613.1157312349574</v>
      </c>
      <c r="Y429" s="97">
        <v>2956.2836352235222</v>
      </c>
      <c r="Z429" s="97">
        <v>1035.9315383775368</v>
      </c>
      <c r="AA429" s="97">
        <v>1095.299850311799</v>
      </c>
      <c r="AB429" s="97">
        <v>1153.3149617854303</v>
      </c>
      <c r="AC429" s="97">
        <v>442.12370147797049</v>
      </c>
      <c r="AD429" s="97">
        <v>610.05705522295079</v>
      </c>
      <c r="AE429" s="97">
        <v>830.80545803579844</v>
      </c>
      <c r="AF429" s="26"/>
      <c r="AH429" s="26"/>
      <c r="AI429" s="26"/>
    </row>
    <row r="430" spans="2:35" x14ac:dyDescent="0.25">
      <c r="B430" s="35" t="s">
        <v>45</v>
      </c>
      <c r="C430" s="35" t="s">
        <v>66</v>
      </c>
      <c r="D430" s="35" t="s">
        <v>77</v>
      </c>
      <c r="E430" s="35" t="s">
        <v>26</v>
      </c>
      <c r="F430" s="102" t="s">
        <v>30</v>
      </c>
      <c r="G430" s="35" t="s">
        <v>29</v>
      </c>
      <c r="H430" s="34" t="s">
        <v>37</v>
      </c>
      <c r="I430" s="97">
        <v>6087.4726105427899</v>
      </c>
      <c r="J430" s="97">
        <v>5407.1802327671394</v>
      </c>
      <c r="K430" s="97">
        <v>5288.8489402534879</v>
      </c>
      <c r="L430" s="97">
        <v>5901.2458769843315</v>
      </c>
      <c r="M430" s="97">
        <v>7398.5717192937</v>
      </c>
      <c r="N430" s="97">
        <v>6978.6335478730571</v>
      </c>
      <c r="O430" s="97">
        <v>7392.2186496527929</v>
      </c>
      <c r="P430" s="97">
        <v>7631.7536041120256</v>
      </c>
      <c r="Q430" s="97">
        <v>9305.5010717282767</v>
      </c>
      <c r="R430" s="97">
        <v>9005.8148143513808</v>
      </c>
      <c r="S430" s="97">
        <v>10934.00192247513</v>
      </c>
      <c r="T430" s="97">
        <v>11237.940354354994</v>
      </c>
      <c r="U430" s="97">
        <v>11673.144527882401</v>
      </c>
      <c r="V430" s="97">
        <v>12462.779277312125</v>
      </c>
      <c r="W430" s="97">
        <v>12210.237108800264</v>
      </c>
      <c r="X430" s="97">
        <v>13148.08377983285</v>
      </c>
      <c r="Y430" s="97">
        <v>13677.921997426502</v>
      </c>
      <c r="Z430" s="97">
        <v>13510.938744144221</v>
      </c>
      <c r="AA430" s="97">
        <v>13986.311634528152</v>
      </c>
      <c r="AB430" s="97">
        <v>14499.857406620833</v>
      </c>
      <c r="AC430" s="97">
        <v>11997.285434855672</v>
      </c>
      <c r="AD430" s="97">
        <v>15568.351387163299</v>
      </c>
      <c r="AE430" s="97">
        <v>15896.900942087294</v>
      </c>
      <c r="AF430" s="26"/>
      <c r="AH430" s="26"/>
      <c r="AI430" s="26"/>
    </row>
    <row r="431" spans="2:35" x14ac:dyDescent="0.25">
      <c r="B431" s="35" t="s">
        <v>45</v>
      </c>
      <c r="C431" s="35" t="s">
        <v>66</v>
      </c>
      <c r="D431" s="35" t="s">
        <v>77</v>
      </c>
      <c r="E431" s="35" t="s">
        <v>26</v>
      </c>
      <c r="F431" s="102" t="s">
        <v>31</v>
      </c>
      <c r="G431" s="35" t="s">
        <v>22</v>
      </c>
      <c r="H431" s="34" t="s">
        <v>37</v>
      </c>
      <c r="I431" s="97">
        <v>0</v>
      </c>
      <c r="J431" s="97">
        <v>0</v>
      </c>
      <c r="K431" s="97">
        <v>0</v>
      </c>
      <c r="L431" s="97">
        <v>0</v>
      </c>
      <c r="M431" s="97">
        <v>0</v>
      </c>
      <c r="N431" s="97">
        <v>0</v>
      </c>
      <c r="O431" s="97">
        <v>0</v>
      </c>
      <c r="P431" s="97">
        <v>0</v>
      </c>
      <c r="Q431" s="97">
        <v>0</v>
      </c>
      <c r="R431" s="97">
        <v>161.12101545740612</v>
      </c>
      <c r="S431" s="97">
        <v>195.61777907702898</v>
      </c>
      <c r="T431" s="97">
        <v>518.51148422953952</v>
      </c>
      <c r="U431" s="97">
        <v>538.59153046960853</v>
      </c>
      <c r="V431" s="97">
        <v>575.02478007013372</v>
      </c>
      <c r="W431" s="97">
        <v>563.37264360236122</v>
      </c>
      <c r="X431" s="97">
        <v>606.64429784177787</v>
      </c>
      <c r="Y431" s="97">
        <v>631.09069922346475</v>
      </c>
      <c r="Z431" s="97">
        <v>623.38619717320069</v>
      </c>
      <c r="AA431" s="97">
        <v>645.31960268909131</v>
      </c>
      <c r="AB431" s="97">
        <v>669.01428090513912</v>
      </c>
      <c r="AC431" s="97">
        <v>553.5471875984606</v>
      </c>
      <c r="AD431" s="97">
        <v>718.31391965315072</v>
      </c>
      <c r="AE431" s="97">
        <v>733.47298901950285</v>
      </c>
      <c r="AF431" s="26"/>
      <c r="AH431" s="26"/>
      <c r="AI431" s="26"/>
    </row>
    <row r="432" spans="2:35" x14ac:dyDescent="0.25">
      <c r="B432" s="35" t="s">
        <v>45</v>
      </c>
      <c r="C432" s="35" t="s">
        <v>66</v>
      </c>
      <c r="D432" s="35" t="s">
        <v>77</v>
      </c>
      <c r="E432" s="35" t="s">
        <v>26</v>
      </c>
      <c r="F432" s="102" t="s">
        <v>28</v>
      </c>
      <c r="G432" s="35" t="s">
        <v>29</v>
      </c>
      <c r="H432" s="34" t="s">
        <v>37</v>
      </c>
      <c r="I432" s="97">
        <v>30.430872075833996</v>
      </c>
      <c r="J432" s="97">
        <v>30.002268243780001</v>
      </c>
      <c r="K432" s="97">
        <v>22.430267210826003</v>
      </c>
      <c r="L432" s="97">
        <v>11.429435521439999</v>
      </c>
      <c r="M432" s="97">
        <v>11.143699633403999</v>
      </c>
      <c r="N432" s="97">
        <v>18.429964778321999</v>
      </c>
      <c r="O432" s="97">
        <v>20.001512162519997</v>
      </c>
      <c r="P432" s="97">
        <v>31.669060923989996</v>
      </c>
      <c r="Q432" s="97">
        <v>58.956838231427994</v>
      </c>
      <c r="R432" s="97">
        <v>51.813441030527997</v>
      </c>
      <c r="S432" s="97">
        <v>77.10106712171401</v>
      </c>
      <c r="T432" s="97">
        <v>481.70308458068996</v>
      </c>
      <c r="U432" s="97">
        <v>670.00303479641411</v>
      </c>
      <c r="V432" s="97">
        <v>740.53217649330008</v>
      </c>
      <c r="W432" s="97">
        <v>440.12851287145202</v>
      </c>
      <c r="X432" s="97">
        <v>460.55862886602597</v>
      </c>
      <c r="Y432" s="97">
        <v>598.28332689937793</v>
      </c>
      <c r="Z432" s="97">
        <v>115.86066917746797</v>
      </c>
      <c r="AA432" s="97">
        <v>95.907957719065351</v>
      </c>
      <c r="AB432" s="97">
        <v>58.412376390950776</v>
      </c>
      <c r="AC432" s="97">
        <v>44.780583769962277</v>
      </c>
      <c r="AD432" s="97">
        <v>585.23954216966285</v>
      </c>
      <c r="AE432" s="97">
        <v>30.384979197805489</v>
      </c>
      <c r="AF432" s="26"/>
      <c r="AH432" s="26"/>
      <c r="AI432" s="26"/>
    </row>
    <row r="433" spans="2:35" x14ac:dyDescent="0.25">
      <c r="B433" s="35" t="s">
        <v>45</v>
      </c>
      <c r="C433" s="35" t="s">
        <v>66</v>
      </c>
      <c r="D433" s="35" t="s">
        <v>77</v>
      </c>
      <c r="E433" s="35" t="s">
        <v>26</v>
      </c>
      <c r="F433" s="102" t="s">
        <v>57</v>
      </c>
      <c r="G433" s="35" t="s">
        <v>33</v>
      </c>
      <c r="H433" s="34" t="s">
        <v>37</v>
      </c>
      <c r="I433" s="97">
        <v>0</v>
      </c>
      <c r="J433" s="97">
        <v>0</v>
      </c>
      <c r="K433" s="97">
        <v>0</v>
      </c>
      <c r="L433" s="97">
        <v>0</v>
      </c>
      <c r="M433" s="97">
        <v>0</v>
      </c>
      <c r="N433" s="97">
        <v>7.2141656897514242E-2</v>
      </c>
      <c r="O433" s="97">
        <v>18.168769458473772</v>
      </c>
      <c r="P433" s="97">
        <v>121.27981070332045</v>
      </c>
      <c r="Q433" s="97">
        <v>351.10116261892517</v>
      </c>
      <c r="R433" s="97">
        <v>592.73829953955783</v>
      </c>
      <c r="S433" s="97">
        <v>790.49865123375787</v>
      </c>
      <c r="T433" s="97">
        <v>955.63112875812124</v>
      </c>
      <c r="U433" s="97">
        <v>1174.5273540275196</v>
      </c>
      <c r="V433" s="97">
        <v>1372.1050581699303</v>
      </c>
      <c r="W433" s="97">
        <v>1493.6981223014734</v>
      </c>
      <c r="X433" s="97">
        <v>1523.2725231808197</v>
      </c>
      <c r="Y433" s="97">
        <v>1541.7773278778554</v>
      </c>
      <c r="Z433" s="97">
        <v>1652.9314906151787</v>
      </c>
      <c r="AA433" s="97">
        <v>1681.741379651206</v>
      </c>
      <c r="AB433" s="97">
        <v>1716.3705971008856</v>
      </c>
      <c r="AC433" s="97">
        <v>1159.5040397125647</v>
      </c>
      <c r="AD433" s="97">
        <v>1379.4462332758742</v>
      </c>
      <c r="AE433" s="97">
        <v>1760.0650107896784</v>
      </c>
      <c r="AF433" s="26"/>
      <c r="AH433" s="26"/>
      <c r="AI433" s="26"/>
    </row>
    <row r="434" spans="2:35" x14ac:dyDescent="0.25">
      <c r="B434" s="35" t="s">
        <v>45</v>
      </c>
      <c r="C434" s="35" t="s">
        <v>66</v>
      </c>
      <c r="D434" s="35" t="s">
        <v>68</v>
      </c>
      <c r="E434" s="35" t="s">
        <v>26</v>
      </c>
      <c r="F434" s="35"/>
      <c r="G434" s="35"/>
      <c r="H434" s="34" t="s">
        <v>37</v>
      </c>
      <c r="I434" s="99"/>
      <c r="J434" s="100"/>
      <c r="K434" s="99"/>
      <c r="L434" s="101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97">
        <v>22857.373760249153</v>
      </c>
      <c r="AA434" s="97">
        <v>23755.775378815677</v>
      </c>
      <c r="AB434" s="97">
        <v>24894.143949478108</v>
      </c>
      <c r="AC434" s="97">
        <v>19979.405052056292</v>
      </c>
      <c r="AD434" s="97">
        <v>25853.916511761196</v>
      </c>
      <c r="AE434" s="97">
        <v>26815.764378717049</v>
      </c>
      <c r="AF434" s="26"/>
      <c r="AH434" s="26"/>
      <c r="AI434" s="26"/>
    </row>
    <row r="435" spans="2:35" x14ac:dyDescent="0.25">
      <c r="B435" s="35" t="s">
        <v>45</v>
      </c>
      <c r="C435" s="35" t="s">
        <v>66</v>
      </c>
      <c r="D435" s="35" t="s">
        <v>69</v>
      </c>
      <c r="E435" s="35" t="s">
        <v>26</v>
      </c>
      <c r="F435" s="35"/>
      <c r="G435" s="35"/>
      <c r="H435" s="34" t="s">
        <v>37</v>
      </c>
      <c r="I435" s="99"/>
      <c r="J435" s="100"/>
      <c r="K435" s="99"/>
      <c r="L435" s="101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97">
        <v>1040.7898148558802</v>
      </c>
      <c r="AA435" s="97">
        <v>1100.0461877932064</v>
      </c>
      <c r="AB435" s="97">
        <v>1158.6493772115059</v>
      </c>
      <c r="AC435" s="97">
        <v>444.77459922643425</v>
      </c>
      <c r="AD435" s="97">
        <v>611.4346690321612</v>
      </c>
      <c r="AE435" s="97">
        <v>837.52199577820375</v>
      </c>
      <c r="AF435" s="26"/>
      <c r="AH435" s="26"/>
      <c r="AI435" s="26"/>
    </row>
    <row r="436" spans="2:35" x14ac:dyDescent="0.25">
      <c r="B436" s="35" t="s">
        <v>45</v>
      </c>
      <c r="C436" s="35" t="s">
        <v>66</v>
      </c>
      <c r="D436" s="35" t="s">
        <v>70</v>
      </c>
      <c r="E436" s="35" t="s">
        <v>26</v>
      </c>
      <c r="F436" s="35"/>
      <c r="G436" s="35"/>
      <c r="H436" s="34" t="s">
        <v>37</v>
      </c>
      <c r="I436" s="99"/>
      <c r="J436" s="100"/>
      <c r="K436" s="99"/>
      <c r="L436" s="101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97">
        <v>160.56608772406199</v>
      </c>
      <c r="AA436" s="97">
        <v>100.65634064461496</v>
      </c>
      <c r="AB436" s="97">
        <v>64.830957519296163</v>
      </c>
      <c r="AC436" s="97">
        <v>50.022675904824034</v>
      </c>
      <c r="AD436" s="97">
        <v>626.19637010127781</v>
      </c>
      <c r="AE436" s="97">
        <v>63.242746574134571</v>
      </c>
      <c r="AF436" s="26"/>
      <c r="AH436" s="26"/>
      <c r="AI436" s="26"/>
    </row>
    <row r="437" spans="2:35" x14ac:dyDescent="0.25">
      <c r="B437" s="35" t="s">
        <v>45</v>
      </c>
      <c r="C437" s="35" t="s">
        <v>66</v>
      </c>
      <c r="D437" s="35" t="s">
        <v>72</v>
      </c>
      <c r="E437" s="35" t="s">
        <v>26</v>
      </c>
      <c r="F437" s="35"/>
      <c r="G437" s="35"/>
      <c r="H437" s="34" t="s">
        <v>37</v>
      </c>
      <c r="I437" s="99"/>
      <c r="J437" s="100"/>
      <c r="K437" s="99"/>
      <c r="L437" s="101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97">
        <v>252.79349754365225</v>
      </c>
      <c r="AA437" s="97">
        <v>307.15935322758656</v>
      </c>
      <c r="AB437" s="97">
        <v>335.37529895100539</v>
      </c>
      <c r="AC437" s="97">
        <v>311.86608275658574</v>
      </c>
      <c r="AD437" s="97">
        <v>327.66745335196418</v>
      </c>
      <c r="AE437" s="97">
        <v>319.46475384468442</v>
      </c>
      <c r="AF437" s="26"/>
      <c r="AH437" s="26"/>
      <c r="AI437" s="26"/>
    </row>
    <row r="438" spans="2:35" x14ac:dyDescent="0.25">
      <c r="B438" s="35" t="s">
        <v>45</v>
      </c>
      <c r="C438" s="35" t="s">
        <v>66</v>
      </c>
      <c r="D438" s="35" t="s">
        <v>73</v>
      </c>
      <c r="E438" s="35" t="s">
        <v>26</v>
      </c>
      <c r="F438" s="35"/>
      <c r="G438" s="35"/>
      <c r="H438" s="34" t="s">
        <v>37</v>
      </c>
      <c r="I438" s="99"/>
      <c r="J438" s="100"/>
      <c r="K438" s="99"/>
      <c r="L438" s="101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97">
        <v>70.138179982572026</v>
      </c>
      <c r="AA438" s="97">
        <v>72.569402096707918</v>
      </c>
      <c r="AB438" s="97">
        <v>93.122399731749809</v>
      </c>
      <c r="AC438" s="97">
        <v>76.454966621966875</v>
      </c>
      <c r="AD438" s="97">
        <v>84.134027389529024</v>
      </c>
      <c r="AE438" s="97">
        <v>80.668578448528578</v>
      </c>
      <c r="AF438" s="26"/>
      <c r="AH438" s="26"/>
      <c r="AI438" s="26"/>
    </row>
    <row r="439" spans="2:35" x14ac:dyDescent="0.25">
      <c r="B439" s="35" t="s">
        <v>45</v>
      </c>
      <c r="C439" s="35" t="s">
        <v>66</v>
      </c>
      <c r="D439" s="35" t="s">
        <v>75</v>
      </c>
      <c r="E439" s="35" t="s">
        <v>26</v>
      </c>
      <c r="F439" s="35"/>
      <c r="G439" s="35"/>
      <c r="H439" s="34" t="s">
        <v>37</v>
      </c>
      <c r="I439" s="99"/>
      <c r="J439" s="100"/>
      <c r="K439" s="99"/>
      <c r="L439" s="101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97">
        <v>1489.2779576792263</v>
      </c>
      <c r="AA439" s="97">
        <v>1575.5203094030956</v>
      </c>
      <c r="AB439" s="97">
        <v>1361.8624242431686</v>
      </c>
      <c r="AC439" s="97">
        <v>751.38526589287721</v>
      </c>
      <c r="AD439" s="97">
        <v>848.60564076004948</v>
      </c>
      <c r="AE439" s="97">
        <v>815.30822003899368</v>
      </c>
      <c r="AF439" s="26"/>
      <c r="AH439" s="26"/>
      <c r="AI439" s="26"/>
    </row>
    <row r="440" spans="2:35" x14ac:dyDescent="0.25">
      <c r="B440" s="35" t="s">
        <v>45</v>
      </c>
      <c r="C440" s="35" t="s">
        <v>66</v>
      </c>
      <c r="D440" s="35" t="s">
        <v>74</v>
      </c>
      <c r="E440" s="35" t="s">
        <v>26</v>
      </c>
      <c r="F440" s="35"/>
      <c r="G440" s="35"/>
      <c r="H440" s="34" t="s">
        <v>37</v>
      </c>
      <c r="I440" s="99"/>
      <c r="J440" s="100"/>
      <c r="K440" s="99"/>
      <c r="L440" s="101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97">
        <v>2108.6161202501312</v>
      </c>
      <c r="AA440" s="97">
        <v>2134.9172466458626</v>
      </c>
      <c r="AB440" s="97">
        <v>2227.0560676781629</v>
      </c>
      <c r="AC440" s="97">
        <v>795.20743030396352</v>
      </c>
      <c r="AD440" s="97">
        <v>959.25611047491088</v>
      </c>
      <c r="AE440" s="97">
        <v>1414.5155115826394</v>
      </c>
      <c r="AF440" s="26"/>
      <c r="AH440" s="26"/>
      <c r="AI440" s="26"/>
    </row>
    <row r="441" spans="2:35" s="103" customFormat="1" x14ac:dyDescent="0.25">
      <c r="B441" s="32" t="s">
        <v>45</v>
      </c>
      <c r="C441" s="32" t="s">
        <v>46</v>
      </c>
      <c r="D441" s="32"/>
      <c r="E441" s="32" t="s">
        <v>15</v>
      </c>
      <c r="F441" s="32" t="s">
        <v>21</v>
      </c>
      <c r="G441" s="32" t="s">
        <v>22</v>
      </c>
      <c r="H441" s="31" t="s">
        <v>38</v>
      </c>
      <c r="I441" s="59">
        <v>27.341591911346178</v>
      </c>
      <c r="J441" s="59">
        <v>27.839994729847486</v>
      </c>
      <c r="K441" s="59">
        <v>27.295821435100088</v>
      </c>
      <c r="L441" s="59">
        <v>27.242048447676513</v>
      </c>
      <c r="M441" s="59">
        <v>33.21463246701591</v>
      </c>
      <c r="N441" s="59">
        <v>31.318298984671202</v>
      </c>
      <c r="O441" s="59">
        <v>29.823087534695375</v>
      </c>
      <c r="P441" s="59">
        <v>30.132951284418901</v>
      </c>
      <c r="Q441" s="59">
        <v>26.750819552156916</v>
      </c>
      <c r="R441" s="59">
        <v>30.583065130361479</v>
      </c>
      <c r="S441" s="59">
        <v>28.532009942825891</v>
      </c>
      <c r="T441" s="59">
        <v>26.220691938965565</v>
      </c>
      <c r="U441" s="59">
        <v>26.855585482133751</v>
      </c>
      <c r="V441" s="59">
        <v>25.061456916043145</v>
      </c>
      <c r="W441" s="59">
        <v>24.127287018557045</v>
      </c>
      <c r="X441" s="59">
        <v>23.751992815540383</v>
      </c>
      <c r="Y441" s="59">
        <v>23.278614089483753</v>
      </c>
      <c r="Z441" s="59">
        <v>22.384535175867587</v>
      </c>
      <c r="AA441" s="59">
        <v>22.954490116231128</v>
      </c>
      <c r="AB441" s="59">
        <v>23.42076818924237</v>
      </c>
      <c r="AC441" s="59">
        <v>24.9384386133672</v>
      </c>
      <c r="AD441" s="59">
        <v>28.326645880465033</v>
      </c>
      <c r="AE441" s="59">
        <v>26.453062244047558</v>
      </c>
      <c r="AF441" s="26"/>
      <c r="AH441" s="26"/>
      <c r="AI441" s="26"/>
    </row>
    <row r="442" spans="2:35" s="103" customFormat="1" x14ac:dyDescent="0.25">
      <c r="B442" s="32" t="s">
        <v>45</v>
      </c>
      <c r="C442" s="32" t="s">
        <v>46</v>
      </c>
      <c r="D442" s="32"/>
      <c r="E442" s="32" t="s">
        <v>15</v>
      </c>
      <c r="F442" s="32" t="s">
        <v>47</v>
      </c>
      <c r="G442" s="32" t="s">
        <v>22</v>
      </c>
      <c r="H442" s="31" t="s">
        <v>38</v>
      </c>
      <c r="I442" s="59">
        <v>3.8766505687795259</v>
      </c>
      <c r="J442" s="59">
        <v>3.7267052705128747</v>
      </c>
      <c r="K442" s="59">
        <v>3.5006734853291572</v>
      </c>
      <c r="L442" s="59">
        <v>3.3279786952872685</v>
      </c>
      <c r="M442" s="59">
        <v>1.6393291109578014</v>
      </c>
      <c r="N442" s="59">
        <v>1.8321719200184714</v>
      </c>
      <c r="O442" s="59">
        <v>1.8407189403758057</v>
      </c>
      <c r="P442" s="59">
        <v>1.9036746404169189</v>
      </c>
      <c r="Q442" s="59">
        <v>1.945114582334819</v>
      </c>
      <c r="R442" s="59">
        <v>2.2372491246115702</v>
      </c>
      <c r="S442" s="59">
        <v>2.1232519142414708</v>
      </c>
      <c r="T442" s="59">
        <v>1.9940803479138203</v>
      </c>
      <c r="U442" s="59">
        <v>2.0490286814241649</v>
      </c>
      <c r="V442" s="59">
        <v>1.9219200000000001</v>
      </c>
      <c r="W442" s="59">
        <v>1.7824177398437766</v>
      </c>
      <c r="X442" s="59">
        <v>1.7257462771515684</v>
      </c>
      <c r="Y442" s="59">
        <v>1.6557296765436404</v>
      </c>
      <c r="Z442" s="59">
        <v>1.7069747347567028</v>
      </c>
      <c r="AA442" s="59">
        <v>1.3911966056135945</v>
      </c>
      <c r="AB442" s="59">
        <v>1.3120671249494036</v>
      </c>
      <c r="AC442" s="59">
        <v>1.3962845281336564</v>
      </c>
      <c r="AD442" s="59">
        <v>1.3216273926322191</v>
      </c>
      <c r="AE442" s="59">
        <v>1.3397994697395907</v>
      </c>
      <c r="AF442" s="26"/>
      <c r="AH442" s="26"/>
      <c r="AI442" s="26"/>
    </row>
    <row r="443" spans="2:35" s="103" customFormat="1" x14ac:dyDescent="0.25">
      <c r="B443" s="32" t="s">
        <v>45</v>
      </c>
      <c r="C443" s="32" t="s">
        <v>46</v>
      </c>
      <c r="D443" s="32"/>
      <c r="E443" s="32" t="s">
        <v>26</v>
      </c>
      <c r="F443" s="32" t="s">
        <v>48</v>
      </c>
      <c r="G443" s="32" t="s">
        <v>22</v>
      </c>
      <c r="H443" s="31" t="s">
        <v>38</v>
      </c>
      <c r="I443" s="59">
        <v>0.70430623367081091</v>
      </c>
      <c r="J443" s="59">
        <v>0.68005499331692254</v>
      </c>
      <c r="K443" s="59">
        <v>0.63995567517067131</v>
      </c>
      <c r="L443" s="59">
        <v>0.61784504016143948</v>
      </c>
      <c r="M443" s="59">
        <v>0.27756383541776258</v>
      </c>
      <c r="N443" s="59">
        <v>0.4107062435211824</v>
      </c>
      <c r="O443" s="59">
        <v>0.48315328858422779</v>
      </c>
      <c r="P443" s="59">
        <v>0.66716734896770447</v>
      </c>
      <c r="Q443" s="59">
        <v>0.68198560237615613</v>
      </c>
      <c r="R443" s="59">
        <v>0.85551576437418275</v>
      </c>
      <c r="S443" s="59">
        <v>0.87028756023472775</v>
      </c>
      <c r="T443" s="59">
        <v>0.84138131985108422</v>
      </c>
      <c r="U443" s="59">
        <v>0.74870820010874606</v>
      </c>
      <c r="V443" s="59">
        <v>0.79776000000000002</v>
      </c>
      <c r="W443" s="59">
        <v>0.75154920047969409</v>
      </c>
      <c r="X443" s="59">
        <v>0.66631504986667367</v>
      </c>
      <c r="Y443" s="59">
        <v>0.64545105833502581</v>
      </c>
      <c r="Z443" s="59">
        <v>0.56273293939614921</v>
      </c>
      <c r="AA443" s="59">
        <v>0.5387087108139339</v>
      </c>
      <c r="AB443" s="59">
        <v>0.53361930937965518</v>
      </c>
      <c r="AC443" s="59">
        <v>0.66378808201849648</v>
      </c>
      <c r="AD443" s="59">
        <v>0.70591508836991301</v>
      </c>
      <c r="AE443" s="59">
        <v>0.6453727378311187</v>
      </c>
      <c r="AF443" s="26"/>
      <c r="AH443" s="26"/>
      <c r="AI443" s="26"/>
    </row>
    <row r="444" spans="2:35" s="103" customFormat="1" x14ac:dyDescent="0.25">
      <c r="B444" s="32" t="s">
        <v>45</v>
      </c>
      <c r="C444" s="32" t="s">
        <v>46</v>
      </c>
      <c r="D444" s="32"/>
      <c r="E444" s="32" t="s">
        <v>26</v>
      </c>
      <c r="F444" s="32" t="s">
        <v>49</v>
      </c>
      <c r="G444" s="32" t="s">
        <v>29</v>
      </c>
      <c r="H444" s="31" t="s">
        <v>38</v>
      </c>
      <c r="I444" s="59">
        <v>7.5846226404046271E-2</v>
      </c>
      <c r="J444" s="59">
        <v>7.8975097260431615E-2</v>
      </c>
      <c r="K444" s="59">
        <v>8.688497729997427E-2</v>
      </c>
      <c r="L444" s="59">
        <v>9.4568981180414138E-2</v>
      </c>
      <c r="M444" s="59">
        <v>9.5039978294777172E-2</v>
      </c>
      <c r="N444" s="59">
        <v>0.10493850235181038</v>
      </c>
      <c r="O444" s="59">
        <v>0.11043341408745075</v>
      </c>
      <c r="P444" s="59">
        <v>0.11914218005048717</v>
      </c>
      <c r="Q444" s="59">
        <v>0.12609258563284356</v>
      </c>
      <c r="R444" s="59">
        <v>0.13439212894210567</v>
      </c>
      <c r="S444" s="59">
        <v>0.13947449532327078</v>
      </c>
      <c r="T444" s="59">
        <v>0.14732093961988671</v>
      </c>
      <c r="U444" s="59">
        <v>0.15796997523104389</v>
      </c>
      <c r="V444" s="59">
        <v>0.16508476634775049</v>
      </c>
      <c r="W444" s="59">
        <v>0.16845712281566474</v>
      </c>
      <c r="X444" s="59">
        <v>0.17491658098184645</v>
      </c>
      <c r="Y444" s="59">
        <v>0.18249045977186851</v>
      </c>
      <c r="Z444" s="59">
        <v>0.18979542527218082</v>
      </c>
      <c r="AA444" s="59">
        <v>0.197542205094482</v>
      </c>
      <c r="AB444" s="59">
        <v>0.19017909100673935</v>
      </c>
      <c r="AC444" s="59">
        <v>0.19287831526973981</v>
      </c>
      <c r="AD444" s="59">
        <v>0.19087036593878934</v>
      </c>
      <c r="AE444" s="59">
        <v>0.18832293992351085</v>
      </c>
      <c r="AF444" s="26"/>
      <c r="AH444" s="26"/>
      <c r="AI444" s="26"/>
    </row>
    <row r="445" spans="2:35" s="103" customFormat="1" x14ac:dyDescent="0.25">
      <c r="B445" s="32" t="s">
        <v>45</v>
      </c>
      <c r="C445" s="32" t="s">
        <v>46</v>
      </c>
      <c r="D445" s="32"/>
      <c r="E445" s="32" t="s">
        <v>26</v>
      </c>
      <c r="F445" s="32" t="s">
        <v>50</v>
      </c>
      <c r="G445" s="32" t="s">
        <v>29</v>
      </c>
      <c r="H445" s="31" t="s">
        <v>38</v>
      </c>
      <c r="I445" s="59">
        <v>0.25326578005019373</v>
      </c>
      <c r="J445" s="59">
        <v>0.27657340184581636</v>
      </c>
      <c r="K445" s="59">
        <v>0.32288236260002301</v>
      </c>
      <c r="L445" s="59">
        <v>0.21671268081018241</v>
      </c>
      <c r="M445" s="59">
        <v>0.12747391256942406</v>
      </c>
      <c r="N445" s="59">
        <v>8.2972522656756406E-2</v>
      </c>
      <c r="O445" s="59">
        <v>3.2852600044971696E-2</v>
      </c>
      <c r="P445" s="59">
        <v>2.2444004615776177E-2</v>
      </c>
      <c r="Q445" s="59">
        <v>1.6775261615505192E-2</v>
      </c>
      <c r="R445" s="59">
        <v>1.3561802341658042E-2</v>
      </c>
      <c r="S445" s="59">
        <v>5.7792056628094808E-3</v>
      </c>
      <c r="T445" s="59">
        <v>0</v>
      </c>
      <c r="U445" s="59">
        <v>0</v>
      </c>
      <c r="V445" s="59">
        <v>0</v>
      </c>
      <c r="W445" s="59">
        <v>0</v>
      </c>
      <c r="X445" s="59">
        <v>0</v>
      </c>
      <c r="Y445" s="59">
        <v>0</v>
      </c>
      <c r="Z445" s="59">
        <v>0</v>
      </c>
      <c r="AA445" s="59">
        <v>0</v>
      </c>
      <c r="AB445" s="59">
        <v>0</v>
      </c>
      <c r="AC445" s="59">
        <v>0</v>
      </c>
      <c r="AD445" s="59">
        <v>0</v>
      </c>
      <c r="AE445" s="59">
        <v>0</v>
      </c>
      <c r="AF445" s="26"/>
      <c r="AH445" s="26"/>
      <c r="AI445" s="26"/>
    </row>
    <row r="446" spans="2:35" s="103" customFormat="1" x14ac:dyDescent="0.25">
      <c r="B446" s="32" t="s">
        <v>45</v>
      </c>
      <c r="C446" s="32" t="s">
        <v>46</v>
      </c>
      <c r="D446" s="32"/>
      <c r="E446" s="32" t="s">
        <v>26</v>
      </c>
      <c r="F446" s="32" t="s">
        <v>32</v>
      </c>
      <c r="G446" s="32" t="s">
        <v>33</v>
      </c>
      <c r="H446" s="31" t="s">
        <v>38</v>
      </c>
      <c r="I446" s="59">
        <v>1.8536712631437324E-4</v>
      </c>
      <c r="J446" s="59">
        <v>2.4053877610184562E-5</v>
      </c>
      <c r="K446" s="59">
        <v>1.8466875100060781E-5</v>
      </c>
      <c r="L446" s="59">
        <v>1.8306592241163782E-5</v>
      </c>
      <c r="M446" s="59">
        <v>1.8861857859485509E-5</v>
      </c>
      <c r="N446" s="59">
        <v>3.3805755371248806E-5</v>
      </c>
      <c r="O446" s="59">
        <v>1.6656147712246482E-4</v>
      </c>
      <c r="P446" s="59">
        <v>3.3444459910249248E-4</v>
      </c>
      <c r="Q446" s="59">
        <v>5.116839972247112E-4</v>
      </c>
      <c r="R446" s="59">
        <v>7.3365526788791969E-4</v>
      </c>
      <c r="S446" s="59">
        <v>1.2591335294698913E-3</v>
      </c>
      <c r="T446" s="59">
        <v>2.118195372263613E-3</v>
      </c>
      <c r="U446" s="59">
        <v>3.6031067250446797E-3</v>
      </c>
      <c r="V446" s="59">
        <v>5.2761640021370005E-3</v>
      </c>
      <c r="W446" s="59">
        <v>8.8626654420782738E-3</v>
      </c>
      <c r="X446" s="59">
        <v>1.2459379156594744E-2</v>
      </c>
      <c r="Y446" s="59">
        <v>1.5985539645650179E-2</v>
      </c>
      <c r="Z446" s="59">
        <v>1.9655080460983857E-2</v>
      </c>
      <c r="AA446" s="59">
        <v>2.5071097050904122E-2</v>
      </c>
      <c r="AB446" s="59">
        <v>3.2582725027876583E-2</v>
      </c>
      <c r="AC446" s="59">
        <v>4.1328976346522044E-2</v>
      </c>
      <c r="AD446" s="59">
        <v>4.4059314442646207E-2</v>
      </c>
      <c r="AE446" s="59">
        <v>5.0569187717686495E-2</v>
      </c>
      <c r="AF446" s="26"/>
      <c r="AH446" s="26"/>
      <c r="AI446" s="26"/>
    </row>
    <row r="447" spans="2:35" s="103" customFormat="1" x14ac:dyDescent="0.25">
      <c r="B447" s="32" t="s">
        <v>45</v>
      </c>
      <c r="C447" s="32" t="s">
        <v>51</v>
      </c>
      <c r="D447" s="32" t="s">
        <v>24</v>
      </c>
      <c r="E447" s="32" t="s">
        <v>15</v>
      </c>
      <c r="F447" s="32" t="s">
        <v>16</v>
      </c>
      <c r="G447" s="32" t="s">
        <v>17</v>
      </c>
      <c r="H447" s="31" t="s">
        <v>38</v>
      </c>
      <c r="I447" s="59">
        <v>3.9701568106710168E-7</v>
      </c>
      <c r="J447" s="59">
        <v>4.2850687419277369E-7</v>
      </c>
      <c r="K447" s="59">
        <v>5.5201100025822748E-7</v>
      </c>
      <c r="L447" s="59">
        <v>5.5201100025822748E-7</v>
      </c>
      <c r="M447" s="59">
        <v>8.7863902998251095E-7</v>
      </c>
      <c r="N447" s="59">
        <v>0</v>
      </c>
      <c r="O447" s="59">
        <v>0</v>
      </c>
      <c r="P447" s="59">
        <v>0</v>
      </c>
      <c r="Q447" s="59">
        <v>0</v>
      </c>
      <c r="R447" s="59">
        <v>0</v>
      </c>
      <c r="S447" s="59">
        <v>8.1443980485845549E-5</v>
      </c>
      <c r="T447" s="59">
        <v>8.7395295515593739E-5</v>
      </c>
      <c r="U447" s="59">
        <v>7.8374601474439962E-5</v>
      </c>
      <c r="V447" s="59">
        <v>6.554483151050602E-5</v>
      </c>
      <c r="W447" s="59">
        <v>6.554483151050602E-5</v>
      </c>
      <c r="X447" s="59">
        <v>3.770240077654954E-5</v>
      </c>
      <c r="Y447" s="59">
        <v>3.9622189373807078E-6</v>
      </c>
      <c r="Z447" s="59">
        <v>3.9622239107586718E-6</v>
      </c>
      <c r="AA447" s="59">
        <v>3.9622239107586718E-6</v>
      </c>
      <c r="AB447" s="59">
        <v>3.9622239107586718E-6</v>
      </c>
      <c r="AC447" s="59">
        <v>3.9622239107586718E-6</v>
      </c>
      <c r="AD447" s="59">
        <v>3.9622239107586718E-6</v>
      </c>
      <c r="AE447" s="59">
        <v>3.9622239107586718E-6</v>
      </c>
      <c r="AF447" s="26"/>
      <c r="AH447" s="26"/>
      <c r="AI447" s="26"/>
    </row>
    <row r="448" spans="2:35" s="103" customFormat="1" x14ac:dyDescent="0.25">
      <c r="B448" s="32" t="s">
        <v>45</v>
      </c>
      <c r="C448" s="32" t="s">
        <v>51</v>
      </c>
      <c r="D448" s="32"/>
      <c r="E448" s="32" t="s">
        <v>15</v>
      </c>
      <c r="F448" s="32" t="s">
        <v>21</v>
      </c>
      <c r="G448" s="32" t="s">
        <v>22</v>
      </c>
      <c r="H448" s="31" t="s">
        <v>38</v>
      </c>
      <c r="I448" s="59">
        <v>0.45528982124520345</v>
      </c>
      <c r="J448" s="59">
        <v>0.45440563127266265</v>
      </c>
      <c r="K448" s="59">
        <v>0.46848465622004204</v>
      </c>
      <c r="L448" s="59">
        <v>0.49086146398664976</v>
      </c>
      <c r="M448" s="59">
        <v>0.51364635943289161</v>
      </c>
      <c r="N448" s="59">
        <v>0.54132830703474355</v>
      </c>
      <c r="O448" s="59">
        <v>0.56996245922240885</v>
      </c>
      <c r="P448" s="59">
        <v>0.62185760914922239</v>
      </c>
      <c r="Q448" s="59">
        <v>0.68599538946506144</v>
      </c>
      <c r="R448" s="59">
        <v>0.69021229548794816</v>
      </c>
      <c r="S448" s="59">
        <v>0.74101921160240392</v>
      </c>
      <c r="T448" s="59">
        <v>0.82318086443541927</v>
      </c>
      <c r="U448" s="59">
        <v>0.91228000782221585</v>
      </c>
      <c r="V448" s="59">
        <v>0.97417330590006701</v>
      </c>
      <c r="W448" s="59">
        <v>1.0247081635614332</v>
      </c>
      <c r="X448" s="59">
        <v>1.0584434117445258</v>
      </c>
      <c r="Y448" s="59">
        <v>1.0883018269710933</v>
      </c>
      <c r="Z448" s="59">
        <v>1.1024488665317451</v>
      </c>
      <c r="AA448" s="59">
        <v>1.1468327490574637</v>
      </c>
      <c r="AB448" s="59">
        <v>1.1870798216132232</v>
      </c>
      <c r="AC448" s="59">
        <v>1.0931774020548377</v>
      </c>
      <c r="AD448" s="59">
        <v>1.253994077933233</v>
      </c>
      <c r="AE448" s="59">
        <v>1.1181080563830479</v>
      </c>
      <c r="AF448" s="26"/>
      <c r="AH448" s="26"/>
      <c r="AI448" s="26"/>
    </row>
    <row r="449" spans="2:35" s="103" customFormat="1" x14ac:dyDescent="0.25">
      <c r="B449" s="32" t="s">
        <v>45</v>
      </c>
      <c r="C449" s="32" t="s">
        <v>51</v>
      </c>
      <c r="D449" s="32"/>
      <c r="E449" s="32" t="s">
        <v>26</v>
      </c>
      <c r="F449" s="32" t="s">
        <v>48</v>
      </c>
      <c r="G449" s="32" t="s">
        <v>22</v>
      </c>
      <c r="H449" s="31" t="s">
        <v>38</v>
      </c>
      <c r="I449" s="59">
        <v>7.5052744657817083E-2</v>
      </c>
      <c r="J449" s="59">
        <v>7.490698940228202E-2</v>
      </c>
      <c r="K449" s="59">
        <v>7.7227861548109358E-2</v>
      </c>
      <c r="L449" s="59">
        <v>8.0916590707419453E-2</v>
      </c>
      <c r="M449" s="59">
        <v>8.467259152313035E-2</v>
      </c>
      <c r="N449" s="59">
        <v>8.9235852215650738E-2</v>
      </c>
      <c r="O449" s="59">
        <v>9.395608010643966E-2</v>
      </c>
      <c r="P449" s="59">
        <v>0.10251079241207374</v>
      </c>
      <c r="Q449" s="59">
        <v>0.11308365440973155</v>
      </c>
      <c r="R449" s="59">
        <v>0.11377879485920642</v>
      </c>
      <c r="S449" s="59">
        <v>0.12215411608110503</v>
      </c>
      <c r="T449" s="59">
        <v>0.13569814290313117</v>
      </c>
      <c r="U449" s="59">
        <v>0.15038578788397078</v>
      </c>
      <c r="V449" s="59">
        <v>0.16058865577142425</v>
      </c>
      <c r="W449" s="59">
        <v>0.16891912922238903</v>
      </c>
      <c r="X449" s="59">
        <v>0.17448025281818785</v>
      </c>
      <c r="Y449" s="59">
        <v>0.17940229567817914</v>
      </c>
      <c r="Z449" s="59">
        <v>0.1817343797667399</v>
      </c>
      <c r="AA449" s="59">
        <v>0.18905088904650974</v>
      </c>
      <c r="AB449" s="59">
        <v>0.19568546139756887</v>
      </c>
      <c r="AC449" s="59">
        <v>0.18020601514377024</v>
      </c>
      <c r="AD449" s="59">
        <v>0.22447263295868436</v>
      </c>
      <c r="AE449" s="59">
        <v>0.20014820146701129</v>
      </c>
      <c r="AF449" s="26"/>
      <c r="AH449" s="26"/>
      <c r="AI449" s="26"/>
    </row>
    <row r="450" spans="2:35" s="103" customFormat="1" x14ac:dyDescent="0.25">
      <c r="B450" s="32" t="s">
        <v>45</v>
      </c>
      <c r="C450" s="32" t="s">
        <v>51</v>
      </c>
      <c r="D450" s="32"/>
      <c r="E450" s="32" t="s">
        <v>26</v>
      </c>
      <c r="F450" s="32" t="s">
        <v>49</v>
      </c>
      <c r="G450" s="32" t="s">
        <v>29</v>
      </c>
      <c r="H450" s="31" t="s">
        <v>38</v>
      </c>
      <c r="I450" s="59">
        <v>8.1094738859549854E-3</v>
      </c>
      <c r="J450" s="59">
        <v>7.6085601537594178E-3</v>
      </c>
      <c r="K450" s="59">
        <v>8.2118380867786042E-3</v>
      </c>
      <c r="L450" s="59">
        <v>8.3453178299185572E-3</v>
      </c>
      <c r="M450" s="59">
        <v>8.3052964023356615E-3</v>
      </c>
      <c r="N450" s="59">
        <v>9.3004231215641879E-3</v>
      </c>
      <c r="O450" s="59">
        <v>9.9778992150870507E-3</v>
      </c>
      <c r="P450" s="59">
        <v>1.0605495487464815E-2</v>
      </c>
      <c r="Q450" s="59">
        <v>1.1285163217525306E-2</v>
      </c>
      <c r="R450" s="59">
        <v>1.1986544937673043E-2</v>
      </c>
      <c r="S450" s="59">
        <v>1.3342156599434177E-2</v>
      </c>
      <c r="T450" s="59">
        <v>1.4220803699471216E-2</v>
      </c>
      <c r="U450" s="59">
        <v>1.4973163848112234E-2</v>
      </c>
      <c r="V450" s="59">
        <v>1.6542991501976235E-2</v>
      </c>
      <c r="W450" s="59">
        <v>1.5938492908157548E-2</v>
      </c>
      <c r="X450" s="59">
        <v>1.6417237256583842E-2</v>
      </c>
      <c r="Y450" s="59">
        <v>1.6980751478318699E-2</v>
      </c>
      <c r="Z450" s="59">
        <v>1.7966180884749171E-2</v>
      </c>
      <c r="AA450" s="59">
        <v>1.8783100058897783E-2</v>
      </c>
      <c r="AB450" s="59">
        <v>1.8226829132216543E-2</v>
      </c>
      <c r="AC450" s="59">
        <v>1.9175672927021801E-2</v>
      </c>
      <c r="AD450" s="59">
        <v>1.9380699825809009E-2</v>
      </c>
      <c r="AE450" s="59">
        <v>1.8502551811555284E-2</v>
      </c>
      <c r="AF450" s="26"/>
      <c r="AH450" s="26"/>
      <c r="AI450" s="26"/>
    </row>
    <row r="451" spans="2:35" s="103" customFormat="1" x14ac:dyDescent="0.25">
      <c r="B451" s="32" t="s">
        <v>45</v>
      </c>
      <c r="C451" s="32" t="s">
        <v>51</v>
      </c>
      <c r="D451" s="32"/>
      <c r="E451" s="32" t="s">
        <v>26</v>
      </c>
      <c r="F451" s="32" t="s">
        <v>52</v>
      </c>
      <c r="G451" s="32" t="s">
        <v>29</v>
      </c>
      <c r="H451" s="31" t="s">
        <v>38</v>
      </c>
      <c r="I451" s="59">
        <v>2.4374729999238872E-3</v>
      </c>
      <c r="J451" s="59">
        <v>2.1324731534686204E-3</v>
      </c>
      <c r="K451" s="59">
        <v>1.899976130298558E-3</v>
      </c>
      <c r="L451" s="59">
        <v>1.3703850803499992E-3</v>
      </c>
      <c r="M451" s="59">
        <v>1.1477556730228418E-3</v>
      </c>
      <c r="N451" s="59">
        <v>8.4518618346375032E-4</v>
      </c>
      <c r="O451" s="59">
        <v>6.2219709874295794E-4</v>
      </c>
      <c r="P451" s="59">
        <v>4.8741594301216493E-4</v>
      </c>
      <c r="Q451" s="59">
        <v>4.4096424277399363E-4</v>
      </c>
      <c r="R451" s="59">
        <v>5.3340150152578214E-4</v>
      </c>
      <c r="S451" s="59">
        <v>3.702260282179625E-4</v>
      </c>
      <c r="T451" s="59">
        <v>1.7165506234530841E-4</v>
      </c>
      <c r="U451" s="59">
        <v>3.0858491913581417E-5</v>
      </c>
      <c r="V451" s="59">
        <v>2.0000753127743409E-5</v>
      </c>
      <c r="W451" s="59">
        <v>2.0207411062554328E-5</v>
      </c>
      <c r="X451" s="59">
        <v>2.3764064396332252E-5</v>
      </c>
      <c r="Y451" s="59">
        <v>2.9652535665590277E-5</v>
      </c>
      <c r="Z451" s="59">
        <v>1.9715311515720985E-5</v>
      </c>
      <c r="AA451" s="59">
        <v>1.2018168053557565E-5</v>
      </c>
      <c r="AB451" s="59">
        <v>5.4214126181745072E-5</v>
      </c>
      <c r="AC451" s="59">
        <v>2.5991039999204855E-5</v>
      </c>
      <c r="AD451" s="59">
        <v>1.2833881166909378E-4</v>
      </c>
      <c r="AE451" s="59">
        <v>2.9381375923055673E-5</v>
      </c>
      <c r="AF451" s="26"/>
      <c r="AH451" s="26"/>
      <c r="AI451" s="26"/>
    </row>
    <row r="452" spans="2:35" s="103" customFormat="1" x14ac:dyDescent="0.25">
      <c r="B452" s="32" t="s">
        <v>45</v>
      </c>
      <c r="C452" s="32" t="s">
        <v>51</v>
      </c>
      <c r="D452" s="32"/>
      <c r="E452" s="32" t="s">
        <v>26</v>
      </c>
      <c r="F452" s="32" t="s">
        <v>53</v>
      </c>
      <c r="G452" s="32" t="s">
        <v>29</v>
      </c>
      <c r="H452" s="31" t="s">
        <v>38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  <c r="P452" s="59">
        <v>0</v>
      </c>
      <c r="Q452" s="59">
        <v>0</v>
      </c>
      <c r="R452" s="59">
        <v>0</v>
      </c>
      <c r="S452" s="59">
        <v>1.4794481909602012E-5</v>
      </c>
      <c r="T452" s="59">
        <v>3.7287728457462466E-5</v>
      </c>
      <c r="U452" s="59">
        <v>7.6240676681262661E-5</v>
      </c>
      <c r="V452" s="59">
        <v>8.999789423628364E-5</v>
      </c>
      <c r="W452" s="59">
        <v>1.0424813870622101E-4</v>
      </c>
      <c r="X452" s="59">
        <v>1.4229401072989847E-4</v>
      </c>
      <c r="Y452" s="59">
        <v>1.8783847674101804E-4</v>
      </c>
      <c r="Z452" s="59">
        <v>7.5967084621044858E-5</v>
      </c>
      <c r="AA452" s="59">
        <v>7.1862263081963885E-5</v>
      </c>
      <c r="AB452" s="59">
        <v>2.8553916668034777E-4</v>
      </c>
      <c r="AC452" s="59">
        <v>9.3784843000933784E-5</v>
      </c>
      <c r="AD452" s="59">
        <v>1.0112108178196736E-4</v>
      </c>
      <c r="AE452" s="59">
        <v>5.0886621011718808E-5</v>
      </c>
      <c r="AF452" s="26"/>
      <c r="AH452" s="26"/>
      <c r="AI452" s="26"/>
    </row>
    <row r="453" spans="2:35" s="103" customFormat="1" x14ac:dyDescent="0.25">
      <c r="B453" s="32" t="s">
        <v>45</v>
      </c>
      <c r="C453" s="32" t="s">
        <v>51</v>
      </c>
      <c r="D453" s="32"/>
      <c r="E453" s="32" t="s">
        <v>26</v>
      </c>
      <c r="F453" s="32" t="s">
        <v>50</v>
      </c>
      <c r="G453" s="32" t="s">
        <v>29</v>
      </c>
      <c r="H453" s="31" t="s">
        <v>38</v>
      </c>
      <c r="I453" s="59">
        <v>1.1414430737553457E-2</v>
      </c>
      <c r="J453" s="59">
        <v>1.2464881511402572E-2</v>
      </c>
      <c r="K453" s="59">
        <v>1.4551979203606442E-2</v>
      </c>
      <c r="L453" s="59">
        <v>9.7670197867517437E-3</v>
      </c>
      <c r="M453" s="59">
        <v>5.7451193982079483E-3</v>
      </c>
      <c r="N453" s="59">
        <v>3.739487082692072E-3</v>
      </c>
      <c r="O453" s="59">
        <v>1.4806332213043406E-3</v>
      </c>
      <c r="P453" s="59">
        <v>1.0115284272092929E-3</v>
      </c>
      <c r="Q453" s="59">
        <v>7.560439542072143E-4</v>
      </c>
      <c r="R453" s="59">
        <v>6.1121661787299792E-4</v>
      </c>
      <c r="S453" s="59">
        <v>2.604629126885674E-4</v>
      </c>
      <c r="T453" s="59">
        <v>0</v>
      </c>
      <c r="U453" s="59">
        <v>0</v>
      </c>
      <c r="V453" s="59">
        <v>0</v>
      </c>
      <c r="W453" s="59">
        <v>0</v>
      </c>
      <c r="X453" s="59">
        <v>0</v>
      </c>
      <c r="Y453" s="59">
        <v>0</v>
      </c>
      <c r="Z453" s="59">
        <v>0</v>
      </c>
      <c r="AA453" s="59">
        <v>0</v>
      </c>
      <c r="AB453" s="59">
        <v>0</v>
      </c>
      <c r="AC453" s="59">
        <v>0</v>
      </c>
      <c r="AD453" s="59">
        <v>0</v>
      </c>
      <c r="AE453" s="59">
        <v>0</v>
      </c>
      <c r="AF453" s="26"/>
      <c r="AH453" s="26"/>
      <c r="AI453" s="26"/>
    </row>
    <row r="454" spans="2:35" s="103" customFormat="1" x14ac:dyDescent="0.25">
      <c r="B454" s="32" t="s">
        <v>45</v>
      </c>
      <c r="C454" s="32" t="s">
        <v>51</v>
      </c>
      <c r="D454" s="32"/>
      <c r="E454" s="32" t="s">
        <v>26</v>
      </c>
      <c r="F454" s="32" t="s">
        <v>30</v>
      </c>
      <c r="G454" s="32" t="s">
        <v>29</v>
      </c>
      <c r="H454" s="31" t="s">
        <v>38</v>
      </c>
      <c r="I454" s="59">
        <v>2.4868681981545553E-2</v>
      </c>
      <c r="J454" s="59">
        <v>2.1980267316019434E-2</v>
      </c>
      <c r="K454" s="59">
        <v>2.1011549804063317E-2</v>
      </c>
      <c r="L454" s="59">
        <v>2.319531562084871E-2</v>
      </c>
      <c r="M454" s="59">
        <v>2.8355413806330016E-2</v>
      </c>
      <c r="N454" s="59">
        <v>2.5854374800850715E-2</v>
      </c>
      <c r="O454" s="59">
        <v>2.7349827820713851E-2</v>
      </c>
      <c r="P454" s="59">
        <v>2.6415033211728785E-2</v>
      </c>
      <c r="Q454" s="59">
        <v>3.0333809947331734E-2</v>
      </c>
      <c r="R454" s="59">
        <v>2.9517313623279629E-2</v>
      </c>
      <c r="S454" s="59">
        <v>3.3138680489958189E-2</v>
      </c>
      <c r="T454" s="59">
        <v>3.27795124002557E-2</v>
      </c>
      <c r="U454" s="59">
        <v>3.2825668934789963E-2</v>
      </c>
      <c r="V454" s="59">
        <v>3.3327175594142763E-2</v>
      </c>
      <c r="W454" s="59">
        <v>3.2554961285586659E-2</v>
      </c>
      <c r="X454" s="59">
        <v>3.30459335597212E-2</v>
      </c>
      <c r="Y454" s="59">
        <v>3.321049082256846E-2</v>
      </c>
      <c r="Z454" s="59">
        <v>3.2871811519716861E-2</v>
      </c>
      <c r="AA454" s="59">
        <v>3.3496386783263797E-2</v>
      </c>
      <c r="AB454" s="59">
        <v>3.4477102377845126E-2</v>
      </c>
      <c r="AC454" s="59">
        <v>3.3061360948830609E-2</v>
      </c>
      <c r="AD454" s="59">
        <v>3.9277107555977825E-2</v>
      </c>
      <c r="AE454" s="59">
        <v>3.7816969484285423E-2</v>
      </c>
      <c r="AF454" s="26"/>
      <c r="AH454" s="26"/>
      <c r="AI454" s="26"/>
    </row>
    <row r="455" spans="2:35" s="103" customFormat="1" x14ac:dyDescent="0.25">
      <c r="B455" s="32" t="s">
        <v>45</v>
      </c>
      <c r="C455" s="32" t="s">
        <v>51</v>
      </c>
      <c r="D455" s="32"/>
      <c r="E455" s="32" t="s">
        <v>26</v>
      </c>
      <c r="F455" s="32" t="s">
        <v>28</v>
      </c>
      <c r="G455" s="32" t="s">
        <v>29</v>
      </c>
      <c r="H455" s="31" t="s">
        <v>38</v>
      </c>
      <c r="I455" s="59">
        <v>2.8061189587546853E-3</v>
      </c>
      <c r="J455" s="59">
        <v>2.5059984404162084E-3</v>
      </c>
      <c r="K455" s="59">
        <v>2.3556140959411012E-3</v>
      </c>
      <c r="L455" s="59">
        <v>1.9870582862659076E-3</v>
      </c>
      <c r="M455" s="59">
        <v>2.3159087404668361E-3</v>
      </c>
      <c r="N455" s="59">
        <v>1.946397279668561E-3</v>
      </c>
      <c r="O455" s="59">
        <v>1.084074308269572E-3</v>
      </c>
      <c r="P455" s="59">
        <v>1.0142264300502094E-3</v>
      </c>
      <c r="Q455" s="59">
        <v>4.6592376795575772E-4</v>
      </c>
      <c r="R455" s="59">
        <v>3.9742995587254288E-4</v>
      </c>
      <c r="S455" s="59">
        <v>2.2205284031666251E-4</v>
      </c>
      <c r="T455" s="59">
        <v>2.25967284675817E-4</v>
      </c>
      <c r="U455" s="59">
        <v>6.1072691111340032E-5</v>
      </c>
      <c r="V455" s="59">
        <v>1.9690875295159686E-5</v>
      </c>
      <c r="W455" s="59">
        <v>1.0119434941602548E-5</v>
      </c>
      <c r="X455" s="59">
        <v>8.7014118342449261E-6</v>
      </c>
      <c r="Y455" s="59">
        <v>5.3627763956732986E-6</v>
      </c>
      <c r="Z455" s="59">
        <v>5.9261392465609926E-6</v>
      </c>
      <c r="AA455" s="59">
        <v>4.5331791882178827E-6</v>
      </c>
      <c r="AB455" s="59">
        <v>5.6577768616458077E-6</v>
      </c>
      <c r="AC455" s="59">
        <v>8.5038232449851872E-6</v>
      </c>
      <c r="AD455" s="59">
        <v>6.4466438065096285E-6</v>
      </c>
      <c r="AE455" s="59">
        <v>5.0530073568259793E-5</v>
      </c>
      <c r="AF455" s="26"/>
      <c r="AH455" s="26"/>
      <c r="AI455" s="26"/>
    </row>
    <row r="456" spans="2:35" s="103" customFormat="1" x14ac:dyDescent="0.25">
      <c r="B456" s="32" t="s">
        <v>45</v>
      </c>
      <c r="C456" s="32" t="s">
        <v>51</v>
      </c>
      <c r="D456" s="32"/>
      <c r="E456" s="32" t="s">
        <v>26</v>
      </c>
      <c r="F456" s="32" t="s">
        <v>32</v>
      </c>
      <c r="G456" s="32" t="s">
        <v>33</v>
      </c>
      <c r="H456" s="31" t="s">
        <v>38</v>
      </c>
      <c r="I456" s="59">
        <v>0</v>
      </c>
      <c r="J456" s="59">
        <v>0</v>
      </c>
      <c r="K456" s="59">
        <v>0</v>
      </c>
      <c r="L456" s="59">
        <v>0</v>
      </c>
      <c r="M456" s="59">
        <v>2.966724335068584E-6</v>
      </c>
      <c r="N456" s="59">
        <v>2.435055839906752E-5</v>
      </c>
      <c r="O456" s="59">
        <v>3.4345098372841245E-4</v>
      </c>
      <c r="P456" s="59">
        <v>8.4614194157127528E-4</v>
      </c>
      <c r="Q456" s="59">
        <v>6.1525229388476575E-4</v>
      </c>
      <c r="R456" s="59">
        <v>9.8770981185102784E-4</v>
      </c>
      <c r="S456" s="59">
        <v>1.3341337113523337E-3</v>
      </c>
      <c r="T456" s="59">
        <v>1.7113119401346438E-3</v>
      </c>
      <c r="U456" s="59">
        <v>2.1604857930287409E-3</v>
      </c>
      <c r="V456" s="59">
        <v>2.6492562441370383E-3</v>
      </c>
      <c r="W456" s="59">
        <v>3.1087666356577619E-3</v>
      </c>
      <c r="X456" s="59">
        <v>3.904198524748461E-3</v>
      </c>
      <c r="Y456" s="59">
        <v>4.5021466086005981E-3</v>
      </c>
      <c r="Z456" s="59">
        <v>4.1544357412490296E-2</v>
      </c>
      <c r="AA456" s="59">
        <v>4.3349745202290839E-2</v>
      </c>
      <c r="AB456" s="59">
        <v>4.2867306506523366E-2</v>
      </c>
      <c r="AC456" s="59">
        <v>2.8506516486120598E-2</v>
      </c>
      <c r="AD456" s="59">
        <v>3.9877308910505595E-2</v>
      </c>
      <c r="AE456" s="59">
        <v>4.3922634882378839E-2</v>
      </c>
      <c r="AF456" s="26"/>
      <c r="AH456" s="26"/>
      <c r="AI456" s="26"/>
    </row>
    <row r="457" spans="2:35" s="103" customFormat="1" x14ac:dyDescent="0.25">
      <c r="B457" s="32" t="s">
        <v>45</v>
      </c>
      <c r="C457" s="32" t="s">
        <v>56</v>
      </c>
      <c r="D457" s="32"/>
      <c r="E457" s="32" t="s">
        <v>15</v>
      </c>
      <c r="F457" s="32" t="s">
        <v>21</v>
      </c>
      <c r="G457" s="32" t="s">
        <v>22</v>
      </c>
      <c r="H457" s="31" t="s">
        <v>38</v>
      </c>
      <c r="I457" s="59">
        <v>6.5984102859856161E-2</v>
      </c>
      <c r="J457" s="59">
        <v>6.8379586366209943E-2</v>
      </c>
      <c r="K457" s="59">
        <v>7.0860029041430697E-2</v>
      </c>
      <c r="L457" s="59">
        <v>6.6934837928348548E-2</v>
      </c>
      <c r="M457" s="59">
        <v>6.5666291218265407E-2</v>
      </c>
      <c r="N457" s="59">
        <v>5.9858478988438608E-2</v>
      </c>
      <c r="O457" s="59">
        <v>5.5564032891911967E-2</v>
      </c>
      <c r="P457" s="59">
        <v>5.4605071854462041E-2</v>
      </c>
      <c r="Q457" s="59">
        <v>5.0945667152661148E-2</v>
      </c>
      <c r="R457" s="59">
        <v>4.4155101765528823E-2</v>
      </c>
      <c r="S457" s="59">
        <v>4.1079470539102332E-2</v>
      </c>
      <c r="T457" s="59">
        <v>3.9466035050032398E-2</v>
      </c>
      <c r="U457" s="59">
        <v>3.6711949055935764E-2</v>
      </c>
      <c r="V457" s="59">
        <v>3.5396005303799917E-2</v>
      </c>
      <c r="W457" s="59">
        <v>3.3526148488112979E-2</v>
      </c>
      <c r="X457" s="59">
        <v>3.231633816377176E-2</v>
      </c>
      <c r="Y457" s="59">
        <v>3.0934874333982867E-2</v>
      </c>
      <c r="Z457" s="59">
        <v>2.9799525452903451E-2</v>
      </c>
      <c r="AA457" s="59">
        <v>2.8444427860978651E-2</v>
      </c>
      <c r="AB457" s="59">
        <v>2.6986169037227833E-2</v>
      </c>
      <c r="AC457" s="59">
        <v>2.4879116946813759E-2</v>
      </c>
      <c r="AD457" s="59">
        <v>2.3842912096527918E-2</v>
      </c>
      <c r="AE457" s="59">
        <v>2.4076933328920299E-2</v>
      </c>
      <c r="AF457" s="26"/>
      <c r="AH457" s="26"/>
      <c r="AI457" s="26"/>
    </row>
    <row r="458" spans="2:35" s="103" customFormat="1" x14ac:dyDescent="0.25">
      <c r="B458" s="32" t="s">
        <v>45</v>
      </c>
      <c r="C458" s="32" t="s">
        <v>56</v>
      </c>
      <c r="D458" s="32"/>
      <c r="E458" s="32" t="s">
        <v>26</v>
      </c>
      <c r="F458" s="32" t="s">
        <v>48</v>
      </c>
      <c r="G458" s="32" t="s">
        <v>22</v>
      </c>
      <c r="H458" s="31" t="s">
        <v>38</v>
      </c>
      <c r="I458" s="59">
        <v>2.8927667459482492E-4</v>
      </c>
      <c r="J458" s="59">
        <v>2.9977856024198665E-4</v>
      </c>
      <c r="K458" s="59">
        <v>3.1065290993398642E-4</v>
      </c>
      <c r="L458" s="59">
        <v>2.9344473124959648E-4</v>
      </c>
      <c r="M458" s="59">
        <v>2.878833769542984E-4</v>
      </c>
      <c r="N458" s="59">
        <v>2.6242171974144297E-4</v>
      </c>
      <c r="O458" s="59">
        <v>2.4359471395993764E-4</v>
      </c>
      <c r="P458" s="59">
        <v>2.3939059436208998E-4</v>
      </c>
      <c r="Q458" s="59">
        <v>2.2334763284176815E-4</v>
      </c>
      <c r="R458" s="59">
        <v>1.9357755052390365E-4</v>
      </c>
      <c r="S458" s="59">
        <v>1.8009387286672138E-4</v>
      </c>
      <c r="T458" s="59">
        <v>1.7302051378896422E-4</v>
      </c>
      <c r="U458" s="59">
        <v>1.6094650196807827E-4</v>
      </c>
      <c r="V458" s="59">
        <v>1.5517735733970917E-4</v>
      </c>
      <c r="W458" s="59">
        <v>1.4697983796509227E-4</v>
      </c>
      <c r="X458" s="59">
        <v>1.4167598609247963E-4</v>
      </c>
      <c r="Y458" s="59">
        <v>1.356195990926726E-4</v>
      </c>
      <c r="Z458" s="59">
        <v>1.3064218885916283E-4</v>
      </c>
      <c r="AA458" s="59">
        <v>1.2470139239223159E-4</v>
      </c>
      <c r="AB458" s="59">
        <v>1.1830833338331932E-4</v>
      </c>
      <c r="AC458" s="59">
        <v>1.090709414132016E-4</v>
      </c>
      <c r="AD458" s="59">
        <v>1.1338084061325418E-4</v>
      </c>
      <c r="AE458" s="59">
        <v>1.1449368806840468E-4</v>
      </c>
      <c r="AF458" s="26"/>
      <c r="AH458" s="26"/>
      <c r="AI458" s="26"/>
    </row>
    <row r="459" spans="2:35" s="103" customFormat="1" x14ac:dyDescent="0.25">
      <c r="B459" s="32" t="s">
        <v>45</v>
      </c>
      <c r="C459" s="32" t="s">
        <v>56</v>
      </c>
      <c r="D459" s="32"/>
      <c r="E459" s="32" t="s">
        <v>26</v>
      </c>
      <c r="F459" s="32" t="s">
        <v>49</v>
      </c>
      <c r="G459" s="32" t="s">
        <v>29</v>
      </c>
      <c r="H459" s="31" t="s">
        <v>38</v>
      </c>
      <c r="I459" s="59">
        <v>1.6760560999649001E-4</v>
      </c>
      <c r="J459" s="59">
        <v>1.5475454930470394E-4</v>
      </c>
      <c r="K459" s="59">
        <v>1.5831616372566915E-4</v>
      </c>
      <c r="L459" s="59">
        <v>1.596680106899831E-4</v>
      </c>
      <c r="M459" s="59">
        <v>1.5514158414264251E-4</v>
      </c>
      <c r="N459" s="59">
        <v>1.745355056903839E-4</v>
      </c>
      <c r="O459" s="59">
        <v>1.8139340804313399E-4</v>
      </c>
      <c r="P459" s="59">
        <v>1.86519777639057E-4</v>
      </c>
      <c r="Q459" s="59">
        <v>1.9652332573461042E-4</v>
      </c>
      <c r="R459" s="59">
        <v>2.1549080223903878E-4</v>
      </c>
      <c r="S459" s="59">
        <v>2.2734743576924074E-4</v>
      </c>
      <c r="T459" s="59">
        <v>2.361466325266305E-4</v>
      </c>
      <c r="U459" s="59">
        <v>2.4877134962423826E-4</v>
      </c>
      <c r="V459" s="59">
        <v>2.5875656676846399E-4</v>
      </c>
      <c r="W459" s="59">
        <v>2.6511453243224017E-4</v>
      </c>
      <c r="X459" s="59">
        <v>2.7259023266737323E-4</v>
      </c>
      <c r="Y459" s="59">
        <v>2.8116361135059327E-4</v>
      </c>
      <c r="Z459" s="59">
        <v>2.9632873493980877E-4</v>
      </c>
      <c r="AA459" s="59">
        <v>3.0854780788030085E-4</v>
      </c>
      <c r="AB459" s="59">
        <v>3.012106465290472E-4</v>
      </c>
      <c r="AC459" s="59">
        <v>3.3895845697153075E-4</v>
      </c>
      <c r="AD459" s="59">
        <v>3.2592119700670285E-4</v>
      </c>
      <c r="AE459" s="59">
        <v>3.134579056253391E-4</v>
      </c>
      <c r="AF459" s="26"/>
      <c r="AH459" s="26"/>
      <c r="AI459" s="26"/>
    </row>
    <row r="460" spans="2:35" s="103" customFormat="1" x14ac:dyDescent="0.25">
      <c r="B460" s="32" t="s">
        <v>45</v>
      </c>
      <c r="C460" s="32" t="s">
        <v>56</v>
      </c>
      <c r="D460" s="32"/>
      <c r="E460" s="32" t="s">
        <v>26</v>
      </c>
      <c r="F460" s="32" t="s">
        <v>52</v>
      </c>
      <c r="G460" s="32" t="s">
        <v>29</v>
      </c>
      <c r="H460" s="31" t="s">
        <v>38</v>
      </c>
      <c r="I460" s="59">
        <v>5.3762731307948737E-2</v>
      </c>
      <c r="J460" s="59">
        <v>5.2197251316034733E-2</v>
      </c>
      <c r="K460" s="59">
        <v>4.7743930805946029E-2</v>
      </c>
      <c r="L460" s="59">
        <v>4.8217834139334143E-2</v>
      </c>
      <c r="M460" s="59">
        <v>4.6892142647977156E-2</v>
      </c>
      <c r="N460" s="59">
        <v>5.6814789492993574E-2</v>
      </c>
      <c r="O460" s="59">
        <v>5.4932481073080776E-2</v>
      </c>
      <c r="P460" s="59">
        <v>5.1951078645536053E-2</v>
      </c>
      <c r="Q460" s="59">
        <v>5.2764650474142333E-2</v>
      </c>
      <c r="R460" s="59">
        <v>6.4535896936354059E-2</v>
      </c>
      <c r="S460" s="59">
        <v>5.6275116919455019E-2</v>
      </c>
      <c r="T460" s="59">
        <v>3.7000002720206829E-2</v>
      </c>
      <c r="U460" s="59">
        <v>1.1393112526733163E-2</v>
      </c>
      <c r="V460" s="59">
        <v>1.2701896679535911E-2</v>
      </c>
      <c r="W460" s="59">
        <v>1.2505253019940573E-2</v>
      </c>
      <c r="X460" s="59">
        <v>1.3028383016615233E-2</v>
      </c>
      <c r="Y460" s="59">
        <v>1.0281840379859379E-2</v>
      </c>
      <c r="Z460" s="59">
        <v>1.423855181895513E-4</v>
      </c>
      <c r="AA460" s="59">
        <v>1.367445581148407E-4</v>
      </c>
      <c r="AB460" s="59">
        <v>6.5539970724607315E-6</v>
      </c>
      <c r="AC460" s="59">
        <v>1.7097123313261188E-6</v>
      </c>
      <c r="AD460" s="59">
        <v>7.4997492690228492E-7</v>
      </c>
      <c r="AE460" s="59">
        <v>0</v>
      </c>
      <c r="AF460" s="26"/>
      <c r="AH460" s="26"/>
      <c r="AI460" s="26"/>
    </row>
    <row r="461" spans="2:35" s="103" customFormat="1" x14ac:dyDescent="0.25">
      <c r="B461" s="32" t="s">
        <v>45</v>
      </c>
      <c r="C461" s="32" t="s">
        <v>56</v>
      </c>
      <c r="D461" s="32"/>
      <c r="E461" s="32" t="s">
        <v>26</v>
      </c>
      <c r="F461" s="32" t="s">
        <v>53</v>
      </c>
      <c r="G461" s="32" t="s">
        <v>29</v>
      </c>
      <c r="H461" s="31" t="s">
        <v>38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  <c r="P461" s="59">
        <v>0</v>
      </c>
      <c r="Q461" s="59">
        <v>0</v>
      </c>
      <c r="R461" s="59">
        <v>0</v>
      </c>
      <c r="S461" s="59">
        <v>9.7525521814193633E-3</v>
      </c>
      <c r="T461" s="59">
        <v>2.7864843897064416E-2</v>
      </c>
      <c r="U461" s="59">
        <v>6.0982037680156399E-2</v>
      </c>
      <c r="V461" s="59">
        <v>6.9916810242270505E-2</v>
      </c>
      <c r="W461" s="59">
        <v>6.9787988424110811E-2</v>
      </c>
      <c r="X461" s="59">
        <v>7.9344250399964372E-2</v>
      </c>
      <c r="Y461" s="59">
        <v>6.3259472331684025E-2</v>
      </c>
      <c r="Z461" s="59">
        <v>0</v>
      </c>
      <c r="AA461" s="59">
        <v>0</v>
      </c>
      <c r="AB461" s="59">
        <v>0</v>
      </c>
      <c r="AC461" s="59">
        <v>0</v>
      </c>
      <c r="AD461" s="59">
        <v>0</v>
      </c>
      <c r="AE461" s="59">
        <v>1.6951849486495219E-6</v>
      </c>
      <c r="AF461" s="26"/>
      <c r="AH461" s="26"/>
      <c r="AI461" s="26"/>
    </row>
    <row r="462" spans="2:35" s="103" customFormat="1" x14ac:dyDescent="0.25">
      <c r="B462" s="32" t="s">
        <v>45</v>
      </c>
      <c r="C462" s="32" t="s">
        <v>56</v>
      </c>
      <c r="D462" s="32"/>
      <c r="E462" s="32" t="s">
        <v>26</v>
      </c>
      <c r="F462" s="32" t="s">
        <v>50</v>
      </c>
      <c r="G462" s="32" t="s">
        <v>29</v>
      </c>
      <c r="H462" s="31" t="s">
        <v>38</v>
      </c>
      <c r="I462" s="59">
        <v>2.4364990490147995E-2</v>
      </c>
      <c r="J462" s="59">
        <v>2.3383149256133946E-2</v>
      </c>
      <c r="K462" s="59">
        <v>2.1359203229731401E-2</v>
      </c>
      <c r="L462" s="59">
        <v>2.0512533021433542E-2</v>
      </c>
      <c r="M462" s="59">
        <v>1.9018778034638448E-2</v>
      </c>
      <c r="N462" s="59">
        <v>2.2078078086753997E-2</v>
      </c>
      <c r="O462" s="59">
        <v>2.050718475519845E-2</v>
      </c>
      <c r="P462" s="59">
        <v>1.8789131929557348E-2</v>
      </c>
      <c r="Q462" s="59">
        <v>1.8464168592603889E-2</v>
      </c>
      <c r="R462" s="59">
        <v>2.1800991662779413E-2</v>
      </c>
      <c r="S462" s="59">
        <v>2.1469195380732133E-2</v>
      </c>
      <c r="T462" s="59">
        <v>2.0252126893089438E-2</v>
      </c>
      <c r="U462" s="59">
        <v>2.1660878002277565E-2</v>
      </c>
      <c r="V462" s="59">
        <v>2.3613430877828578E-2</v>
      </c>
      <c r="W462" s="59">
        <v>2.3520409451188388E-2</v>
      </c>
      <c r="X462" s="59">
        <v>2.6401220893747121E-2</v>
      </c>
      <c r="Y462" s="59">
        <v>2.10189954563955E-2</v>
      </c>
      <c r="Z462" s="59">
        <v>8.626842302645224E-3</v>
      </c>
      <c r="AA462" s="59">
        <v>8.2171052691769834E-3</v>
      </c>
      <c r="AB462" s="59">
        <v>1.0986719842525374E-3</v>
      </c>
      <c r="AC462" s="59">
        <v>8.5840853725803641E-4</v>
      </c>
      <c r="AD462" s="59">
        <v>4.7774983330244161E-4</v>
      </c>
      <c r="AE462" s="59">
        <v>3.8551061055587093E-4</v>
      </c>
      <c r="AF462" s="26"/>
      <c r="AH462" s="26"/>
      <c r="AI462" s="26"/>
    </row>
    <row r="463" spans="2:35" s="103" customFormat="1" x14ac:dyDescent="0.25">
      <c r="B463" s="32" t="s">
        <v>45</v>
      </c>
      <c r="C463" s="32" t="s">
        <v>56</v>
      </c>
      <c r="D463" s="32"/>
      <c r="E463" s="32" t="s">
        <v>26</v>
      </c>
      <c r="F463" s="32" t="s">
        <v>30</v>
      </c>
      <c r="G463" s="32" t="s">
        <v>29</v>
      </c>
      <c r="H463" s="31" t="s">
        <v>38</v>
      </c>
      <c r="I463" s="59">
        <v>3.5921618497600893E-2</v>
      </c>
      <c r="J463" s="59">
        <v>3.4768217429304138E-2</v>
      </c>
      <c r="K463" s="59">
        <v>3.2766979046665881E-2</v>
      </c>
      <c r="L463" s="59">
        <v>2.9173446914224119E-2</v>
      </c>
      <c r="M463" s="59">
        <v>2.7992155405406484E-2</v>
      </c>
      <c r="N463" s="59">
        <v>2.9487538548028852E-2</v>
      </c>
      <c r="O463" s="59">
        <v>2.7939994260557908E-2</v>
      </c>
      <c r="P463" s="59">
        <v>2.6306632113958024E-2</v>
      </c>
      <c r="Q463" s="59">
        <v>2.649107520405514E-2</v>
      </c>
      <c r="R463" s="59">
        <v>3.2147115150898548E-2</v>
      </c>
      <c r="S463" s="59">
        <v>3.2810073875964414E-2</v>
      </c>
      <c r="T463" s="59">
        <v>3.2093769909042023E-2</v>
      </c>
      <c r="U463" s="59">
        <v>3.5744965989763004E-2</v>
      </c>
      <c r="V463" s="59">
        <v>4.0735814425290881E-2</v>
      </c>
      <c r="W463" s="59">
        <v>4.0574170668286662E-2</v>
      </c>
      <c r="X463" s="59">
        <v>4.554366782618554E-2</v>
      </c>
      <c r="Y463" s="59">
        <v>3.6259307110770876E-2</v>
      </c>
      <c r="Z463" s="59">
        <v>2.7494964922982597E-2</v>
      </c>
      <c r="AA463" s="59">
        <v>3.5095258201987153E-2</v>
      </c>
      <c r="AB463" s="59">
        <v>3.9229343485927562E-2</v>
      </c>
      <c r="AC463" s="59">
        <v>3.6064450980912544E-2</v>
      </c>
      <c r="AD463" s="59">
        <v>3.8833933121166932E-2</v>
      </c>
      <c r="AE463" s="59">
        <v>3.3911228393286016E-2</v>
      </c>
      <c r="AF463" s="26"/>
      <c r="AH463" s="26"/>
      <c r="AI463" s="26"/>
    </row>
    <row r="464" spans="2:35" s="103" customFormat="1" x14ac:dyDescent="0.25">
      <c r="B464" s="32" t="s">
        <v>45</v>
      </c>
      <c r="C464" s="32" t="s">
        <v>56</v>
      </c>
      <c r="D464" s="32"/>
      <c r="E464" s="32" t="s">
        <v>26</v>
      </c>
      <c r="F464" s="32" t="s">
        <v>28</v>
      </c>
      <c r="G464" s="32" t="s">
        <v>29</v>
      </c>
      <c r="H464" s="31" t="s">
        <v>38</v>
      </c>
      <c r="I464" s="59">
        <v>1.366245163639296E-3</v>
      </c>
      <c r="J464" s="59">
        <v>1.2650922343691408E-3</v>
      </c>
      <c r="K464" s="59">
        <v>1.0986170860445208E-3</v>
      </c>
      <c r="L464" s="59">
        <v>1.0501084767107222E-3</v>
      </c>
      <c r="M464" s="59">
        <v>9.6029827130813812E-4</v>
      </c>
      <c r="N464" s="59">
        <v>1.0875071402585161E-3</v>
      </c>
      <c r="O464" s="59">
        <v>9.7463590459302034E-4</v>
      </c>
      <c r="P464" s="59">
        <v>8.4630533914121597E-4</v>
      </c>
      <c r="Q464" s="59">
        <v>7.8009229456628285E-4</v>
      </c>
      <c r="R464" s="59">
        <v>8.5320546864594421E-4</v>
      </c>
      <c r="S464" s="59">
        <v>7.656461827109677E-4</v>
      </c>
      <c r="T464" s="59">
        <v>6.4256190744729725E-4</v>
      </c>
      <c r="U464" s="59">
        <v>5.896955911612649E-4</v>
      </c>
      <c r="V464" s="59">
        <v>5.2185561654918421E-4</v>
      </c>
      <c r="W464" s="59">
        <v>5.1979984777069722E-4</v>
      </c>
      <c r="X464" s="59">
        <v>5.8346563353882939E-4</v>
      </c>
      <c r="Y464" s="59">
        <v>4.6451872622376149E-4</v>
      </c>
      <c r="Z464" s="59">
        <v>0</v>
      </c>
      <c r="AA464" s="59">
        <v>0</v>
      </c>
      <c r="AB464" s="59">
        <v>0</v>
      </c>
      <c r="AC464" s="59">
        <v>0</v>
      </c>
      <c r="AD464" s="59">
        <v>0</v>
      </c>
      <c r="AE464" s="59">
        <v>0</v>
      </c>
      <c r="AF464" s="26"/>
      <c r="AH464" s="26"/>
      <c r="AI464" s="26"/>
    </row>
    <row r="465" spans="2:35" s="103" customFormat="1" x14ac:dyDescent="0.25">
      <c r="B465" s="32" t="s">
        <v>45</v>
      </c>
      <c r="C465" s="32" t="s">
        <v>56</v>
      </c>
      <c r="D465" s="32"/>
      <c r="E465" s="32" t="s">
        <v>26</v>
      </c>
      <c r="F465" s="32" t="s">
        <v>57</v>
      </c>
      <c r="G465" s="32" t="s">
        <v>33</v>
      </c>
      <c r="H465" s="31" t="s">
        <v>38</v>
      </c>
      <c r="I465" s="59">
        <v>0</v>
      </c>
      <c r="J465" s="59">
        <v>0</v>
      </c>
      <c r="K465" s="59">
        <v>0</v>
      </c>
      <c r="L465" s="59">
        <v>0</v>
      </c>
      <c r="M465" s="59">
        <v>3.941431614783466E-9</v>
      </c>
      <c r="N465" s="59">
        <v>3.2350852277448642E-8</v>
      </c>
      <c r="O465" s="59">
        <v>4.5629064668873332E-7</v>
      </c>
      <c r="P465" s="59">
        <v>1.1241390242029989E-6</v>
      </c>
      <c r="Q465" s="59">
        <v>8.173913610781786E-7</v>
      </c>
      <c r="R465" s="59">
        <v>1.3122185410500814E-6</v>
      </c>
      <c r="S465" s="59">
        <v>1.7724588449674497E-6</v>
      </c>
      <c r="T465" s="59">
        <v>2.2735577093809039E-6</v>
      </c>
      <c r="U465" s="59">
        <v>2.8703061175170326E-6</v>
      </c>
      <c r="V465" s="59">
        <v>3.519660452733919E-6</v>
      </c>
      <c r="W465" s="59">
        <v>4.1301414344188728E-6</v>
      </c>
      <c r="X465" s="59">
        <v>5.1869097893380137E-6</v>
      </c>
      <c r="Y465" s="59">
        <v>5.9813117005083446E-6</v>
      </c>
      <c r="Z465" s="59">
        <v>1.0347818933626259E-3</v>
      </c>
      <c r="AA465" s="59">
        <v>1.0497279511741376E-3</v>
      </c>
      <c r="AB465" s="59">
        <v>1.0343885606681135E-3</v>
      </c>
      <c r="AC465" s="59">
        <v>7.3458289320861309E-4</v>
      </c>
      <c r="AD465" s="59">
        <v>8.5296767891236214E-4</v>
      </c>
      <c r="AE465" s="59">
        <v>1.343196882913825E-3</v>
      </c>
      <c r="AF465" s="26"/>
      <c r="AH465" s="26"/>
      <c r="AI465" s="26"/>
    </row>
    <row r="466" spans="2:35" s="103" customFormat="1" x14ac:dyDescent="0.25">
      <c r="B466" s="32" t="s">
        <v>45</v>
      </c>
      <c r="C466" s="32" t="s">
        <v>58</v>
      </c>
      <c r="D466" s="32"/>
      <c r="E466" s="32" t="s">
        <v>15</v>
      </c>
      <c r="F466" s="32" t="s">
        <v>59</v>
      </c>
      <c r="G466" s="32" t="s">
        <v>17</v>
      </c>
      <c r="H466" s="31" t="s">
        <v>38</v>
      </c>
      <c r="I466" s="59">
        <v>3.3564010945331909E-3</v>
      </c>
      <c r="J466" s="59">
        <v>2.2840214555283128E-3</v>
      </c>
      <c r="K466" s="59">
        <v>1.7155242546212223E-3</v>
      </c>
      <c r="L466" s="59">
        <v>1.7133461084658963E-3</v>
      </c>
      <c r="M466" s="59">
        <v>1.69709128641122E-3</v>
      </c>
      <c r="N466" s="59">
        <v>1.0543668359790132E-3</v>
      </c>
      <c r="O466" s="59">
        <v>1.1341269805453488E-3</v>
      </c>
      <c r="P466" s="59">
        <v>1.1341269805453488E-3</v>
      </c>
      <c r="Q466" s="59">
        <v>0</v>
      </c>
      <c r="R466" s="59">
        <v>0</v>
      </c>
      <c r="S466" s="59">
        <v>2.290611951164406E-2</v>
      </c>
      <c r="T466" s="59">
        <v>2.4579926863760742E-2</v>
      </c>
      <c r="U466" s="59">
        <v>2.2042856664686243E-2</v>
      </c>
      <c r="V466" s="59">
        <v>1.8434483862329813E-2</v>
      </c>
      <c r="W466" s="59">
        <v>1.8434483862329813E-2</v>
      </c>
      <c r="X466" s="59">
        <v>1.0603415813828938E-2</v>
      </c>
      <c r="Y466" s="59">
        <v>1.1143740761383237E-3</v>
      </c>
      <c r="Z466" s="59">
        <v>1.1143754749008764E-3</v>
      </c>
      <c r="AA466" s="59">
        <v>1.1143754749008764E-3</v>
      </c>
      <c r="AB466" s="59">
        <v>1.1143754749008764E-3</v>
      </c>
      <c r="AC466" s="59">
        <v>1.1143754749008764E-3</v>
      </c>
      <c r="AD466" s="59">
        <v>1.1143754749008764E-3</v>
      </c>
      <c r="AE466" s="59">
        <v>1.1143754749008764E-3</v>
      </c>
      <c r="AF466" s="26"/>
      <c r="AH466" s="26"/>
      <c r="AI466" s="26"/>
    </row>
    <row r="467" spans="2:35" s="103" customFormat="1" x14ac:dyDescent="0.25">
      <c r="B467" s="32" t="s">
        <v>45</v>
      </c>
      <c r="C467" s="32" t="s">
        <v>58</v>
      </c>
      <c r="D467" s="32"/>
      <c r="E467" s="32" t="s">
        <v>15</v>
      </c>
      <c r="F467" s="32" t="s">
        <v>21</v>
      </c>
      <c r="G467" s="32" t="s">
        <v>22</v>
      </c>
      <c r="H467" s="31" t="s">
        <v>38</v>
      </c>
      <c r="I467" s="59">
        <v>4.9893181488491194E-2</v>
      </c>
      <c r="J467" s="59">
        <v>4.8246364318457968E-2</v>
      </c>
      <c r="K467" s="59">
        <v>4.5079416853304195E-2</v>
      </c>
      <c r="L467" s="59">
        <v>4.3646639625476991E-2</v>
      </c>
      <c r="M467" s="59">
        <v>4.1318785578512686E-2</v>
      </c>
      <c r="N467" s="59">
        <v>3.8629185284716386E-2</v>
      </c>
      <c r="O467" s="59">
        <v>3.6781118011846609E-2</v>
      </c>
      <c r="P467" s="59">
        <v>3.4568927632225438E-2</v>
      </c>
      <c r="Q467" s="59">
        <v>3.2143910296267959E-2</v>
      </c>
      <c r="R467" s="59">
        <v>3.3010797324697604E-2</v>
      </c>
      <c r="S467" s="59">
        <v>3.1508098301488867E-2</v>
      </c>
      <c r="T467" s="59">
        <v>3.0014444290287576E-2</v>
      </c>
      <c r="U467" s="59">
        <v>2.9562148187318185E-2</v>
      </c>
      <c r="V467" s="59">
        <v>2.8286962249266169E-2</v>
      </c>
      <c r="W467" s="59">
        <v>2.7932237001740072E-2</v>
      </c>
      <c r="X467" s="59">
        <v>2.7581960093350701E-2</v>
      </c>
      <c r="Y467" s="59">
        <v>2.7236075740865222E-2</v>
      </c>
      <c r="Z467" s="59">
        <v>2.6894528860585826E-2</v>
      </c>
      <c r="AA467" s="59">
        <v>2.4865461711117563E-2</v>
      </c>
      <c r="AB467" s="59">
        <v>2.3942224003085891E-2</v>
      </c>
      <c r="AC467" s="59">
        <v>2.278943469505873E-2</v>
      </c>
      <c r="AD467" s="59">
        <v>2.1933000332632978E-2</v>
      </c>
      <c r="AE467" s="59">
        <v>2.1543553148500073E-2</v>
      </c>
      <c r="AF467" s="26"/>
      <c r="AH467" s="26"/>
      <c r="AI467" s="26"/>
    </row>
    <row r="468" spans="2:35" s="103" customFormat="1" x14ac:dyDescent="0.25">
      <c r="B468" s="32" t="s">
        <v>45</v>
      </c>
      <c r="C468" s="32" t="s">
        <v>58</v>
      </c>
      <c r="D468" s="32"/>
      <c r="E468" s="32" t="s">
        <v>26</v>
      </c>
      <c r="F468" s="32" t="s">
        <v>48</v>
      </c>
      <c r="G468" s="32" t="s">
        <v>22</v>
      </c>
      <c r="H468" s="31" t="s">
        <v>38</v>
      </c>
      <c r="I468" s="59">
        <v>6.1298936086259852E-5</v>
      </c>
      <c r="J468" s="59">
        <v>5.9275650790754935E-5</v>
      </c>
      <c r="K468" s="59">
        <v>5.538472813432374E-5</v>
      </c>
      <c r="L468" s="59">
        <v>5.3624413055304621E-5</v>
      </c>
      <c r="M468" s="59">
        <v>5.076440348714506E-5</v>
      </c>
      <c r="N468" s="59">
        <v>4.7459951223561996E-5</v>
      </c>
      <c r="O468" s="59">
        <v>4.5189409352647547E-5</v>
      </c>
      <c r="P468" s="59">
        <v>4.2471504567956346E-5</v>
      </c>
      <c r="Q468" s="59">
        <v>3.9492119845432312E-5</v>
      </c>
      <c r="R468" s="59">
        <v>4.055718025978921E-5</v>
      </c>
      <c r="S468" s="59">
        <v>3.8710959020083236E-5</v>
      </c>
      <c r="T468" s="59">
        <v>3.6875850513548467E-5</v>
      </c>
      <c r="U468" s="59">
        <v>3.6320157950339593E-5</v>
      </c>
      <c r="V468" s="59">
        <v>3.4753460077349106E-5</v>
      </c>
      <c r="W468" s="59">
        <v>3.4317643406061052E-5</v>
      </c>
      <c r="X468" s="59">
        <v>3.3168778343860662E-5</v>
      </c>
      <c r="Y468" s="59">
        <v>3.1550901032805456E-5</v>
      </c>
      <c r="Z468" s="59">
        <v>3.1022942830531037E-5</v>
      </c>
      <c r="AA468" s="59">
        <v>2.868240604315817E-5</v>
      </c>
      <c r="AB468" s="59">
        <v>2.7617447784036877E-5</v>
      </c>
      <c r="AC468" s="59">
        <v>2.6287700868448223E-5</v>
      </c>
      <c r="AD468" s="59">
        <v>2.657957512061901E-5</v>
      </c>
      <c r="AE468" s="59">
        <v>2.6107622331251977E-5</v>
      </c>
      <c r="AF468" s="26"/>
      <c r="AH468" s="26"/>
      <c r="AI468" s="26"/>
    </row>
    <row r="469" spans="2:35" s="103" customFormat="1" x14ac:dyDescent="0.25">
      <c r="B469" s="32" t="s">
        <v>45</v>
      </c>
      <c r="C469" s="32" t="s">
        <v>58</v>
      </c>
      <c r="D469" s="32"/>
      <c r="E469" s="32" t="s">
        <v>26</v>
      </c>
      <c r="F469" s="32" t="s">
        <v>49</v>
      </c>
      <c r="G469" s="32" t="s">
        <v>29</v>
      </c>
      <c r="H469" s="31" t="s">
        <v>38</v>
      </c>
      <c r="I469" s="59">
        <v>2.5922106643025113E-5</v>
      </c>
      <c r="J469" s="59">
        <v>2.5304602414271055E-5</v>
      </c>
      <c r="K469" s="59">
        <v>3.4548741695654684E-5</v>
      </c>
      <c r="L469" s="59">
        <v>3.8012903219089962E-5</v>
      </c>
      <c r="M469" s="59">
        <v>3.8072521467903036E-5</v>
      </c>
      <c r="N469" s="59">
        <v>4.9889183197379395E-5</v>
      </c>
      <c r="O469" s="59">
        <v>6.9684339190272175E-5</v>
      </c>
      <c r="P469" s="59">
        <v>6.8033098300999289E-5</v>
      </c>
      <c r="Q469" s="59">
        <v>9.484945845116089E-5</v>
      </c>
      <c r="R469" s="59">
        <v>1.2292154598837703E-4</v>
      </c>
      <c r="S469" s="59">
        <v>1.6065578846929007E-4</v>
      </c>
      <c r="T469" s="59">
        <v>1.9745191237946017E-4</v>
      </c>
      <c r="U469" s="59">
        <v>2.5387801043808683E-4</v>
      </c>
      <c r="V469" s="59">
        <v>2.8686574397777725E-4</v>
      </c>
      <c r="W469" s="59">
        <v>2.940462621487289E-4</v>
      </c>
      <c r="X469" s="59">
        <v>3.2749114852226763E-4</v>
      </c>
      <c r="Y469" s="59">
        <v>3.6596928856710034E-4</v>
      </c>
      <c r="Z469" s="59">
        <v>4.0997630184844407E-4</v>
      </c>
      <c r="AA469" s="59">
        <v>5.2943648937342676E-4</v>
      </c>
      <c r="AB469" s="59">
        <v>5.7609801959520202E-4</v>
      </c>
      <c r="AC469" s="59">
        <v>6.8723096831990965E-4</v>
      </c>
      <c r="AD469" s="59">
        <v>6.9581337293471077E-4</v>
      </c>
      <c r="AE469" s="59">
        <v>7.7065704776572107E-4</v>
      </c>
      <c r="AF469" s="26"/>
      <c r="AH469" s="26"/>
      <c r="AI469" s="26"/>
    </row>
    <row r="470" spans="2:35" s="103" customFormat="1" x14ac:dyDescent="0.25">
      <c r="B470" s="32" t="s">
        <v>45</v>
      </c>
      <c r="C470" s="32" t="s">
        <v>58</v>
      </c>
      <c r="D470" s="32"/>
      <c r="E470" s="32" t="s">
        <v>26</v>
      </c>
      <c r="F470" s="32" t="s">
        <v>52</v>
      </c>
      <c r="G470" s="32" t="s">
        <v>29</v>
      </c>
      <c r="H470" s="31" t="s">
        <v>38</v>
      </c>
      <c r="I470" s="59">
        <v>4.7469877440862009E-3</v>
      </c>
      <c r="J470" s="59">
        <v>4.3275129707077194E-3</v>
      </c>
      <c r="K470" s="59">
        <v>4.1680866655072601E-3</v>
      </c>
      <c r="L470" s="59">
        <v>3.8237824186007083E-3</v>
      </c>
      <c r="M470" s="59">
        <v>3.9461559182502864E-3</v>
      </c>
      <c r="N470" s="59">
        <v>3.6878313820162467E-3</v>
      </c>
      <c r="O470" s="59">
        <v>3.2134845054324259E-3</v>
      </c>
      <c r="P470" s="59">
        <v>3.2881028557597202E-3</v>
      </c>
      <c r="Q470" s="59">
        <v>3.5456921583067328E-3</v>
      </c>
      <c r="R470" s="59">
        <v>4.1573352531736269E-3</v>
      </c>
      <c r="S470" s="59">
        <v>4.0696848561924985E-3</v>
      </c>
      <c r="T470" s="59">
        <v>2.7821265750086021E-3</v>
      </c>
      <c r="U470" s="59">
        <v>7.6197361935278281E-4</v>
      </c>
      <c r="V470" s="59">
        <v>7.9950566973488544E-4</v>
      </c>
      <c r="W470" s="59">
        <v>8.4771006093969264E-4</v>
      </c>
      <c r="X470" s="59">
        <v>8.8032625447158146E-4</v>
      </c>
      <c r="Y470" s="59">
        <v>1.0303496704785462E-3</v>
      </c>
      <c r="Z470" s="59">
        <v>6.1999320726758601E-4</v>
      </c>
      <c r="AA470" s="59">
        <v>4.0072800590627015E-4</v>
      </c>
      <c r="AB470" s="59">
        <v>1.8810088247129149E-3</v>
      </c>
      <c r="AC470" s="59">
        <v>6.8714945670179928E-4</v>
      </c>
      <c r="AD470" s="59">
        <v>3.6812983139449199E-3</v>
      </c>
      <c r="AE470" s="59">
        <v>1.0985888708098669E-3</v>
      </c>
      <c r="AF470" s="26"/>
      <c r="AH470" s="26"/>
      <c r="AI470" s="26"/>
    </row>
    <row r="471" spans="2:35" s="103" customFormat="1" x14ac:dyDescent="0.25">
      <c r="B471" s="32" t="s">
        <v>45</v>
      </c>
      <c r="C471" s="32" t="s">
        <v>58</v>
      </c>
      <c r="D471" s="32"/>
      <c r="E471" s="32" t="s">
        <v>26</v>
      </c>
      <c r="F471" s="32" t="s">
        <v>53</v>
      </c>
      <c r="G471" s="32" t="s">
        <v>29</v>
      </c>
      <c r="H471" s="31" t="s">
        <v>38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  <c r="P471" s="59">
        <v>0</v>
      </c>
      <c r="Q471" s="59">
        <v>0</v>
      </c>
      <c r="R471" s="59">
        <v>0</v>
      </c>
      <c r="S471" s="59">
        <v>0</v>
      </c>
      <c r="T471" s="59">
        <v>0</v>
      </c>
      <c r="U471" s="59">
        <v>0</v>
      </c>
      <c r="V471" s="59">
        <v>0</v>
      </c>
      <c r="W471" s="59">
        <v>0</v>
      </c>
      <c r="X471" s="59">
        <v>0</v>
      </c>
      <c r="Y471" s="59">
        <v>0</v>
      </c>
      <c r="Z471" s="59">
        <v>0</v>
      </c>
      <c r="AA471" s="59">
        <v>0</v>
      </c>
      <c r="AB471" s="59">
        <v>0</v>
      </c>
      <c r="AC471" s="59">
        <v>0</v>
      </c>
      <c r="AD471" s="59">
        <v>0</v>
      </c>
      <c r="AE471" s="59">
        <v>0</v>
      </c>
      <c r="AF471" s="26"/>
      <c r="AH471" s="26"/>
      <c r="AI471" s="26"/>
    </row>
    <row r="472" spans="2:35" s="103" customFormat="1" x14ac:dyDescent="0.25">
      <c r="B472" s="32" t="s">
        <v>45</v>
      </c>
      <c r="C472" s="32" t="s">
        <v>58</v>
      </c>
      <c r="D472" s="32"/>
      <c r="E472" s="32" t="s">
        <v>26</v>
      </c>
      <c r="F472" s="32" t="s">
        <v>50</v>
      </c>
      <c r="G472" s="32" t="s">
        <v>29</v>
      </c>
      <c r="H472" s="31" t="s">
        <v>38</v>
      </c>
      <c r="I472" s="59">
        <v>3.4215643200737697E-5</v>
      </c>
      <c r="J472" s="59">
        <v>3.7364451030436242E-5</v>
      </c>
      <c r="K472" s="59">
        <v>4.3620688560231529E-5</v>
      </c>
      <c r="L472" s="59">
        <v>2.9277400848259148E-5</v>
      </c>
      <c r="M472" s="59">
        <v>1.7221441874275464E-5</v>
      </c>
      <c r="N472" s="59">
        <v>1.1209403142130219E-5</v>
      </c>
      <c r="O472" s="59">
        <v>4.4383131472894412E-6</v>
      </c>
      <c r="P472" s="59">
        <v>3.0321350708213065E-6</v>
      </c>
      <c r="Q472" s="59">
        <v>2.2663005081910478E-6</v>
      </c>
      <c r="R472" s="59">
        <v>1.8321693123687584E-6</v>
      </c>
      <c r="S472" s="59">
        <v>7.8075782248664944E-7</v>
      </c>
      <c r="T472" s="59">
        <v>0</v>
      </c>
      <c r="U472" s="59">
        <v>0</v>
      </c>
      <c r="V472" s="59">
        <v>0</v>
      </c>
      <c r="W472" s="59">
        <v>0</v>
      </c>
      <c r="X472" s="59">
        <v>0</v>
      </c>
      <c r="Y472" s="59">
        <v>0</v>
      </c>
      <c r="Z472" s="59">
        <v>0</v>
      </c>
      <c r="AA472" s="59">
        <v>0</v>
      </c>
      <c r="AB472" s="59">
        <v>0</v>
      </c>
      <c r="AC472" s="59">
        <v>0</v>
      </c>
      <c r="AD472" s="59">
        <v>0</v>
      </c>
      <c r="AE472" s="59">
        <v>0</v>
      </c>
      <c r="AF472" s="26"/>
      <c r="AH472" s="26"/>
      <c r="AI472" s="26"/>
    </row>
    <row r="473" spans="2:35" s="103" customFormat="1" x14ac:dyDescent="0.25">
      <c r="B473" s="32" t="s">
        <v>45</v>
      </c>
      <c r="C473" s="32" t="s">
        <v>58</v>
      </c>
      <c r="D473" s="32"/>
      <c r="E473" s="32" t="s">
        <v>26</v>
      </c>
      <c r="F473" s="32" t="s">
        <v>30</v>
      </c>
      <c r="G473" s="32" t="s">
        <v>29</v>
      </c>
      <c r="H473" s="31" t="s">
        <v>38</v>
      </c>
      <c r="I473" s="59">
        <v>1.3775979606663904E-2</v>
      </c>
      <c r="J473" s="59">
        <v>1.2153238157881174E-2</v>
      </c>
      <c r="K473" s="59">
        <v>1.1656018262539961E-2</v>
      </c>
      <c r="L473" s="59">
        <v>1.2790747982638207E-2</v>
      </c>
      <c r="M473" s="59">
        <v>1.540892131591088E-2</v>
      </c>
      <c r="N473" s="59">
        <v>1.4046081387297574E-2</v>
      </c>
      <c r="O473" s="59">
        <v>1.4923114722631064E-2</v>
      </c>
      <c r="P473" s="59">
        <v>1.4165610709856081E-2</v>
      </c>
      <c r="Q473" s="59">
        <v>1.6299872036193819E-2</v>
      </c>
      <c r="R473" s="59">
        <v>1.5755315278667734E-2</v>
      </c>
      <c r="S473" s="59">
        <v>1.7501810076761843E-2</v>
      </c>
      <c r="T473" s="59">
        <v>1.7214290932853021E-2</v>
      </c>
      <c r="U473" s="59">
        <v>1.721780892164361E-2</v>
      </c>
      <c r="V473" s="59">
        <v>1.7226071890627526E-2</v>
      </c>
      <c r="W473" s="59">
        <v>1.6791314229887978E-2</v>
      </c>
      <c r="X473" s="59">
        <v>1.7059227358990018E-2</v>
      </c>
      <c r="Y473" s="59">
        <v>1.7154690880717537E-2</v>
      </c>
      <c r="Z473" s="59">
        <v>1.6986526315044725E-2</v>
      </c>
      <c r="AA473" s="59">
        <v>1.7614821163653871E-2</v>
      </c>
      <c r="AB473" s="59">
        <v>1.8210023447916498E-2</v>
      </c>
      <c r="AC473" s="59">
        <v>1.8052563497837043E-2</v>
      </c>
      <c r="AD473" s="59">
        <v>2.0917175000520989E-2</v>
      </c>
      <c r="AE473" s="59">
        <v>2.0511749177639708E-2</v>
      </c>
      <c r="AF473" s="26"/>
      <c r="AH473" s="26"/>
      <c r="AI473" s="26"/>
    </row>
    <row r="474" spans="2:35" s="103" customFormat="1" x14ac:dyDescent="0.25">
      <c r="B474" s="32" t="s">
        <v>45</v>
      </c>
      <c r="C474" s="32" t="s">
        <v>58</v>
      </c>
      <c r="D474" s="32"/>
      <c r="E474" s="32" t="s">
        <v>26</v>
      </c>
      <c r="F474" s="32" t="s">
        <v>28</v>
      </c>
      <c r="G474" s="32" t="s">
        <v>29</v>
      </c>
      <c r="H474" s="31" t="s">
        <v>38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  <c r="P474" s="59">
        <v>0</v>
      </c>
      <c r="Q474" s="59">
        <v>0</v>
      </c>
      <c r="R474" s="59">
        <v>0</v>
      </c>
      <c r="S474" s="59">
        <v>0</v>
      </c>
      <c r="T474" s="59">
        <v>0</v>
      </c>
      <c r="U474" s="59">
        <v>0</v>
      </c>
      <c r="V474" s="59">
        <v>0</v>
      </c>
      <c r="W474" s="59">
        <v>0</v>
      </c>
      <c r="X474" s="59">
        <v>0</v>
      </c>
      <c r="Y474" s="59">
        <v>0</v>
      </c>
      <c r="Z474" s="59">
        <v>0</v>
      </c>
      <c r="AA474" s="59">
        <v>0</v>
      </c>
      <c r="AB474" s="59">
        <v>0</v>
      </c>
      <c r="AC474" s="59">
        <v>0</v>
      </c>
      <c r="AD474" s="59">
        <v>0</v>
      </c>
      <c r="AE474" s="59">
        <v>0</v>
      </c>
      <c r="AF474" s="26"/>
      <c r="AH474" s="26"/>
      <c r="AI474" s="26"/>
    </row>
    <row r="475" spans="2:35" s="103" customFormat="1" x14ac:dyDescent="0.25">
      <c r="B475" s="32" t="s">
        <v>45</v>
      </c>
      <c r="C475" s="32" t="s">
        <v>58</v>
      </c>
      <c r="D475" s="32"/>
      <c r="E475" s="32" t="s">
        <v>26</v>
      </c>
      <c r="F475" s="32" t="s">
        <v>57</v>
      </c>
      <c r="G475" s="32" t="s">
        <v>33</v>
      </c>
      <c r="H475" s="31" t="s">
        <v>38</v>
      </c>
      <c r="I475" s="59">
        <v>0</v>
      </c>
      <c r="J475" s="59">
        <v>0</v>
      </c>
      <c r="K475" s="59">
        <v>0</v>
      </c>
      <c r="L475" s="59">
        <v>0</v>
      </c>
      <c r="M475" s="59">
        <v>1.1240012472406773E-5</v>
      </c>
      <c r="N475" s="59">
        <v>4.704801459274093E-5</v>
      </c>
      <c r="O475" s="59">
        <v>1.0943934179389425E-4</v>
      </c>
      <c r="P475" s="59">
        <v>1.7268209286049735E-4</v>
      </c>
      <c r="Q475" s="59">
        <v>2.1446085468705109E-4</v>
      </c>
      <c r="R475" s="59">
        <v>2.0308636673868716E-4</v>
      </c>
      <c r="S475" s="59">
        <v>2.3936322013737459E-4</v>
      </c>
      <c r="T475" s="59">
        <v>3.494345060472973E-4</v>
      </c>
      <c r="U475" s="59">
        <v>2.959697382113069E-4</v>
      </c>
      <c r="V475" s="59">
        <v>3.2745949576400103E-4</v>
      </c>
      <c r="W475" s="59">
        <v>3.4055257889726431E-4</v>
      </c>
      <c r="X475" s="59">
        <v>3.5332985440121242E-4</v>
      </c>
      <c r="Y475" s="59">
        <v>3.5371165290979512E-4</v>
      </c>
      <c r="Z475" s="59">
        <v>6.7143519945252151E-4</v>
      </c>
      <c r="AA475" s="59">
        <v>3.3074769335915503E-4</v>
      </c>
      <c r="AB475" s="59">
        <v>3.367899768746171E-4</v>
      </c>
      <c r="AC475" s="59">
        <v>7.1667993228448303E-5</v>
      </c>
      <c r="AD475" s="59">
        <v>8.6597651068610142E-5</v>
      </c>
      <c r="AE475" s="59">
        <v>9.2653621117446072E-5</v>
      </c>
      <c r="AF475" s="26"/>
      <c r="AH475" s="26"/>
      <c r="AI475" s="26"/>
    </row>
    <row r="476" spans="2:35" s="103" customFormat="1" x14ac:dyDescent="0.25">
      <c r="B476" s="32" t="s">
        <v>45</v>
      </c>
      <c r="C476" s="32" t="s">
        <v>146</v>
      </c>
      <c r="D476" s="32" t="s">
        <v>24</v>
      </c>
      <c r="E476" s="32" t="s">
        <v>15</v>
      </c>
      <c r="F476" s="32" t="s">
        <v>16</v>
      </c>
      <c r="G476" s="32" t="s">
        <v>17</v>
      </c>
      <c r="H476" s="31" t="s">
        <v>38</v>
      </c>
      <c r="I476" s="59">
        <v>9.5103457319063125E-2</v>
      </c>
      <c r="J476" s="59">
        <v>6.470756051084911E-2</v>
      </c>
      <c r="K476" s="59">
        <v>4.8601904568086163E-2</v>
      </c>
      <c r="L476" s="59">
        <v>4.8598985799519677E-2</v>
      </c>
      <c r="M476" s="59">
        <v>6.3406077437386493E-2</v>
      </c>
      <c r="N476" s="59">
        <v>6.3406077437386493E-2</v>
      </c>
      <c r="O476" s="59">
        <v>6.4059241504918291E-2</v>
      </c>
      <c r="P476" s="59">
        <v>6.4059241504918291E-2</v>
      </c>
      <c r="Q476" s="59">
        <v>0</v>
      </c>
      <c r="R476" s="59">
        <v>0</v>
      </c>
      <c r="S476" s="59">
        <v>0</v>
      </c>
      <c r="T476" s="59">
        <v>0</v>
      </c>
      <c r="U476" s="59">
        <v>0</v>
      </c>
      <c r="V476" s="59">
        <v>0</v>
      </c>
      <c r="W476" s="59">
        <v>0</v>
      </c>
      <c r="X476" s="59">
        <v>0</v>
      </c>
      <c r="Y476" s="59">
        <v>0</v>
      </c>
      <c r="Z476" s="59">
        <v>0</v>
      </c>
      <c r="AA476" s="59">
        <v>0</v>
      </c>
      <c r="AB476" s="59">
        <v>0</v>
      </c>
      <c r="AC476" s="59">
        <v>0</v>
      </c>
      <c r="AD476" s="59">
        <v>0</v>
      </c>
      <c r="AE476" s="59">
        <v>0</v>
      </c>
      <c r="AF476" s="26"/>
      <c r="AH476" s="26"/>
      <c r="AI476" s="26"/>
    </row>
    <row r="477" spans="2:35" s="103" customFormat="1" x14ac:dyDescent="0.25">
      <c r="B477" s="32" t="s">
        <v>45</v>
      </c>
      <c r="C477" s="32" t="s">
        <v>146</v>
      </c>
      <c r="D477" s="32"/>
      <c r="E477" s="32" t="s">
        <v>15</v>
      </c>
      <c r="F477" s="32" t="s">
        <v>21</v>
      </c>
      <c r="G477" s="32" t="s">
        <v>22</v>
      </c>
      <c r="H477" s="31" t="s">
        <v>38</v>
      </c>
      <c r="I477" s="59">
        <v>1.3572127184539E-2</v>
      </c>
      <c r="J477" s="59">
        <v>1.3124153906135635E-2</v>
      </c>
      <c r="K477" s="59">
        <v>1.2262669180136848E-2</v>
      </c>
      <c r="L477" s="59">
        <v>1.1872919835977113E-2</v>
      </c>
      <c r="M477" s="59">
        <v>1.1239688395329635E-2</v>
      </c>
      <c r="N477" s="59">
        <v>1.0508053406861379E-2</v>
      </c>
      <c r="O477" s="59">
        <v>1.0005335333475772E-2</v>
      </c>
      <c r="P477" s="59">
        <v>9.4035671500706346E-3</v>
      </c>
      <c r="Q477" s="59">
        <v>8.743904993310422E-3</v>
      </c>
      <c r="R477" s="59">
        <v>8.979718798994233E-3</v>
      </c>
      <c r="S477" s="59">
        <v>8.5709490702533236E-3</v>
      </c>
      <c r="T477" s="59">
        <v>8.1646397990276197E-3</v>
      </c>
      <c r="U477" s="59">
        <v>8.0416045454832462E-3</v>
      </c>
      <c r="V477" s="59">
        <v>7.6947237650068639E-3</v>
      </c>
      <c r="W477" s="59">
        <v>7.5982300953036843E-3</v>
      </c>
      <c r="X477" s="59">
        <v>7.5029464792134935E-3</v>
      </c>
      <c r="Y477" s="59">
        <v>7.4088577423756198E-3</v>
      </c>
      <c r="Z477" s="59">
        <v>7.3159489007194965E-3</v>
      </c>
      <c r="AA477" s="59">
        <v>4.3947857032842607E-3</v>
      </c>
      <c r="AB477" s="59">
        <v>3.4169225574154911E-3</v>
      </c>
      <c r="AC477" s="59">
        <v>2.7959277147089814E-3</v>
      </c>
      <c r="AD477" s="59">
        <v>2.7171145952093289E-3</v>
      </c>
      <c r="AE477" s="59">
        <v>2.5860760615150939E-3</v>
      </c>
      <c r="AF477" s="26"/>
      <c r="AH477" s="26"/>
      <c r="AI477" s="26"/>
    </row>
    <row r="478" spans="2:35" s="103" customFormat="1" x14ac:dyDescent="0.25">
      <c r="B478" s="32" t="s">
        <v>45</v>
      </c>
      <c r="C478" s="32" t="s">
        <v>146</v>
      </c>
      <c r="D478" s="32"/>
      <c r="E478" s="32" t="s">
        <v>26</v>
      </c>
      <c r="F478" s="32" t="s">
        <v>48</v>
      </c>
      <c r="G478" s="32" t="s">
        <v>22</v>
      </c>
      <c r="H478" s="31" t="s">
        <v>38</v>
      </c>
      <c r="I478" s="59">
        <v>1.3759469164684144E-4</v>
      </c>
      <c r="J478" s="59">
        <v>1.3305312316094097E-4</v>
      </c>
      <c r="K478" s="59">
        <v>1.2431936141375522E-4</v>
      </c>
      <c r="L478" s="59">
        <v>1.2036806917341221E-4</v>
      </c>
      <c r="M478" s="59">
        <v>1.1394834707441581E-4</v>
      </c>
      <c r="N478" s="59">
        <v>1.0653100642710672E-4</v>
      </c>
      <c r="O478" s="59">
        <v>1.0143443332900128E-4</v>
      </c>
      <c r="P478" s="59">
        <v>9.5333686812800551E-5</v>
      </c>
      <c r="Q478" s="59">
        <v>8.8646009205865784E-5</v>
      </c>
      <c r="R478" s="59">
        <v>9.1036697668916346E-5</v>
      </c>
      <c r="S478" s="59">
        <v>8.6892576116272724E-5</v>
      </c>
      <c r="T478" s="59">
        <v>8.2773398766443546E-5</v>
      </c>
      <c r="U478" s="59">
        <v>8.1526063139319882E-5</v>
      </c>
      <c r="V478" s="59">
        <v>7.8009373870283641E-5</v>
      </c>
      <c r="W478" s="59">
        <v>7.7031117731938132E-5</v>
      </c>
      <c r="X478" s="59">
        <v>7.4452317118582544E-5</v>
      </c>
      <c r="Y478" s="59">
        <v>7.0820747894871999E-5</v>
      </c>
      <c r="Z478" s="59">
        <v>6.9635666216747195E-5</v>
      </c>
      <c r="AA478" s="59">
        <v>4.1831050828955086E-5</v>
      </c>
      <c r="AB478" s="59">
        <v>3.2523419986334081E-5</v>
      </c>
      <c r="AC478" s="59">
        <v>2.6612581874168062E-5</v>
      </c>
      <c r="AD478" s="59">
        <v>3.1606632269528917E-5</v>
      </c>
      <c r="AE478" s="59">
        <v>3.0082336328932828E-5</v>
      </c>
      <c r="AF478" s="26"/>
      <c r="AH478" s="26"/>
      <c r="AI478" s="26"/>
    </row>
    <row r="479" spans="2:35" s="103" customFormat="1" x14ac:dyDescent="0.25">
      <c r="B479" s="32" t="s">
        <v>45</v>
      </c>
      <c r="C479" s="32" t="s">
        <v>146</v>
      </c>
      <c r="D479" s="32"/>
      <c r="E479" s="32" t="s">
        <v>26</v>
      </c>
      <c r="F479" s="32" t="s">
        <v>49</v>
      </c>
      <c r="G479" s="32" t="s">
        <v>29</v>
      </c>
      <c r="H479" s="31" t="s">
        <v>38</v>
      </c>
      <c r="I479" s="59">
        <v>4.437424091340927E-5</v>
      </c>
      <c r="J479" s="59">
        <v>3.5462712218192721E-5</v>
      </c>
      <c r="K479" s="59">
        <v>4.1078243360964195E-5</v>
      </c>
      <c r="L479" s="59">
        <v>3.7548578143853308E-5</v>
      </c>
      <c r="M479" s="59">
        <v>6.0423889854447304E-5</v>
      </c>
      <c r="N479" s="59">
        <v>7.3933494367490451E-5</v>
      </c>
      <c r="O479" s="59">
        <v>8.2774287863580213E-5</v>
      </c>
      <c r="P479" s="59">
        <v>1.0014483236053428E-4</v>
      </c>
      <c r="Q479" s="59">
        <v>1.1209612649372807E-4</v>
      </c>
      <c r="R479" s="59">
        <v>1.1202152023153623E-4</v>
      </c>
      <c r="S479" s="59">
        <v>6.9729139706517672E-5</v>
      </c>
      <c r="T479" s="59">
        <v>1.401022979388443E-4</v>
      </c>
      <c r="U479" s="59">
        <v>7.0551669315251439E-5</v>
      </c>
      <c r="V479" s="59">
        <v>9.9110757323427146E-5</v>
      </c>
      <c r="W479" s="59">
        <v>5.7955270635267014E-5</v>
      </c>
      <c r="X479" s="59">
        <v>7.5050466986107046E-5</v>
      </c>
      <c r="Y479" s="59">
        <v>6.4109044630163625E-5</v>
      </c>
      <c r="Z479" s="59">
        <v>7.2339445477521367E-5</v>
      </c>
      <c r="AA479" s="59">
        <v>1.1710410462112861E-4</v>
      </c>
      <c r="AB479" s="59">
        <v>7.5911654182241389E-5</v>
      </c>
      <c r="AC479" s="59">
        <v>9.2186076429633701E-5</v>
      </c>
      <c r="AD479" s="59">
        <v>8.8587946092450148E-5</v>
      </c>
      <c r="AE479" s="59">
        <v>7.3897269395722812E-5</v>
      </c>
      <c r="AF479" s="26"/>
      <c r="AH479" s="26"/>
      <c r="AI479" s="26"/>
    </row>
    <row r="480" spans="2:35" s="103" customFormat="1" x14ac:dyDescent="0.25">
      <c r="B480" s="32" t="s">
        <v>45</v>
      </c>
      <c r="C480" s="32" t="s">
        <v>146</v>
      </c>
      <c r="D480" s="32"/>
      <c r="E480" s="32" t="s">
        <v>26</v>
      </c>
      <c r="F480" s="32" t="s">
        <v>52</v>
      </c>
      <c r="G480" s="32" t="s">
        <v>29</v>
      </c>
      <c r="H480" s="31" t="s">
        <v>38</v>
      </c>
      <c r="I480" s="59">
        <v>7.9154022177241193E-4</v>
      </c>
      <c r="J480" s="59">
        <v>7.9245800762301562E-4</v>
      </c>
      <c r="K480" s="59">
        <v>1.145496206353402E-3</v>
      </c>
      <c r="L480" s="59">
        <v>1.1302107354556592E-3</v>
      </c>
      <c r="M480" s="59">
        <v>2.4351899137059953E-3</v>
      </c>
      <c r="N480" s="59">
        <v>3.0361379184617216E-3</v>
      </c>
      <c r="O480" s="59">
        <v>3.8168776482225019E-3</v>
      </c>
      <c r="P480" s="59">
        <v>5.6017542212905679E-3</v>
      </c>
      <c r="Q480" s="59">
        <v>8.3645609408233654E-3</v>
      </c>
      <c r="R480" s="59">
        <v>1.1673506122391467E-2</v>
      </c>
      <c r="S480" s="59">
        <v>6.8777676268206604E-3</v>
      </c>
      <c r="T480" s="59">
        <v>1.2190213155580455E-2</v>
      </c>
      <c r="U480" s="59">
        <v>1.43048395376152E-3</v>
      </c>
      <c r="V480" s="59">
        <v>1.8163945404957936E-3</v>
      </c>
      <c r="W480" s="59">
        <v>1.0421442902071338E-3</v>
      </c>
      <c r="X480" s="59">
        <v>1.4945336226640561E-3</v>
      </c>
      <c r="Y480" s="59">
        <v>1.566138495604942E-3</v>
      </c>
      <c r="Z480" s="59">
        <v>1.1003033665388795E-3</v>
      </c>
      <c r="AA480" s="59">
        <v>1.3505794081449785E-3</v>
      </c>
      <c r="AB480" s="59">
        <v>4.0696021512085017E-3</v>
      </c>
      <c r="AC480" s="59">
        <v>1.6888729702841628E-3</v>
      </c>
      <c r="AD480" s="59">
        <v>9.0955550086032084E-3</v>
      </c>
      <c r="AE480" s="59">
        <v>2.2131321066284964E-3</v>
      </c>
      <c r="AF480" s="26"/>
      <c r="AH480" s="26"/>
      <c r="AI480" s="26"/>
    </row>
    <row r="481" spans="2:35" s="103" customFormat="1" x14ac:dyDescent="0.25">
      <c r="B481" s="32" t="s">
        <v>45</v>
      </c>
      <c r="C481" s="32" t="s">
        <v>146</v>
      </c>
      <c r="D481" s="32"/>
      <c r="E481" s="32" t="s">
        <v>26</v>
      </c>
      <c r="F481" s="32" t="s">
        <v>53</v>
      </c>
      <c r="G481" s="32" t="s">
        <v>29</v>
      </c>
      <c r="H481" s="31" t="s">
        <v>38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  <c r="P481" s="59">
        <v>0</v>
      </c>
      <c r="Q481" s="59">
        <v>0</v>
      </c>
      <c r="R481" s="59">
        <v>0</v>
      </c>
      <c r="S481" s="59">
        <v>0</v>
      </c>
      <c r="T481" s="59">
        <v>0</v>
      </c>
      <c r="U481" s="59">
        <v>0</v>
      </c>
      <c r="V481" s="59">
        <v>0</v>
      </c>
      <c r="W481" s="59">
        <v>0</v>
      </c>
      <c r="X481" s="59">
        <v>0</v>
      </c>
      <c r="Y481" s="59">
        <v>0</v>
      </c>
      <c r="Z481" s="59">
        <v>0</v>
      </c>
      <c r="AA481" s="59">
        <v>0</v>
      </c>
      <c r="AB481" s="59">
        <v>0</v>
      </c>
      <c r="AC481" s="59">
        <v>0</v>
      </c>
      <c r="AD481" s="59">
        <v>0</v>
      </c>
      <c r="AE481" s="59">
        <v>0</v>
      </c>
      <c r="AF481" s="26"/>
      <c r="AH481" s="26"/>
      <c r="AI481" s="26"/>
    </row>
    <row r="482" spans="2:35" s="103" customFormat="1" x14ac:dyDescent="0.25">
      <c r="B482" s="32" t="s">
        <v>45</v>
      </c>
      <c r="C482" s="32" t="s">
        <v>146</v>
      </c>
      <c r="D482" s="32"/>
      <c r="E482" s="32" t="s">
        <v>26</v>
      </c>
      <c r="F482" s="32" t="s">
        <v>50</v>
      </c>
      <c r="G482" s="32" t="s">
        <v>29</v>
      </c>
      <c r="H482" s="31" t="s">
        <v>38</v>
      </c>
      <c r="I482" s="59">
        <v>1.079063488554935E-6</v>
      </c>
      <c r="J482" s="59">
        <v>1.1783678781164429E-6</v>
      </c>
      <c r="K482" s="59">
        <v>1.3756717094231609E-6</v>
      </c>
      <c r="L482" s="59">
        <v>9.2332545408535818E-7</v>
      </c>
      <c r="M482" s="59">
        <v>5.4311500262549692E-7</v>
      </c>
      <c r="N482" s="59">
        <v>3.5351250269364806E-7</v>
      </c>
      <c r="O482" s="59">
        <v>1.3997169773824744E-7</v>
      </c>
      <c r="P482" s="59">
        <v>9.562486457129239E-8</v>
      </c>
      <c r="Q482" s="59">
        <v>7.1472633676216537E-8</v>
      </c>
      <c r="R482" s="59">
        <v>5.7781377898671322E-8</v>
      </c>
      <c r="S482" s="59">
        <v>2.462286781242898E-8</v>
      </c>
      <c r="T482" s="59">
        <v>0</v>
      </c>
      <c r="U482" s="59">
        <v>0</v>
      </c>
      <c r="V482" s="59">
        <v>0</v>
      </c>
      <c r="W482" s="59">
        <v>0</v>
      </c>
      <c r="X482" s="59">
        <v>0</v>
      </c>
      <c r="Y482" s="59">
        <v>0</v>
      </c>
      <c r="Z482" s="59">
        <v>0</v>
      </c>
      <c r="AA482" s="59">
        <v>0</v>
      </c>
      <c r="AB482" s="59">
        <v>0</v>
      </c>
      <c r="AC482" s="59">
        <v>0</v>
      </c>
      <c r="AD482" s="59">
        <v>0</v>
      </c>
      <c r="AE482" s="59">
        <v>0</v>
      </c>
      <c r="AF482" s="26"/>
      <c r="AH482" s="26"/>
      <c r="AI482" s="26"/>
    </row>
    <row r="483" spans="2:35" s="103" customFormat="1" x14ac:dyDescent="0.25">
      <c r="B483" s="32" t="s">
        <v>45</v>
      </c>
      <c r="C483" s="32" t="s">
        <v>146</v>
      </c>
      <c r="D483" s="32"/>
      <c r="E483" s="32" t="s">
        <v>26</v>
      </c>
      <c r="F483" s="32" t="s">
        <v>30</v>
      </c>
      <c r="G483" s="32" t="s">
        <v>29</v>
      </c>
      <c r="H483" s="31" t="s">
        <v>38</v>
      </c>
      <c r="I483" s="59">
        <v>2.8960289281894067E-2</v>
      </c>
      <c r="J483" s="59">
        <v>3.3930408285838411E-2</v>
      </c>
      <c r="K483" s="59">
        <v>3.5445876705611737E-2</v>
      </c>
      <c r="L483" s="59">
        <v>4.6052820138904701E-2</v>
      </c>
      <c r="M483" s="59">
        <v>3.4647232647534831E-2</v>
      </c>
      <c r="N483" s="59">
        <v>3.1783476110701717E-2</v>
      </c>
      <c r="O483" s="59">
        <v>3.4058487318385802E-2</v>
      </c>
      <c r="P483" s="59">
        <v>3.1394805812346945E-2</v>
      </c>
      <c r="Q483" s="59">
        <v>3.6552850121314005E-2</v>
      </c>
      <c r="R483" s="59">
        <v>4.0422989697480351E-2</v>
      </c>
      <c r="S483" s="59">
        <v>6.0274517528314524E-2</v>
      </c>
      <c r="T483" s="59">
        <v>2.0458406092846337E-2</v>
      </c>
      <c r="U483" s="59">
        <v>2.9078699362411999E-2</v>
      </c>
      <c r="V483" s="59">
        <v>2.3357307422101351E-2</v>
      </c>
      <c r="W483" s="59">
        <v>2.956472464727956E-2</v>
      </c>
      <c r="X483" s="59">
        <v>2.5276331158659258E-2</v>
      </c>
      <c r="Y483" s="59">
        <v>2.8419363145612154E-2</v>
      </c>
      <c r="Z483" s="59">
        <v>2.583033335101538E-2</v>
      </c>
      <c r="AA483" s="59">
        <v>1.4569202921815022E-2</v>
      </c>
      <c r="AB483" s="59">
        <v>1.8268345977416642E-2</v>
      </c>
      <c r="AC483" s="59">
        <v>1.7580001954872703E-2</v>
      </c>
      <c r="AD483" s="59">
        <v>1.8978726084568586E-2</v>
      </c>
      <c r="AE483" s="59">
        <v>1.9334457617347773E-2</v>
      </c>
      <c r="AF483" s="26"/>
      <c r="AH483" s="26"/>
      <c r="AI483" s="26"/>
    </row>
    <row r="484" spans="2:35" s="103" customFormat="1" x14ac:dyDescent="0.25">
      <c r="B484" s="32" t="s">
        <v>45</v>
      </c>
      <c r="C484" s="32" t="s">
        <v>146</v>
      </c>
      <c r="D484" s="32"/>
      <c r="E484" s="32" t="s">
        <v>26</v>
      </c>
      <c r="F484" s="32" t="s">
        <v>28</v>
      </c>
      <c r="G484" s="32" t="s">
        <v>29</v>
      </c>
      <c r="H484" s="31" t="s">
        <v>38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  <c r="P484" s="59">
        <v>0</v>
      </c>
      <c r="Q484" s="59">
        <v>0</v>
      </c>
      <c r="R484" s="59">
        <v>0</v>
      </c>
      <c r="S484" s="59">
        <v>0</v>
      </c>
      <c r="T484" s="59">
        <v>0</v>
      </c>
      <c r="U484" s="59">
        <v>0</v>
      </c>
      <c r="V484" s="59">
        <v>0</v>
      </c>
      <c r="W484" s="59">
        <v>0</v>
      </c>
      <c r="X484" s="59">
        <v>0</v>
      </c>
      <c r="Y484" s="59">
        <v>0</v>
      </c>
      <c r="Z484" s="59">
        <v>4.4801859782013471E-4</v>
      </c>
      <c r="AA484" s="59">
        <v>4.5313855484789702E-4</v>
      </c>
      <c r="AB484" s="59">
        <v>4.2484424460144686E-4</v>
      </c>
      <c r="AC484" s="59">
        <v>1.239665203618319E-4</v>
      </c>
      <c r="AD484" s="59">
        <v>1.2012355823061508E-4</v>
      </c>
      <c r="AE484" s="59">
        <v>2.3864933773178589E-5</v>
      </c>
      <c r="AF484" s="26"/>
      <c r="AH484" s="26"/>
      <c r="AI484" s="26"/>
    </row>
    <row r="485" spans="2:35" s="103" customFormat="1" x14ac:dyDescent="0.25">
      <c r="B485" s="32" t="s">
        <v>45</v>
      </c>
      <c r="C485" s="32" t="s">
        <v>146</v>
      </c>
      <c r="D485" s="32"/>
      <c r="E485" s="32" t="s">
        <v>26</v>
      </c>
      <c r="F485" s="32" t="s">
        <v>57</v>
      </c>
      <c r="G485" s="32" t="s">
        <v>33</v>
      </c>
      <c r="H485" s="31" t="s">
        <v>38</v>
      </c>
      <c r="I485" s="59">
        <v>0</v>
      </c>
      <c r="J485" s="59">
        <v>0</v>
      </c>
      <c r="K485" s="59">
        <v>0</v>
      </c>
      <c r="L485" s="59">
        <v>0</v>
      </c>
      <c r="M485" s="59">
        <v>2.5387070419806506E-8</v>
      </c>
      <c r="N485" s="59">
        <v>1.062642290220025E-7</v>
      </c>
      <c r="O485" s="59">
        <v>2.4718338023551613E-7</v>
      </c>
      <c r="P485" s="59">
        <v>3.9002558604370566E-7</v>
      </c>
      <c r="Q485" s="59">
        <v>4.8438850344676211E-7</v>
      </c>
      <c r="R485" s="59">
        <v>4.586977021915812E-7</v>
      </c>
      <c r="S485" s="59">
        <v>5.4063382406887971E-7</v>
      </c>
      <c r="T485" s="59">
        <v>7.8924453455108194E-7</v>
      </c>
      <c r="U485" s="59">
        <v>6.6848721071688E-7</v>
      </c>
      <c r="V485" s="59">
        <v>7.3961103682075776E-7</v>
      </c>
      <c r="W485" s="59">
        <v>7.6918351499482908E-7</v>
      </c>
      <c r="X485" s="59">
        <v>7.9804269942975012E-7</v>
      </c>
      <c r="Y485" s="59">
        <v>7.98905042389543E-7</v>
      </c>
      <c r="Z485" s="59">
        <v>3.0083638405443638E-4</v>
      </c>
      <c r="AA485" s="59">
        <v>4.7610630451190447E-4</v>
      </c>
      <c r="AB485" s="59">
        <v>4.8480408028818477E-4</v>
      </c>
      <c r="AC485" s="59">
        <v>7.745174124368895E-4</v>
      </c>
      <c r="AD485" s="59">
        <v>7.8259060984701826E-4</v>
      </c>
      <c r="AE485" s="59">
        <v>5.9465031547514748E-4</v>
      </c>
      <c r="AF485" s="26"/>
      <c r="AH485" s="26"/>
      <c r="AI485" s="26"/>
    </row>
    <row r="486" spans="2:35" s="103" customFormat="1" x14ac:dyDescent="0.25">
      <c r="B486" s="32" t="s">
        <v>45</v>
      </c>
      <c r="C486" s="32" t="s">
        <v>61</v>
      </c>
      <c r="D486" s="32"/>
      <c r="E486" s="32" t="s">
        <v>15</v>
      </c>
      <c r="F486" s="32" t="s">
        <v>16</v>
      </c>
      <c r="G486" s="32" t="s">
        <v>17</v>
      </c>
      <c r="H486" s="31" t="s">
        <v>38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  <c r="P486" s="59">
        <v>0</v>
      </c>
      <c r="Q486" s="59">
        <v>0</v>
      </c>
      <c r="R486" s="59">
        <v>0</v>
      </c>
      <c r="S486" s="59">
        <v>0</v>
      </c>
      <c r="T486" s="59">
        <v>0</v>
      </c>
      <c r="U486" s="59">
        <v>0</v>
      </c>
      <c r="V486" s="59">
        <v>0</v>
      </c>
      <c r="W486" s="59">
        <v>0</v>
      </c>
      <c r="X486" s="59">
        <v>0</v>
      </c>
      <c r="Y486" s="59">
        <v>0</v>
      </c>
      <c r="Z486" s="59">
        <v>0</v>
      </c>
      <c r="AA486" s="59">
        <v>0</v>
      </c>
      <c r="AB486" s="59">
        <v>0</v>
      </c>
      <c r="AC486" s="59">
        <v>0</v>
      </c>
      <c r="AD486" s="59">
        <v>0</v>
      </c>
      <c r="AE486" s="59">
        <v>0</v>
      </c>
      <c r="AF486" s="26"/>
      <c r="AH486" s="26"/>
      <c r="AI486" s="26"/>
    </row>
    <row r="487" spans="2:35" s="103" customFormat="1" x14ac:dyDescent="0.25">
      <c r="B487" s="32" t="s">
        <v>45</v>
      </c>
      <c r="C487" s="32" t="s">
        <v>61</v>
      </c>
      <c r="D487" s="32"/>
      <c r="E487" s="32" t="s">
        <v>15</v>
      </c>
      <c r="F487" s="32" t="s">
        <v>21</v>
      </c>
      <c r="G487" s="32" t="s">
        <v>22</v>
      </c>
      <c r="H487" s="31" t="s">
        <v>38</v>
      </c>
      <c r="I487" s="59">
        <v>1.4889567460926915E-4</v>
      </c>
      <c r="J487" s="59">
        <v>1.4398109618041539E-4</v>
      </c>
      <c r="K487" s="59">
        <v>1.3453000957482466E-4</v>
      </c>
      <c r="L487" s="59">
        <v>1.3025418819928578E-4</v>
      </c>
      <c r="M487" s="59">
        <v>1.2330719888382956E-4</v>
      </c>
      <c r="N487" s="59">
        <v>1.1528065420925386E-4</v>
      </c>
      <c r="O487" s="59">
        <v>1.0976548730451898E-4</v>
      </c>
      <c r="P487" s="59">
        <v>1.0316367180366125E-4</v>
      </c>
      <c r="Q487" s="59">
        <v>9.5926719149923371E-5</v>
      </c>
      <c r="R487" s="59">
        <v>9.8513760606436433E-5</v>
      </c>
      <c r="S487" s="59">
        <v>9.402927238339205E-5</v>
      </c>
      <c r="T487" s="59">
        <v>8.9571777090534119E-5</v>
      </c>
      <c r="U487" s="59">
        <v>8.8221994788310993E-5</v>
      </c>
      <c r="V487" s="59">
        <v>8.4416471371402712E-5</v>
      </c>
      <c r="W487" s="59">
        <v>8.3357868703550766E-5</v>
      </c>
      <c r="X487" s="59">
        <v>8.2312541165423841E-5</v>
      </c>
      <c r="Y487" s="59">
        <v>8.1280322283731651E-5</v>
      </c>
      <c r="Z487" s="59">
        <v>8.0261047672798634E-5</v>
      </c>
      <c r="AA487" s="59">
        <v>7.9229904981878373E-5</v>
      </c>
      <c r="AB487" s="59">
        <v>7.9536428805749649E-5</v>
      </c>
      <c r="AC487" s="59">
        <v>6.6687786327874674E-5</v>
      </c>
      <c r="AD487" s="59">
        <v>6.1786052487078073E-5</v>
      </c>
      <c r="AE487" s="59">
        <v>6.3849840428190343E-5</v>
      </c>
      <c r="AF487" s="26"/>
      <c r="AH487" s="26"/>
      <c r="AI487" s="26"/>
    </row>
    <row r="488" spans="2:35" s="103" customFormat="1" x14ac:dyDescent="0.25">
      <c r="B488" s="32" t="s">
        <v>45</v>
      </c>
      <c r="C488" s="32" t="s">
        <v>61</v>
      </c>
      <c r="D488" s="32"/>
      <c r="E488" s="32" t="s">
        <v>26</v>
      </c>
      <c r="F488" s="32" t="s">
        <v>48</v>
      </c>
      <c r="G488" s="32" t="s">
        <v>22</v>
      </c>
      <c r="H488" s="31" t="s">
        <v>38</v>
      </c>
      <c r="I488" s="59">
        <v>6.2548305739928045E-4</v>
      </c>
      <c r="J488" s="59">
        <v>6.0483782677337589E-4</v>
      </c>
      <c r="K488" s="59">
        <v>5.6513556838794481E-4</v>
      </c>
      <c r="L488" s="59">
        <v>5.4717363743270696E-4</v>
      </c>
      <c r="M488" s="59">
        <v>5.1799062638719208E-4</v>
      </c>
      <c r="N488" s="59">
        <v>4.8427260390883462E-4</v>
      </c>
      <c r="O488" s="59">
        <v>4.6110441271259326E-4</v>
      </c>
      <c r="P488" s="59">
        <v>4.3337141271310636E-4</v>
      </c>
      <c r="Q488" s="59">
        <v>4.0297031957193592E-4</v>
      </c>
      <c r="R488" s="59">
        <v>4.1383799993998435E-4</v>
      </c>
      <c r="S488" s="59">
        <v>3.9499949833823097E-4</v>
      </c>
      <c r="T488" s="59">
        <v>3.7627438901966843E-4</v>
      </c>
      <c r="U488" s="59">
        <v>3.7060420441938731E-4</v>
      </c>
      <c r="V488" s="59">
        <v>3.5461790778546095E-4</v>
      </c>
      <c r="W488" s="59">
        <v>3.5017091471466395E-4</v>
      </c>
      <c r="X488" s="59">
        <v>3.3844810715022092E-4</v>
      </c>
      <c r="Y488" s="59">
        <v>3.2193958495349448E-4</v>
      </c>
      <c r="Z488" s="59">
        <v>3.1655239666570869E-4</v>
      </c>
      <c r="AA488" s="59">
        <v>3.1248553360349422E-4</v>
      </c>
      <c r="AB488" s="59">
        <v>3.0966432805118113E-4</v>
      </c>
      <c r="AC488" s="59">
        <v>2.5963987637510349E-4</v>
      </c>
      <c r="AD488" s="59">
        <v>2.8690315693308163E-4</v>
      </c>
      <c r="AE488" s="59">
        <v>2.9648634361861018E-4</v>
      </c>
      <c r="AF488" s="26"/>
      <c r="AH488" s="26"/>
      <c r="AI488" s="26"/>
    </row>
    <row r="489" spans="2:35" s="103" customFormat="1" x14ac:dyDescent="0.25">
      <c r="B489" s="32" t="s">
        <v>45</v>
      </c>
      <c r="C489" s="32" t="s">
        <v>61</v>
      </c>
      <c r="D489" s="32"/>
      <c r="E489" s="32" t="s">
        <v>26</v>
      </c>
      <c r="F489" s="32" t="s">
        <v>62</v>
      </c>
      <c r="G489" s="32" t="s">
        <v>17</v>
      </c>
      <c r="H489" s="31" t="s">
        <v>38</v>
      </c>
      <c r="I489" s="59">
        <v>3.1274152869964021E-5</v>
      </c>
      <c r="J489" s="59">
        <v>3.0241891338668798E-5</v>
      </c>
      <c r="K489" s="59">
        <v>2.8256778419397241E-5</v>
      </c>
      <c r="L489" s="59">
        <v>2.7358681871635349E-5</v>
      </c>
      <c r="M489" s="59">
        <v>2.5899531319359603E-5</v>
      </c>
      <c r="N489" s="59">
        <v>2.4213630195441733E-5</v>
      </c>
      <c r="O489" s="59">
        <v>2.3055220635629662E-5</v>
      </c>
      <c r="P489" s="59">
        <v>2.1668570635655319E-5</v>
      </c>
      <c r="Q489" s="59">
        <v>2.0148515978596798E-5</v>
      </c>
      <c r="R489" s="59">
        <v>2.0691899996999217E-5</v>
      </c>
      <c r="S489" s="59">
        <v>1.974997491691155E-5</v>
      </c>
      <c r="T489" s="59">
        <v>1.8813719450983419E-5</v>
      </c>
      <c r="U489" s="59">
        <v>1.8530210220969366E-5</v>
      </c>
      <c r="V489" s="59">
        <v>1.7730895389273049E-5</v>
      </c>
      <c r="W489" s="59">
        <v>1.7508545735733197E-5</v>
      </c>
      <c r="X489" s="59">
        <v>1.6922405357511044E-5</v>
      </c>
      <c r="Y489" s="59">
        <v>1.6096979247674725E-5</v>
      </c>
      <c r="Z489" s="59">
        <v>0</v>
      </c>
      <c r="AA489" s="59">
        <v>0</v>
      </c>
      <c r="AB489" s="59">
        <v>0</v>
      </c>
      <c r="AC489" s="59">
        <v>0</v>
      </c>
      <c r="AD489" s="59">
        <v>0</v>
      </c>
      <c r="AE489" s="59">
        <v>0</v>
      </c>
      <c r="AF489" s="26"/>
      <c r="AH489" s="26"/>
      <c r="AI489" s="26"/>
    </row>
    <row r="490" spans="2:35" s="103" customFormat="1" x14ac:dyDescent="0.25">
      <c r="B490" s="32" t="s">
        <v>45</v>
      </c>
      <c r="C490" s="32" t="s">
        <v>61</v>
      </c>
      <c r="D490" s="32"/>
      <c r="E490" s="32" t="s">
        <v>26</v>
      </c>
      <c r="F490" s="32" t="s">
        <v>49</v>
      </c>
      <c r="G490" s="32" t="s">
        <v>29</v>
      </c>
      <c r="H490" s="31" t="s">
        <v>38</v>
      </c>
      <c r="I490" s="59">
        <v>1.8788810584141757E-4</v>
      </c>
      <c r="J490" s="59">
        <v>2.2714130244689851E-4</v>
      </c>
      <c r="K490" s="59">
        <v>3.1478833238693984E-4</v>
      </c>
      <c r="L490" s="59">
        <v>3.4542452674399038E-4</v>
      </c>
      <c r="M490" s="59">
        <v>3.9497664769479689E-4</v>
      </c>
      <c r="N490" s="59">
        <v>5.6553308628767948E-4</v>
      </c>
      <c r="O490" s="59">
        <v>5.9888956168833475E-4</v>
      </c>
      <c r="P490" s="59">
        <v>4.0461163297804425E-4</v>
      </c>
      <c r="Q490" s="59">
        <v>4.781852853196543E-4</v>
      </c>
      <c r="R490" s="59">
        <v>7.986523688262141E-4</v>
      </c>
      <c r="S490" s="59">
        <v>1.036784130703874E-3</v>
      </c>
      <c r="T490" s="59">
        <v>1.1315372228625545E-3</v>
      </c>
      <c r="U490" s="59">
        <v>1.137694688069094E-3</v>
      </c>
      <c r="V490" s="59">
        <v>1.5038206419543244E-3</v>
      </c>
      <c r="W490" s="59">
        <v>1.2320275708876186E-3</v>
      </c>
      <c r="X490" s="59">
        <v>1.5127186081415065E-3</v>
      </c>
      <c r="Y490" s="59">
        <v>2.2664729989481727E-3</v>
      </c>
      <c r="Z490" s="59">
        <v>2.639946449895245E-3</v>
      </c>
      <c r="AA490" s="59">
        <v>2.5966188633755587E-3</v>
      </c>
      <c r="AB490" s="59">
        <v>2.4353154778689124E-3</v>
      </c>
      <c r="AC490" s="59">
        <v>1.7282440291228986E-3</v>
      </c>
      <c r="AD490" s="59">
        <v>1.8490823950158919E-3</v>
      </c>
      <c r="AE490" s="59">
        <v>1.9018136655397416E-3</v>
      </c>
      <c r="AF490" s="26"/>
      <c r="AH490" s="26"/>
      <c r="AI490" s="26"/>
    </row>
    <row r="491" spans="2:35" s="103" customFormat="1" x14ac:dyDescent="0.25">
      <c r="B491" s="32" t="s">
        <v>45</v>
      </c>
      <c r="C491" s="32" t="s">
        <v>61</v>
      </c>
      <c r="D491" s="32"/>
      <c r="E491" s="32" t="s">
        <v>26</v>
      </c>
      <c r="F491" s="32" t="s">
        <v>52</v>
      </c>
      <c r="G491" s="32" t="s">
        <v>29</v>
      </c>
      <c r="H491" s="31" t="s">
        <v>38</v>
      </c>
      <c r="I491" s="59">
        <v>1.0481418040062462E-4</v>
      </c>
      <c r="J491" s="59">
        <v>7.4163760727410821E-5</v>
      </c>
      <c r="K491" s="59">
        <v>6.0756610505797669E-5</v>
      </c>
      <c r="L491" s="59">
        <v>4.7682818688691908E-5</v>
      </c>
      <c r="M491" s="59">
        <v>4.0235978366569411E-5</v>
      </c>
      <c r="N491" s="59">
        <v>2.7503240663861646E-5</v>
      </c>
      <c r="O491" s="59">
        <v>2.515441086393622E-5</v>
      </c>
      <c r="P491" s="59">
        <v>2.3734533748771906E-5</v>
      </c>
      <c r="Q491" s="59">
        <v>2.3130694199726282E-5</v>
      </c>
      <c r="R491" s="59">
        <v>2.8316037199614162E-5</v>
      </c>
      <c r="S491" s="59">
        <v>2.5741137344162156E-5</v>
      </c>
      <c r="T491" s="59">
        <v>1.5954288766164365E-5</v>
      </c>
      <c r="U491" s="59">
        <v>3.947831575835911E-6</v>
      </c>
      <c r="V491" s="59">
        <v>3.307726268960624E-6</v>
      </c>
      <c r="W491" s="59">
        <v>3.8192738302050889E-6</v>
      </c>
      <c r="X491" s="59">
        <v>3.5869224310534068E-6</v>
      </c>
      <c r="Y491" s="59">
        <v>3.2405793253679751E-6</v>
      </c>
      <c r="Z491" s="59">
        <v>2.0104796229486155E-6</v>
      </c>
      <c r="AA491" s="59">
        <v>1.42838233195444E-6</v>
      </c>
      <c r="AB491" s="59">
        <v>7.1095018839788766E-6</v>
      </c>
      <c r="AC491" s="59">
        <v>3.4673090641498267E-6</v>
      </c>
      <c r="AD491" s="59">
        <v>1.7906674680439223E-5</v>
      </c>
      <c r="AE491" s="59">
        <v>4.4211375108310374E-6</v>
      </c>
      <c r="AF491" s="26"/>
      <c r="AH491" s="26"/>
      <c r="AI491" s="26"/>
    </row>
    <row r="492" spans="2:35" s="103" customFormat="1" x14ac:dyDescent="0.25">
      <c r="B492" s="32" t="s">
        <v>45</v>
      </c>
      <c r="C492" s="32" t="s">
        <v>61</v>
      </c>
      <c r="D492" s="32"/>
      <c r="E492" s="32" t="s">
        <v>26</v>
      </c>
      <c r="F492" s="32" t="s">
        <v>53</v>
      </c>
      <c r="G492" s="32" t="s">
        <v>29</v>
      </c>
      <c r="H492" s="31" t="s">
        <v>38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  <c r="P492" s="59">
        <v>0</v>
      </c>
      <c r="Q492" s="59">
        <v>0</v>
      </c>
      <c r="R492" s="59">
        <v>0</v>
      </c>
      <c r="S492" s="59">
        <v>9.3544724617656931E-4</v>
      </c>
      <c r="T492" s="59">
        <v>2.1512455860081968E-3</v>
      </c>
      <c r="U492" s="59">
        <v>3.8460816561560877E-3</v>
      </c>
      <c r="V492" s="59">
        <v>4.3498986370280532E-3</v>
      </c>
      <c r="W492" s="59">
        <v>4.3539456426373007E-3</v>
      </c>
      <c r="X492" s="59">
        <v>6.4080461536256466E-3</v>
      </c>
      <c r="Y492" s="59">
        <v>9.9897542487104914E-3</v>
      </c>
      <c r="Z492" s="59">
        <v>3.8535043383244065E-3</v>
      </c>
      <c r="AA492" s="59">
        <v>3.3293112647704661E-3</v>
      </c>
      <c r="AB492" s="59">
        <v>1.2195996122934023E-2</v>
      </c>
      <c r="AC492" s="59">
        <v>3.5456505138625229E-3</v>
      </c>
      <c r="AD492" s="59">
        <v>3.4755363987900097E-3</v>
      </c>
      <c r="AE492" s="59">
        <v>2.0521238692723593E-3</v>
      </c>
      <c r="AF492" s="26"/>
      <c r="AH492" s="26"/>
      <c r="AI492" s="26"/>
    </row>
    <row r="493" spans="2:35" s="103" customFormat="1" x14ac:dyDescent="0.25">
      <c r="B493" s="32" t="s">
        <v>45</v>
      </c>
      <c r="C493" s="32" t="s">
        <v>61</v>
      </c>
      <c r="D493" s="32"/>
      <c r="E493" s="32" t="s">
        <v>26</v>
      </c>
      <c r="F493" s="32" t="s">
        <v>50</v>
      </c>
      <c r="G493" s="32" t="s">
        <v>29</v>
      </c>
      <c r="H493" s="31" t="s">
        <v>38</v>
      </c>
      <c r="I493" s="59">
        <v>2.742565717724845E-3</v>
      </c>
      <c r="J493" s="59">
        <v>2.9949594066223436E-3</v>
      </c>
      <c r="K493" s="59">
        <v>3.4964301073335956E-3</v>
      </c>
      <c r="L493" s="59">
        <v>2.3467393378942135E-3</v>
      </c>
      <c r="M493" s="59">
        <v>1.3803901279038553E-3</v>
      </c>
      <c r="N493" s="59">
        <v>8.9849325916224992E-4</v>
      </c>
      <c r="O493" s="59">
        <v>3.557543960483269E-4</v>
      </c>
      <c r="P493" s="59">
        <v>2.4304174695644528E-4</v>
      </c>
      <c r="Q493" s="59">
        <v>1.8165603502941468E-4</v>
      </c>
      <c r="R493" s="59">
        <v>1.4685811152782073E-4</v>
      </c>
      <c r="S493" s="59">
        <v>6.2581890547397872E-5</v>
      </c>
      <c r="T493" s="59">
        <v>0</v>
      </c>
      <c r="U493" s="59">
        <v>0</v>
      </c>
      <c r="V493" s="59">
        <v>0</v>
      </c>
      <c r="W493" s="59">
        <v>0</v>
      </c>
      <c r="X493" s="59">
        <v>0</v>
      </c>
      <c r="Y493" s="59">
        <v>0</v>
      </c>
      <c r="Z493" s="59">
        <v>0</v>
      </c>
      <c r="AA493" s="59">
        <v>0</v>
      </c>
      <c r="AB493" s="59">
        <v>0</v>
      </c>
      <c r="AC493" s="59">
        <v>0</v>
      </c>
      <c r="AD493" s="59">
        <v>0</v>
      </c>
      <c r="AE493" s="59">
        <v>0</v>
      </c>
      <c r="AF493" s="26"/>
      <c r="AH493" s="26"/>
      <c r="AI493" s="26"/>
    </row>
    <row r="494" spans="2:35" s="103" customFormat="1" x14ac:dyDescent="0.25">
      <c r="B494" s="32" t="s">
        <v>45</v>
      </c>
      <c r="C494" s="32" t="s">
        <v>61</v>
      </c>
      <c r="D494" s="32"/>
      <c r="E494" s="32" t="s">
        <v>26</v>
      </c>
      <c r="F494" s="32" t="s">
        <v>30</v>
      </c>
      <c r="G494" s="32" t="s">
        <v>29</v>
      </c>
      <c r="H494" s="31" t="s">
        <v>38</v>
      </c>
      <c r="I494" s="59">
        <v>2.0882759326043176E-2</v>
      </c>
      <c r="J494" s="59">
        <v>1.974869478640565E-2</v>
      </c>
      <c r="K494" s="59">
        <v>1.9890306777026728E-2</v>
      </c>
      <c r="L494" s="59">
        <v>2.2107514405948155E-2</v>
      </c>
      <c r="M494" s="59">
        <v>2.7647658323235312E-2</v>
      </c>
      <c r="N494" s="59">
        <v>2.6410661555508985E-2</v>
      </c>
      <c r="O494" s="59">
        <v>2.749718326268482E-2</v>
      </c>
      <c r="P494" s="59">
        <v>2.6527641272542816E-2</v>
      </c>
      <c r="Q494" s="59">
        <v>3.1475031361714652E-2</v>
      </c>
      <c r="R494" s="59">
        <v>3.0912584996569722E-2</v>
      </c>
      <c r="S494" s="59">
        <v>3.3936245784553086E-2</v>
      </c>
      <c r="T494" s="59">
        <v>3.2736694388790906E-2</v>
      </c>
      <c r="U494" s="59">
        <v>3.2349957420511041E-2</v>
      </c>
      <c r="V494" s="59">
        <v>3.3511721488163379E-2</v>
      </c>
      <c r="W494" s="59">
        <v>3.1783358043211564E-2</v>
      </c>
      <c r="X494" s="59">
        <v>3.5482881370515605E-2</v>
      </c>
      <c r="Y494" s="59">
        <v>3.9867263276701155E-2</v>
      </c>
      <c r="Z494" s="59">
        <v>3.9966489187258231E-2</v>
      </c>
      <c r="AA494" s="59">
        <v>3.9552170679333365E-2</v>
      </c>
      <c r="AB494" s="59">
        <v>3.9988830288086211E-2</v>
      </c>
      <c r="AC494" s="59">
        <v>3.6071859580764448E-2</v>
      </c>
      <c r="AD494" s="59">
        <v>4.2707061166047562E-2</v>
      </c>
      <c r="AE494" s="59">
        <v>4.1767625461520817E-2</v>
      </c>
      <c r="AF494" s="26"/>
      <c r="AH494" s="26"/>
      <c r="AI494" s="26"/>
    </row>
    <row r="495" spans="2:35" s="103" customFormat="1" x14ac:dyDescent="0.25">
      <c r="B495" s="32" t="s">
        <v>45</v>
      </c>
      <c r="C495" s="32" t="s">
        <v>61</v>
      </c>
      <c r="D495" s="32"/>
      <c r="E495" s="32" t="s">
        <v>26</v>
      </c>
      <c r="F495" s="32" t="s">
        <v>28</v>
      </c>
      <c r="G495" s="32" t="s">
        <v>29</v>
      </c>
      <c r="H495" s="31" t="s">
        <v>38</v>
      </c>
      <c r="I495" s="59">
        <v>1.2471004220156838E-2</v>
      </c>
      <c r="J495" s="59">
        <v>9.7879002841397261E-3</v>
      </c>
      <c r="K495" s="59">
        <v>8.7492182772139233E-3</v>
      </c>
      <c r="L495" s="59">
        <v>7.5070043782166414E-3</v>
      </c>
      <c r="M495" s="59">
        <v>8.663926193781004E-3</v>
      </c>
      <c r="N495" s="59">
        <v>6.8520433073214872E-3</v>
      </c>
      <c r="O495" s="59">
        <v>4.3177638461487037E-3</v>
      </c>
      <c r="P495" s="59">
        <v>4.5047084522694784E-3</v>
      </c>
      <c r="Q495" s="59">
        <v>2.1643566478992916E-3</v>
      </c>
      <c r="R495" s="59">
        <v>1.9506765812061335E-3</v>
      </c>
      <c r="S495" s="59">
        <v>1.260762023715859E-3</v>
      </c>
      <c r="T495" s="59">
        <v>1.5041001279156034E-3</v>
      </c>
      <c r="U495" s="59">
        <v>5.1791306345393996E-4</v>
      </c>
      <c r="V495" s="59">
        <v>3.2337448821806425E-4</v>
      </c>
      <c r="W495" s="59">
        <v>1.8412364702715336E-4</v>
      </c>
      <c r="X495" s="59">
        <v>1.3880346936549841E-4</v>
      </c>
      <c r="Y495" s="59">
        <v>6.9649044782355325E-5</v>
      </c>
      <c r="Z495" s="59">
        <v>7.5757652985643516E-5</v>
      </c>
      <c r="AA495" s="59">
        <v>6.1603210863298569E-5</v>
      </c>
      <c r="AB495" s="59">
        <v>8.128214636561475E-5</v>
      </c>
      <c r="AC495" s="59">
        <v>1.2614762463215528E-4</v>
      </c>
      <c r="AD495" s="59">
        <v>1.0774336194798996E-4</v>
      </c>
      <c r="AE495" s="59">
        <v>8.2714271522483823E-4</v>
      </c>
      <c r="AF495" s="26"/>
      <c r="AH495" s="26"/>
      <c r="AI495" s="26"/>
    </row>
    <row r="496" spans="2:35" s="103" customFormat="1" x14ac:dyDescent="0.25">
      <c r="B496" s="32" t="s">
        <v>45</v>
      </c>
      <c r="C496" s="32" t="s">
        <v>61</v>
      </c>
      <c r="D496" s="32"/>
      <c r="E496" s="32" t="s">
        <v>26</v>
      </c>
      <c r="F496" s="32" t="s">
        <v>57</v>
      </c>
      <c r="G496" s="32" t="s">
        <v>33</v>
      </c>
      <c r="H496" s="31" t="s">
        <v>38</v>
      </c>
      <c r="I496" s="59">
        <v>0</v>
      </c>
      <c r="J496" s="59">
        <v>0</v>
      </c>
      <c r="K496" s="59">
        <v>0</v>
      </c>
      <c r="L496" s="59">
        <v>0</v>
      </c>
      <c r="M496" s="59">
        <v>2.0783365131518672E-4</v>
      </c>
      <c r="N496" s="59">
        <v>8.6994215388497547E-4</v>
      </c>
      <c r="O496" s="59">
        <v>2.0235901035157342E-3</v>
      </c>
      <c r="P496" s="59">
        <v>3.1929813213330471E-3</v>
      </c>
      <c r="Q496" s="59">
        <v>3.9654922628605833E-3</v>
      </c>
      <c r="R496" s="59">
        <v>3.7551720903561056E-3</v>
      </c>
      <c r="S496" s="59">
        <v>4.4259498958597815E-3</v>
      </c>
      <c r="T496" s="59">
        <v>6.461224973336511E-3</v>
      </c>
      <c r="U496" s="59">
        <v>5.472633729033974E-3</v>
      </c>
      <c r="V496" s="59">
        <v>6.0548956533221275E-3</v>
      </c>
      <c r="W496" s="59">
        <v>6.2969935407790716E-3</v>
      </c>
      <c r="X496" s="59">
        <v>6.5332519816273154E-3</v>
      </c>
      <c r="Y496" s="59">
        <v>6.5403116337674014E-3</v>
      </c>
      <c r="Z496" s="59">
        <v>2.4273533582014738E-3</v>
      </c>
      <c r="AA496" s="59">
        <v>1.9016030151173357E-3</v>
      </c>
      <c r="AB496" s="59">
        <v>1.9363425606437181E-3</v>
      </c>
      <c r="AC496" s="59">
        <v>1.7027845061816315E-3</v>
      </c>
      <c r="AD496" s="59">
        <v>2.3269336216216515E-3</v>
      </c>
      <c r="AE496" s="59">
        <v>1.3815065650193167E-3</v>
      </c>
      <c r="AF496" s="26"/>
      <c r="AH496" s="26"/>
      <c r="AI496" s="26"/>
    </row>
    <row r="497" spans="2:35" s="103" customFormat="1" x14ac:dyDescent="0.25">
      <c r="B497" s="32" t="s">
        <v>45</v>
      </c>
      <c r="C497" s="32" t="s">
        <v>63</v>
      </c>
      <c r="D497" s="32" t="s">
        <v>24</v>
      </c>
      <c r="E497" s="32" t="s">
        <v>15</v>
      </c>
      <c r="F497" s="32" t="s">
        <v>16</v>
      </c>
      <c r="G497" s="32" t="s">
        <v>17</v>
      </c>
      <c r="H497" s="31" t="s">
        <v>38</v>
      </c>
      <c r="I497" s="59">
        <v>0.15620200371702797</v>
      </c>
      <c r="J497" s="59">
        <v>0.13552052971165574</v>
      </c>
      <c r="K497" s="59">
        <v>0.17577963205903668</v>
      </c>
      <c r="L497" s="59">
        <v>0.19530651302466601</v>
      </c>
      <c r="M497" s="59">
        <v>0.19755622511568746</v>
      </c>
      <c r="N497" s="59">
        <v>0.21828115478272508</v>
      </c>
      <c r="O497" s="59">
        <v>0.15119182778468496</v>
      </c>
      <c r="P497" s="59">
        <v>0.24413056492305635</v>
      </c>
      <c r="Q497" s="59">
        <v>0.20999224843727771</v>
      </c>
      <c r="R497" s="59">
        <v>0.2294941202555584</v>
      </c>
      <c r="S497" s="59">
        <v>0.22811827894697201</v>
      </c>
      <c r="T497" s="59">
        <v>0.23809902179225625</v>
      </c>
      <c r="U497" s="59">
        <v>0.23940323926764087</v>
      </c>
      <c r="V497" s="59">
        <v>0.22891139628461207</v>
      </c>
      <c r="W497" s="59">
        <v>0.26451048460038656</v>
      </c>
      <c r="X497" s="59">
        <v>0.29167238019129227</v>
      </c>
      <c r="Y497" s="59">
        <v>0.23281489199191346</v>
      </c>
      <c r="Z497" s="59">
        <v>0.19894395098945342</v>
      </c>
      <c r="AA497" s="59">
        <v>0.21275701047131129</v>
      </c>
      <c r="AB497" s="59">
        <v>0.22035127197123563</v>
      </c>
      <c r="AC497" s="59">
        <v>6.5779608932983902E-2</v>
      </c>
      <c r="AD497" s="59">
        <v>6.5779608932983902E-2</v>
      </c>
      <c r="AE497" s="59">
        <v>0.11504830418479559</v>
      </c>
      <c r="AF497" s="26"/>
      <c r="AH497" s="26"/>
      <c r="AI497" s="26"/>
    </row>
    <row r="498" spans="2:35" s="103" customFormat="1" x14ac:dyDescent="0.25">
      <c r="B498" s="32" t="s">
        <v>45</v>
      </c>
      <c r="C498" s="32" t="s">
        <v>63</v>
      </c>
      <c r="D498" s="32" t="s">
        <v>14</v>
      </c>
      <c r="E498" s="32" t="s">
        <v>15</v>
      </c>
      <c r="F498" s="32" t="s">
        <v>16</v>
      </c>
      <c r="G498" s="32" t="s">
        <v>17</v>
      </c>
      <c r="H498" s="31" t="s">
        <v>38</v>
      </c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>
        <v>0</v>
      </c>
      <c r="AD498" s="59">
        <v>0</v>
      </c>
      <c r="AE498" s="59">
        <v>6.8855750491306289E-3</v>
      </c>
      <c r="AF498" s="26"/>
      <c r="AH498" s="26"/>
      <c r="AI498" s="26"/>
    </row>
    <row r="499" spans="2:35" s="103" customFormat="1" x14ac:dyDescent="0.25">
      <c r="B499" s="32" t="s">
        <v>45</v>
      </c>
      <c r="C499" s="32" t="s">
        <v>63</v>
      </c>
      <c r="D499" s="32" t="s">
        <v>64</v>
      </c>
      <c r="E499" s="32" t="s">
        <v>15</v>
      </c>
      <c r="F499" s="32" t="s">
        <v>16</v>
      </c>
      <c r="G499" s="32" t="s">
        <v>17</v>
      </c>
      <c r="H499" s="31" t="s">
        <v>38</v>
      </c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>
        <v>7.6768544160300864E-2</v>
      </c>
      <c r="AD499" s="59">
        <v>7.6768544160300864E-2</v>
      </c>
      <c r="AE499" s="59">
        <v>0.12053731844052258</v>
      </c>
      <c r="AF499" s="26"/>
      <c r="AH499" s="26"/>
      <c r="AI499" s="26"/>
    </row>
    <row r="500" spans="2:35" s="103" customFormat="1" x14ac:dyDescent="0.25">
      <c r="B500" s="32" t="s">
        <v>45</v>
      </c>
      <c r="C500" s="32" t="s">
        <v>63</v>
      </c>
      <c r="D500" s="32"/>
      <c r="E500" s="32" t="s">
        <v>15</v>
      </c>
      <c r="F500" s="32" t="s">
        <v>21</v>
      </c>
      <c r="G500" s="32" t="s">
        <v>22</v>
      </c>
      <c r="H500" s="31" t="s">
        <v>38</v>
      </c>
      <c r="I500" s="59">
        <v>0.45323273723242846</v>
      </c>
      <c r="J500" s="59">
        <v>0.44863741147909258</v>
      </c>
      <c r="K500" s="59">
        <v>0.44404208572575682</v>
      </c>
      <c r="L500" s="59">
        <v>0.439446759972421</v>
      </c>
      <c r="M500" s="59">
        <v>0.43485143421908512</v>
      </c>
      <c r="N500" s="59">
        <v>0.43025610846574935</v>
      </c>
      <c r="O500" s="59">
        <v>0.42566078271241348</v>
      </c>
      <c r="P500" s="59">
        <v>0.42106545695907766</v>
      </c>
      <c r="Q500" s="59">
        <v>0.41647013120574183</v>
      </c>
      <c r="R500" s="59">
        <v>0.41187480545240601</v>
      </c>
      <c r="S500" s="59">
        <v>0.40727947969907019</v>
      </c>
      <c r="T500" s="59">
        <v>0.40268415394573437</v>
      </c>
      <c r="U500" s="59">
        <v>0.39808882819239855</v>
      </c>
      <c r="V500" s="59">
        <v>0.39349350243906273</v>
      </c>
      <c r="W500" s="59">
        <v>0.38855900014706679</v>
      </c>
      <c r="X500" s="59">
        <v>0.3836863776897283</v>
      </c>
      <c r="Y500" s="59">
        <v>0.3788748590791744</v>
      </c>
      <c r="Z500" s="59">
        <v>0.37412367805860508</v>
      </c>
      <c r="AA500" s="59">
        <v>0.35086436295614426</v>
      </c>
      <c r="AB500" s="59">
        <v>0.34464117432279157</v>
      </c>
      <c r="AC500" s="59">
        <v>0.29451521885769455</v>
      </c>
      <c r="AD500" s="59">
        <v>0.242339250169751</v>
      </c>
      <c r="AE500" s="59">
        <v>0.28681069152312366</v>
      </c>
      <c r="AF500" s="26"/>
      <c r="AH500" s="26"/>
      <c r="AI500" s="26"/>
    </row>
    <row r="501" spans="2:35" s="103" customFormat="1" x14ac:dyDescent="0.25">
      <c r="B501" s="32" t="s">
        <v>45</v>
      </c>
      <c r="C501" s="32" t="s">
        <v>63</v>
      </c>
      <c r="D501" s="32"/>
      <c r="E501" s="32" t="s">
        <v>15</v>
      </c>
      <c r="F501" s="32" t="s">
        <v>25</v>
      </c>
      <c r="G501" s="32" t="s">
        <v>22</v>
      </c>
      <c r="H501" s="31" t="s">
        <v>38</v>
      </c>
      <c r="I501" s="59">
        <v>0.18507327641012797</v>
      </c>
      <c r="J501" s="59">
        <v>0.19164462786074901</v>
      </c>
      <c r="K501" s="59">
        <v>0.21841551603162598</v>
      </c>
      <c r="L501" s="59">
        <v>0.22998919323514641</v>
      </c>
      <c r="M501" s="59">
        <v>0.18063806022911844</v>
      </c>
      <c r="N501" s="59">
        <v>7.4254602776488335E-2</v>
      </c>
      <c r="O501" s="59">
        <v>0.11975861954339843</v>
      </c>
      <c r="P501" s="59">
        <v>0.11244334352761241</v>
      </c>
      <c r="Q501" s="59">
        <v>0.13523173412771616</v>
      </c>
      <c r="R501" s="59">
        <v>0.11980079619466721</v>
      </c>
      <c r="S501" s="59">
        <v>0.18736883684539091</v>
      </c>
      <c r="T501" s="59">
        <v>0.18431342494911634</v>
      </c>
      <c r="U501" s="59">
        <v>0.26139388708902311</v>
      </c>
      <c r="V501" s="59">
        <v>0.16280210294946079</v>
      </c>
      <c r="W501" s="59">
        <v>4.0873796141598341E-2</v>
      </c>
      <c r="X501" s="59">
        <v>0.15522441471071047</v>
      </c>
      <c r="Y501" s="59">
        <v>0.1972355105350882</v>
      </c>
      <c r="Z501" s="59">
        <v>8.1258963664621167E-2</v>
      </c>
      <c r="AA501" s="59">
        <v>0.18518903314649082</v>
      </c>
      <c r="AB501" s="59">
        <v>0.26795488972094311</v>
      </c>
      <c r="AC501" s="59">
        <v>0.19266640768861215</v>
      </c>
      <c r="AD501" s="59">
        <v>0.13192869414865857</v>
      </c>
      <c r="AE501" s="59">
        <v>0.10238413602083775</v>
      </c>
      <c r="AF501" s="26"/>
      <c r="AH501" s="26"/>
      <c r="AI501" s="26"/>
    </row>
    <row r="502" spans="2:35" s="103" customFormat="1" x14ac:dyDescent="0.25">
      <c r="B502" s="32" t="s">
        <v>45</v>
      </c>
      <c r="C502" s="32" t="s">
        <v>63</v>
      </c>
      <c r="D502" s="32"/>
      <c r="E502" s="32" t="s">
        <v>26</v>
      </c>
      <c r="F502" s="32" t="s">
        <v>48</v>
      </c>
      <c r="G502" s="32" t="s">
        <v>22</v>
      </c>
      <c r="H502" s="31" t="s">
        <v>38</v>
      </c>
      <c r="I502" s="59">
        <v>0.48628924598534162</v>
      </c>
      <c r="J502" s="59">
        <v>0.47023836576484701</v>
      </c>
      <c r="K502" s="59">
        <v>0.43937137254133285</v>
      </c>
      <c r="L502" s="59">
        <v>0.4254066555800427</v>
      </c>
      <c r="M502" s="59">
        <v>0.40271797637598511</v>
      </c>
      <c r="N502" s="59">
        <v>0.37650349856855464</v>
      </c>
      <c r="O502" s="59">
        <v>0.3584911126303813</v>
      </c>
      <c r="P502" s="59">
        <v>0.33692976176863776</v>
      </c>
      <c r="Q502" s="59">
        <v>0.31329407014459965</v>
      </c>
      <c r="R502" s="59">
        <v>0.32174327756799809</v>
      </c>
      <c r="S502" s="59">
        <v>0.30709706032671746</v>
      </c>
      <c r="T502" s="59">
        <v>0.29253900126532845</v>
      </c>
      <c r="U502" s="59">
        <v>0.28813064877480171</v>
      </c>
      <c r="V502" s="59">
        <v>0.27570191222591145</v>
      </c>
      <c r="W502" s="59">
        <v>0.27224454454549563</v>
      </c>
      <c r="X502" s="59">
        <v>0.26313050830757212</v>
      </c>
      <c r="Y502" s="59">
        <v>0.25029576128059755</v>
      </c>
      <c r="Z502" s="59">
        <v>0.24610742764076868</v>
      </c>
      <c r="AA502" s="59">
        <v>0.23080689857974512</v>
      </c>
      <c r="AB502" s="59">
        <v>0.22671313751595648</v>
      </c>
      <c r="AC502" s="59">
        <v>0.19373909529129324</v>
      </c>
      <c r="AD502" s="59">
        <v>0.18654890556197526</v>
      </c>
      <c r="AE502" s="59">
        <v>0.22078231474940191</v>
      </c>
      <c r="AF502" s="26"/>
      <c r="AH502" s="26"/>
      <c r="AI502" s="26"/>
    </row>
    <row r="503" spans="2:35" s="103" customFormat="1" x14ac:dyDescent="0.25">
      <c r="B503" s="32" t="s">
        <v>45</v>
      </c>
      <c r="C503" s="32" t="s">
        <v>63</v>
      </c>
      <c r="D503" s="32"/>
      <c r="E503" s="32" t="s">
        <v>26</v>
      </c>
      <c r="F503" s="32" t="s">
        <v>62</v>
      </c>
      <c r="G503" s="32" t="s">
        <v>17</v>
      </c>
      <c r="H503" s="31" t="s">
        <v>38</v>
      </c>
      <c r="I503" s="59">
        <v>1.0390443168790741E-2</v>
      </c>
      <c r="J503" s="59">
        <v>1.202097043588864E-2</v>
      </c>
      <c r="K503" s="59">
        <v>1.2175065153176073E-2</v>
      </c>
      <c r="L503" s="59">
        <v>1.1376474155460531E-2</v>
      </c>
      <c r="M503" s="59">
        <v>9.8974478634745559E-3</v>
      </c>
      <c r="N503" s="59">
        <v>1.2601404232529726E-2</v>
      </c>
      <c r="O503" s="59">
        <v>1.2553325021129175E-2</v>
      </c>
      <c r="P503" s="59">
        <v>1.2611967900387435E-2</v>
      </c>
      <c r="Q503" s="59">
        <v>1.3532641557115721E-2</v>
      </c>
      <c r="R503" s="59">
        <v>1.9922512405546305E-3</v>
      </c>
      <c r="S503" s="59">
        <v>0</v>
      </c>
      <c r="T503" s="59">
        <v>0</v>
      </c>
      <c r="U503" s="59">
        <v>1.9358041220722495E-4</v>
      </c>
      <c r="V503" s="59">
        <v>1.0159677999715488E-2</v>
      </c>
      <c r="W503" s="59">
        <v>2.4670443419830462E-2</v>
      </c>
      <c r="X503" s="59">
        <v>1.1173171552178606E-2</v>
      </c>
      <c r="Y503" s="59">
        <v>2.4766671832506294E-2</v>
      </c>
      <c r="Z503" s="59">
        <v>2.1107578137257815E-2</v>
      </c>
      <c r="AA503" s="59">
        <v>2.0979779344174641E-2</v>
      </c>
      <c r="AB503" s="59">
        <v>1.5662273627783777E-2</v>
      </c>
      <c r="AC503" s="59">
        <v>1.6849999075335863E-2</v>
      </c>
      <c r="AD503" s="59">
        <v>1.5025612687898239E-2</v>
      </c>
      <c r="AE503" s="59">
        <v>1.6290864502881853E-2</v>
      </c>
      <c r="AF503" s="26"/>
      <c r="AH503" s="26"/>
      <c r="AI503" s="26"/>
    </row>
    <row r="504" spans="2:35" s="103" customFormat="1" x14ac:dyDescent="0.25">
      <c r="B504" s="32" t="s">
        <v>45</v>
      </c>
      <c r="C504" s="32" t="s">
        <v>63</v>
      </c>
      <c r="D504" s="32"/>
      <c r="E504" s="32" t="s">
        <v>26</v>
      </c>
      <c r="F504" s="32" t="s">
        <v>49</v>
      </c>
      <c r="G504" s="32" t="s">
        <v>29</v>
      </c>
      <c r="H504" s="31" t="s">
        <v>38</v>
      </c>
      <c r="I504" s="59">
        <v>1.9972806256980218E-3</v>
      </c>
      <c r="J504" s="59">
        <v>2.0111298170749576E-3</v>
      </c>
      <c r="K504" s="59">
        <v>2.5742778448552832E-3</v>
      </c>
      <c r="L504" s="59">
        <v>2.8435064468231692E-3</v>
      </c>
      <c r="M504" s="59">
        <v>3.3166803238771341E-3</v>
      </c>
      <c r="N504" s="59">
        <v>4.3287240869583025E-3</v>
      </c>
      <c r="O504" s="59">
        <v>5.1349604364818117E-3</v>
      </c>
      <c r="P504" s="59">
        <v>4.8675613918884014E-3</v>
      </c>
      <c r="Q504" s="59">
        <v>5.8492012805430116E-3</v>
      </c>
      <c r="R504" s="59">
        <v>6.7785597820239135E-3</v>
      </c>
      <c r="S504" s="59">
        <v>1.0013804302984635E-2</v>
      </c>
      <c r="T504" s="59">
        <v>1.2719338685501229E-2</v>
      </c>
      <c r="U504" s="59">
        <v>1.3185529721376522E-2</v>
      </c>
      <c r="V504" s="59">
        <v>1.6357346680791623E-2</v>
      </c>
      <c r="W504" s="59">
        <v>1.511810989514174E-2</v>
      </c>
      <c r="X504" s="59">
        <v>1.4012274478276816E-2</v>
      </c>
      <c r="Y504" s="59">
        <v>1.4247712000046722E-2</v>
      </c>
      <c r="Z504" s="59">
        <v>1.4934036951697606E-2</v>
      </c>
      <c r="AA504" s="59">
        <v>1.7173660061014544E-2</v>
      </c>
      <c r="AB504" s="59">
        <v>1.5257064989780737E-2</v>
      </c>
      <c r="AC504" s="59">
        <v>1.2857210965680302E-2</v>
      </c>
      <c r="AD504" s="59">
        <v>1.5461910515324849E-2</v>
      </c>
      <c r="AE504" s="59">
        <v>1.4718713626843197E-2</v>
      </c>
      <c r="AF504" s="26"/>
      <c r="AH504" s="26"/>
      <c r="AI504" s="26"/>
    </row>
    <row r="505" spans="2:35" s="103" customFormat="1" x14ac:dyDescent="0.25">
      <c r="B505" s="32" t="s">
        <v>45</v>
      </c>
      <c r="C505" s="32" t="s">
        <v>63</v>
      </c>
      <c r="D505" s="32"/>
      <c r="E505" s="32" t="s">
        <v>26</v>
      </c>
      <c r="F505" s="32" t="s">
        <v>52</v>
      </c>
      <c r="G505" s="32" t="s">
        <v>29</v>
      </c>
      <c r="H505" s="31" t="s">
        <v>38</v>
      </c>
      <c r="I505" s="59">
        <v>3.6049234889257148E-4</v>
      </c>
      <c r="J505" s="59">
        <v>2.9776170826413122E-4</v>
      </c>
      <c r="K505" s="59">
        <v>2.3776309715762257E-4</v>
      </c>
      <c r="L505" s="59">
        <v>1.5619759194015603E-4</v>
      </c>
      <c r="M505" s="59">
        <v>1.0636970081495794E-4</v>
      </c>
      <c r="N505" s="59">
        <v>6.2261557655223884E-5</v>
      </c>
      <c r="O505" s="59">
        <v>4.4959201434693633E-5</v>
      </c>
      <c r="P505" s="59">
        <v>3.1089179079266281E-5</v>
      </c>
      <c r="Q505" s="59">
        <v>2.5916915963596282E-5</v>
      </c>
      <c r="R505" s="59">
        <v>3.8546741545447754E-5</v>
      </c>
      <c r="S505" s="59">
        <v>2.1933428777520462E-5</v>
      </c>
      <c r="T505" s="59">
        <v>8.1351331341673792E-6</v>
      </c>
      <c r="U505" s="59">
        <v>1.611886341278586E-6</v>
      </c>
      <c r="V505" s="59">
        <v>9.26222305585098E-7</v>
      </c>
      <c r="W505" s="59">
        <v>1.0611149484744735E-6</v>
      </c>
      <c r="X505" s="59">
        <v>1.4142979969968808E-6</v>
      </c>
      <c r="Y505" s="59">
        <v>1.9397538594228334E-6</v>
      </c>
      <c r="Z505" s="59">
        <v>1.4075774601858497E-6</v>
      </c>
      <c r="AA505" s="59">
        <v>7.2354374235391334E-7</v>
      </c>
      <c r="AB505" s="59">
        <v>3.6722239528724412E-6</v>
      </c>
      <c r="AC505" s="59">
        <v>1.9954567279814122E-6</v>
      </c>
      <c r="AD505" s="59">
        <v>9.2920443779335909E-6</v>
      </c>
      <c r="AE505" s="59">
        <v>1.7132017511483818E-6</v>
      </c>
      <c r="AF505" s="26"/>
      <c r="AH505" s="26"/>
      <c r="AI505" s="26"/>
    </row>
    <row r="506" spans="2:35" s="103" customFormat="1" x14ac:dyDescent="0.25">
      <c r="B506" s="32" t="s">
        <v>45</v>
      </c>
      <c r="C506" s="32" t="s">
        <v>63</v>
      </c>
      <c r="D506" s="32"/>
      <c r="E506" s="32" t="s">
        <v>26</v>
      </c>
      <c r="F506" s="32" t="s">
        <v>53</v>
      </c>
      <c r="G506" s="32" t="s">
        <v>29</v>
      </c>
      <c r="H506" s="31" t="s">
        <v>38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  <c r="P506" s="59">
        <v>0</v>
      </c>
      <c r="Q506" s="59">
        <v>0</v>
      </c>
      <c r="R506" s="59">
        <v>0</v>
      </c>
      <c r="S506" s="59">
        <v>9.7190200797988055E-8</v>
      </c>
      <c r="T506" s="59">
        <v>3.7117504684915698E-7</v>
      </c>
      <c r="U506" s="59">
        <v>7.9793991244404988E-7</v>
      </c>
      <c r="V506" s="59">
        <v>9.7383650882074441E-7</v>
      </c>
      <c r="W506" s="59">
        <v>1.0176046268302336E-6</v>
      </c>
      <c r="X506" s="59">
        <v>1.3468571053582843E-6</v>
      </c>
      <c r="Y506" s="59">
        <v>1.7415452381418229E-6</v>
      </c>
      <c r="Z506" s="59">
        <v>4.2150342095924419E-7</v>
      </c>
      <c r="AA506" s="59">
        <v>4.1445587804727672E-7</v>
      </c>
      <c r="AB506" s="59">
        <v>1.4519273604221724E-6</v>
      </c>
      <c r="AC506" s="59">
        <v>4.643178555784376E-7</v>
      </c>
      <c r="AD506" s="59">
        <v>5.6962392949460128E-7</v>
      </c>
      <c r="AE506" s="59">
        <v>2.6148389273579499E-7</v>
      </c>
      <c r="AF506" s="26"/>
      <c r="AH506" s="26"/>
      <c r="AI506" s="26"/>
    </row>
    <row r="507" spans="2:35" s="103" customFormat="1" x14ac:dyDescent="0.25">
      <c r="B507" s="32" t="s">
        <v>45</v>
      </c>
      <c r="C507" s="32" t="s">
        <v>63</v>
      </c>
      <c r="D507" s="32"/>
      <c r="E507" s="32" t="s">
        <v>26</v>
      </c>
      <c r="F507" s="32" t="s">
        <v>50</v>
      </c>
      <c r="G507" s="32" t="s">
        <v>29</v>
      </c>
      <c r="H507" s="31" t="s">
        <v>38</v>
      </c>
      <c r="I507" s="59">
        <v>1.6056943884274228E-3</v>
      </c>
      <c r="J507" s="59">
        <v>1.7534637298576104E-3</v>
      </c>
      <c r="K507" s="59">
        <v>2.0470605924191401E-3</v>
      </c>
      <c r="L507" s="59">
        <v>1.3739492773520746E-3</v>
      </c>
      <c r="M507" s="59">
        <v>8.0817924175562367E-4</v>
      </c>
      <c r="N507" s="59">
        <v>5.2604230226924837E-4</v>
      </c>
      <c r="O507" s="59">
        <v>2.0828410189093448E-4</v>
      </c>
      <c r="P507" s="59">
        <v>1.4229404484983603E-4</v>
      </c>
      <c r="Q507" s="59">
        <v>1.0635445276136516E-4</v>
      </c>
      <c r="R507" s="59">
        <v>8.5981256183312562E-5</v>
      </c>
      <c r="S507" s="59">
        <v>3.6639920720841446E-5</v>
      </c>
      <c r="T507" s="59">
        <v>0</v>
      </c>
      <c r="U507" s="59">
        <v>0</v>
      </c>
      <c r="V507" s="59">
        <v>0</v>
      </c>
      <c r="W507" s="59">
        <v>0</v>
      </c>
      <c r="X507" s="59">
        <v>0</v>
      </c>
      <c r="Y507" s="59">
        <v>0</v>
      </c>
      <c r="Z507" s="59">
        <v>0</v>
      </c>
      <c r="AA507" s="59">
        <v>0</v>
      </c>
      <c r="AB507" s="59">
        <v>0</v>
      </c>
      <c r="AC507" s="59">
        <v>0</v>
      </c>
      <c r="AD507" s="59">
        <v>0</v>
      </c>
      <c r="AE507" s="59">
        <v>0</v>
      </c>
      <c r="AF507" s="26"/>
      <c r="AH507" s="26"/>
      <c r="AI507" s="26"/>
    </row>
    <row r="508" spans="2:35" s="103" customFormat="1" x14ac:dyDescent="0.25">
      <c r="B508" s="32" t="s">
        <v>45</v>
      </c>
      <c r="C508" s="32" t="s">
        <v>63</v>
      </c>
      <c r="D508" s="32"/>
      <c r="E508" s="32" t="s">
        <v>26</v>
      </c>
      <c r="F508" s="32" t="s">
        <v>30</v>
      </c>
      <c r="G508" s="32" t="s">
        <v>29</v>
      </c>
      <c r="H508" s="31" t="s">
        <v>38</v>
      </c>
      <c r="I508" s="59">
        <v>2.2816639435861041E-2</v>
      </c>
      <c r="J508" s="59">
        <v>2.0259583843187969E-2</v>
      </c>
      <c r="K508" s="59">
        <v>1.9473991252921052E-2</v>
      </c>
      <c r="L508" s="59">
        <v>2.1481258982495813E-2</v>
      </c>
      <c r="M508" s="59">
        <v>2.6538739512200059E-2</v>
      </c>
      <c r="N508" s="59">
        <v>2.438639097118608E-2</v>
      </c>
      <c r="O508" s="59">
        <v>2.5649357081304492E-2</v>
      </c>
      <c r="P508" s="59">
        <v>2.4132033513008719E-2</v>
      </c>
      <c r="Q508" s="59">
        <v>2.8506795167670115E-2</v>
      </c>
      <c r="R508" s="59">
        <v>2.6938162923616813E-2</v>
      </c>
      <c r="S508" s="59">
        <v>3.0419413973941867E-2</v>
      </c>
      <c r="T508" s="59">
        <v>3.0255320538281796E-2</v>
      </c>
      <c r="U508" s="59">
        <v>2.9699167350767997E-2</v>
      </c>
      <c r="V508" s="59">
        <v>3.0088623362003554E-2</v>
      </c>
      <c r="W508" s="59">
        <v>2.8445270771303759E-2</v>
      </c>
      <c r="X508" s="59">
        <v>2.811140691246335E-2</v>
      </c>
      <c r="Y508" s="59">
        <v>2.7686868092077488E-2</v>
      </c>
      <c r="Z508" s="59">
        <v>2.6863448824970864E-2</v>
      </c>
      <c r="AA508" s="59">
        <v>2.7600647202217752E-2</v>
      </c>
      <c r="AB508" s="59">
        <v>2.7988390808619402E-2</v>
      </c>
      <c r="AC508" s="59">
        <v>2.7846194080170739E-2</v>
      </c>
      <c r="AD508" s="59">
        <v>3.354394148728955E-2</v>
      </c>
      <c r="AE508" s="59">
        <v>3.171444144599514E-2</v>
      </c>
      <c r="AF508" s="26"/>
      <c r="AH508" s="26"/>
      <c r="AI508" s="26"/>
    </row>
    <row r="509" spans="2:35" s="103" customFormat="1" x14ac:dyDescent="0.25">
      <c r="B509" s="32" t="s">
        <v>45</v>
      </c>
      <c r="C509" s="32" t="s">
        <v>63</v>
      </c>
      <c r="D509" s="32"/>
      <c r="E509" s="32" t="s">
        <v>26</v>
      </c>
      <c r="F509" s="32" t="s">
        <v>28</v>
      </c>
      <c r="G509" s="32" t="s">
        <v>29</v>
      </c>
      <c r="H509" s="31" t="s">
        <v>38</v>
      </c>
      <c r="I509" s="59">
        <v>0.17861598086251426</v>
      </c>
      <c r="J509" s="59">
        <v>0.15974572418483296</v>
      </c>
      <c r="K509" s="59">
        <v>0.15705056572091858</v>
      </c>
      <c r="L509" s="59">
        <v>0.14048932274309051</v>
      </c>
      <c r="M509" s="59">
        <v>0.1697703267981365</v>
      </c>
      <c r="N509" s="59">
        <v>0.14998541047389521</v>
      </c>
      <c r="O509" s="59">
        <v>9.5350829932661488E-2</v>
      </c>
      <c r="P509" s="59">
        <v>0.10162846349321909</v>
      </c>
      <c r="Q509" s="59">
        <v>5.3709147966988627E-2</v>
      </c>
      <c r="R509" s="59">
        <v>5.4565548418084989E-2</v>
      </c>
      <c r="S509" s="59">
        <v>3.6676775039670449E-2</v>
      </c>
      <c r="T509" s="59">
        <v>4.8367169208777233E-2</v>
      </c>
      <c r="U509" s="59">
        <v>2.0593397704457814E-2</v>
      </c>
      <c r="V509" s="59">
        <v>2.2092389184511244E-2</v>
      </c>
      <c r="W509" s="59">
        <v>1.084689105953272E-2</v>
      </c>
      <c r="X509" s="59">
        <v>9.6251039574236624E-3</v>
      </c>
      <c r="Y509" s="59">
        <v>5.6606754838727921E-3</v>
      </c>
      <c r="Z509" s="59">
        <v>6.484991115512765E-3</v>
      </c>
      <c r="AA509" s="59">
        <v>4.8087456324428148E-3</v>
      </c>
      <c r="AB509" s="59">
        <v>6.3518767565874639E-3</v>
      </c>
      <c r="AC509" s="59">
        <v>9.0839145203758936E-3</v>
      </c>
      <c r="AD509" s="59">
        <v>7.3781062142436911E-3</v>
      </c>
      <c r="AE509" s="59">
        <v>5.8538879829755468E-2</v>
      </c>
      <c r="AF509" s="26"/>
      <c r="AH509" s="26"/>
      <c r="AI509" s="26"/>
    </row>
    <row r="510" spans="2:35" s="103" customFormat="1" x14ac:dyDescent="0.25">
      <c r="B510" s="32" t="s">
        <v>45</v>
      </c>
      <c r="C510" s="32" t="s">
        <v>63</v>
      </c>
      <c r="D510" s="32"/>
      <c r="E510" s="32" t="s">
        <v>26</v>
      </c>
      <c r="F510" s="32" t="s">
        <v>57</v>
      </c>
      <c r="G510" s="32" t="s">
        <v>33</v>
      </c>
      <c r="H510" s="31" t="s">
        <v>38</v>
      </c>
      <c r="I510" s="59">
        <v>0</v>
      </c>
      <c r="J510" s="59">
        <v>0</v>
      </c>
      <c r="K510" s="59">
        <v>2.5827979882661568E-4</v>
      </c>
      <c r="L510" s="59">
        <v>9.8483512894130716E-4</v>
      </c>
      <c r="M510" s="59">
        <v>2.0354410720688464E-3</v>
      </c>
      <c r="N510" s="59">
        <v>5.9071828686157275E-3</v>
      </c>
      <c r="O510" s="59">
        <v>1.3130361826489828E-2</v>
      </c>
      <c r="P510" s="59">
        <v>2.0384430361646694E-2</v>
      </c>
      <c r="Q510" s="59">
        <v>2.5142764795745457E-2</v>
      </c>
      <c r="R510" s="59">
        <v>2.3669520136140359E-2</v>
      </c>
      <c r="S510" s="59">
        <v>2.7874820165243307E-2</v>
      </c>
      <c r="T510" s="59">
        <v>4.0708552550166748E-2</v>
      </c>
      <c r="U510" s="59">
        <v>3.4299214035652482E-2</v>
      </c>
      <c r="V510" s="59">
        <v>3.7840280041790818E-2</v>
      </c>
      <c r="W510" s="59">
        <v>4.0746577949545504E-2</v>
      </c>
      <c r="X510" s="59">
        <v>4.2956866905640261E-2</v>
      </c>
      <c r="Y510" s="59">
        <v>4.3262505954702095E-2</v>
      </c>
      <c r="Z510" s="59">
        <v>4.2723604212395509E-2</v>
      </c>
      <c r="AA510" s="59">
        <v>5.0326917719974391E-2</v>
      </c>
      <c r="AB510" s="59">
        <v>5.3613522402636109E-2</v>
      </c>
      <c r="AC510" s="59">
        <v>3.9117403279418171E-2</v>
      </c>
      <c r="AD510" s="59">
        <v>5.3997453897599565E-2</v>
      </c>
      <c r="AE510" s="59">
        <v>5.6904344059018598E-2</v>
      </c>
      <c r="AF510" s="26"/>
      <c r="AH510" s="26"/>
      <c r="AI510" s="26"/>
    </row>
    <row r="511" spans="2:35" s="103" customFormat="1" x14ac:dyDescent="0.25">
      <c r="B511" s="32" t="s">
        <v>45</v>
      </c>
      <c r="C511" s="32" t="s">
        <v>63</v>
      </c>
      <c r="D511" s="32"/>
      <c r="E511" s="32" t="s">
        <v>26</v>
      </c>
      <c r="F511" s="32" t="s">
        <v>65</v>
      </c>
      <c r="G511" s="32" t="s">
        <v>33</v>
      </c>
      <c r="H511" s="31" t="s">
        <v>38</v>
      </c>
      <c r="I511" s="59">
        <v>1.0227154966820917E-3</v>
      </c>
      <c r="J511" s="59">
        <v>1.0116725103135485E-3</v>
      </c>
      <c r="K511" s="59">
        <v>1.2569636745521032E-3</v>
      </c>
      <c r="L511" s="59">
        <v>1.1130088968477779E-3</v>
      </c>
      <c r="M511" s="59">
        <v>1.2374015547726835E-3</v>
      </c>
      <c r="N511" s="59">
        <v>1.4936893634469428E-3</v>
      </c>
      <c r="O511" s="59">
        <v>1.6776511056653077E-3</v>
      </c>
      <c r="P511" s="59">
        <v>1.5662769940503589E-3</v>
      </c>
      <c r="Q511" s="59">
        <v>1.7138080056768449E-3</v>
      </c>
      <c r="R511" s="59">
        <v>0</v>
      </c>
      <c r="S511" s="59">
        <v>0</v>
      </c>
      <c r="T511" s="59">
        <v>0</v>
      </c>
      <c r="U511" s="59">
        <v>0</v>
      </c>
      <c r="V511" s="59">
        <v>0</v>
      </c>
      <c r="W511" s="59">
        <v>0</v>
      </c>
      <c r="X511" s="59">
        <v>0</v>
      </c>
      <c r="Y511" s="59">
        <v>0</v>
      </c>
      <c r="Z511" s="59">
        <v>0</v>
      </c>
      <c r="AA511" s="59">
        <v>0</v>
      </c>
      <c r="AB511" s="59">
        <v>0</v>
      </c>
      <c r="AC511" s="59">
        <v>0</v>
      </c>
      <c r="AD511" s="59">
        <v>0</v>
      </c>
      <c r="AE511" s="59">
        <v>0</v>
      </c>
      <c r="AF511" s="26"/>
      <c r="AH511" s="26"/>
      <c r="AI511" s="26"/>
    </row>
    <row r="512" spans="2:35" s="103" customFormat="1" x14ac:dyDescent="0.25">
      <c r="B512" s="32" t="s">
        <v>45</v>
      </c>
      <c r="C512" s="32" t="s">
        <v>66</v>
      </c>
      <c r="D512" s="32"/>
      <c r="E512" s="32" t="s">
        <v>26</v>
      </c>
      <c r="F512" s="32" t="s">
        <v>49</v>
      </c>
      <c r="G512" s="32" t="s">
        <v>29</v>
      </c>
      <c r="H512" s="31" t="s">
        <v>38</v>
      </c>
      <c r="I512" s="59">
        <v>4.2800947793869379E-2</v>
      </c>
      <c r="J512" s="59">
        <v>5.3263756334441817E-2</v>
      </c>
      <c r="K512" s="59">
        <v>8.3037237762482383E-2</v>
      </c>
      <c r="L512" s="59">
        <v>0.10148040591349716</v>
      </c>
      <c r="M512" s="59">
        <v>0.13449671214812337</v>
      </c>
      <c r="N512" s="59">
        <v>0.20103580715329453</v>
      </c>
      <c r="O512" s="59">
        <v>0.27019561140724496</v>
      </c>
      <c r="P512" s="59">
        <v>0.43871537074383066</v>
      </c>
      <c r="Q512" s="59">
        <v>0.60378525392667948</v>
      </c>
      <c r="R512" s="59">
        <v>0.64817576336995719</v>
      </c>
      <c r="S512" s="59">
        <v>0.68159572015588121</v>
      </c>
      <c r="T512" s="59">
        <v>0.77581773093562512</v>
      </c>
      <c r="U512" s="59">
        <v>0.95348006870120428</v>
      </c>
      <c r="V512" s="59">
        <v>1.058344573357991</v>
      </c>
      <c r="W512" s="59">
        <v>1.1877912014761134</v>
      </c>
      <c r="X512" s="59">
        <v>1.3066632038526227</v>
      </c>
      <c r="Y512" s="59">
        <v>1.4136716046639752</v>
      </c>
      <c r="Z512" s="59"/>
      <c r="AA512" s="59"/>
      <c r="AB512" s="59"/>
      <c r="AC512" s="59"/>
      <c r="AD512" s="59"/>
      <c r="AE512" s="59"/>
      <c r="AF512" s="26"/>
      <c r="AH512" s="26"/>
      <c r="AI512" s="26"/>
    </row>
    <row r="513" spans="2:35" s="103" customFormat="1" x14ac:dyDescent="0.25">
      <c r="B513" s="32" t="s">
        <v>45</v>
      </c>
      <c r="C513" s="32" t="s">
        <v>66</v>
      </c>
      <c r="D513" s="32"/>
      <c r="E513" s="32" t="s">
        <v>26</v>
      </c>
      <c r="F513" s="32" t="s">
        <v>52</v>
      </c>
      <c r="G513" s="32" t="s">
        <v>29</v>
      </c>
      <c r="H513" s="31" t="s">
        <v>38</v>
      </c>
      <c r="I513" s="59">
        <v>1.3768312060805796</v>
      </c>
      <c r="J513" s="59">
        <v>1.251135506603448</v>
      </c>
      <c r="K513" s="59">
        <v>1.2664007064939842</v>
      </c>
      <c r="L513" s="59">
        <v>1.1841206524197414</v>
      </c>
      <c r="M513" s="59">
        <v>1.1813477129764802</v>
      </c>
      <c r="N513" s="59">
        <v>1.1235479514962932</v>
      </c>
      <c r="O513" s="59">
        <v>1.096936564880532</v>
      </c>
      <c r="P513" s="59">
        <v>1.0927464230211359</v>
      </c>
      <c r="Q513" s="59">
        <v>1.2421556628496349</v>
      </c>
      <c r="R513" s="59">
        <v>1.4479017522672617</v>
      </c>
      <c r="S513" s="59">
        <v>1.3752273629639646</v>
      </c>
      <c r="T513" s="59">
        <v>0.92979095478840335</v>
      </c>
      <c r="U513" s="59">
        <v>0.26991751796627056</v>
      </c>
      <c r="V513" s="59">
        <v>0.27526806013410887</v>
      </c>
      <c r="W513" s="59">
        <v>0.29068604530380338</v>
      </c>
      <c r="X513" s="59">
        <v>0.29662759771213126</v>
      </c>
      <c r="Y513" s="59">
        <v>0.34342870181110607</v>
      </c>
      <c r="Z513" s="59"/>
      <c r="AA513" s="59"/>
      <c r="AB513" s="59"/>
      <c r="AC513" s="59"/>
      <c r="AD513" s="59"/>
      <c r="AE513" s="59"/>
      <c r="AF513" s="26"/>
      <c r="AH513" s="26"/>
      <c r="AI513" s="26"/>
    </row>
    <row r="514" spans="2:35" s="103" customFormat="1" x14ac:dyDescent="0.25">
      <c r="B514" s="32" t="s">
        <v>45</v>
      </c>
      <c r="C514" s="32" t="s">
        <v>66</v>
      </c>
      <c r="D514" s="32"/>
      <c r="E514" s="32" t="s">
        <v>26</v>
      </c>
      <c r="F514" s="32" t="s">
        <v>53</v>
      </c>
      <c r="G514" s="32" t="s">
        <v>29</v>
      </c>
      <c r="H514" s="31" t="s">
        <v>38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  <c r="P514" s="59">
        <v>0</v>
      </c>
      <c r="Q514" s="59">
        <v>0</v>
      </c>
      <c r="R514" s="59">
        <v>0</v>
      </c>
      <c r="S514" s="59">
        <v>0.22890644781994987</v>
      </c>
      <c r="T514" s="59">
        <v>0.69706262037092381</v>
      </c>
      <c r="U514" s="59">
        <v>1.4070033174950263</v>
      </c>
      <c r="V514" s="59">
        <v>1.478621663499232</v>
      </c>
      <c r="W514" s="59">
        <v>1.5706277427491722</v>
      </c>
      <c r="X514" s="59">
        <v>1.7410214708384135</v>
      </c>
      <c r="Y514" s="59">
        <v>2.0065043268729421</v>
      </c>
      <c r="Z514" s="59"/>
      <c r="AA514" s="59"/>
      <c r="AB514" s="59"/>
      <c r="AC514" s="59"/>
      <c r="AD514" s="59"/>
      <c r="AE514" s="59"/>
      <c r="AF514" s="26"/>
      <c r="AH514" s="26"/>
      <c r="AI514" s="26"/>
    </row>
    <row r="515" spans="2:35" s="103" customFormat="1" x14ac:dyDescent="0.25">
      <c r="B515" s="32" t="s">
        <v>45</v>
      </c>
      <c r="C515" s="32" t="s">
        <v>66</v>
      </c>
      <c r="D515" s="32"/>
      <c r="E515" s="32" t="s">
        <v>26</v>
      </c>
      <c r="F515" s="32" t="s">
        <v>67</v>
      </c>
      <c r="G515" s="32" t="s">
        <v>29</v>
      </c>
      <c r="H515" s="31" t="s">
        <v>38</v>
      </c>
      <c r="I515" s="59">
        <v>6.3207194723287332E-3</v>
      </c>
      <c r="J515" s="59">
        <v>6.6361685803069392E-3</v>
      </c>
      <c r="K515" s="59">
        <v>3.3823216326930232E-3</v>
      </c>
      <c r="L515" s="59">
        <v>2.0563737405587834E-3</v>
      </c>
      <c r="M515" s="59">
        <v>2.0714715259327211E-3</v>
      </c>
      <c r="N515" s="59">
        <v>9.259404208357175E-4</v>
      </c>
      <c r="O515" s="59">
        <v>3.5830028803608134E-3</v>
      </c>
      <c r="P515" s="59">
        <v>2.7157356954083762E-3</v>
      </c>
      <c r="Q515" s="59">
        <v>2.8416279540119625E-3</v>
      </c>
      <c r="R515" s="59">
        <v>1.1190389391314772E-2</v>
      </c>
      <c r="S515" s="59">
        <v>1.2588342422609268E-2</v>
      </c>
      <c r="T515" s="59">
        <v>1.3867265212595526E-2</v>
      </c>
      <c r="U515" s="59">
        <v>1.437470565538612E-2</v>
      </c>
      <c r="V515" s="59">
        <v>1.5694367623108569E-2</v>
      </c>
      <c r="W515" s="59">
        <v>1.7428201053190581E-2</v>
      </c>
      <c r="X515" s="59">
        <v>1.8273536582062641E-2</v>
      </c>
      <c r="Y515" s="59">
        <v>2.0673312134430223E-2</v>
      </c>
      <c r="Z515" s="59"/>
      <c r="AA515" s="59"/>
      <c r="AB515" s="59"/>
      <c r="AC515" s="59"/>
      <c r="AD515" s="59"/>
      <c r="AE515" s="59"/>
      <c r="AF515" s="26"/>
      <c r="AH515" s="26"/>
      <c r="AI515" s="26"/>
    </row>
    <row r="516" spans="2:35" s="103" customFormat="1" x14ac:dyDescent="0.25">
      <c r="B516" s="32" t="s">
        <v>45</v>
      </c>
      <c r="C516" s="32" t="s">
        <v>66</v>
      </c>
      <c r="D516" s="32"/>
      <c r="E516" s="32" t="s">
        <v>26</v>
      </c>
      <c r="F516" s="32" t="s">
        <v>30</v>
      </c>
      <c r="G516" s="32" t="s">
        <v>29</v>
      </c>
      <c r="H516" s="31" t="s">
        <v>38</v>
      </c>
      <c r="I516" s="59">
        <v>0.32039329529172572</v>
      </c>
      <c r="J516" s="59">
        <v>0.28458843330353367</v>
      </c>
      <c r="K516" s="59">
        <v>0.27836047053965723</v>
      </c>
      <c r="L516" s="59">
        <v>0.31059188826233325</v>
      </c>
      <c r="M516" s="59">
        <v>0.38939851154177368</v>
      </c>
      <c r="N516" s="59">
        <v>0.36729650251963453</v>
      </c>
      <c r="O516" s="59">
        <v>0.38906413945541019</v>
      </c>
      <c r="P516" s="59">
        <v>0.40167124232168555</v>
      </c>
      <c r="Q516" s="59">
        <v>0.48976321430148823</v>
      </c>
      <c r="R516" s="59">
        <v>0.51495322341845873</v>
      </c>
      <c r="S516" s="59">
        <v>0.62520711905707926</v>
      </c>
      <c r="T516" s="59">
        <v>0.72329549858373188</v>
      </c>
      <c r="U516" s="59">
        <v>0.75130607790267612</v>
      </c>
      <c r="V516" s="59">
        <v>0.80212849213327697</v>
      </c>
      <c r="W516" s="59">
        <v>0.78587439147715299</v>
      </c>
      <c r="X516" s="59">
        <v>0.84623601061110143</v>
      </c>
      <c r="Y516" s="59">
        <v>0.88033741938166921</v>
      </c>
      <c r="Z516" s="59"/>
      <c r="AA516" s="59"/>
      <c r="AB516" s="59"/>
      <c r="AC516" s="59"/>
      <c r="AD516" s="59"/>
      <c r="AE516" s="59"/>
      <c r="AF516" s="26"/>
      <c r="AH516" s="26"/>
      <c r="AI516" s="26"/>
    </row>
    <row r="517" spans="2:35" s="103" customFormat="1" x14ac:dyDescent="0.25">
      <c r="B517" s="32" t="s">
        <v>45</v>
      </c>
      <c r="C517" s="32" t="s">
        <v>66</v>
      </c>
      <c r="D517" s="32"/>
      <c r="E517" s="32" t="s">
        <v>26</v>
      </c>
      <c r="F517" s="32" t="s">
        <v>28</v>
      </c>
      <c r="G517" s="32" t="s">
        <v>29</v>
      </c>
      <c r="H517" s="31" t="s">
        <v>38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  <c r="P517" s="59">
        <v>0</v>
      </c>
      <c r="Q517" s="59">
        <v>0</v>
      </c>
      <c r="R517" s="59">
        <v>0</v>
      </c>
      <c r="S517" s="59">
        <v>0</v>
      </c>
      <c r="T517" s="59">
        <v>0</v>
      </c>
      <c r="U517" s="59">
        <v>0</v>
      </c>
      <c r="V517" s="59">
        <v>0</v>
      </c>
      <c r="W517" s="59">
        <v>0</v>
      </c>
      <c r="X517" s="59">
        <v>0</v>
      </c>
      <c r="Y517" s="59">
        <v>0</v>
      </c>
      <c r="Z517" s="59"/>
      <c r="AA517" s="59"/>
      <c r="AB517" s="59"/>
      <c r="AC517" s="59"/>
      <c r="AD517" s="59"/>
      <c r="AE517" s="59"/>
      <c r="AF517" s="26"/>
      <c r="AH517" s="26"/>
      <c r="AI517" s="26"/>
    </row>
    <row r="518" spans="2:35" s="103" customFormat="1" ht="14.25" customHeight="1" x14ac:dyDescent="0.25">
      <c r="B518" s="32" t="s">
        <v>45</v>
      </c>
      <c r="C518" s="32" t="s">
        <v>66</v>
      </c>
      <c r="D518" s="32"/>
      <c r="E518" s="32" t="s">
        <v>26</v>
      </c>
      <c r="F518" s="32" t="s">
        <v>57</v>
      </c>
      <c r="G518" s="32" t="s">
        <v>33</v>
      </c>
      <c r="H518" s="31" t="s">
        <v>38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1.1830717352177024E-4</v>
      </c>
      <c r="O518" s="59">
        <v>2.979548645596412E-2</v>
      </c>
      <c r="P518" s="59">
        <v>0.19889024215161286</v>
      </c>
      <c r="Q518" s="59">
        <v>0.57578087274404832</v>
      </c>
      <c r="R518" s="59">
        <v>0.97204854826451537</v>
      </c>
      <c r="S518" s="59">
        <v>1.296361424483168</v>
      </c>
      <c r="T518" s="59">
        <v>1.567166913471429</v>
      </c>
      <c r="U518" s="59">
        <v>1.9261411153392478</v>
      </c>
      <c r="V518" s="59">
        <v>2.250154462595964</v>
      </c>
      <c r="W518" s="59">
        <v>2.4495584180345018</v>
      </c>
      <c r="X518" s="59">
        <v>2.4980583267849452</v>
      </c>
      <c r="Y518" s="59">
        <v>2.5284048870724187</v>
      </c>
      <c r="Z518" s="59"/>
      <c r="AA518" s="59"/>
      <c r="AB518" s="59"/>
      <c r="AC518" s="59"/>
      <c r="AD518" s="59"/>
      <c r="AE518" s="59"/>
      <c r="AF518" s="26"/>
      <c r="AH518" s="26"/>
      <c r="AI518" s="26"/>
    </row>
    <row r="519" spans="2:35" s="103" customFormat="1" hidden="1" x14ac:dyDescent="0.25">
      <c r="B519" s="32"/>
      <c r="C519" s="32"/>
      <c r="D519" s="32"/>
      <c r="E519" s="32"/>
      <c r="F519" s="32"/>
      <c r="G519" s="32"/>
      <c r="H519" s="31" t="s">
        <v>38</v>
      </c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26"/>
      <c r="AH519" s="26"/>
      <c r="AI519" s="26"/>
    </row>
    <row r="520" spans="2:35" s="103" customFormat="1" hidden="1" x14ac:dyDescent="0.25">
      <c r="B520" s="32"/>
      <c r="C520" s="32"/>
      <c r="D520" s="32"/>
      <c r="E520" s="32"/>
      <c r="F520" s="32"/>
      <c r="G520" s="32"/>
      <c r="H520" s="31" t="s">
        <v>38</v>
      </c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26"/>
      <c r="AH520" s="26"/>
      <c r="AI520" s="26"/>
    </row>
    <row r="521" spans="2:35" s="103" customFormat="1" hidden="1" x14ac:dyDescent="0.25">
      <c r="B521" s="32"/>
      <c r="C521" s="32"/>
      <c r="D521" s="32"/>
      <c r="E521" s="32"/>
      <c r="F521" s="32"/>
      <c r="G521" s="32"/>
      <c r="H521" s="31" t="s">
        <v>38</v>
      </c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26"/>
      <c r="AH521" s="26"/>
      <c r="AI521" s="26"/>
    </row>
    <row r="522" spans="2:35" s="103" customFormat="1" hidden="1" x14ac:dyDescent="0.25">
      <c r="B522" s="32"/>
      <c r="C522" s="32"/>
      <c r="D522" s="32"/>
      <c r="E522" s="32"/>
      <c r="F522" s="32"/>
      <c r="G522" s="32"/>
      <c r="H522" s="31" t="s">
        <v>38</v>
      </c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26"/>
      <c r="AH522" s="26"/>
      <c r="AI522" s="26"/>
    </row>
    <row r="523" spans="2:35" s="103" customFormat="1" hidden="1" x14ac:dyDescent="0.25">
      <c r="B523" s="32"/>
      <c r="C523" s="32"/>
      <c r="D523" s="32"/>
      <c r="E523" s="32"/>
      <c r="F523" s="32"/>
      <c r="G523" s="32"/>
      <c r="H523" s="31" t="s">
        <v>38</v>
      </c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26"/>
      <c r="AH523" s="26"/>
      <c r="AI523" s="26"/>
    </row>
    <row r="524" spans="2:35" s="103" customFormat="1" hidden="1" x14ac:dyDescent="0.25">
      <c r="B524" s="32"/>
      <c r="C524" s="32"/>
      <c r="D524" s="32"/>
      <c r="E524" s="32"/>
      <c r="F524" s="32"/>
      <c r="G524" s="32"/>
      <c r="H524" s="31" t="s">
        <v>38</v>
      </c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26"/>
      <c r="AH524" s="26"/>
      <c r="AI524" s="26"/>
    </row>
    <row r="525" spans="2:35" s="103" customFormat="1" hidden="1" x14ac:dyDescent="0.25">
      <c r="B525" s="32"/>
      <c r="C525" s="32"/>
      <c r="D525" s="32"/>
      <c r="E525" s="32"/>
      <c r="F525" s="32"/>
      <c r="G525" s="32"/>
      <c r="H525" s="31" t="s">
        <v>38</v>
      </c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26"/>
      <c r="AH525" s="26"/>
      <c r="AI525" s="26"/>
    </row>
    <row r="526" spans="2:35" s="103" customFormat="1" hidden="1" x14ac:dyDescent="0.25">
      <c r="B526" s="32"/>
      <c r="C526" s="32"/>
      <c r="D526" s="32"/>
      <c r="E526" s="32"/>
      <c r="F526" s="32"/>
      <c r="G526" s="32"/>
      <c r="H526" s="31" t="s">
        <v>38</v>
      </c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26"/>
      <c r="AH526" s="26"/>
      <c r="AI526" s="26"/>
    </row>
    <row r="527" spans="2:35" s="103" customFormat="1" hidden="1" x14ac:dyDescent="0.25">
      <c r="B527" s="32"/>
      <c r="C527" s="32"/>
      <c r="D527" s="32"/>
      <c r="E527" s="32"/>
      <c r="F527" s="32"/>
      <c r="G527" s="32"/>
      <c r="H527" s="31" t="s">
        <v>38</v>
      </c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26"/>
      <c r="AH527" s="26"/>
      <c r="AI527" s="26"/>
    </row>
    <row r="528" spans="2:35" s="103" customFormat="1" hidden="1" x14ac:dyDescent="0.25">
      <c r="B528" s="32"/>
      <c r="C528" s="32"/>
      <c r="D528" s="32"/>
      <c r="E528" s="32"/>
      <c r="F528" s="32"/>
      <c r="G528" s="32"/>
      <c r="H528" s="31" t="s">
        <v>38</v>
      </c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26"/>
      <c r="AH528" s="26"/>
      <c r="AI528" s="26"/>
    </row>
    <row r="529" spans="2:35" s="103" customFormat="1" ht="18" customHeight="1" x14ac:dyDescent="0.25">
      <c r="B529" s="32"/>
      <c r="C529" s="32"/>
      <c r="D529" s="32"/>
      <c r="E529" s="32"/>
      <c r="F529" s="32"/>
      <c r="G529" s="32"/>
      <c r="H529" s="31" t="s">
        <v>38</v>
      </c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26"/>
      <c r="AH529" s="26"/>
      <c r="AI529" s="26"/>
    </row>
    <row r="530" spans="2:35" s="103" customFormat="1" x14ac:dyDescent="0.25">
      <c r="B530" s="32" t="s">
        <v>45</v>
      </c>
      <c r="C530" s="32" t="s">
        <v>66</v>
      </c>
      <c r="D530" s="32" t="s">
        <v>68</v>
      </c>
      <c r="E530" s="32" t="s">
        <v>26</v>
      </c>
      <c r="F530" s="32" t="s">
        <v>49</v>
      </c>
      <c r="G530" s="32" t="s">
        <v>29</v>
      </c>
      <c r="H530" s="31" t="s">
        <v>38</v>
      </c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>
        <v>1.4581216827713797</v>
      </c>
      <c r="AA530" s="59">
        <v>1.5671564226137014</v>
      </c>
      <c r="AB530" s="59">
        <v>2.0139507611899932</v>
      </c>
      <c r="AC530" s="59">
        <v>1.5149108260838835</v>
      </c>
      <c r="AD530" s="59">
        <v>1.936033985012392</v>
      </c>
      <c r="AE530" s="59">
        <v>2.1476236923066101</v>
      </c>
      <c r="AF530" s="26"/>
      <c r="AH530" s="26"/>
      <c r="AI530" s="26"/>
    </row>
    <row r="531" spans="2:35" s="103" customFormat="1" x14ac:dyDescent="0.25">
      <c r="B531" s="32" t="s">
        <v>45</v>
      </c>
      <c r="C531" s="32" t="s">
        <v>66</v>
      </c>
      <c r="D531" s="32" t="s">
        <v>68</v>
      </c>
      <c r="E531" s="32" t="s">
        <v>26</v>
      </c>
      <c r="F531" s="32" t="s">
        <v>52</v>
      </c>
      <c r="G531" s="32" t="s">
        <v>29</v>
      </c>
      <c r="H531" s="31" t="s">
        <v>38</v>
      </c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>
        <v>0.33144189840899785</v>
      </c>
      <c r="AA531" s="59">
        <v>0.34795217556975183</v>
      </c>
      <c r="AB531" s="59">
        <v>0.36048512590165965</v>
      </c>
      <c r="AC531" s="59">
        <v>0.32164727143082489</v>
      </c>
      <c r="AD531" s="59">
        <v>0.48979765520236546</v>
      </c>
      <c r="AE531" s="59">
        <v>0.40966777163532131</v>
      </c>
      <c r="AF531" s="26"/>
      <c r="AH531" s="26"/>
      <c r="AI531" s="26"/>
    </row>
    <row r="532" spans="2:35" s="103" customFormat="1" x14ac:dyDescent="0.25">
      <c r="B532" s="32" t="s">
        <v>45</v>
      </c>
      <c r="C532" s="32" t="s">
        <v>66</v>
      </c>
      <c r="D532" s="32" t="s">
        <v>68</v>
      </c>
      <c r="E532" s="32" t="s">
        <v>26</v>
      </c>
      <c r="F532" s="32" t="s">
        <v>53</v>
      </c>
      <c r="G532" s="32" t="s">
        <v>29</v>
      </c>
      <c r="H532" s="31" t="s">
        <v>38</v>
      </c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>
        <v>2.3570541951163331</v>
      </c>
      <c r="AA532" s="59">
        <v>2.4684426573224636</v>
      </c>
      <c r="AB532" s="59">
        <v>2.5223361707452994</v>
      </c>
      <c r="AC532" s="59">
        <v>1.9685143021061422</v>
      </c>
      <c r="AD532" s="59">
        <v>2.5149865004788503</v>
      </c>
      <c r="AE532" s="59">
        <v>2.6032698290211114</v>
      </c>
      <c r="AF532" s="26"/>
      <c r="AH532" s="26"/>
      <c r="AI532" s="26"/>
    </row>
    <row r="533" spans="2:35" s="103" customFormat="1" x14ac:dyDescent="0.25">
      <c r="B533" s="32" t="s">
        <v>45</v>
      </c>
      <c r="C533" s="32" t="s">
        <v>66</v>
      </c>
      <c r="D533" s="32" t="s">
        <v>68</v>
      </c>
      <c r="E533" s="32" t="s">
        <v>26</v>
      </c>
      <c r="F533" s="32" t="s">
        <v>30</v>
      </c>
      <c r="G533" s="32" t="s">
        <v>29</v>
      </c>
      <c r="H533" s="31" t="s">
        <v>38</v>
      </c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>
        <v>0.85802808461235192</v>
      </c>
      <c r="AA533" s="59">
        <v>0.88780388606529037</v>
      </c>
      <c r="AB533" s="59">
        <v>0.91897102062591118</v>
      </c>
      <c r="AC533" s="59">
        <v>0.76053209269020516</v>
      </c>
      <c r="AD533" s="59">
        <v>0.98789394610748293</v>
      </c>
      <c r="AE533" s="59">
        <v>1.0090555526208551</v>
      </c>
      <c r="AF533" s="26"/>
      <c r="AH533" s="26"/>
      <c r="AI533" s="26"/>
    </row>
    <row r="534" spans="2:35" s="103" customFormat="1" x14ac:dyDescent="0.25">
      <c r="B534" s="32" t="s">
        <v>45</v>
      </c>
      <c r="C534" s="32" t="s">
        <v>66</v>
      </c>
      <c r="D534" s="32" t="s">
        <v>68</v>
      </c>
      <c r="E534" s="32" t="s">
        <v>26</v>
      </c>
      <c r="F534" s="32" t="s">
        <v>57</v>
      </c>
      <c r="G534" s="32" t="s">
        <v>33</v>
      </c>
      <c r="H534" s="31" t="s">
        <v>38</v>
      </c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>
        <v>2.710689788531131</v>
      </c>
      <c r="AA534" s="59">
        <v>2.7579359523691793</v>
      </c>
      <c r="AB534" s="59">
        <v>2.8147253998802402</v>
      </c>
      <c r="AC534" s="59">
        <v>1.8879813029100292</v>
      </c>
      <c r="AD534" s="59">
        <v>2.2459195359095205</v>
      </c>
      <c r="AE534" s="59">
        <v>2.8667888707639784</v>
      </c>
      <c r="AF534" s="26"/>
      <c r="AH534" s="26"/>
      <c r="AI534" s="26"/>
    </row>
    <row r="535" spans="2:35" s="103" customFormat="1" x14ac:dyDescent="0.25">
      <c r="B535" s="32" t="s">
        <v>45</v>
      </c>
      <c r="C535" s="32" t="s">
        <v>66</v>
      </c>
      <c r="D535" s="32" t="s">
        <v>69</v>
      </c>
      <c r="E535" s="32" t="s">
        <v>26</v>
      </c>
      <c r="F535" s="32" t="s">
        <v>52</v>
      </c>
      <c r="G535" s="32" t="s">
        <v>29</v>
      </c>
      <c r="H535" s="31" t="s">
        <v>38</v>
      </c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>
        <v>3.5052499843747511E-5</v>
      </c>
      <c r="AA535" s="59">
        <v>3.4244859173213185E-5</v>
      </c>
      <c r="AB535" s="59">
        <v>3.8487845786981338E-5</v>
      </c>
      <c r="AC535" s="59">
        <v>1.9126246381412264E-5</v>
      </c>
      <c r="AD535" s="59">
        <v>9.9394935729466663E-6</v>
      </c>
      <c r="AE535" s="59">
        <v>4.8459868271322582E-5</v>
      </c>
      <c r="AF535" s="26"/>
      <c r="AH535" s="26"/>
      <c r="AI535" s="26"/>
    </row>
    <row r="536" spans="2:35" s="103" customFormat="1" x14ac:dyDescent="0.25">
      <c r="B536" s="32" t="s">
        <v>45</v>
      </c>
      <c r="C536" s="32" t="s">
        <v>66</v>
      </c>
      <c r="D536" s="32" t="s">
        <v>69</v>
      </c>
      <c r="E536" s="32" t="s">
        <v>26</v>
      </c>
      <c r="F536" s="32" t="s">
        <v>67</v>
      </c>
      <c r="G536" s="32" t="s">
        <v>29</v>
      </c>
      <c r="H536" s="31" t="s">
        <v>38</v>
      </c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>
        <v>7.2442764921506067E-3</v>
      </c>
      <c r="AA536" s="59">
        <v>7.6594395126699227E-3</v>
      </c>
      <c r="AB536" s="59">
        <v>8.0651395929051094E-3</v>
      </c>
      <c r="AC536" s="59">
        <v>3.0917741362095838E-3</v>
      </c>
      <c r="AD536" s="59">
        <v>4.2661332533073483E-3</v>
      </c>
      <c r="AE536" s="59">
        <v>5.8098283778727161E-3</v>
      </c>
      <c r="AF536" s="26"/>
      <c r="AH536" s="26"/>
      <c r="AI536" s="26"/>
    </row>
    <row r="537" spans="2:35" s="103" customFormat="1" x14ac:dyDescent="0.25">
      <c r="B537" s="32" t="s">
        <v>45</v>
      </c>
      <c r="C537" s="32" t="s">
        <v>66</v>
      </c>
      <c r="D537" s="32" t="s">
        <v>70</v>
      </c>
      <c r="E537" s="32" t="s">
        <v>26</v>
      </c>
      <c r="F537" s="32" t="s">
        <v>30</v>
      </c>
      <c r="G537" s="32" t="s">
        <v>29</v>
      </c>
      <c r="H537" s="31" t="s">
        <v>38</v>
      </c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>
        <v>2.3757047401586511E-3</v>
      </c>
      <c r="AA537" s="59">
        <v>4.2878148137574134E-4</v>
      </c>
      <c r="AB537" s="59">
        <v>4.0800463847038258E-4</v>
      </c>
      <c r="AC537" s="59">
        <v>0</v>
      </c>
      <c r="AD537" s="59">
        <v>8.5489495787101084E-4</v>
      </c>
      <c r="AE537" s="59">
        <v>7.1536744086754479E-4</v>
      </c>
      <c r="AF537" s="26"/>
      <c r="AH537" s="26"/>
      <c r="AI537" s="26"/>
    </row>
    <row r="538" spans="2:35" s="103" customFormat="1" x14ac:dyDescent="0.25">
      <c r="B538" s="32" t="s">
        <v>45</v>
      </c>
      <c r="C538" s="32" t="s">
        <v>66</v>
      </c>
      <c r="D538" s="32" t="s">
        <v>70</v>
      </c>
      <c r="E538" s="32" t="s">
        <v>26</v>
      </c>
      <c r="F538" s="32" t="s">
        <v>71</v>
      </c>
      <c r="G538" s="32" t="s">
        <v>29</v>
      </c>
      <c r="H538" s="31" t="s">
        <v>38</v>
      </c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>
        <v>1.7378656789062746E-3</v>
      </c>
      <c r="AA538" s="59">
        <v>0</v>
      </c>
      <c r="AB538" s="59">
        <v>1.7951398102705315E-4</v>
      </c>
      <c r="AC538" s="59">
        <v>4.9520438520961286E-4</v>
      </c>
      <c r="AD538" s="59">
        <v>2.9747267940614529E-3</v>
      </c>
      <c r="AE538" s="59">
        <v>2.3555985829791259E-3</v>
      </c>
      <c r="AF538" s="26"/>
      <c r="AH538" s="26"/>
      <c r="AI538" s="26"/>
    </row>
    <row r="539" spans="2:35" s="103" customFormat="1" x14ac:dyDescent="0.25">
      <c r="B539" s="32" t="s">
        <v>45</v>
      </c>
      <c r="C539" s="32" t="s">
        <v>66</v>
      </c>
      <c r="D539" s="32" t="s">
        <v>70</v>
      </c>
      <c r="E539" s="32" t="s">
        <v>26</v>
      </c>
      <c r="F539" s="32" t="s">
        <v>28</v>
      </c>
      <c r="G539" s="32" t="s">
        <v>29</v>
      </c>
      <c r="H539" s="31" t="s">
        <v>38</v>
      </c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>
        <v>1.0478355093569454E-2</v>
      </c>
      <c r="AA539" s="59">
        <v>8.6738463053418272E-3</v>
      </c>
      <c r="AB539" s="59">
        <v>5.2827730586131189E-3</v>
      </c>
      <c r="AC539" s="59">
        <v>4.049923596766614E-3</v>
      </c>
      <c r="AD539" s="59">
        <v>5.29286407646982E-2</v>
      </c>
      <c r="AE539" s="59">
        <v>2.747995534685251E-3</v>
      </c>
      <c r="AF539" s="26"/>
      <c r="AH539" s="26"/>
      <c r="AI539" s="26"/>
    </row>
    <row r="540" spans="2:35" s="103" customFormat="1" x14ac:dyDescent="0.25">
      <c r="B540" s="32" t="s">
        <v>45</v>
      </c>
      <c r="C540" s="32" t="s">
        <v>66</v>
      </c>
      <c r="D540" s="32" t="s">
        <v>72</v>
      </c>
      <c r="E540" s="32" t="s">
        <v>26</v>
      </c>
      <c r="F540" s="32" t="s">
        <v>52</v>
      </c>
      <c r="G540" s="32" t="s">
        <v>29</v>
      </c>
      <c r="H540" s="31" t="s">
        <v>38</v>
      </c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>
        <v>1.6268826712779936E-2</v>
      </c>
      <c r="AA540" s="59">
        <v>1.8491941238221517E-2</v>
      </c>
      <c r="AB540" s="59">
        <v>2.0307662048785174E-2</v>
      </c>
      <c r="AC540" s="59">
        <v>2.0114604630768224E-2</v>
      </c>
      <c r="AD540" s="59">
        <v>4.3959252436238973E-3</v>
      </c>
      <c r="AE540" s="59">
        <v>1.8062073345252151E-2</v>
      </c>
      <c r="AF540" s="26"/>
      <c r="AH540" s="26"/>
      <c r="AI540" s="26"/>
    </row>
    <row r="541" spans="2:35" s="103" customFormat="1" x14ac:dyDescent="0.25">
      <c r="B541" s="32" t="s">
        <v>45</v>
      </c>
      <c r="C541" s="32" t="s">
        <v>66</v>
      </c>
      <c r="D541" s="32" t="s">
        <v>72</v>
      </c>
      <c r="E541" s="32" t="s">
        <v>26</v>
      </c>
      <c r="F541" s="32" t="s">
        <v>53</v>
      </c>
      <c r="G541" s="32" t="s">
        <v>29</v>
      </c>
      <c r="H541" s="31" t="s">
        <v>38</v>
      </c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>
        <v>2.3959148115156528E-5</v>
      </c>
      <c r="AA541" s="59">
        <v>1.4177822955686836E-5</v>
      </c>
      <c r="AB541" s="59">
        <v>5.9299774022125849E-6</v>
      </c>
      <c r="AC541" s="59">
        <v>4.7416287561342676E-6</v>
      </c>
      <c r="AD541" s="59">
        <v>1.4170379108392257E-2</v>
      </c>
      <c r="AE541" s="59">
        <v>6.2476547630453999E-6</v>
      </c>
      <c r="AF541" s="26"/>
      <c r="AH541" s="26"/>
      <c r="AI541" s="26"/>
    </row>
    <row r="542" spans="2:35" s="103" customFormat="1" x14ac:dyDescent="0.25">
      <c r="B542" s="32" t="s">
        <v>45</v>
      </c>
      <c r="C542" s="32" t="s">
        <v>66</v>
      </c>
      <c r="D542" s="32" t="s">
        <v>72</v>
      </c>
      <c r="E542" s="32" t="s">
        <v>26</v>
      </c>
      <c r="F542" s="32" t="s">
        <v>30</v>
      </c>
      <c r="G542" s="32" t="s">
        <v>29</v>
      </c>
      <c r="H542" s="31" t="s">
        <v>38</v>
      </c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>
        <v>8.2608125873148679E-3</v>
      </c>
      <c r="AA542" s="59">
        <v>1.1191913782809364E-2</v>
      </c>
      <c r="AB542" s="59">
        <v>1.212441480265952E-2</v>
      </c>
      <c r="AC542" s="59">
        <v>1.0175231931707064E-2</v>
      </c>
      <c r="AD542" s="59">
        <v>1.2265210467783814E-2</v>
      </c>
      <c r="AE542" s="59">
        <v>1.2694884584342552E-2</v>
      </c>
      <c r="AF542" s="26"/>
      <c r="AH542" s="26"/>
      <c r="AI542" s="26"/>
    </row>
    <row r="543" spans="2:35" s="103" customFormat="1" x14ac:dyDescent="0.25">
      <c r="B543" s="32" t="s">
        <v>45</v>
      </c>
      <c r="C543" s="32" t="s">
        <v>66</v>
      </c>
      <c r="D543" s="32" t="s">
        <v>72</v>
      </c>
      <c r="E543" s="32" t="s">
        <v>26</v>
      </c>
      <c r="F543" s="32" t="s">
        <v>71</v>
      </c>
      <c r="G543" s="32" t="s">
        <v>29</v>
      </c>
      <c r="H543" s="31" t="s">
        <v>38</v>
      </c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>
        <v>0</v>
      </c>
      <c r="AA543" s="59">
        <v>0</v>
      </c>
      <c r="AB543" s="59">
        <v>0</v>
      </c>
      <c r="AC543" s="59">
        <v>0</v>
      </c>
      <c r="AD543" s="59">
        <v>0</v>
      </c>
      <c r="AE543" s="59">
        <v>0</v>
      </c>
      <c r="AF543" s="26"/>
      <c r="AH543" s="26"/>
      <c r="AI543" s="26"/>
    </row>
    <row r="544" spans="2:35" s="103" customFormat="1" x14ac:dyDescent="0.25">
      <c r="B544" s="32" t="s">
        <v>45</v>
      </c>
      <c r="C544" s="32" t="s">
        <v>66</v>
      </c>
      <c r="D544" s="32" t="s">
        <v>73</v>
      </c>
      <c r="E544" s="32" t="s">
        <v>26</v>
      </c>
      <c r="F544" s="32" t="s">
        <v>30</v>
      </c>
      <c r="G544" s="32" t="s">
        <v>29</v>
      </c>
      <c r="H544" s="31" t="s">
        <v>38</v>
      </c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>
        <v>3.7548693860521075E-3</v>
      </c>
      <c r="AA544" s="59">
        <v>3.8850256217760762E-3</v>
      </c>
      <c r="AB544" s="59">
        <v>4.9853367737135281E-3</v>
      </c>
      <c r="AC544" s="59">
        <v>4.093040533013439E-3</v>
      </c>
      <c r="AD544" s="59">
        <v>4.5041414511855045E-3</v>
      </c>
      <c r="AE544" s="59">
        <v>4.3186175590525372E-3</v>
      </c>
      <c r="AF544" s="26"/>
      <c r="AH544" s="26"/>
      <c r="AI544" s="26"/>
    </row>
    <row r="545" spans="2:35" s="103" customFormat="1" ht="13.5" customHeight="1" x14ac:dyDescent="0.25">
      <c r="B545" s="32" t="s">
        <v>45</v>
      </c>
      <c r="C545" s="32" t="s">
        <v>66</v>
      </c>
      <c r="D545" s="32" t="s">
        <v>74</v>
      </c>
      <c r="E545" s="32" t="s">
        <v>26</v>
      </c>
      <c r="F545" s="32" t="s">
        <v>67</v>
      </c>
      <c r="G545" s="32" t="s">
        <v>76</v>
      </c>
      <c r="H545" s="31" t="s">
        <v>38</v>
      </c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>
        <v>1.4745567274476441E-2</v>
      </c>
      <c r="AA545" s="59">
        <v>1.4929491235285752E-2</v>
      </c>
      <c r="AB545" s="59">
        <v>1.5573818655092051E-2</v>
      </c>
      <c r="AC545" s="59">
        <v>5.5608911210067377E-3</v>
      </c>
      <c r="AD545" s="59">
        <v>6.70808468863574E-3</v>
      </c>
      <c r="AE545" s="59">
        <v>9.8917168642142627E-3</v>
      </c>
      <c r="AF545" s="26"/>
      <c r="AH545" s="26"/>
      <c r="AI545" s="26"/>
    </row>
    <row r="546" spans="2:35" s="103" customFormat="1" x14ac:dyDescent="0.25">
      <c r="B546" s="32" t="s">
        <v>45</v>
      </c>
      <c r="C546" s="32" t="s">
        <v>66</v>
      </c>
      <c r="D546" s="32" t="s">
        <v>75</v>
      </c>
      <c r="E546" s="32" t="s">
        <v>26</v>
      </c>
      <c r="F546" s="32" t="s">
        <v>30</v>
      </c>
      <c r="G546" s="32" t="s">
        <v>76</v>
      </c>
      <c r="H546" s="31" t="s">
        <v>38</v>
      </c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>
        <v>1.4525934711334761E-5</v>
      </c>
      <c r="AA546" s="59">
        <v>2.5270514989877616E-4</v>
      </c>
      <c r="AB546" s="59">
        <v>1.5282205597893139E-4</v>
      </c>
      <c r="AC546" s="59">
        <v>0</v>
      </c>
      <c r="AD546" s="59">
        <v>1.7061372427376112E-4</v>
      </c>
      <c r="AE546" s="59">
        <v>2.3695478525116644E-4</v>
      </c>
      <c r="AF546" s="26"/>
      <c r="AH546" s="26"/>
      <c r="AI546" s="26"/>
    </row>
    <row r="547" spans="2:35" s="103" customFormat="1" x14ac:dyDescent="0.25">
      <c r="B547" s="32" t="s">
        <v>45</v>
      </c>
      <c r="C547" s="32" t="s">
        <v>66</v>
      </c>
      <c r="D547" s="32" t="s">
        <v>75</v>
      </c>
      <c r="E547" s="32" t="s">
        <v>26</v>
      </c>
      <c r="F547" s="32" t="s">
        <v>71</v>
      </c>
      <c r="G547" s="32" t="s">
        <v>76</v>
      </c>
      <c r="H547" s="31" t="s">
        <v>38</v>
      </c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>
        <v>3.7826153785598328E-3</v>
      </c>
      <c r="AA547" s="59">
        <v>3.1631612863350939E-3</v>
      </c>
      <c r="AB547" s="59">
        <v>5.5696252286633798E-3</v>
      </c>
      <c r="AC547" s="59">
        <v>2.436399579901279E-3</v>
      </c>
      <c r="AD547" s="59">
        <v>2.4885176825054886E-4</v>
      </c>
      <c r="AE547" s="59">
        <v>1.3167238482780139E-3</v>
      </c>
      <c r="AF547" s="26"/>
      <c r="AH547" s="26"/>
      <c r="AI547" s="26"/>
    </row>
    <row r="548" spans="2:35" s="103" customFormat="1" x14ac:dyDescent="0.25">
      <c r="B548" s="32" t="s">
        <v>45</v>
      </c>
      <c r="C548" s="32" t="s">
        <v>66</v>
      </c>
      <c r="D548" s="32" t="s">
        <v>75</v>
      </c>
      <c r="E548" s="32" t="s">
        <v>26</v>
      </c>
      <c r="F548" s="32" t="s">
        <v>28</v>
      </c>
      <c r="G548" s="32" t="s">
        <v>76</v>
      </c>
      <c r="H548" s="31" t="s">
        <v>38</v>
      </c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>
        <v>0.13105400181672897</v>
      </c>
      <c r="AA548" s="59">
        <v>0.13921918447167783</v>
      </c>
      <c r="AB548" s="59">
        <v>0.11768768549481669</v>
      </c>
      <c r="AC548" s="59">
        <v>6.5622217731000729E-2</v>
      </c>
      <c r="AD548" s="59">
        <v>7.6346033957753454E-2</v>
      </c>
      <c r="AE548" s="59">
        <v>7.2248914398360051E-2</v>
      </c>
      <c r="AF548" s="26"/>
      <c r="AH548" s="26"/>
      <c r="AI548" s="26"/>
    </row>
    <row r="549" spans="2:35" s="103" customFormat="1" x14ac:dyDescent="0.25">
      <c r="B549" s="32" t="s">
        <v>45</v>
      </c>
      <c r="C549" s="32" t="s">
        <v>66</v>
      </c>
      <c r="D549" s="32" t="s">
        <v>77</v>
      </c>
      <c r="E549" s="32" t="s">
        <v>26</v>
      </c>
      <c r="F549" s="104" t="s">
        <v>49</v>
      </c>
      <c r="G549" s="32" t="s">
        <v>29</v>
      </c>
      <c r="H549" s="31" t="s">
        <v>38</v>
      </c>
      <c r="I549" s="59">
        <v>4.2800947793869379E-2</v>
      </c>
      <c r="J549" s="59">
        <v>5.3263756334441817E-2</v>
      </c>
      <c r="K549" s="59">
        <v>8.3037237762482383E-2</v>
      </c>
      <c r="L549" s="59">
        <v>0.10148040591349716</v>
      </c>
      <c r="M549" s="59">
        <v>0.13449671214812337</v>
      </c>
      <c r="N549" s="59">
        <v>0.20103580715329453</v>
      </c>
      <c r="O549" s="59">
        <v>0.27019561140724496</v>
      </c>
      <c r="P549" s="59">
        <v>0.43871537074383066</v>
      </c>
      <c r="Q549" s="59">
        <v>0.60378525392667948</v>
      </c>
      <c r="R549" s="59">
        <v>0.64817576336995719</v>
      </c>
      <c r="S549" s="59">
        <v>0.68159572015588121</v>
      </c>
      <c r="T549" s="59">
        <v>0.77581773093562512</v>
      </c>
      <c r="U549" s="59">
        <v>0.95348006870120428</v>
      </c>
      <c r="V549" s="59">
        <v>1.058344573357991</v>
      </c>
      <c r="W549" s="59">
        <v>1.1877912014761134</v>
      </c>
      <c r="X549" s="59">
        <v>1.3066632038526227</v>
      </c>
      <c r="Y549" s="59">
        <v>1.4136716046639752</v>
      </c>
      <c r="Z549" s="59">
        <v>1.4581216827713797</v>
      </c>
      <c r="AA549" s="59">
        <v>1.5671564226137014</v>
      </c>
      <c r="AB549" s="59">
        <v>2.0139507611899932</v>
      </c>
      <c r="AC549" s="59">
        <v>1.5149108260838835</v>
      </c>
      <c r="AD549" s="59">
        <v>1.936033985012392</v>
      </c>
      <c r="AE549" s="59">
        <v>2.1476236923066101</v>
      </c>
      <c r="AF549" s="26"/>
      <c r="AH549" s="26"/>
      <c r="AI549" s="26"/>
    </row>
    <row r="550" spans="2:35" s="103" customFormat="1" x14ac:dyDescent="0.25">
      <c r="B550" s="32" t="s">
        <v>45</v>
      </c>
      <c r="C550" s="32" t="s">
        <v>66</v>
      </c>
      <c r="D550" s="32" t="s">
        <v>77</v>
      </c>
      <c r="E550" s="32" t="s">
        <v>26</v>
      </c>
      <c r="F550" s="104" t="s">
        <v>52</v>
      </c>
      <c r="G550" s="32" t="s">
        <v>29</v>
      </c>
      <c r="H550" s="31" t="s">
        <v>38</v>
      </c>
      <c r="I550" s="59">
        <v>1.3768312060805796</v>
      </c>
      <c r="J550" s="59">
        <v>1.251135506603448</v>
      </c>
      <c r="K550" s="59">
        <v>1.2664007064939842</v>
      </c>
      <c r="L550" s="59">
        <v>1.1841206524197414</v>
      </c>
      <c r="M550" s="59">
        <v>1.1813477129764802</v>
      </c>
      <c r="N550" s="59">
        <v>1.1235479514962932</v>
      </c>
      <c r="O550" s="59">
        <v>1.096936564880532</v>
      </c>
      <c r="P550" s="59">
        <v>1.0927464230211359</v>
      </c>
      <c r="Q550" s="59">
        <v>1.2421556628496349</v>
      </c>
      <c r="R550" s="59">
        <v>1.4479017522672617</v>
      </c>
      <c r="S550" s="59">
        <v>1.3752273629639646</v>
      </c>
      <c r="T550" s="59">
        <v>0.92979095478840335</v>
      </c>
      <c r="U550" s="59">
        <v>0.26991751796627056</v>
      </c>
      <c r="V550" s="59">
        <v>0.27526806013410887</v>
      </c>
      <c r="W550" s="59">
        <v>0.29068604530380338</v>
      </c>
      <c r="X550" s="59">
        <v>0.29662759771213126</v>
      </c>
      <c r="Y550" s="59">
        <v>0.34342870181110607</v>
      </c>
      <c r="Z550" s="59">
        <v>0.34774577762162157</v>
      </c>
      <c r="AA550" s="59">
        <v>0.36647836166714653</v>
      </c>
      <c r="AB550" s="59">
        <v>0.38083127579623177</v>
      </c>
      <c r="AC550" s="59">
        <v>0.34178100230797448</v>
      </c>
      <c r="AD550" s="59">
        <v>0.4942035199395623</v>
      </c>
      <c r="AE550" s="59">
        <v>0.42777830484884483</v>
      </c>
      <c r="AF550" s="26"/>
      <c r="AH550" s="26"/>
      <c r="AI550" s="26"/>
    </row>
    <row r="551" spans="2:35" s="103" customFormat="1" x14ac:dyDescent="0.25">
      <c r="B551" s="32" t="s">
        <v>45</v>
      </c>
      <c r="C551" s="32" t="s">
        <v>66</v>
      </c>
      <c r="D551" s="32" t="s">
        <v>77</v>
      </c>
      <c r="E551" s="32" t="s">
        <v>26</v>
      </c>
      <c r="F551" s="104" t="s">
        <v>53</v>
      </c>
      <c r="G551" s="32" t="s">
        <v>29</v>
      </c>
      <c r="H551" s="31" t="s">
        <v>38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  <c r="P551" s="59">
        <v>0</v>
      </c>
      <c r="Q551" s="59">
        <v>0</v>
      </c>
      <c r="R551" s="59">
        <v>0</v>
      </c>
      <c r="S551" s="59">
        <v>0.22890644781994987</v>
      </c>
      <c r="T551" s="59">
        <v>0.69706262037092381</v>
      </c>
      <c r="U551" s="59">
        <v>1.4070033174950263</v>
      </c>
      <c r="V551" s="59">
        <v>1.478621663499232</v>
      </c>
      <c r="W551" s="59">
        <v>1.5706277427491722</v>
      </c>
      <c r="X551" s="59">
        <v>1.7410214708384135</v>
      </c>
      <c r="Y551" s="59">
        <v>2.0065043268729421</v>
      </c>
      <c r="Z551" s="59">
        <v>2.3570781542644483</v>
      </c>
      <c r="AA551" s="59">
        <v>2.4684568351454192</v>
      </c>
      <c r="AB551" s="59">
        <v>2.5223421007227014</v>
      </c>
      <c r="AC551" s="59">
        <v>1.9685190437348983</v>
      </c>
      <c r="AD551" s="59">
        <v>2.5291568795872426</v>
      </c>
      <c r="AE551" s="59">
        <v>2.6032760766758742</v>
      </c>
      <c r="AF551" s="26"/>
      <c r="AH551" s="26"/>
      <c r="AI551" s="26"/>
    </row>
    <row r="552" spans="2:35" s="103" customFormat="1" x14ac:dyDescent="0.25">
      <c r="B552" s="32" t="s">
        <v>45</v>
      </c>
      <c r="C552" s="32" t="s">
        <v>66</v>
      </c>
      <c r="D552" s="32" t="s">
        <v>77</v>
      </c>
      <c r="E552" s="32" t="s">
        <v>26</v>
      </c>
      <c r="F552" s="104" t="s">
        <v>67</v>
      </c>
      <c r="G552" s="32" t="s">
        <v>29</v>
      </c>
      <c r="H552" s="31" t="s">
        <v>38</v>
      </c>
      <c r="I552" s="59">
        <v>6.3207194723287332E-3</v>
      </c>
      <c r="J552" s="59">
        <v>6.6361685803069392E-3</v>
      </c>
      <c r="K552" s="59">
        <v>3.3823216326930232E-3</v>
      </c>
      <c r="L552" s="59">
        <v>2.0563737405587834E-3</v>
      </c>
      <c r="M552" s="59">
        <v>2.0714715259327211E-3</v>
      </c>
      <c r="N552" s="59">
        <v>9.259404208357175E-4</v>
      </c>
      <c r="O552" s="59">
        <v>3.5830028803608134E-3</v>
      </c>
      <c r="P552" s="59">
        <v>2.7157356954083762E-3</v>
      </c>
      <c r="Q552" s="59">
        <v>2.8416279540119625E-3</v>
      </c>
      <c r="R552" s="59">
        <v>1.1190389391314772E-2</v>
      </c>
      <c r="S552" s="59">
        <v>1.2588342422609268E-2</v>
      </c>
      <c r="T552" s="59">
        <v>1.3867265212595526E-2</v>
      </c>
      <c r="U552" s="59">
        <v>1.437470565538612E-2</v>
      </c>
      <c r="V552" s="59">
        <v>1.5694367623108569E-2</v>
      </c>
      <c r="W552" s="59">
        <v>1.7428201053190581E-2</v>
      </c>
      <c r="X552" s="59">
        <v>1.8273536582062641E-2</v>
      </c>
      <c r="Y552" s="59">
        <v>2.0673312134430223E-2</v>
      </c>
      <c r="Z552" s="59">
        <v>7.2442764921506067E-3</v>
      </c>
      <c r="AA552" s="59">
        <v>7.6594395126699227E-3</v>
      </c>
      <c r="AB552" s="59">
        <v>8.0651395929051094E-3</v>
      </c>
      <c r="AC552" s="59">
        <v>3.0917741362095838E-3</v>
      </c>
      <c r="AD552" s="59">
        <v>4.2661332533073483E-3</v>
      </c>
      <c r="AE552" s="59">
        <v>5.8098283778727161E-3</v>
      </c>
      <c r="AF552" s="26"/>
      <c r="AH552" s="26"/>
      <c r="AI552" s="26"/>
    </row>
    <row r="553" spans="2:35" s="103" customFormat="1" x14ac:dyDescent="0.25">
      <c r="B553" s="32" t="s">
        <v>45</v>
      </c>
      <c r="C553" s="32" t="s">
        <v>66</v>
      </c>
      <c r="D553" s="32" t="s">
        <v>77</v>
      </c>
      <c r="E553" s="32" t="s">
        <v>26</v>
      </c>
      <c r="F553" s="104" t="s">
        <v>30</v>
      </c>
      <c r="G553" s="32" t="s">
        <v>29</v>
      </c>
      <c r="H553" s="31" t="s">
        <v>38</v>
      </c>
      <c r="I553" s="59">
        <v>0.32039329529172572</v>
      </c>
      <c r="J553" s="59">
        <v>0.28458843330353367</v>
      </c>
      <c r="K553" s="59">
        <v>0.27836047053965723</v>
      </c>
      <c r="L553" s="59">
        <v>0.31059188826233325</v>
      </c>
      <c r="M553" s="59">
        <v>0.38939851154177368</v>
      </c>
      <c r="N553" s="59">
        <v>0.36729650251963453</v>
      </c>
      <c r="O553" s="59">
        <v>0.38906413945541019</v>
      </c>
      <c r="P553" s="59">
        <v>0.40167124232168555</v>
      </c>
      <c r="Q553" s="59">
        <v>0.48976321430148823</v>
      </c>
      <c r="R553" s="59">
        <v>0.51495322341845873</v>
      </c>
      <c r="S553" s="59">
        <v>0.62520711905707926</v>
      </c>
      <c r="T553" s="59">
        <v>0.72329549858373188</v>
      </c>
      <c r="U553" s="59">
        <v>0.75130607790267612</v>
      </c>
      <c r="V553" s="59">
        <v>0.80212849213327697</v>
      </c>
      <c r="W553" s="59">
        <v>0.78587439147715299</v>
      </c>
      <c r="X553" s="59">
        <v>0.84623601061110143</v>
      </c>
      <c r="Y553" s="59">
        <v>0.88033741938166921</v>
      </c>
      <c r="Z553" s="59">
        <v>0.87241947132587749</v>
      </c>
      <c r="AA553" s="59">
        <v>0.90330960695125151</v>
      </c>
      <c r="AB553" s="59">
        <v>0.93648877684075449</v>
      </c>
      <c r="AC553" s="59">
        <v>0.77480036515492567</v>
      </c>
      <c r="AD553" s="59">
        <v>1.0055181929843233</v>
      </c>
      <c r="AE553" s="59">
        <v>1.0267844222051179</v>
      </c>
      <c r="AF553" s="26"/>
      <c r="AH553" s="26"/>
      <c r="AI553" s="26"/>
    </row>
    <row r="554" spans="2:35" s="103" customFormat="1" x14ac:dyDescent="0.25">
      <c r="B554" s="32" t="s">
        <v>45</v>
      </c>
      <c r="C554" s="32" t="s">
        <v>66</v>
      </c>
      <c r="D554" s="32" t="s">
        <v>77</v>
      </c>
      <c r="E554" s="32" t="s">
        <v>26</v>
      </c>
      <c r="F554" s="104" t="s">
        <v>28</v>
      </c>
      <c r="G554" s="32" t="s">
        <v>29</v>
      </c>
      <c r="H554" s="31" t="s">
        <v>38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  <c r="P554" s="59">
        <v>0</v>
      </c>
      <c r="Q554" s="59">
        <v>0</v>
      </c>
      <c r="R554" s="59">
        <v>0</v>
      </c>
      <c r="S554" s="59">
        <v>0</v>
      </c>
      <c r="T554" s="59">
        <v>0</v>
      </c>
      <c r="U554" s="59">
        <v>0</v>
      </c>
      <c r="V554" s="59">
        <v>0</v>
      </c>
      <c r="W554" s="59">
        <v>0</v>
      </c>
      <c r="X554" s="59">
        <v>0</v>
      </c>
      <c r="Y554" s="59">
        <v>0</v>
      </c>
      <c r="Z554" s="59">
        <v>1.0478355093569454E-2</v>
      </c>
      <c r="AA554" s="59">
        <v>8.6738463053418272E-3</v>
      </c>
      <c r="AB554" s="59">
        <v>5.2827730586131189E-3</v>
      </c>
      <c r="AC554" s="59">
        <v>4.049923596766614E-3</v>
      </c>
      <c r="AD554" s="59">
        <v>5.29286407646982E-2</v>
      </c>
      <c r="AE554" s="59">
        <v>2.747995534685251E-3</v>
      </c>
      <c r="AF554" s="26"/>
      <c r="AH554" s="26"/>
      <c r="AI554" s="26"/>
    </row>
    <row r="555" spans="2:35" s="103" customFormat="1" x14ac:dyDescent="0.25">
      <c r="B555" s="32" t="s">
        <v>45</v>
      </c>
      <c r="C555" s="32" t="s">
        <v>66</v>
      </c>
      <c r="D555" s="32" t="s">
        <v>77</v>
      </c>
      <c r="E555" s="32" t="s">
        <v>26</v>
      </c>
      <c r="F555" s="104" t="s">
        <v>57</v>
      </c>
      <c r="G555" s="32" t="s">
        <v>33</v>
      </c>
      <c r="H555" s="31" t="s">
        <v>38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1.1830717352177024E-4</v>
      </c>
      <c r="O555" s="59">
        <v>2.979548645596412E-2</v>
      </c>
      <c r="P555" s="59">
        <v>0.19889024215161286</v>
      </c>
      <c r="Q555" s="59">
        <v>0.57578087274404832</v>
      </c>
      <c r="R555" s="59">
        <v>0.97204854826451537</v>
      </c>
      <c r="S555" s="59">
        <v>1.296361424483168</v>
      </c>
      <c r="T555" s="59">
        <v>1.567166913471429</v>
      </c>
      <c r="U555" s="59">
        <v>1.9261411153392478</v>
      </c>
      <c r="V555" s="59">
        <v>2.250154462595964</v>
      </c>
      <c r="W555" s="59">
        <v>2.4495584180345018</v>
      </c>
      <c r="X555" s="59">
        <v>2.4980583267849452</v>
      </c>
      <c r="Y555" s="59">
        <v>2.5284048870724187</v>
      </c>
      <c r="Z555" s="59">
        <v>2.710689788531131</v>
      </c>
      <c r="AA555" s="59">
        <v>2.7579359523691793</v>
      </c>
      <c r="AB555" s="59">
        <v>2.8147253998802402</v>
      </c>
      <c r="AC555" s="59">
        <v>1.8879813029100292</v>
      </c>
      <c r="AD555" s="59">
        <v>2.2459195359095205</v>
      </c>
      <c r="AE555" s="59">
        <v>2.8667888707639784</v>
      </c>
      <c r="AF555" s="26"/>
      <c r="AH555" s="26"/>
      <c r="AI555" s="26"/>
    </row>
    <row r="556" spans="2:35" s="103" customFormat="1" x14ac:dyDescent="0.25">
      <c r="B556" s="32" t="s">
        <v>45</v>
      </c>
      <c r="C556" s="32" t="s">
        <v>66</v>
      </c>
      <c r="D556" s="32" t="s">
        <v>68</v>
      </c>
      <c r="E556" s="32" t="s">
        <v>26</v>
      </c>
      <c r="F556" s="32"/>
      <c r="G556" s="32"/>
      <c r="H556" s="31" t="s">
        <v>38</v>
      </c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>
        <v>7.7153356494401937</v>
      </c>
      <c r="AA556" s="59">
        <v>8.0292910939403868</v>
      </c>
      <c r="AB556" s="59">
        <v>8.6304684783431025</v>
      </c>
      <c r="AC556" s="59">
        <v>6.4535857952210849</v>
      </c>
      <c r="AD556" s="59">
        <v>8.1746316227106117</v>
      </c>
      <c r="AE556" s="59">
        <v>9.0364057163478755</v>
      </c>
      <c r="AF556" s="26"/>
      <c r="AH556" s="26"/>
      <c r="AI556" s="26"/>
    </row>
    <row r="557" spans="2:35" s="103" customFormat="1" x14ac:dyDescent="0.25">
      <c r="B557" s="32" t="s">
        <v>45</v>
      </c>
      <c r="C557" s="32" t="s">
        <v>66</v>
      </c>
      <c r="D557" s="32" t="s">
        <v>69</v>
      </c>
      <c r="E557" s="32" t="s">
        <v>26</v>
      </c>
      <c r="F557" s="32"/>
      <c r="G557" s="32"/>
      <c r="H557" s="31" t="s">
        <v>38</v>
      </c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>
        <v>7.2793289919943546E-3</v>
      </c>
      <c r="AA557" s="59">
        <v>7.6936843718431363E-3</v>
      </c>
      <c r="AB557" s="59">
        <v>8.10362743869209E-3</v>
      </c>
      <c r="AC557" s="59">
        <v>3.110900382590996E-3</v>
      </c>
      <c r="AD557" s="59">
        <v>4.2760727468802951E-3</v>
      </c>
      <c r="AE557" s="59">
        <v>5.8582882461440389E-3</v>
      </c>
      <c r="AF557" s="26"/>
      <c r="AH557" s="26"/>
      <c r="AI557" s="26"/>
    </row>
    <row r="558" spans="2:35" s="103" customFormat="1" x14ac:dyDescent="0.25">
      <c r="B558" s="32" t="s">
        <v>45</v>
      </c>
      <c r="C558" s="32" t="s">
        <v>66</v>
      </c>
      <c r="D558" s="32" t="s">
        <v>70</v>
      </c>
      <c r="E558" s="32" t="s">
        <v>26</v>
      </c>
      <c r="F558" s="32"/>
      <c r="G558" s="32"/>
      <c r="H558" s="31" t="s">
        <v>38</v>
      </c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>
        <v>1.459192551263438E-2</v>
      </c>
      <c r="AA558" s="59">
        <v>9.1026277867175681E-3</v>
      </c>
      <c r="AB558" s="59">
        <v>5.8702916781105544E-3</v>
      </c>
      <c r="AC558" s="59">
        <v>4.5451279819762273E-3</v>
      </c>
      <c r="AD558" s="59">
        <v>5.6758262516630666E-2</v>
      </c>
      <c r="AE558" s="59">
        <v>5.8189615585319213E-3</v>
      </c>
      <c r="AF558" s="26"/>
      <c r="AH558" s="26"/>
      <c r="AI558" s="26"/>
    </row>
    <row r="559" spans="2:35" s="103" customFormat="1" x14ac:dyDescent="0.25">
      <c r="B559" s="32" t="s">
        <v>45</v>
      </c>
      <c r="C559" s="32" t="s">
        <v>66</v>
      </c>
      <c r="D559" s="32" t="s">
        <v>72</v>
      </c>
      <c r="E559" s="32" t="s">
        <v>26</v>
      </c>
      <c r="F559" s="32"/>
      <c r="G559" s="32"/>
      <c r="H559" s="31" t="s">
        <v>38</v>
      </c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>
        <v>2.4553598448209958E-2</v>
      </c>
      <c r="AA559" s="59">
        <v>2.9698032843986567E-2</v>
      </c>
      <c r="AB559" s="59">
        <v>3.2438006828846906E-2</v>
      </c>
      <c r="AC559" s="59">
        <v>3.0294578191231422E-2</v>
      </c>
      <c r="AD559" s="59">
        <v>3.0831514819799968E-2</v>
      </c>
      <c r="AE559" s="59">
        <v>3.0763205584357751E-2</v>
      </c>
      <c r="AF559" s="26"/>
      <c r="AH559" s="26"/>
      <c r="AI559" s="26"/>
    </row>
    <row r="560" spans="2:35" s="103" customFormat="1" x14ac:dyDescent="0.25">
      <c r="B560" s="32" t="s">
        <v>45</v>
      </c>
      <c r="C560" s="32" t="s">
        <v>66</v>
      </c>
      <c r="D560" s="32" t="s">
        <v>73</v>
      </c>
      <c r="E560" s="32" t="s">
        <v>26</v>
      </c>
      <c r="F560" s="32"/>
      <c r="G560" s="32"/>
      <c r="H560" s="31" t="s">
        <v>38</v>
      </c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>
        <v>3.7548693860521075E-3</v>
      </c>
      <c r="AA560" s="59">
        <v>3.8850256217760762E-3</v>
      </c>
      <c r="AB560" s="59">
        <v>4.9853367737135281E-3</v>
      </c>
      <c r="AC560" s="59">
        <v>4.093040533013439E-3</v>
      </c>
      <c r="AD560" s="59">
        <v>4.5041414511855045E-3</v>
      </c>
      <c r="AE560" s="59">
        <v>4.3186175590525372E-3</v>
      </c>
      <c r="AF560" s="26"/>
      <c r="AH560" s="26"/>
      <c r="AI560" s="26"/>
    </row>
    <row r="561" spans="2:35" s="103" customFormat="1" x14ac:dyDescent="0.25">
      <c r="B561" s="32" t="s">
        <v>45</v>
      </c>
      <c r="C561" s="32" t="s">
        <v>66</v>
      </c>
      <c r="D561" s="32" t="s">
        <v>75</v>
      </c>
      <c r="E561" s="32" t="s">
        <v>26</v>
      </c>
      <c r="F561" s="32"/>
      <c r="G561" s="32"/>
      <c r="H561" s="31" t="s">
        <v>38</v>
      </c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>
        <v>0.13485114313000013</v>
      </c>
      <c r="AA561" s="59">
        <v>0.1426350509079117</v>
      </c>
      <c r="AB561" s="59">
        <v>0.123410132779459</v>
      </c>
      <c r="AC561" s="59">
        <v>6.8058617310902014E-2</v>
      </c>
      <c r="AD561" s="59">
        <v>7.676549945027776E-2</v>
      </c>
      <c r="AE561" s="59">
        <v>7.3802593031889227E-2</v>
      </c>
      <c r="AF561" s="26"/>
      <c r="AH561" s="26"/>
      <c r="AI561" s="26"/>
    </row>
    <row r="562" spans="2:35" s="103" customFormat="1" x14ac:dyDescent="0.25">
      <c r="B562" s="32" t="s">
        <v>45</v>
      </c>
      <c r="C562" s="32" t="s">
        <v>66</v>
      </c>
      <c r="D562" s="32" t="s">
        <v>74</v>
      </c>
      <c r="E562" s="32" t="s">
        <v>26</v>
      </c>
      <c r="F562" s="32"/>
      <c r="G562" s="32"/>
      <c r="H562" s="31" t="s">
        <v>38</v>
      </c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>
        <v>1.4745567274476441E-2</v>
      </c>
      <c r="AA562" s="59">
        <v>1.4929491235285752E-2</v>
      </c>
      <c r="AB562" s="59">
        <v>1.5573818655092051E-2</v>
      </c>
      <c r="AC562" s="59">
        <v>5.5608911210067377E-3</v>
      </c>
      <c r="AD562" s="59">
        <v>6.70808468863574E-3</v>
      </c>
      <c r="AE562" s="59">
        <v>9.8917168642142627E-3</v>
      </c>
      <c r="AF562" s="26"/>
      <c r="AH562" s="26"/>
      <c r="AI562" s="26"/>
    </row>
    <row r="563" spans="2:35" s="103" customFormat="1" x14ac:dyDescent="0.25">
      <c r="B563" s="35" t="s">
        <v>45</v>
      </c>
      <c r="C563" s="35" t="s">
        <v>46</v>
      </c>
      <c r="D563" s="35"/>
      <c r="E563" s="35" t="s">
        <v>15</v>
      </c>
      <c r="F563" s="35" t="s">
        <v>21</v>
      </c>
      <c r="G563" s="35" t="s">
        <v>22</v>
      </c>
      <c r="H563" s="34" t="s">
        <v>39</v>
      </c>
      <c r="I563" s="85">
        <v>0.36455455881794901</v>
      </c>
      <c r="J563" s="85">
        <v>0.37119992973129978</v>
      </c>
      <c r="K563" s="85">
        <v>0.36394428580133448</v>
      </c>
      <c r="L563" s="85">
        <v>0.36322731263568681</v>
      </c>
      <c r="M563" s="85">
        <v>0.44286176622687878</v>
      </c>
      <c r="N563" s="85">
        <v>0.41757731979561602</v>
      </c>
      <c r="O563" s="85">
        <v>0.39764116712927167</v>
      </c>
      <c r="P563" s="85">
        <v>0.40177268379225195</v>
      </c>
      <c r="Q563" s="85">
        <v>0.35667759402875887</v>
      </c>
      <c r="R563" s="85">
        <v>0.40777420173815304</v>
      </c>
      <c r="S563" s="85">
        <v>0.38042679923767853</v>
      </c>
      <c r="T563" s="85">
        <v>0.34960922585287424</v>
      </c>
      <c r="U563" s="85">
        <v>0.3580744730951167</v>
      </c>
      <c r="V563" s="85">
        <v>0.33415275888057522</v>
      </c>
      <c r="W563" s="85">
        <v>0.32169716024742728</v>
      </c>
      <c r="X563" s="85">
        <v>0.31669323754053846</v>
      </c>
      <c r="Y563" s="85">
        <v>0.31038152119311674</v>
      </c>
      <c r="Z563" s="85">
        <v>0.29846046901156781</v>
      </c>
      <c r="AA563" s="85">
        <v>0.30605986821641507</v>
      </c>
      <c r="AB563" s="85">
        <v>0.31227690918989831</v>
      </c>
      <c r="AC563" s="85">
        <v>0.33251251484489597</v>
      </c>
      <c r="AD563" s="85">
        <v>0.37768861173953377</v>
      </c>
      <c r="AE563" s="85">
        <v>0.35270749658730077</v>
      </c>
      <c r="AF563" s="26"/>
      <c r="AH563" s="26"/>
      <c r="AI563" s="26"/>
    </row>
    <row r="564" spans="2:35" s="103" customFormat="1" x14ac:dyDescent="0.25">
      <c r="B564" s="35" t="s">
        <v>45</v>
      </c>
      <c r="C564" s="35" t="s">
        <v>46</v>
      </c>
      <c r="D564" s="35"/>
      <c r="E564" s="35" t="s">
        <v>15</v>
      </c>
      <c r="F564" s="35" t="s">
        <v>47</v>
      </c>
      <c r="G564" s="35" t="s">
        <v>22</v>
      </c>
      <c r="H564" s="34" t="s">
        <v>39</v>
      </c>
      <c r="I564" s="85">
        <v>5.1688674250393675E-2</v>
      </c>
      <c r="J564" s="85">
        <v>4.968940360683833E-2</v>
      </c>
      <c r="K564" s="85">
        <v>4.6675646471055425E-2</v>
      </c>
      <c r="L564" s="85">
        <v>4.4373049270496914E-2</v>
      </c>
      <c r="M564" s="85">
        <v>2.1857721479437351E-2</v>
      </c>
      <c r="N564" s="85">
        <v>2.442895893357962E-2</v>
      </c>
      <c r="O564" s="85">
        <v>2.4542919205010744E-2</v>
      </c>
      <c r="P564" s="85">
        <v>2.5382328538892253E-2</v>
      </c>
      <c r="Q564" s="85">
        <v>2.5934861097797586E-2</v>
      </c>
      <c r="R564" s="85">
        <v>2.9829988328154266E-2</v>
      </c>
      <c r="S564" s="85">
        <v>2.8310025523219613E-2</v>
      </c>
      <c r="T564" s="85">
        <v>2.6587737972184271E-2</v>
      </c>
      <c r="U564" s="85">
        <v>2.7320382418988865E-2</v>
      </c>
      <c r="V564" s="85">
        <v>2.5625599999999998E-2</v>
      </c>
      <c r="W564" s="85">
        <v>2.376556986458369E-2</v>
      </c>
      <c r="X564" s="85">
        <v>2.3009950362020911E-2</v>
      </c>
      <c r="Y564" s="85">
        <v>2.2076395687248538E-2</v>
      </c>
      <c r="Z564" s="85">
        <v>2.2759663130089373E-2</v>
      </c>
      <c r="AA564" s="85">
        <v>1.8549288074847927E-2</v>
      </c>
      <c r="AB564" s="85">
        <v>1.7494228332658714E-2</v>
      </c>
      <c r="AC564" s="85">
        <v>1.8617127041782085E-2</v>
      </c>
      <c r="AD564" s="85">
        <v>1.7621698568429586E-2</v>
      </c>
      <c r="AE564" s="85">
        <v>1.7863992929861211E-2</v>
      </c>
      <c r="AF564" s="26"/>
      <c r="AH564" s="26"/>
      <c r="AI564" s="26"/>
    </row>
    <row r="565" spans="2:35" s="103" customFormat="1" x14ac:dyDescent="0.25">
      <c r="B565" s="35" t="s">
        <v>45</v>
      </c>
      <c r="C565" s="35" t="s">
        <v>46</v>
      </c>
      <c r="D565" s="35"/>
      <c r="E565" s="35" t="s">
        <v>26</v>
      </c>
      <c r="F565" s="35" t="s">
        <v>48</v>
      </c>
      <c r="G565" s="35" t="s">
        <v>22</v>
      </c>
      <c r="H565" s="34" t="s">
        <v>39</v>
      </c>
      <c r="I565" s="85">
        <v>3.5215311683540547E-3</v>
      </c>
      <c r="J565" s="85">
        <v>3.4002749665846131E-3</v>
      </c>
      <c r="K565" s="85">
        <v>3.1997783758533566E-3</v>
      </c>
      <c r="L565" s="85">
        <v>3.0892252008071974E-3</v>
      </c>
      <c r="M565" s="85">
        <v>1.387819177088813E-3</v>
      </c>
      <c r="N565" s="85">
        <v>2.053531217605912E-3</v>
      </c>
      <c r="O565" s="85">
        <v>2.4157664429211392E-3</v>
      </c>
      <c r="P565" s="85">
        <v>3.3358367448385225E-3</v>
      </c>
      <c r="Q565" s="85">
        <v>3.4099280118807807E-3</v>
      </c>
      <c r="R565" s="85">
        <v>4.277578821870914E-3</v>
      </c>
      <c r="S565" s="85">
        <v>4.3514378011736392E-3</v>
      </c>
      <c r="T565" s="85">
        <v>4.2069065992554212E-3</v>
      </c>
      <c r="U565" s="85">
        <v>3.7435410005437304E-3</v>
      </c>
      <c r="V565" s="85">
        <v>3.9887999999999998E-3</v>
      </c>
      <c r="W565" s="85">
        <v>3.7577460023984705E-3</v>
      </c>
      <c r="X565" s="85">
        <v>3.3315752493333684E-3</v>
      </c>
      <c r="Y565" s="85">
        <v>3.2272552916751294E-3</v>
      </c>
      <c r="Z565" s="85">
        <v>2.8136646969807461E-3</v>
      </c>
      <c r="AA565" s="85">
        <v>2.6935435540696696E-3</v>
      </c>
      <c r="AB565" s="85">
        <v>2.6680965468982758E-3</v>
      </c>
      <c r="AC565" s="85">
        <v>3.3189404100924819E-3</v>
      </c>
      <c r="AD565" s="85">
        <v>3.5295754418495653E-3</v>
      </c>
      <c r="AE565" s="85">
        <v>3.2268636891555941E-3</v>
      </c>
      <c r="AF565" s="26"/>
      <c r="AH565" s="26"/>
      <c r="AI565" s="26"/>
    </row>
    <row r="566" spans="2:35" s="103" customFormat="1" x14ac:dyDescent="0.25">
      <c r="B566" s="35" t="s">
        <v>45</v>
      </c>
      <c r="C566" s="35" t="s">
        <v>46</v>
      </c>
      <c r="D566" s="35"/>
      <c r="E566" s="35" t="s">
        <v>26</v>
      </c>
      <c r="F566" s="35" t="s">
        <v>49</v>
      </c>
      <c r="G566" s="35" t="s">
        <v>29</v>
      </c>
      <c r="H566" s="34" t="s">
        <v>39</v>
      </c>
      <c r="I566" s="85">
        <v>1.5169245280809256E-3</v>
      </c>
      <c r="J566" s="85">
        <v>1.5795019452086324E-3</v>
      </c>
      <c r="K566" s="85">
        <v>1.7376995459994855E-3</v>
      </c>
      <c r="L566" s="85">
        <v>1.8913796236082827E-3</v>
      </c>
      <c r="M566" s="85">
        <v>1.9007995658955436E-3</v>
      </c>
      <c r="N566" s="85">
        <v>2.0987700470362076E-3</v>
      </c>
      <c r="O566" s="85">
        <v>2.2086682817490152E-3</v>
      </c>
      <c r="P566" s="85">
        <v>2.3828436010097436E-3</v>
      </c>
      <c r="Q566" s="85">
        <v>2.5218517126568713E-3</v>
      </c>
      <c r="R566" s="85">
        <v>2.6878425788421133E-3</v>
      </c>
      <c r="S566" s="85">
        <v>2.7894899064654153E-3</v>
      </c>
      <c r="T566" s="85">
        <v>2.9464187923977348E-3</v>
      </c>
      <c r="U566" s="85">
        <v>3.1593995046208774E-3</v>
      </c>
      <c r="V566" s="85">
        <v>3.3016953269550098E-3</v>
      </c>
      <c r="W566" s="85">
        <v>3.3691424563132952E-3</v>
      </c>
      <c r="X566" s="85">
        <v>3.4983316196369294E-3</v>
      </c>
      <c r="Y566" s="85">
        <v>3.6498091954373702E-3</v>
      </c>
      <c r="Z566" s="85">
        <v>3.7959085054436164E-3</v>
      </c>
      <c r="AA566" s="85">
        <v>3.9508441018896393E-3</v>
      </c>
      <c r="AB566" s="85">
        <v>3.8035818201347877E-3</v>
      </c>
      <c r="AC566" s="85">
        <v>3.857566305394796E-3</v>
      </c>
      <c r="AD566" s="85">
        <v>3.8174073187757867E-3</v>
      </c>
      <c r="AE566" s="85">
        <v>3.7664587984702173E-3</v>
      </c>
      <c r="AF566" s="26"/>
      <c r="AH566" s="26"/>
      <c r="AI566" s="26"/>
    </row>
    <row r="567" spans="2:35" s="103" customFormat="1" x14ac:dyDescent="0.25">
      <c r="B567" s="35" t="s">
        <v>45</v>
      </c>
      <c r="C567" s="35" t="s">
        <v>46</v>
      </c>
      <c r="D567" s="35"/>
      <c r="E567" s="35" t="s">
        <v>26</v>
      </c>
      <c r="F567" s="35" t="s">
        <v>50</v>
      </c>
      <c r="G567" s="35" t="s">
        <v>29</v>
      </c>
      <c r="H567" s="34" t="s">
        <v>39</v>
      </c>
      <c r="I567" s="85">
        <v>1.5195946803011623E-2</v>
      </c>
      <c r="J567" s="85">
        <v>1.659440411074898E-2</v>
      </c>
      <c r="K567" s="85">
        <v>1.9372941756001377E-2</v>
      </c>
      <c r="L567" s="85">
        <v>1.3002760848610946E-2</v>
      </c>
      <c r="M567" s="85">
        <v>7.6484347541654427E-3</v>
      </c>
      <c r="N567" s="85">
        <v>4.9783513594053846E-3</v>
      </c>
      <c r="O567" s="85">
        <v>1.9711560026983016E-3</v>
      </c>
      <c r="P567" s="85">
        <v>1.3466402769465706E-3</v>
      </c>
      <c r="Q567" s="85">
        <v>1.0065156969303113E-3</v>
      </c>
      <c r="R567" s="85">
        <v>8.137081404994825E-4</v>
      </c>
      <c r="S567" s="85">
        <v>3.4675233976856878E-4</v>
      </c>
      <c r="T567" s="85">
        <v>0</v>
      </c>
      <c r="U567" s="85">
        <v>0</v>
      </c>
      <c r="V567" s="85">
        <v>0</v>
      </c>
      <c r="W567" s="85">
        <v>0</v>
      </c>
      <c r="X567" s="85">
        <v>0</v>
      </c>
      <c r="Y567" s="85">
        <v>0</v>
      </c>
      <c r="Z567" s="85">
        <v>0</v>
      </c>
      <c r="AA567" s="85">
        <v>0</v>
      </c>
      <c r="AB567" s="85">
        <v>0</v>
      </c>
      <c r="AC567" s="85">
        <v>0</v>
      </c>
      <c r="AD567" s="85">
        <v>0</v>
      </c>
      <c r="AE567" s="85">
        <v>0</v>
      </c>
      <c r="AF567" s="26"/>
      <c r="AH567" s="26"/>
      <c r="AI567" s="26"/>
    </row>
    <row r="568" spans="2:35" s="103" customFormat="1" x14ac:dyDescent="0.25">
      <c r="B568" s="35" t="s">
        <v>45</v>
      </c>
      <c r="C568" s="35" t="s">
        <v>46</v>
      </c>
      <c r="D568" s="35"/>
      <c r="E568" s="35" t="s">
        <v>26</v>
      </c>
      <c r="F568" s="35" t="s">
        <v>32</v>
      </c>
      <c r="G568" s="35" t="s">
        <v>33</v>
      </c>
      <c r="H568" s="34" t="s">
        <v>39</v>
      </c>
      <c r="I568" s="85">
        <v>3.7073425262874651E-6</v>
      </c>
      <c r="J568" s="85">
        <v>4.8107755220369123E-7</v>
      </c>
      <c r="K568" s="85">
        <v>3.6933750200121559E-7</v>
      </c>
      <c r="L568" s="85">
        <v>3.6613184482327566E-7</v>
      </c>
      <c r="M568" s="85">
        <v>3.7723715718971025E-7</v>
      </c>
      <c r="N568" s="85">
        <v>6.7611510742497626E-7</v>
      </c>
      <c r="O568" s="85">
        <v>3.3312295424492965E-6</v>
      </c>
      <c r="P568" s="85">
        <v>6.68889198204985E-6</v>
      </c>
      <c r="Q568" s="85">
        <v>1.0233679944494226E-5</v>
      </c>
      <c r="R568" s="85">
        <v>1.4673105357758394E-5</v>
      </c>
      <c r="S568" s="85">
        <v>2.5182670589397827E-5</v>
      </c>
      <c r="T568" s="85">
        <v>4.2363907445272266E-5</v>
      </c>
      <c r="U568" s="85">
        <v>7.2062134500893593E-5</v>
      </c>
      <c r="V568" s="85">
        <v>1.0552328004274E-4</v>
      </c>
      <c r="W568" s="85">
        <v>1.7725330884156551E-4</v>
      </c>
      <c r="X568" s="85">
        <v>2.4918758313189487E-4</v>
      </c>
      <c r="Y568" s="85">
        <v>3.1971079291300361E-4</v>
      </c>
      <c r="Z568" s="85">
        <v>3.9310160921967712E-4</v>
      </c>
      <c r="AA568" s="85">
        <v>5.0142194101808252E-4</v>
      </c>
      <c r="AB568" s="85">
        <v>6.5165450055753172E-4</v>
      </c>
      <c r="AC568" s="85">
        <v>8.2657952693044104E-4</v>
      </c>
      <c r="AD568" s="85">
        <v>8.8118628885292428E-4</v>
      </c>
      <c r="AE568" s="85">
        <v>1.0113837543537299E-3</v>
      </c>
      <c r="AF568" s="26"/>
      <c r="AH568" s="26"/>
      <c r="AI568" s="26"/>
    </row>
    <row r="569" spans="2:35" s="103" customFormat="1" x14ac:dyDescent="0.25">
      <c r="B569" s="35" t="s">
        <v>45</v>
      </c>
      <c r="C569" s="35" t="s">
        <v>51</v>
      </c>
      <c r="D569" s="35" t="s">
        <v>24</v>
      </c>
      <c r="E569" s="35" t="s">
        <v>15</v>
      </c>
      <c r="F569" s="35" t="s">
        <v>16</v>
      </c>
      <c r="G569" s="35" t="s">
        <v>17</v>
      </c>
      <c r="H569" s="34" t="s">
        <v>39</v>
      </c>
      <c r="I569" s="85">
        <v>5.9552352160065255E-8</v>
      </c>
      <c r="J569" s="85">
        <v>6.4276031128916051E-8</v>
      </c>
      <c r="K569" s="85">
        <v>8.2801650038734119E-8</v>
      </c>
      <c r="L569" s="85">
        <v>8.2801650038734119E-8</v>
      </c>
      <c r="M569" s="85">
        <v>1.3179585449737666E-7</v>
      </c>
      <c r="N569" s="85">
        <v>0</v>
      </c>
      <c r="O569" s="85">
        <v>0</v>
      </c>
      <c r="P569" s="85">
        <v>0</v>
      </c>
      <c r="Q569" s="85">
        <v>0</v>
      </c>
      <c r="R569" s="85">
        <v>0</v>
      </c>
      <c r="S569" s="85">
        <v>1.221659707287683E-5</v>
      </c>
      <c r="T569" s="85">
        <v>1.3109294327339062E-5</v>
      </c>
      <c r="U569" s="85">
        <v>1.1756190221165995E-5</v>
      </c>
      <c r="V569" s="85">
        <v>9.8317247265759006E-6</v>
      </c>
      <c r="W569" s="85">
        <v>9.8317247265759006E-6</v>
      </c>
      <c r="X569" s="85">
        <v>5.6553601164824308E-6</v>
      </c>
      <c r="Y569" s="85">
        <v>5.9433284060710619E-7</v>
      </c>
      <c r="Z569" s="85">
        <v>5.9433358661380077E-7</v>
      </c>
      <c r="AA569" s="85">
        <v>5.9433358661380077E-7</v>
      </c>
      <c r="AB569" s="85">
        <v>5.9433358661380077E-7</v>
      </c>
      <c r="AC569" s="85">
        <v>5.9433358661380077E-7</v>
      </c>
      <c r="AD569" s="85">
        <v>5.9433358661380077E-7</v>
      </c>
      <c r="AE569" s="85">
        <v>5.9433358661380077E-7</v>
      </c>
      <c r="AF569" s="26"/>
      <c r="AH569" s="26"/>
      <c r="AI569" s="26"/>
    </row>
    <row r="570" spans="2:35" s="103" customFormat="1" x14ac:dyDescent="0.25">
      <c r="B570" s="35" t="s">
        <v>45</v>
      </c>
      <c r="C570" s="35" t="s">
        <v>51</v>
      </c>
      <c r="D570" s="35"/>
      <c r="E570" s="35" t="s">
        <v>15</v>
      </c>
      <c r="F570" s="35" t="s">
        <v>21</v>
      </c>
      <c r="G570" s="35" t="s">
        <v>22</v>
      </c>
      <c r="H570" s="34" t="s">
        <v>39</v>
      </c>
      <c r="I570" s="85">
        <v>6.0705309499360458E-3</v>
      </c>
      <c r="J570" s="85">
        <v>6.0587417503021688E-3</v>
      </c>
      <c r="K570" s="85">
        <v>6.2464620829338936E-3</v>
      </c>
      <c r="L570" s="85">
        <v>6.5448195198219965E-3</v>
      </c>
      <c r="M570" s="85">
        <v>6.8486181257718885E-3</v>
      </c>
      <c r="N570" s="85">
        <v>7.2177107604632484E-3</v>
      </c>
      <c r="O570" s="85">
        <v>7.5994994562987844E-3</v>
      </c>
      <c r="P570" s="85">
        <v>8.2914347886562986E-3</v>
      </c>
      <c r="Q570" s="85">
        <v>9.1466051928674862E-3</v>
      </c>
      <c r="R570" s="85">
        <v>9.2028306065059743E-3</v>
      </c>
      <c r="S570" s="85">
        <v>9.8802561546987178E-3</v>
      </c>
      <c r="T570" s="85">
        <v>1.0975744859138924E-2</v>
      </c>
      <c r="U570" s="85">
        <v>1.2163733437629545E-2</v>
      </c>
      <c r="V570" s="85">
        <v>1.2988977412000894E-2</v>
      </c>
      <c r="W570" s="85">
        <v>1.3662775514152445E-2</v>
      </c>
      <c r="X570" s="85">
        <v>1.4112578823260344E-2</v>
      </c>
      <c r="Y570" s="85">
        <v>1.4510691026281247E-2</v>
      </c>
      <c r="Z570" s="85">
        <v>1.4699318220423269E-2</v>
      </c>
      <c r="AA570" s="85">
        <v>1.529110332076618E-2</v>
      </c>
      <c r="AB570" s="85">
        <v>1.5827730954842977E-2</v>
      </c>
      <c r="AC570" s="85">
        <v>1.4575698694064504E-2</v>
      </c>
      <c r="AD570" s="85">
        <v>1.6719921039109773E-2</v>
      </c>
      <c r="AE570" s="85">
        <v>1.4908107418440638E-2</v>
      </c>
      <c r="AF570" s="26"/>
      <c r="AH570" s="26"/>
      <c r="AI570" s="26"/>
    </row>
    <row r="571" spans="2:35" s="103" customFormat="1" x14ac:dyDescent="0.25">
      <c r="B571" s="35" t="s">
        <v>45</v>
      </c>
      <c r="C571" s="35" t="s">
        <v>51</v>
      </c>
      <c r="D571" s="35"/>
      <c r="E571" s="35" t="s">
        <v>26</v>
      </c>
      <c r="F571" s="35" t="s">
        <v>48</v>
      </c>
      <c r="G571" s="35" t="s">
        <v>22</v>
      </c>
      <c r="H571" s="34" t="s">
        <v>39</v>
      </c>
      <c r="I571" s="85">
        <v>3.7526372328908534E-4</v>
      </c>
      <c r="J571" s="85">
        <v>3.7453494701141009E-4</v>
      </c>
      <c r="K571" s="85">
        <v>3.8613930774054677E-4</v>
      </c>
      <c r="L571" s="85">
        <v>4.0458295353709727E-4</v>
      </c>
      <c r="M571" s="85">
        <v>4.2336295761565175E-4</v>
      </c>
      <c r="N571" s="85">
        <v>4.4617926107825374E-4</v>
      </c>
      <c r="O571" s="85">
        <v>4.6978040053219833E-4</v>
      </c>
      <c r="P571" s="85">
        <v>5.1255396206036866E-4</v>
      </c>
      <c r="Q571" s="85">
        <v>5.6541827204865773E-4</v>
      </c>
      <c r="R571" s="85">
        <v>5.6889397429603209E-4</v>
      </c>
      <c r="S571" s="85">
        <v>6.1077058040552514E-4</v>
      </c>
      <c r="T571" s="85">
        <v>6.7849071451565586E-4</v>
      </c>
      <c r="U571" s="85">
        <v>7.5192893941985388E-4</v>
      </c>
      <c r="V571" s="85">
        <v>8.0294327885712129E-4</v>
      </c>
      <c r="W571" s="85">
        <v>8.4459564611194505E-4</v>
      </c>
      <c r="X571" s="85">
        <v>8.7240126409093919E-4</v>
      </c>
      <c r="Y571" s="85">
        <v>8.9701147839089566E-4</v>
      </c>
      <c r="Z571" s="85">
        <v>9.0867189883369953E-4</v>
      </c>
      <c r="AA571" s="85">
        <v>9.4525444523254872E-4</v>
      </c>
      <c r="AB571" s="85">
        <v>9.7842730698784446E-4</v>
      </c>
      <c r="AC571" s="85">
        <v>9.0103007571885104E-4</v>
      </c>
      <c r="AD571" s="85">
        <v>1.1223631647934217E-3</v>
      </c>
      <c r="AE571" s="85">
        <v>1.0007410073350565E-3</v>
      </c>
      <c r="AF571" s="26"/>
      <c r="AH571" s="26"/>
      <c r="AI571" s="26"/>
    </row>
    <row r="572" spans="2:35" s="103" customFormat="1" x14ac:dyDescent="0.25">
      <c r="B572" s="35" t="s">
        <v>45</v>
      </c>
      <c r="C572" s="35" t="s">
        <v>51</v>
      </c>
      <c r="D572" s="35"/>
      <c r="E572" s="35" t="s">
        <v>26</v>
      </c>
      <c r="F572" s="35" t="s">
        <v>49</v>
      </c>
      <c r="G572" s="35" t="s">
        <v>29</v>
      </c>
      <c r="H572" s="34" t="s">
        <v>39</v>
      </c>
      <c r="I572" s="85">
        <v>1.6218947771909974E-4</v>
      </c>
      <c r="J572" s="85">
        <v>1.5217120307518836E-4</v>
      </c>
      <c r="K572" s="85">
        <v>1.6423676173557208E-4</v>
      </c>
      <c r="L572" s="85">
        <v>1.6690635659837114E-4</v>
      </c>
      <c r="M572" s="85">
        <v>1.6610592804671326E-4</v>
      </c>
      <c r="N572" s="85">
        <v>1.8600846243128376E-4</v>
      </c>
      <c r="O572" s="85">
        <v>1.9955798430174105E-4</v>
      </c>
      <c r="P572" s="85">
        <v>2.1210990974929628E-4</v>
      </c>
      <c r="Q572" s="85">
        <v>2.2570326435050612E-4</v>
      </c>
      <c r="R572" s="85">
        <v>2.3973089875346088E-4</v>
      </c>
      <c r="S572" s="85">
        <v>2.668431319886835E-4</v>
      </c>
      <c r="T572" s="85">
        <v>2.844160739894243E-4</v>
      </c>
      <c r="U572" s="85">
        <v>2.9946327696224467E-4</v>
      </c>
      <c r="V572" s="85">
        <v>3.3085983003952471E-4</v>
      </c>
      <c r="W572" s="85">
        <v>3.1876985816315094E-4</v>
      </c>
      <c r="X572" s="85">
        <v>3.2834474513167685E-4</v>
      </c>
      <c r="Y572" s="85">
        <v>3.3961502956637401E-4</v>
      </c>
      <c r="Z572" s="85">
        <v>3.5932361769498348E-4</v>
      </c>
      <c r="AA572" s="85">
        <v>3.7566200117795576E-4</v>
      </c>
      <c r="AB572" s="85">
        <v>3.6453658264433083E-4</v>
      </c>
      <c r="AC572" s="85">
        <v>3.8351345854043608E-4</v>
      </c>
      <c r="AD572" s="85">
        <v>3.8761399651618026E-4</v>
      </c>
      <c r="AE572" s="85">
        <v>3.7005103623110572E-4</v>
      </c>
      <c r="AF572" s="26"/>
      <c r="AH572" s="26"/>
      <c r="AI572" s="26"/>
    </row>
    <row r="573" spans="2:35" s="103" customFormat="1" x14ac:dyDescent="0.25">
      <c r="B573" s="35" t="s">
        <v>45</v>
      </c>
      <c r="C573" s="35" t="s">
        <v>51</v>
      </c>
      <c r="D573" s="35"/>
      <c r="E573" s="35" t="s">
        <v>26</v>
      </c>
      <c r="F573" s="35" t="s">
        <v>52</v>
      </c>
      <c r="G573" s="35" t="s">
        <v>29</v>
      </c>
      <c r="H573" s="34" t="s">
        <v>39</v>
      </c>
      <c r="I573" s="85">
        <v>1.4624837999543323E-4</v>
      </c>
      <c r="J573" s="85">
        <v>1.2794838920811719E-4</v>
      </c>
      <c r="K573" s="85">
        <v>1.1399856781791349E-4</v>
      </c>
      <c r="L573" s="85">
        <v>8.2223104820999945E-5</v>
      </c>
      <c r="M573" s="85">
        <v>6.8865340381370522E-5</v>
      </c>
      <c r="N573" s="85">
        <v>5.0711171007825023E-5</v>
      </c>
      <c r="O573" s="85">
        <v>3.7331825924577474E-5</v>
      </c>
      <c r="P573" s="85">
        <v>2.9244956580729893E-5</v>
      </c>
      <c r="Q573" s="85">
        <v>2.645785456643962E-5</v>
      </c>
      <c r="R573" s="85">
        <v>3.2004090091546928E-5</v>
      </c>
      <c r="S573" s="85">
        <v>2.2213561693077747E-5</v>
      </c>
      <c r="T573" s="85">
        <v>1.0299303740718506E-5</v>
      </c>
      <c r="U573" s="85">
        <v>1.8515095148148851E-6</v>
      </c>
      <c r="V573" s="85">
        <v>1.2000451876646046E-6</v>
      </c>
      <c r="W573" s="85">
        <v>1.2124446637532598E-6</v>
      </c>
      <c r="X573" s="85">
        <v>1.4258438637799352E-6</v>
      </c>
      <c r="Y573" s="85">
        <v>1.7791521399354166E-6</v>
      </c>
      <c r="Z573" s="85">
        <v>1.182918690943259E-6</v>
      </c>
      <c r="AA573" s="85">
        <v>7.2109008321345388E-7</v>
      </c>
      <c r="AB573" s="85">
        <v>3.2528475709047044E-6</v>
      </c>
      <c r="AC573" s="85">
        <v>1.5594623999522911E-6</v>
      </c>
      <c r="AD573" s="85">
        <v>7.7003287001456263E-6</v>
      </c>
      <c r="AE573" s="85">
        <v>1.7628825553833405E-6</v>
      </c>
      <c r="AF573" s="26"/>
      <c r="AH573" s="26"/>
      <c r="AI573" s="26"/>
    </row>
    <row r="574" spans="2:35" s="103" customFormat="1" x14ac:dyDescent="0.25">
      <c r="B574" s="35" t="s">
        <v>45</v>
      </c>
      <c r="C574" s="35" t="s">
        <v>51</v>
      </c>
      <c r="D574" s="35"/>
      <c r="E574" s="35" t="s">
        <v>26</v>
      </c>
      <c r="F574" s="35" t="s">
        <v>53</v>
      </c>
      <c r="G574" s="35" t="s">
        <v>29</v>
      </c>
      <c r="H574" s="34" t="s">
        <v>39</v>
      </c>
      <c r="I574" s="85">
        <v>0</v>
      </c>
      <c r="J574" s="85">
        <v>0</v>
      </c>
      <c r="K574" s="85">
        <v>0</v>
      </c>
      <c r="L574" s="85">
        <v>0</v>
      </c>
      <c r="M574" s="85">
        <v>0</v>
      </c>
      <c r="N574" s="85">
        <v>0</v>
      </c>
      <c r="O574" s="85">
        <v>0</v>
      </c>
      <c r="P574" s="85">
        <v>0</v>
      </c>
      <c r="Q574" s="85">
        <v>0</v>
      </c>
      <c r="R574" s="85">
        <v>0</v>
      </c>
      <c r="S574" s="85">
        <v>8.8766891457612077E-7</v>
      </c>
      <c r="T574" s="85">
        <v>2.2372637074477475E-6</v>
      </c>
      <c r="U574" s="85">
        <v>4.5744406008757597E-6</v>
      </c>
      <c r="V574" s="85">
        <v>5.3998736541770181E-6</v>
      </c>
      <c r="W574" s="85">
        <v>6.2548883223732601E-6</v>
      </c>
      <c r="X574" s="85">
        <v>8.5376406437939074E-6</v>
      </c>
      <c r="Y574" s="85">
        <v>1.1270308604461081E-5</v>
      </c>
      <c r="Z574" s="85">
        <v>4.5580250772626908E-6</v>
      </c>
      <c r="AA574" s="85">
        <v>4.3117357849178338E-6</v>
      </c>
      <c r="AB574" s="85">
        <v>1.7132350000820858E-5</v>
      </c>
      <c r="AC574" s="85">
        <v>5.9425363518009523E-6</v>
      </c>
      <c r="AD574" s="85">
        <v>6.4073861531846345E-6</v>
      </c>
      <c r="AE574" s="85">
        <v>3.2243546558951562E-6</v>
      </c>
      <c r="AF574" s="26"/>
      <c r="AH574" s="26"/>
      <c r="AI574" s="26"/>
    </row>
    <row r="575" spans="2:35" s="103" customFormat="1" x14ac:dyDescent="0.25">
      <c r="B575" s="35" t="s">
        <v>45</v>
      </c>
      <c r="C575" s="35" t="s">
        <v>51</v>
      </c>
      <c r="D575" s="35"/>
      <c r="E575" s="35" t="s">
        <v>26</v>
      </c>
      <c r="F575" s="35" t="s">
        <v>50</v>
      </c>
      <c r="G575" s="35" t="s">
        <v>29</v>
      </c>
      <c r="H575" s="34" t="s">
        <v>39</v>
      </c>
      <c r="I575" s="85">
        <v>6.8486584425320749E-4</v>
      </c>
      <c r="J575" s="85">
        <v>7.4789289068415415E-4</v>
      </c>
      <c r="K575" s="85">
        <v>8.7311875221638649E-4</v>
      </c>
      <c r="L575" s="85">
        <v>5.8602118720510465E-4</v>
      </c>
      <c r="M575" s="85">
        <v>3.4470716389247688E-4</v>
      </c>
      <c r="N575" s="85">
        <v>2.2436922496152432E-4</v>
      </c>
      <c r="O575" s="85">
        <v>8.883799327826044E-5</v>
      </c>
      <c r="P575" s="85">
        <v>6.0691705632557579E-5</v>
      </c>
      <c r="Q575" s="85">
        <v>4.5362637252432853E-5</v>
      </c>
      <c r="R575" s="85">
        <v>3.6672997072379871E-5</v>
      </c>
      <c r="S575" s="85">
        <v>1.5627774761314042E-5</v>
      </c>
      <c r="T575" s="85">
        <v>0</v>
      </c>
      <c r="U575" s="85">
        <v>0</v>
      </c>
      <c r="V575" s="85">
        <v>0</v>
      </c>
      <c r="W575" s="85">
        <v>0</v>
      </c>
      <c r="X575" s="85">
        <v>0</v>
      </c>
      <c r="Y575" s="85">
        <v>0</v>
      </c>
      <c r="Z575" s="85">
        <v>0</v>
      </c>
      <c r="AA575" s="85">
        <v>0</v>
      </c>
      <c r="AB575" s="85">
        <v>0</v>
      </c>
      <c r="AC575" s="85">
        <v>0</v>
      </c>
      <c r="AD575" s="85">
        <v>0</v>
      </c>
      <c r="AE575" s="85">
        <v>0</v>
      </c>
      <c r="AF575" s="26"/>
      <c r="AH575" s="26"/>
      <c r="AI575" s="26"/>
    </row>
    <row r="576" spans="2:35" s="103" customFormat="1" x14ac:dyDescent="0.25">
      <c r="B576" s="35" t="s">
        <v>45</v>
      </c>
      <c r="C576" s="35" t="s">
        <v>51</v>
      </c>
      <c r="D576" s="35"/>
      <c r="E576" s="35" t="s">
        <v>26</v>
      </c>
      <c r="F576" s="35" t="s">
        <v>30</v>
      </c>
      <c r="G576" s="35" t="s">
        <v>29</v>
      </c>
      <c r="H576" s="34" t="s">
        <v>39</v>
      </c>
      <c r="I576" s="85">
        <v>1.4921209188927329E-3</v>
      </c>
      <c r="J576" s="85">
        <v>1.3188160389611659E-3</v>
      </c>
      <c r="K576" s="85">
        <v>1.260692988243799E-3</v>
      </c>
      <c r="L576" s="85">
        <v>1.3917189372509226E-3</v>
      </c>
      <c r="M576" s="85">
        <v>1.7013248283798009E-3</v>
      </c>
      <c r="N576" s="85">
        <v>1.5512624880510428E-3</v>
      </c>
      <c r="O576" s="85">
        <v>1.6409896692428309E-3</v>
      </c>
      <c r="P576" s="85">
        <v>1.5849019927037268E-3</v>
      </c>
      <c r="Q576" s="85">
        <v>1.8200285968399039E-3</v>
      </c>
      <c r="R576" s="85">
        <v>1.7710388173967776E-3</v>
      </c>
      <c r="S576" s="85">
        <v>1.9883208293974912E-3</v>
      </c>
      <c r="T576" s="85">
        <v>1.966770744015342E-3</v>
      </c>
      <c r="U576" s="85">
        <v>1.969540136087398E-3</v>
      </c>
      <c r="V576" s="85">
        <v>1.9996305356485655E-3</v>
      </c>
      <c r="W576" s="85">
        <v>1.9532976771351996E-3</v>
      </c>
      <c r="X576" s="85">
        <v>1.9827560135832721E-3</v>
      </c>
      <c r="Y576" s="85">
        <v>1.9926294493541078E-3</v>
      </c>
      <c r="Z576" s="85">
        <v>1.9723086911830113E-3</v>
      </c>
      <c r="AA576" s="85">
        <v>2.0097832069958274E-3</v>
      </c>
      <c r="AB576" s="85">
        <v>2.0686261426707069E-3</v>
      </c>
      <c r="AC576" s="85">
        <v>2.0794735122288558E-3</v>
      </c>
      <c r="AD576" s="85">
        <v>2.4704277880765418E-3</v>
      </c>
      <c r="AE576" s="85">
        <v>2.3785889055519959E-3</v>
      </c>
      <c r="AF576" s="26"/>
      <c r="AH576" s="26"/>
      <c r="AI576" s="26"/>
    </row>
    <row r="577" spans="2:35" s="103" customFormat="1" x14ac:dyDescent="0.25">
      <c r="B577" s="35" t="s">
        <v>45</v>
      </c>
      <c r="C577" s="35" t="s">
        <v>51</v>
      </c>
      <c r="D577" s="35"/>
      <c r="E577" s="35" t="s">
        <v>26</v>
      </c>
      <c r="F577" s="35" t="s">
        <v>28</v>
      </c>
      <c r="G577" s="35" t="s">
        <v>29</v>
      </c>
      <c r="H577" s="34" t="s">
        <v>39</v>
      </c>
      <c r="I577" s="85">
        <v>1.6836713752528109E-4</v>
      </c>
      <c r="J577" s="85">
        <v>1.5035990642497249E-4</v>
      </c>
      <c r="K577" s="85">
        <v>1.413368457564661E-4</v>
      </c>
      <c r="L577" s="85">
        <v>1.1922349717595444E-4</v>
      </c>
      <c r="M577" s="85">
        <v>1.3895452442801016E-4</v>
      </c>
      <c r="N577" s="85">
        <v>1.1678383678011366E-4</v>
      </c>
      <c r="O577" s="85">
        <v>6.5044458496174318E-5</v>
      </c>
      <c r="P577" s="85">
        <v>6.0853585803012566E-5</v>
      </c>
      <c r="Q577" s="85">
        <v>2.7955426077345463E-5</v>
      </c>
      <c r="R577" s="85">
        <v>2.3845797352352573E-5</v>
      </c>
      <c r="S577" s="85">
        <v>1.3323170418999749E-5</v>
      </c>
      <c r="T577" s="85">
        <v>1.3558037080549021E-5</v>
      </c>
      <c r="U577" s="85">
        <v>3.6643614666804023E-6</v>
      </c>
      <c r="V577" s="85">
        <v>1.1814525177095809E-6</v>
      </c>
      <c r="W577" s="85">
        <v>6.0716609649615286E-7</v>
      </c>
      <c r="X577" s="85">
        <v>5.2208471005469552E-7</v>
      </c>
      <c r="Y577" s="85">
        <v>3.217665837403979E-7</v>
      </c>
      <c r="Z577" s="85">
        <v>3.5556835479365956E-7</v>
      </c>
      <c r="AA577" s="85">
        <v>2.7199075129307294E-7</v>
      </c>
      <c r="AB577" s="85">
        <v>3.3946661169874844E-7</v>
      </c>
      <c r="AC577" s="85">
        <v>5.1022939469911125E-7</v>
      </c>
      <c r="AD577" s="85">
        <v>3.8679862839057774E-7</v>
      </c>
      <c r="AE577" s="85">
        <v>3.0318044140955877E-6</v>
      </c>
      <c r="AF577" s="26"/>
      <c r="AH577" s="26"/>
      <c r="AI577" s="26"/>
    </row>
    <row r="578" spans="2:35" s="103" customFormat="1" x14ac:dyDescent="0.25">
      <c r="B578" s="35" t="s">
        <v>45</v>
      </c>
      <c r="C578" s="35" t="s">
        <v>51</v>
      </c>
      <c r="D578" s="35"/>
      <c r="E578" s="35" t="s">
        <v>26</v>
      </c>
      <c r="F578" s="35" t="s">
        <v>32</v>
      </c>
      <c r="G578" s="35" t="s">
        <v>33</v>
      </c>
      <c r="H578" s="34" t="s">
        <v>39</v>
      </c>
      <c r="I578" s="85">
        <v>0</v>
      </c>
      <c r="J578" s="85">
        <v>0</v>
      </c>
      <c r="K578" s="85">
        <v>0</v>
      </c>
      <c r="L578" s="85">
        <v>0</v>
      </c>
      <c r="M578" s="85">
        <v>5.9334486701371679E-8</v>
      </c>
      <c r="N578" s="85">
        <v>4.8701116798135037E-7</v>
      </c>
      <c r="O578" s="85">
        <v>6.8690196745682488E-6</v>
      </c>
      <c r="P578" s="85">
        <v>1.6922838831425505E-5</v>
      </c>
      <c r="Q578" s="85">
        <v>1.2305045877695318E-5</v>
      </c>
      <c r="R578" s="85">
        <v>1.9754196237020558E-5</v>
      </c>
      <c r="S578" s="85">
        <v>2.6682674227046677E-5</v>
      </c>
      <c r="T578" s="85">
        <v>3.4226238802692878E-5</v>
      </c>
      <c r="U578" s="85">
        <v>4.3209715860574817E-5</v>
      </c>
      <c r="V578" s="85">
        <v>5.2985124882740761E-5</v>
      </c>
      <c r="W578" s="85">
        <v>6.2175332713155238E-5</v>
      </c>
      <c r="X578" s="85">
        <v>7.8083970494969223E-5</v>
      </c>
      <c r="Y578" s="85">
        <v>9.0042932172011974E-5</v>
      </c>
      <c r="Z578" s="85">
        <v>8.3088714824980608E-4</v>
      </c>
      <c r="AA578" s="85">
        <v>8.6699490404581689E-4</v>
      </c>
      <c r="AB578" s="85">
        <v>8.5734613013046742E-4</v>
      </c>
      <c r="AC578" s="85">
        <v>5.701303297224121E-4</v>
      </c>
      <c r="AD578" s="85">
        <v>7.9754617821011203E-4</v>
      </c>
      <c r="AE578" s="85">
        <v>8.784526976475768E-4</v>
      </c>
      <c r="AF578" s="26"/>
      <c r="AH578" s="26"/>
      <c r="AI578" s="26"/>
    </row>
    <row r="579" spans="2:35" s="103" customFormat="1" x14ac:dyDescent="0.25">
      <c r="B579" s="35" t="s">
        <v>45</v>
      </c>
      <c r="C579" s="35" t="s">
        <v>56</v>
      </c>
      <c r="D579" s="35"/>
      <c r="E579" s="35" t="s">
        <v>15</v>
      </c>
      <c r="F579" s="35" t="s">
        <v>21</v>
      </c>
      <c r="G579" s="35" t="s">
        <v>22</v>
      </c>
      <c r="H579" s="34" t="s">
        <v>39</v>
      </c>
      <c r="I579" s="85">
        <v>8.7978803813141551E-4</v>
      </c>
      <c r="J579" s="85">
        <v>9.1172781821613252E-4</v>
      </c>
      <c r="K579" s="85">
        <v>9.4480038721907601E-4</v>
      </c>
      <c r="L579" s="85">
        <v>8.9246450571131379E-4</v>
      </c>
      <c r="M579" s="85">
        <v>8.7555054957687219E-4</v>
      </c>
      <c r="N579" s="85">
        <v>7.9811305317918147E-4</v>
      </c>
      <c r="O579" s="85">
        <v>7.4085377189215954E-4</v>
      </c>
      <c r="P579" s="85">
        <v>7.2806762472616045E-4</v>
      </c>
      <c r="Q579" s="85">
        <v>6.7927556203548197E-4</v>
      </c>
      <c r="R579" s="85">
        <v>5.8873469020705106E-4</v>
      </c>
      <c r="S579" s="85">
        <v>5.4772627385469771E-4</v>
      </c>
      <c r="T579" s="85">
        <v>5.2621380066709869E-4</v>
      </c>
      <c r="U579" s="85">
        <v>4.894926540791435E-4</v>
      </c>
      <c r="V579" s="85">
        <v>4.7194673738399886E-4</v>
      </c>
      <c r="W579" s="85">
        <v>4.4701531317483973E-4</v>
      </c>
      <c r="X579" s="85">
        <v>4.3088450885029017E-4</v>
      </c>
      <c r="Y579" s="85">
        <v>4.1246499111977151E-4</v>
      </c>
      <c r="Z579" s="85">
        <v>3.9732700603871266E-4</v>
      </c>
      <c r="AA579" s="85">
        <v>3.79259038146382E-4</v>
      </c>
      <c r="AB579" s="85">
        <v>3.5981558716303779E-4</v>
      </c>
      <c r="AC579" s="85">
        <v>3.3172155929085011E-4</v>
      </c>
      <c r="AD579" s="85">
        <v>3.1790549462037222E-4</v>
      </c>
      <c r="AE579" s="85">
        <v>3.2102577771893733E-4</v>
      </c>
      <c r="AF579" s="26"/>
      <c r="AH579" s="26"/>
      <c r="AI579" s="26"/>
    </row>
    <row r="580" spans="2:35" s="103" customFormat="1" x14ac:dyDescent="0.25">
      <c r="B580" s="35" t="s">
        <v>45</v>
      </c>
      <c r="C580" s="35" t="s">
        <v>56</v>
      </c>
      <c r="D580" s="35"/>
      <c r="E580" s="35" t="s">
        <v>26</v>
      </c>
      <c r="F580" s="35" t="s">
        <v>48</v>
      </c>
      <c r="G580" s="35" t="s">
        <v>22</v>
      </c>
      <c r="H580" s="34" t="s">
        <v>39</v>
      </c>
      <c r="I580" s="85">
        <v>1.4463833729741244E-6</v>
      </c>
      <c r="J580" s="85">
        <v>1.4988928012099333E-6</v>
      </c>
      <c r="K580" s="85">
        <v>1.553264549669932E-6</v>
      </c>
      <c r="L580" s="85">
        <v>1.4672236562479824E-6</v>
      </c>
      <c r="M580" s="85">
        <v>1.4394168847714922E-6</v>
      </c>
      <c r="N580" s="85">
        <v>1.3121085987072149E-6</v>
      </c>
      <c r="O580" s="85">
        <v>1.2179735697996882E-6</v>
      </c>
      <c r="P580" s="85">
        <v>1.1969529718104499E-6</v>
      </c>
      <c r="Q580" s="85">
        <v>1.1167381642088408E-6</v>
      </c>
      <c r="R580" s="85">
        <v>9.6788775261951812E-7</v>
      </c>
      <c r="S580" s="85">
        <v>9.0046936433360693E-7</v>
      </c>
      <c r="T580" s="85">
        <v>8.6510256894482119E-7</v>
      </c>
      <c r="U580" s="85">
        <v>8.0473250984039134E-7</v>
      </c>
      <c r="V580" s="85">
        <v>7.7588678669854583E-7</v>
      </c>
      <c r="W580" s="85">
        <v>7.3489918982546131E-7</v>
      </c>
      <c r="X580" s="85">
        <v>7.0837993046239815E-7</v>
      </c>
      <c r="Y580" s="85">
        <v>6.7809799546336296E-7</v>
      </c>
      <c r="Z580" s="85">
        <v>6.5321094429581413E-7</v>
      </c>
      <c r="AA580" s="85">
        <v>6.2350696196115792E-7</v>
      </c>
      <c r="AB580" s="85">
        <v>5.9154166691659661E-7</v>
      </c>
      <c r="AC580" s="85">
        <v>5.4535470706600793E-7</v>
      </c>
      <c r="AD580" s="85">
        <v>5.6690420306627083E-7</v>
      </c>
      <c r="AE580" s="85">
        <v>5.7246844034202343E-7</v>
      </c>
      <c r="AF580" s="26"/>
      <c r="AH580" s="26"/>
      <c r="AI580" s="26"/>
    </row>
    <row r="581" spans="2:35" s="103" customFormat="1" x14ac:dyDescent="0.25">
      <c r="B581" s="35" t="s">
        <v>45</v>
      </c>
      <c r="C581" s="35" t="s">
        <v>56</v>
      </c>
      <c r="D581" s="35"/>
      <c r="E581" s="35" t="s">
        <v>26</v>
      </c>
      <c r="F581" s="35" t="s">
        <v>49</v>
      </c>
      <c r="G581" s="35" t="s">
        <v>29</v>
      </c>
      <c r="H581" s="34" t="s">
        <v>39</v>
      </c>
      <c r="I581" s="85">
        <v>3.3521121999298007E-6</v>
      </c>
      <c r="J581" s="85">
        <v>3.0950909860940786E-6</v>
      </c>
      <c r="K581" s="85">
        <v>3.1663232745133829E-6</v>
      </c>
      <c r="L581" s="85">
        <v>3.1933602137996628E-6</v>
      </c>
      <c r="M581" s="85">
        <v>3.1028316828528501E-6</v>
      </c>
      <c r="N581" s="85">
        <v>3.4907101138076786E-6</v>
      </c>
      <c r="O581" s="85">
        <v>3.6278681608626799E-6</v>
      </c>
      <c r="P581" s="85">
        <v>3.7303955527811396E-6</v>
      </c>
      <c r="Q581" s="85">
        <v>3.9304665146922082E-6</v>
      </c>
      <c r="R581" s="85">
        <v>4.3098160447807763E-6</v>
      </c>
      <c r="S581" s="85">
        <v>4.5469487153848149E-6</v>
      </c>
      <c r="T581" s="85">
        <v>4.7229326505326099E-6</v>
      </c>
      <c r="U581" s="85">
        <v>4.9754269924847649E-6</v>
      </c>
      <c r="V581" s="85">
        <v>5.1751313353692798E-6</v>
      </c>
      <c r="W581" s="85">
        <v>5.302290648644803E-6</v>
      </c>
      <c r="X581" s="85">
        <v>5.4518046533474663E-6</v>
      </c>
      <c r="Y581" s="85">
        <v>5.6232722270118654E-6</v>
      </c>
      <c r="Z581" s="85">
        <v>5.9265746987961767E-6</v>
      </c>
      <c r="AA581" s="85">
        <v>6.1709561576060173E-6</v>
      </c>
      <c r="AB581" s="85">
        <v>6.0242129305809443E-6</v>
      </c>
      <c r="AC581" s="85">
        <v>6.7791691394306157E-6</v>
      </c>
      <c r="AD581" s="85">
        <v>6.5184239401340584E-6</v>
      </c>
      <c r="AE581" s="85">
        <v>6.2691581125067821E-6</v>
      </c>
      <c r="AF581" s="26"/>
      <c r="AH581" s="26"/>
      <c r="AI581" s="26"/>
    </row>
    <row r="582" spans="2:35" s="103" customFormat="1" x14ac:dyDescent="0.25">
      <c r="B582" s="35" t="s">
        <v>45</v>
      </c>
      <c r="C582" s="35" t="s">
        <v>56</v>
      </c>
      <c r="D582" s="35"/>
      <c r="E582" s="35" t="s">
        <v>26</v>
      </c>
      <c r="F582" s="35" t="s">
        <v>52</v>
      </c>
      <c r="G582" s="35" t="s">
        <v>29</v>
      </c>
      <c r="H582" s="34" t="s">
        <v>39</v>
      </c>
      <c r="I582" s="85">
        <v>3.2257638784769236E-3</v>
      </c>
      <c r="J582" s="85">
        <v>3.1318350789620837E-3</v>
      </c>
      <c r="K582" s="85">
        <v>2.8646358483567615E-3</v>
      </c>
      <c r="L582" s="85">
        <v>2.8930700483600479E-3</v>
      </c>
      <c r="M582" s="85">
        <v>2.8135285588786292E-3</v>
      </c>
      <c r="N582" s="85">
        <v>3.4088873695796141E-3</v>
      </c>
      <c r="O582" s="85">
        <v>3.2959488643848462E-3</v>
      </c>
      <c r="P582" s="85">
        <v>3.1170647187321633E-3</v>
      </c>
      <c r="Q582" s="85">
        <v>3.1658790284485399E-3</v>
      </c>
      <c r="R582" s="85">
        <v>3.8721538161812434E-3</v>
      </c>
      <c r="S582" s="85">
        <v>3.376507015167301E-3</v>
      </c>
      <c r="T582" s="85">
        <v>2.2200001632124099E-3</v>
      </c>
      <c r="U582" s="85">
        <v>6.8358675160398968E-4</v>
      </c>
      <c r="V582" s="85">
        <v>7.6211380077215456E-4</v>
      </c>
      <c r="W582" s="85">
        <v>7.5031518119643426E-4</v>
      </c>
      <c r="X582" s="85">
        <v>7.8170298099691391E-4</v>
      </c>
      <c r="Y582" s="85">
        <v>6.1691042279156275E-4</v>
      </c>
      <c r="Z582" s="85">
        <v>8.5431310913730789E-6</v>
      </c>
      <c r="AA582" s="85">
        <v>8.204673486890441E-6</v>
      </c>
      <c r="AB582" s="85">
        <v>3.9323982434764386E-7</v>
      </c>
      <c r="AC582" s="85">
        <v>1.0258273987956712E-7</v>
      </c>
      <c r="AD582" s="85">
        <v>4.4998495614137095E-8</v>
      </c>
      <c r="AE582" s="85">
        <v>0</v>
      </c>
      <c r="AF582" s="26"/>
      <c r="AH582" s="26"/>
      <c r="AI582" s="26"/>
    </row>
    <row r="583" spans="2:35" s="103" customFormat="1" x14ac:dyDescent="0.25">
      <c r="B583" s="35" t="s">
        <v>45</v>
      </c>
      <c r="C583" s="35" t="s">
        <v>56</v>
      </c>
      <c r="D583" s="35"/>
      <c r="E583" s="35" t="s">
        <v>26</v>
      </c>
      <c r="F583" s="35" t="s">
        <v>53</v>
      </c>
      <c r="G583" s="35" t="s">
        <v>29</v>
      </c>
      <c r="H583" s="34" t="s">
        <v>39</v>
      </c>
      <c r="I583" s="85">
        <v>0</v>
      </c>
      <c r="J583" s="85">
        <v>0</v>
      </c>
      <c r="K583" s="85">
        <v>0</v>
      </c>
      <c r="L583" s="85">
        <v>0</v>
      </c>
      <c r="M583" s="85">
        <v>0</v>
      </c>
      <c r="N583" s="85">
        <v>0</v>
      </c>
      <c r="O583" s="85">
        <v>0</v>
      </c>
      <c r="P583" s="85">
        <v>0</v>
      </c>
      <c r="Q583" s="85">
        <v>0</v>
      </c>
      <c r="R583" s="85">
        <v>0</v>
      </c>
      <c r="S583" s="85">
        <v>5.851531308851618E-4</v>
      </c>
      <c r="T583" s="85">
        <v>1.6718906338238648E-3</v>
      </c>
      <c r="U583" s="85">
        <v>3.6589222608093839E-3</v>
      </c>
      <c r="V583" s="85">
        <v>4.195008614536231E-3</v>
      </c>
      <c r="W583" s="85">
        <v>4.1872793054466484E-3</v>
      </c>
      <c r="X583" s="85">
        <v>4.7606550239978618E-3</v>
      </c>
      <c r="Y583" s="85">
        <v>3.7955683399010409E-3</v>
      </c>
      <c r="Z583" s="85">
        <v>0</v>
      </c>
      <c r="AA583" s="85">
        <v>0</v>
      </c>
      <c r="AB583" s="85">
        <v>0</v>
      </c>
      <c r="AC583" s="85">
        <v>0</v>
      </c>
      <c r="AD583" s="85">
        <v>0</v>
      </c>
      <c r="AE583" s="85">
        <v>1.0741285966939574E-7</v>
      </c>
      <c r="AF583" s="26"/>
      <c r="AH583" s="26"/>
      <c r="AI583" s="26"/>
    </row>
    <row r="584" spans="2:35" s="103" customFormat="1" x14ac:dyDescent="0.25">
      <c r="B584" s="35" t="s">
        <v>45</v>
      </c>
      <c r="C584" s="35" t="s">
        <v>56</v>
      </c>
      <c r="D584" s="35"/>
      <c r="E584" s="35" t="s">
        <v>26</v>
      </c>
      <c r="F584" s="35" t="s">
        <v>50</v>
      </c>
      <c r="G584" s="35" t="s">
        <v>29</v>
      </c>
      <c r="H584" s="34" t="s">
        <v>39</v>
      </c>
      <c r="I584" s="85">
        <v>1.4618994294088796E-3</v>
      </c>
      <c r="J584" s="85">
        <v>1.4029889553680368E-3</v>
      </c>
      <c r="K584" s="85">
        <v>1.2815521937838842E-3</v>
      </c>
      <c r="L584" s="85">
        <v>1.2307519812860125E-3</v>
      </c>
      <c r="M584" s="85">
        <v>1.1411266820783069E-3</v>
      </c>
      <c r="N584" s="85">
        <v>1.32468468520524E-3</v>
      </c>
      <c r="O584" s="85">
        <v>1.230431085311907E-3</v>
      </c>
      <c r="P584" s="85">
        <v>1.1273479157734407E-3</v>
      </c>
      <c r="Q584" s="85">
        <v>1.1078501155562333E-3</v>
      </c>
      <c r="R584" s="85">
        <v>1.3080594997667647E-3</v>
      </c>
      <c r="S584" s="85">
        <v>1.2881517228439281E-3</v>
      </c>
      <c r="T584" s="85">
        <v>1.2151276135853662E-3</v>
      </c>
      <c r="U584" s="85">
        <v>1.2996526801366537E-3</v>
      </c>
      <c r="V584" s="85">
        <v>1.4168058526697145E-3</v>
      </c>
      <c r="W584" s="85">
        <v>1.4112245670713033E-3</v>
      </c>
      <c r="X584" s="85">
        <v>1.5840732536248272E-3</v>
      </c>
      <c r="Y584" s="85">
        <v>1.26113972738373E-3</v>
      </c>
      <c r="Z584" s="85">
        <v>5.1761053815871339E-4</v>
      </c>
      <c r="AA584" s="85">
        <v>4.9302631615061906E-4</v>
      </c>
      <c r="AB584" s="85">
        <v>6.5920319055152245E-5</v>
      </c>
      <c r="AC584" s="85">
        <v>5.150451223548218E-5</v>
      </c>
      <c r="AD584" s="85">
        <v>2.8664989998146496E-5</v>
      </c>
      <c r="AE584" s="85">
        <v>2.3130636633352254E-5</v>
      </c>
      <c r="AF584" s="26"/>
      <c r="AH584" s="26"/>
      <c r="AI584" s="26"/>
    </row>
    <row r="585" spans="2:35" s="103" customFormat="1" x14ac:dyDescent="0.25">
      <c r="B585" s="35" t="s">
        <v>45</v>
      </c>
      <c r="C585" s="35" t="s">
        <v>56</v>
      </c>
      <c r="D585" s="35"/>
      <c r="E585" s="35" t="s">
        <v>26</v>
      </c>
      <c r="F585" s="35" t="s">
        <v>30</v>
      </c>
      <c r="G585" s="35" t="s">
        <v>29</v>
      </c>
      <c r="H585" s="34" t="s">
        <v>39</v>
      </c>
      <c r="I585" s="85">
        <v>2.155297109856054E-3</v>
      </c>
      <c r="J585" s="85">
        <v>2.0860930457582481E-3</v>
      </c>
      <c r="K585" s="85">
        <v>1.966018742799953E-3</v>
      </c>
      <c r="L585" s="85">
        <v>1.750406814853447E-3</v>
      </c>
      <c r="M585" s="85">
        <v>1.6795293243243889E-3</v>
      </c>
      <c r="N585" s="85">
        <v>1.7692523128817312E-3</v>
      </c>
      <c r="O585" s="85">
        <v>1.6763996556334747E-3</v>
      </c>
      <c r="P585" s="85">
        <v>1.5783979268374814E-3</v>
      </c>
      <c r="Q585" s="85">
        <v>1.5894645122433084E-3</v>
      </c>
      <c r="R585" s="85">
        <v>1.9288269090539127E-3</v>
      </c>
      <c r="S585" s="85">
        <v>1.9686044325578646E-3</v>
      </c>
      <c r="T585" s="85">
        <v>1.9256261945425218E-3</v>
      </c>
      <c r="U585" s="85">
        <v>2.1446979593857806E-3</v>
      </c>
      <c r="V585" s="85">
        <v>2.4441488655174526E-3</v>
      </c>
      <c r="W585" s="85">
        <v>2.4344502400972003E-3</v>
      </c>
      <c r="X585" s="85">
        <v>2.7326200695711325E-3</v>
      </c>
      <c r="Y585" s="85">
        <v>2.1755584266462528E-3</v>
      </c>
      <c r="Z585" s="85">
        <v>1.6496978953789558E-3</v>
      </c>
      <c r="AA585" s="85">
        <v>2.1057154921192288E-3</v>
      </c>
      <c r="AB585" s="85">
        <v>2.3537606091556538E-3</v>
      </c>
      <c r="AC585" s="85">
        <v>2.2683600552304618E-3</v>
      </c>
      <c r="AD585" s="85">
        <v>2.4425532701487238E-3</v>
      </c>
      <c r="AE585" s="85">
        <v>2.1329279614387929E-3</v>
      </c>
      <c r="AF585" s="26"/>
      <c r="AH585" s="26"/>
      <c r="AI585" s="26"/>
    </row>
    <row r="586" spans="2:35" s="103" customFormat="1" x14ac:dyDescent="0.25">
      <c r="B586" s="35" t="s">
        <v>45</v>
      </c>
      <c r="C586" s="35" t="s">
        <v>56</v>
      </c>
      <c r="D586" s="35"/>
      <c r="E586" s="35" t="s">
        <v>26</v>
      </c>
      <c r="F586" s="35" t="s">
        <v>28</v>
      </c>
      <c r="G586" s="35" t="s">
        <v>29</v>
      </c>
      <c r="H586" s="34" t="s">
        <v>39</v>
      </c>
      <c r="I586" s="85">
        <v>8.1974709818357749E-5</v>
      </c>
      <c r="J586" s="85">
        <v>7.5905534062148467E-5</v>
      </c>
      <c r="K586" s="85">
        <v>6.5917025162671249E-5</v>
      </c>
      <c r="L586" s="85">
        <v>6.3006508602643318E-5</v>
      </c>
      <c r="M586" s="85">
        <v>5.761789627848829E-5</v>
      </c>
      <c r="N586" s="85">
        <v>6.5250428415510967E-5</v>
      </c>
      <c r="O586" s="85">
        <v>5.8478154275581213E-5</v>
      </c>
      <c r="P586" s="85">
        <v>5.0778320348472962E-5</v>
      </c>
      <c r="Q586" s="85">
        <v>4.6805537673976966E-5</v>
      </c>
      <c r="R586" s="85">
        <v>5.1192328118756646E-5</v>
      </c>
      <c r="S586" s="85">
        <v>4.5938770962658053E-5</v>
      </c>
      <c r="T586" s="85">
        <v>3.8553714446837833E-5</v>
      </c>
      <c r="U586" s="85">
        <v>3.5381735469675896E-5</v>
      </c>
      <c r="V586" s="85">
        <v>3.1311336992951054E-5</v>
      </c>
      <c r="W586" s="85">
        <v>3.1187990866241831E-5</v>
      </c>
      <c r="X586" s="85">
        <v>3.5007938012329762E-5</v>
      </c>
      <c r="Y586" s="85">
        <v>2.7871123573425687E-5</v>
      </c>
      <c r="Z586" s="85">
        <v>0</v>
      </c>
      <c r="AA586" s="85">
        <v>0</v>
      </c>
      <c r="AB586" s="85">
        <v>0</v>
      </c>
      <c r="AC586" s="85">
        <v>0</v>
      </c>
      <c r="AD586" s="85">
        <v>0</v>
      </c>
      <c r="AE586" s="85">
        <v>0</v>
      </c>
      <c r="AF586" s="26"/>
      <c r="AH586" s="26"/>
      <c r="AI586" s="26"/>
    </row>
    <row r="587" spans="2:35" s="103" customFormat="1" x14ac:dyDescent="0.25">
      <c r="B587" s="35" t="s">
        <v>45</v>
      </c>
      <c r="C587" s="35" t="s">
        <v>56</v>
      </c>
      <c r="D587" s="35"/>
      <c r="E587" s="35" t="s">
        <v>26</v>
      </c>
      <c r="F587" s="35" t="s">
        <v>57</v>
      </c>
      <c r="G587" s="35" t="s">
        <v>33</v>
      </c>
      <c r="H587" s="34" t="s">
        <v>39</v>
      </c>
      <c r="I587" s="85">
        <v>0</v>
      </c>
      <c r="J587" s="85">
        <v>0</v>
      </c>
      <c r="K587" s="85">
        <v>0</v>
      </c>
      <c r="L587" s="85">
        <v>0</v>
      </c>
      <c r="M587" s="85">
        <v>7.8828632295669312E-11</v>
      </c>
      <c r="N587" s="85">
        <v>6.4701704554897276E-10</v>
      </c>
      <c r="O587" s="85">
        <v>9.1258129337746662E-9</v>
      </c>
      <c r="P587" s="85">
        <v>2.248278048405998E-8</v>
      </c>
      <c r="Q587" s="85">
        <v>1.6347827221563573E-8</v>
      </c>
      <c r="R587" s="85">
        <v>2.6244370821001632E-8</v>
      </c>
      <c r="S587" s="85">
        <v>3.5449176899348996E-8</v>
      </c>
      <c r="T587" s="85">
        <v>4.5471154187618082E-8</v>
      </c>
      <c r="U587" s="85">
        <v>5.7406122350340666E-8</v>
      </c>
      <c r="V587" s="85">
        <v>7.0393209054678376E-8</v>
      </c>
      <c r="W587" s="85">
        <v>8.2602828688377456E-8</v>
      </c>
      <c r="X587" s="85">
        <v>1.0373819578676027E-7</v>
      </c>
      <c r="Y587" s="85">
        <v>1.196262340101669E-7</v>
      </c>
      <c r="Z587" s="85">
        <v>2.0695637867252515E-5</v>
      </c>
      <c r="AA587" s="85">
        <v>2.0994559023482754E-5</v>
      </c>
      <c r="AB587" s="85">
        <v>2.0687771213362273E-5</v>
      </c>
      <c r="AC587" s="85">
        <v>1.4691657864172264E-5</v>
      </c>
      <c r="AD587" s="85">
        <v>1.7059353578247244E-5</v>
      </c>
      <c r="AE587" s="85">
        <v>2.6863937658276503E-5</v>
      </c>
      <c r="AF587" s="26"/>
      <c r="AH587" s="26"/>
      <c r="AI587" s="26"/>
    </row>
    <row r="588" spans="2:35" s="103" customFormat="1" x14ac:dyDescent="0.25">
      <c r="B588" s="35" t="s">
        <v>45</v>
      </c>
      <c r="C588" s="35" t="s">
        <v>58</v>
      </c>
      <c r="D588" s="35"/>
      <c r="E588" s="35" t="s">
        <v>15</v>
      </c>
      <c r="F588" s="35" t="s">
        <v>59</v>
      </c>
      <c r="G588" s="35" t="s">
        <v>17</v>
      </c>
      <c r="H588" s="34" t="s">
        <v>39</v>
      </c>
      <c r="I588" s="85">
        <v>1.6782005472665957E-5</v>
      </c>
      <c r="J588" s="85">
        <v>1.1420107277641564E-5</v>
      </c>
      <c r="K588" s="85">
        <v>8.5776212731061106E-6</v>
      </c>
      <c r="L588" s="85">
        <v>8.5667305423294828E-6</v>
      </c>
      <c r="M588" s="85">
        <v>8.4854564320561005E-6</v>
      </c>
      <c r="N588" s="85">
        <v>5.2718341798950653E-6</v>
      </c>
      <c r="O588" s="85">
        <v>5.6706349027267434E-6</v>
      </c>
      <c r="P588" s="85">
        <v>5.6706349027267434E-6</v>
      </c>
      <c r="Q588" s="85">
        <v>0</v>
      </c>
      <c r="R588" s="85">
        <v>0</v>
      </c>
      <c r="S588" s="85">
        <v>1.145305975582203E-4</v>
      </c>
      <c r="T588" s="85">
        <v>1.2289963431880372E-4</v>
      </c>
      <c r="U588" s="85">
        <v>1.102142833234312E-4</v>
      </c>
      <c r="V588" s="85">
        <v>9.2172419311649067E-5</v>
      </c>
      <c r="W588" s="85">
        <v>9.2172419311649067E-5</v>
      </c>
      <c r="X588" s="85">
        <v>5.3017079069144702E-5</v>
      </c>
      <c r="Y588" s="85">
        <v>5.571870380691619E-6</v>
      </c>
      <c r="Z588" s="85">
        <v>5.5718773745043813E-6</v>
      </c>
      <c r="AA588" s="85">
        <v>5.5718773745043813E-6</v>
      </c>
      <c r="AB588" s="85">
        <v>5.5718773745043813E-6</v>
      </c>
      <c r="AC588" s="85">
        <v>5.5718773745043813E-6</v>
      </c>
      <c r="AD588" s="85">
        <v>5.5718773745043813E-6</v>
      </c>
      <c r="AE588" s="85">
        <v>5.5718773745043813E-6</v>
      </c>
      <c r="AF588" s="26"/>
      <c r="AH588" s="26"/>
      <c r="AI588" s="26"/>
    </row>
    <row r="589" spans="2:35" s="103" customFormat="1" x14ac:dyDescent="0.25">
      <c r="B589" s="35" t="s">
        <v>45</v>
      </c>
      <c r="C589" s="35" t="s">
        <v>58</v>
      </c>
      <c r="D589" s="35"/>
      <c r="E589" s="35" t="s">
        <v>15</v>
      </c>
      <c r="F589" s="35" t="s">
        <v>21</v>
      </c>
      <c r="G589" s="35" t="s">
        <v>22</v>
      </c>
      <c r="H589" s="34" t="s">
        <v>39</v>
      </c>
      <c r="I589" s="85">
        <v>6.6524241984654926E-4</v>
      </c>
      <c r="J589" s="85">
        <v>6.4328485757943958E-4</v>
      </c>
      <c r="K589" s="85">
        <v>6.0105889137738924E-4</v>
      </c>
      <c r="L589" s="85">
        <v>5.819551950063599E-4</v>
      </c>
      <c r="M589" s="85">
        <v>5.5091714104683583E-4</v>
      </c>
      <c r="N589" s="85">
        <v>5.1505580379621844E-4</v>
      </c>
      <c r="O589" s="85">
        <v>4.9041490682462147E-4</v>
      </c>
      <c r="P589" s="85">
        <v>4.6091903509633915E-4</v>
      </c>
      <c r="Q589" s="85">
        <v>4.2858547061690611E-4</v>
      </c>
      <c r="R589" s="85">
        <v>4.4014396432930135E-4</v>
      </c>
      <c r="S589" s="85">
        <v>4.201079773531849E-4</v>
      </c>
      <c r="T589" s="85">
        <v>4.0019259053716768E-4</v>
      </c>
      <c r="U589" s="85">
        <v>3.941619758309091E-4</v>
      </c>
      <c r="V589" s="85">
        <v>3.7715949665688225E-4</v>
      </c>
      <c r="W589" s="85">
        <v>3.7242982668986762E-4</v>
      </c>
      <c r="X589" s="85">
        <v>3.677594679113427E-4</v>
      </c>
      <c r="Y589" s="85">
        <v>3.6314767654486963E-4</v>
      </c>
      <c r="Z589" s="85">
        <v>3.5859371814114436E-4</v>
      </c>
      <c r="AA589" s="85">
        <v>3.3153948948156753E-4</v>
      </c>
      <c r="AB589" s="85">
        <v>3.1922965337447857E-4</v>
      </c>
      <c r="AC589" s="85">
        <v>3.0385912926744974E-4</v>
      </c>
      <c r="AD589" s="85">
        <v>2.924400044351064E-4</v>
      </c>
      <c r="AE589" s="85">
        <v>2.8724737531333431E-4</v>
      </c>
      <c r="AF589" s="26"/>
      <c r="AH589" s="26"/>
      <c r="AI589" s="26"/>
    </row>
    <row r="590" spans="2:35" s="103" customFormat="1" x14ac:dyDescent="0.25">
      <c r="B590" s="35" t="s">
        <v>45</v>
      </c>
      <c r="C590" s="35" t="s">
        <v>58</v>
      </c>
      <c r="D590" s="35"/>
      <c r="E590" s="35" t="s">
        <v>26</v>
      </c>
      <c r="F590" s="35" t="s">
        <v>48</v>
      </c>
      <c r="G590" s="35" t="s">
        <v>22</v>
      </c>
      <c r="H590" s="34" t="s">
        <v>39</v>
      </c>
      <c r="I590" s="85">
        <v>3.0649468043129925E-7</v>
      </c>
      <c r="J590" s="85">
        <v>2.9637825395377469E-7</v>
      </c>
      <c r="K590" s="85">
        <v>2.7692364067161866E-7</v>
      </c>
      <c r="L590" s="85">
        <v>2.6812206527652309E-7</v>
      </c>
      <c r="M590" s="85">
        <v>2.5382201743572528E-7</v>
      </c>
      <c r="N590" s="85">
        <v>2.3729975611780998E-7</v>
      </c>
      <c r="O590" s="85">
        <v>2.2594704676323774E-7</v>
      </c>
      <c r="P590" s="85">
        <v>2.123575228397817E-7</v>
      </c>
      <c r="Q590" s="85">
        <v>1.9746059922716156E-7</v>
      </c>
      <c r="R590" s="85">
        <v>2.0278590129894605E-7</v>
      </c>
      <c r="S590" s="85">
        <v>1.9355479510041617E-7</v>
      </c>
      <c r="T590" s="85">
        <v>1.8437925256774231E-7</v>
      </c>
      <c r="U590" s="85">
        <v>1.8160078975169797E-7</v>
      </c>
      <c r="V590" s="85">
        <v>1.737673003867455E-7</v>
      </c>
      <c r="W590" s="85">
        <v>1.7158821703030526E-7</v>
      </c>
      <c r="X590" s="85">
        <v>1.6584389171930328E-7</v>
      </c>
      <c r="Y590" s="85">
        <v>1.5775450516402727E-7</v>
      </c>
      <c r="Z590" s="85">
        <v>1.5511471415265518E-7</v>
      </c>
      <c r="AA590" s="85">
        <v>1.4341203021579085E-7</v>
      </c>
      <c r="AB590" s="85">
        <v>1.3808723892018438E-7</v>
      </c>
      <c r="AC590" s="85">
        <v>1.3143850434224111E-7</v>
      </c>
      <c r="AD590" s="85">
        <v>1.3289787560309506E-7</v>
      </c>
      <c r="AE590" s="85">
        <v>1.3053811165625991E-7</v>
      </c>
      <c r="AF590" s="26"/>
      <c r="AH590" s="26"/>
      <c r="AI590" s="26"/>
    </row>
    <row r="591" spans="2:35" s="103" customFormat="1" x14ac:dyDescent="0.25">
      <c r="B591" s="35" t="s">
        <v>45</v>
      </c>
      <c r="C591" s="35" t="s">
        <v>58</v>
      </c>
      <c r="D591" s="35"/>
      <c r="E591" s="35" t="s">
        <v>26</v>
      </c>
      <c r="F591" s="35" t="s">
        <v>49</v>
      </c>
      <c r="G591" s="35" t="s">
        <v>29</v>
      </c>
      <c r="H591" s="34" t="s">
        <v>39</v>
      </c>
      <c r="I591" s="85">
        <v>5.1844213286050229E-7</v>
      </c>
      <c r="J591" s="85">
        <v>5.0609204828542106E-7</v>
      </c>
      <c r="K591" s="85">
        <v>6.909748339130938E-7</v>
      </c>
      <c r="L591" s="85">
        <v>7.6025806438179933E-7</v>
      </c>
      <c r="M591" s="85">
        <v>7.6145042935806084E-7</v>
      </c>
      <c r="N591" s="85">
        <v>9.9778366394758797E-7</v>
      </c>
      <c r="O591" s="85">
        <v>1.3936867838054433E-6</v>
      </c>
      <c r="P591" s="85">
        <v>1.360661966019986E-6</v>
      </c>
      <c r="Q591" s="85">
        <v>1.8969891690232178E-6</v>
      </c>
      <c r="R591" s="85">
        <v>2.4584309197675407E-6</v>
      </c>
      <c r="S591" s="85">
        <v>3.2131157693858016E-6</v>
      </c>
      <c r="T591" s="85">
        <v>3.9490382475892039E-6</v>
      </c>
      <c r="U591" s="85">
        <v>5.0775602087617367E-6</v>
      </c>
      <c r="V591" s="85">
        <v>5.7373148795555447E-6</v>
      </c>
      <c r="W591" s="85">
        <v>5.8809252429745781E-6</v>
      </c>
      <c r="X591" s="85">
        <v>6.5498229704453526E-6</v>
      </c>
      <c r="Y591" s="85">
        <v>7.3193857713420073E-6</v>
      </c>
      <c r="Z591" s="85">
        <v>8.1995260369688812E-6</v>
      </c>
      <c r="AA591" s="85">
        <v>1.0588729787468537E-5</v>
      </c>
      <c r="AB591" s="85">
        <v>1.1521960391904042E-5</v>
      </c>
      <c r="AC591" s="85">
        <v>1.3744619366398192E-5</v>
      </c>
      <c r="AD591" s="85">
        <v>1.3916267458694217E-5</v>
      </c>
      <c r="AE591" s="85">
        <v>1.5413140955314423E-5</v>
      </c>
      <c r="AF591" s="26"/>
      <c r="AH591" s="26"/>
      <c r="AI591" s="26"/>
    </row>
    <row r="592" spans="2:35" s="103" customFormat="1" x14ac:dyDescent="0.25">
      <c r="B592" s="35" t="s">
        <v>45</v>
      </c>
      <c r="C592" s="35" t="s">
        <v>58</v>
      </c>
      <c r="D592" s="35"/>
      <c r="E592" s="35" t="s">
        <v>26</v>
      </c>
      <c r="F592" s="35" t="s">
        <v>52</v>
      </c>
      <c r="G592" s="35" t="s">
        <v>29</v>
      </c>
      <c r="H592" s="34" t="s">
        <v>39</v>
      </c>
      <c r="I592" s="85">
        <v>2.8481926464517205E-4</v>
      </c>
      <c r="J592" s="85">
        <v>2.5965077824246309E-4</v>
      </c>
      <c r="K592" s="85">
        <v>2.5008519993043559E-4</v>
      </c>
      <c r="L592" s="85">
        <v>2.294269451160425E-4</v>
      </c>
      <c r="M592" s="85">
        <v>2.3676935509501715E-4</v>
      </c>
      <c r="N592" s="85">
        <v>2.2126988292097476E-4</v>
      </c>
      <c r="O592" s="85">
        <v>1.9280907032594556E-4</v>
      </c>
      <c r="P592" s="85">
        <v>1.972861713455832E-4</v>
      </c>
      <c r="Q592" s="85">
        <v>2.1274152949840396E-4</v>
      </c>
      <c r="R592" s="85">
        <v>2.4944011519041761E-4</v>
      </c>
      <c r="S592" s="85">
        <v>2.4418109137154986E-4</v>
      </c>
      <c r="T592" s="85">
        <v>1.6692759450051613E-4</v>
      </c>
      <c r="U592" s="85">
        <v>4.571841716116697E-5</v>
      </c>
      <c r="V592" s="85">
        <v>4.7970340184093124E-5</v>
      </c>
      <c r="W592" s="85">
        <v>5.0862603656381557E-5</v>
      </c>
      <c r="X592" s="85">
        <v>5.2819575268294891E-5</v>
      </c>
      <c r="Y592" s="85">
        <v>6.1820980228712762E-5</v>
      </c>
      <c r="Z592" s="85">
        <v>3.7199592436055164E-5</v>
      </c>
      <c r="AA592" s="85">
        <v>2.4043680354376207E-5</v>
      </c>
      <c r="AB592" s="85">
        <v>1.128605294827749E-4</v>
      </c>
      <c r="AC592" s="85">
        <v>4.1228967402107957E-5</v>
      </c>
      <c r="AD592" s="85">
        <v>2.2087789883669517E-4</v>
      </c>
      <c r="AE592" s="85">
        <v>6.591533224859201E-5</v>
      </c>
      <c r="AF592" s="26"/>
      <c r="AH592" s="26"/>
      <c r="AI592" s="26"/>
    </row>
    <row r="593" spans="2:35" s="103" customFormat="1" x14ac:dyDescent="0.25">
      <c r="B593" s="35" t="s">
        <v>45</v>
      </c>
      <c r="C593" s="35" t="s">
        <v>58</v>
      </c>
      <c r="D593" s="35"/>
      <c r="E593" s="35" t="s">
        <v>26</v>
      </c>
      <c r="F593" s="35" t="s">
        <v>53</v>
      </c>
      <c r="G593" s="35" t="s">
        <v>29</v>
      </c>
      <c r="H593" s="34" t="s">
        <v>39</v>
      </c>
      <c r="I593" s="85">
        <v>0</v>
      </c>
      <c r="J593" s="85">
        <v>0</v>
      </c>
      <c r="K593" s="85">
        <v>0</v>
      </c>
      <c r="L593" s="85">
        <v>0</v>
      </c>
      <c r="M593" s="85">
        <v>0</v>
      </c>
      <c r="N593" s="85">
        <v>0</v>
      </c>
      <c r="O593" s="85">
        <v>0</v>
      </c>
      <c r="P593" s="85">
        <v>0</v>
      </c>
      <c r="Q593" s="85">
        <v>0</v>
      </c>
      <c r="R593" s="85">
        <v>0</v>
      </c>
      <c r="S593" s="85">
        <v>0</v>
      </c>
      <c r="T593" s="85">
        <v>0</v>
      </c>
      <c r="U593" s="85">
        <v>0</v>
      </c>
      <c r="V593" s="85">
        <v>0</v>
      </c>
      <c r="W593" s="85">
        <v>0</v>
      </c>
      <c r="X593" s="85">
        <v>0</v>
      </c>
      <c r="Y593" s="85">
        <v>0</v>
      </c>
      <c r="Z593" s="85">
        <v>0</v>
      </c>
      <c r="AA593" s="85">
        <v>0</v>
      </c>
      <c r="AB593" s="85">
        <v>0</v>
      </c>
      <c r="AC593" s="85">
        <v>0</v>
      </c>
      <c r="AD593" s="85">
        <v>0</v>
      </c>
      <c r="AE593" s="85">
        <v>0</v>
      </c>
      <c r="AF593" s="26"/>
      <c r="AH593" s="26"/>
      <c r="AI593" s="26"/>
    </row>
    <row r="594" spans="2:35" s="103" customFormat="1" x14ac:dyDescent="0.25">
      <c r="B594" s="35" t="s">
        <v>45</v>
      </c>
      <c r="C594" s="35" t="s">
        <v>58</v>
      </c>
      <c r="D594" s="35"/>
      <c r="E594" s="35" t="s">
        <v>26</v>
      </c>
      <c r="F594" s="35" t="s">
        <v>50</v>
      </c>
      <c r="G594" s="35" t="s">
        <v>29</v>
      </c>
      <c r="H594" s="34" t="s">
        <v>39</v>
      </c>
      <c r="I594" s="85">
        <v>2.0529385920442618E-6</v>
      </c>
      <c r="J594" s="85">
        <v>2.2418670618261743E-6</v>
      </c>
      <c r="K594" s="85">
        <v>2.6172413136138917E-6</v>
      </c>
      <c r="L594" s="85">
        <v>1.7566440508955488E-6</v>
      </c>
      <c r="M594" s="85">
        <v>1.0332865124565278E-6</v>
      </c>
      <c r="N594" s="85">
        <v>6.7256418852781305E-7</v>
      </c>
      <c r="O594" s="85">
        <v>2.6629878883736644E-7</v>
      </c>
      <c r="P594" s="85">
        <v>1.8192810424927837E-7</v>
      </c>
      <c r="Q594" s="85">
        <v>1.3597803049146287E-7</v>
      </c>
      <c r="R594" s="85">
        <v>1.0993015874212549E-7</v>
      </c>
      <c r="S594" s="85">
        <v>4.6845469349198968E-8</v>
      </c>
      <c r="T594" s="85">
        <v>0</v>
      </c>
      <c r="U594" s="85">
        <v>0</v>
      </c>
      <c r="V594" s="85">
        <v>0</v>
      </c>
      <c r="W594" s="85">
        <v>0</v>
      </c>
      <c r="X594" s="85">
        <v>0</v>
      </c>
      <c r="Y594" s="85">
        <v>0</v>
      </c>
      <c r="Z594" s="85">
        <v>0</v>
      </c>
      <c r="AA594" s="85">
        <v>0</v>
      </c>
      <c r="AB594" s="85">
        <v>0</v>
      </c>
      <c r="AC594" s="85">
        <v>0</v>
      </c>
      <c r="AD594" s="85">
        <v>0</v>
      </c>
      <c r="AE594" s="85">
        <v>0</v>
      </c>
      <c r="AF594" s="26"/>
      <c r="AH594" s="26"/>
      <c r="AI594" s="26"/>
    </row>
    <row r="595" spans="2:35" s="103" customFormat="1" x14ac:dyDescent="0.25">
      <c r="B595" s="35" t="s">
        <v>45</v>
      </c>
      <c r="C595" s="35" t="s">
        <v>58</v>
      </c>
      <c r="D595" s="35"/>
      <c r="E595" s="35" t="s">
        <v>26</v>
      </c>
      <c r="F595" s="35" t="s">
        <v>30</v>
      </c>
      <c r="G595" s="35" t="s">
        <v>29</v>
      </c>
      <c r="H595" s="34" t="s">
        <v>39</v>
      </c>
      <c r="I595" s="85">
        <v>8.2655877639983431E-4</v>
      </c>
      <c r="J595" s="85">
        <v>7.2919428947287044E-4</v>
      </c>
      <c r="K595" s="85">
        <v>6.9936109575239756E-4</v>
      </c>
      <c r="L595" s="85">
        <v>7.6744487895829237E-4</v>
      </c>
      <c r="M595" s="85">
        <v>9.2453527895465276E-4</v>
      </c>
      <c r="N595" s="85">
        <v>8.4276488323785435E-4</v>
      </c>
      <c r="O595" s="85">
        <v>8.9538688335786393E-4</v>
      </c>
      <c r="P595" s="85">
        <v>8.4993664259136481E-4</v>
      </c>
      <c r="Q595" s="85">
        <v>9.7799232217162901E-4</v>
      </c>
      <c r="R595" s="85">
        <v>9.4531891672006401E-4</v>
      </c>
      <c r="S595" s="85">
        <v>1.0501086046057107E-3</v>
      </c>
      <c r="T595" s="85">
        <v>1.032857455971181E-3</v>
      </c>
      <c r="U595" s="85">
        <v>1.0330685352986165E-3</v>
      </c>
      <c r="V595" s="85">
        <v>1.0335643134376518E-3</v>
      </c>
      <c r="W595" s="85">
        <v>1.0074788537932787E-3</v>
      </c>
      <c r="X595" s="85">
        <v>1.023553641539401E-3</v>
      </c>
      <c r="Y595" s="85">
        <v>1.0292814528430521E-3</v>
      </c>
      <c r="Z595" s="85">
        <v>1.0191915789026836E-3</v>
      </c>
      <c r="AA595" s="85">
        <v>1.0568892698192322E-3</v>
      </c>
      <c r="AB595" s="85">
        <v>1.0926014068749898E-3</v>
      </c>
      <c r="AC595" s="85">
        <v>1.135459235319514E-3</v>
      </c>
      <c r="AD595" s="85">
        <v>1.3156358394186885E-3</v>
      </c>
      <c r="AE595" s="85">
        <v>1.2901356108842358E-3</v>
      </c>
      <c r="AF595" s="26"/>
      <c r="AH595" s="26"/>
      <c r="AI595" s="26"/>
    </row>
    <row r="596" spans="2:35" s="103" customFormat="1" x14ac:dyDescent="0.25">
      <c r="B596" s="35" t="s">
        <v>45</v>
      </c>
      <c r="C596" s="35" t="s">
        <v>58</v>
      </c>
      <c r="D596" s="35"/>
      <c r="E596" s="35" t="s">
        <v>26</v>
      </c>
      <c r="F596" s="35" t="s">
        <v>28</v>
      </c>
      <c r="G596" s="35" t="s">
        <v>29</v>
      </c>
      <c r="H596" s="34" t="s">
        <v>39</v>
      </c>
      <c r="I596" s="85">
        <v>0</v>
      </c>
      <c r="J596" s="85">
        <v>0</v>
      </c>
      <c r="K596" s="85">
        <v>0</v>
      </c>
      <c r="L596" s="85">
        <v>0</v>
      </c>
      <c r="M596" s="85">
        <v>0</v>
      </c>
      <c r="N596" s="85">
        <v>0</v>
      </c>
      <c r="O596" s="85">
        <v>0</v>
      </c>
      <c r="P596" s="85">
        <v>0</v>
      </c>
      <c r="Q596" s="85">
        <v>0</v>
      </c>
      <c r="R596" s="85">
        <v>0</v>
      </c>
      <c r="S596" s="85">
        <v>0</v>
      </c>
      <c r="T596" s="85">
        <v>0</v>
      </c>
      <c r="U596" s="85">
        <v>0</v>
      </c>
      <c r="V596" s="85">
        <v>0</v>
      </c>
      <c r="W596" s="85">
        <v>0</v>
      </c>
      <c r="X596" s="85">
        <v>0</v>
      </c>
      <c r="Y596" s="85">
        <v>0</v>
      </c>
      <c r="Z596" s="85">
        <v>0</v>
      </c>
      <c r="AA596" s="85">
        <v>0</v>
      </c>
      <c r="AB596" s="85">
        <v>0</v>
      </c>
      <c r="AC596" s="85">
        <v>0</v>
      </c>
      <c r="AD596" s="85">
        <v>0</v>
      </c>
      <c r="AE596" s="85">
        <v>0</v>
      </c>
      <c r="AF596" s="26"/>
      <c r="AH596" s="26"/>
      <c r="AI596" s="26"/>
    </row>
    <row r="597" spans="2:35" s="103" customFormat="1" x14ac:dyDescent="0.25">
      <c r="B597" s="35" t="s">
        <v>45</v>
      </c>
      <c r="C597" s="35" t="s">
        <v>58</v>
      </c>
      <c r="D597" s="35"/>
      <c r="E597" s="35" t="s">
        <v>26</v>
      </c>
      <c r="F597" s="35" t="s">
        <v>57</v>
      </c>
      <c r="G597" s="35" t="s">
        <v>33</v>
      </c>
      <c r="H597" s="34" t="s">
        <v>39</v>
      </c>
      <c r="I597" s="85">
        <v>0</v>
      </c>
      <c r="J597" s="85">
        <v>0</v>
      </c>
      <c r="K597" s="85">
        <v>0</v>
      </c>
      <c r="L597" s="85">
        <v>0</v>
      </c>
      <c r="M597" s="85">
        <v>2.2480024944813549E-7</v>
      </c>
      <c r="N597" s="85">
        <v>9.4096029185481858E-7</v>
      </c>
      <c r="O597" s="85">
        <v>2.1887868358778852E-6</v>
      </c>
      <c r="P597" s="85">
        <v>3.4536418572099472E-6</v>
      </c>
      <c r="Q597" s="85">
        <v>4.2892170937410221E-6</v>
      </c>
      <c r="R597" s="85">
        <v>4.0617273347737433E-6</v>
      </c>
      <c r="S597" s="85">
        <v>4.7872644027474915E-6</v>
      </c>
      <c r="T597" s="85">
        <v>6.9886901209459463E-6</v>
      </c>
      <c r="U597" s="85">
        <v>5.919394764226138E-6</v>
      </c>
      <c r="V597" s="85">
        <v>6.5491899152800205E-6</v>
      </c>
      <c r="W597" s="85">
        <v>6.811051577945287E-6</v>
      </c>
      <c r="X597" s="85">
        <v>7.0665970880242487E-6</v>
      </c>
      <c r="Y597" s="85">
        <v>7.0742330581959029E-6</v>
      </c>
      <c r="Z597" s="85">
        <v>1.3428703989050432E-5</v>
      </c>
      <c r="AA597" s="85">
        <v>6.6149538671831012E-6</v>
      </c>
      <c r="AB597" s="85">
        <v>6.7357995374923424E-6</v>
      </c>
      <c r="AC597" s="85">
        <v>1.433359864568966E-6</v>
      </c>
      <c r="AD597" s="85">
        <v>1.7319530213722031E-6</v>
      </c>
      <c r="AE597" s="85">
        <v>1.8530724223489217E-6</v>
      </c>
      <c r="AF597" s="26"/>
      <c r="AH597" s="26"/>
      <c r="AI597" s="26"/>
    </row>
    <row r="598" spans="2:35" s="103" customFormat="1" x14ac:dyDescent="0.25">
      <c r="B598" s="35" t="s">
        <v>45</v>
      </c>
      <c r="C598" s="35" t="s">
        <v>146</v>
      </c>
      <c r="D598" s="35" t="s">
        <v>24</v>
      </c>
      <c r="E598" s="35" t="s">
        <v>15</v>
      </c>
      <c r="F598" s="35" t="s">
        <v>16</v>
      </c>
      <c r="G598" s="35" t="s">
        <v>17</v>
      </c>
      <c r="H598" s="34" t="s">
        <v>39</v>
      </c>
      <c r="I598" s="85">
        <v>4.7551728659531558E-4</v>
      </c>
      <c r="J598" s="85">
        <v>3.2353780255424554E-4</v>
      </c>
      <c r="K598" s="85">
        <v>2.4300952284043081E-4</v>
      </c>
      <c r="L598" s="85">
        <v>2.4299492899759837E-4</v>
      </c>
      <c r="M598" s="85">
        <v>3.1703038718693252E-4</v>
      </c>
      <c r="N598" s="85">
        <v>3.1703038718693252E-4</v>
      </c>
      <c r="O598" s="85">
        <v>3.2029620752459145E-4</v>
      </c>
      <c r="P598" s="85">
        <v>3.2029620752459145E-4</v>
      </c>
      <c r="Q598" s="85">
        <v>0</v>
      </c>
      <c r="R598" s="85">
        <v>0</v>
      </c>
      <c r="S598" s="85">
        <v>0</v>
      </c>
      <c r="T598" s="85">
        <v>0</v>
      </c>
      <c r="U598" s="85">
        <v>0</v>
      </c>
      <c r="V598" s="85">
        <v>0</v>
      </c>
      <c r="W598" s="85">
        <v>0</v>
      </c>
      <c r="X598" s="85">
        <v>0</v>
      </c>
      <c r="Y598" s="85">
        <v>0</v>
      </c>
      <c r="Z598" s="85">
        <v>0</v>
      </c>
      <c r="AA598" s="85">
        <v>0</v>
      </c>
      <c r="AB598" s="85">
        <v>0</v>
      </c>
      <c r="AC598" s="85">
        <v>0</v>
      </c>
      <c r="AD598" s="85">
        <v>0</v>
      </c>
      <c r="AE598" s="85">
        <v>0</v>
      </c>
      <c r="AF598" s="26"/>
      <c r="AH598" s="26"/>
      <c r="AI598" s="26"/>
    </row>
    <row r="599" spans="2:35" s="103" customFormat="1" x14ac:dyDescent="0.25">
      <c r="B599" s="35" t="s">
        <v>45</v>
      </c>
      <c r="C599" s="35" t="s">
        <v>146</v>
      </c>
      <c r="D599" s="35"/>
      <c r="E599" s="35" t="s">
        <v>15</v>
      </c>
      <c r="F599" s="35" t="s">
        <v>21</v>
      </c>
      <c r="G599" s="35" t="s">
        <v>22</v>
      </c>
      <c r="H599" s="34" t="s">
        <v>39</v>
      </c>
      <c r="I599" s="85">
        <v>1.8096169579385332E-4</v>
      </c>
      <c r="J599" s="85">
        <v>1.7498871874847512E-4</v>
      </c>
      <c r="K599" s="85">
        <v>1.6350225573515798E-4</v>
      </c>
      <c r="L599" s="85">
        <v>1.5830559781302816E-4</v>
      </c>
      <c r="M599" s="85">
        <v>1.4986251193772847E-4</v>
      </c>
      <c r="N599" s="85">
        <v>1.4010737875815173E-4</v>
      </c>
      <c r="O599" s="85">
        <v>1.3340447111301028E-4</v>
      </c>
      <c r="P599" s="85">
        <v>1.2538089533427511E-4</v>
      </c>
      <c r="Q599" s="85">
        <v>1.1658539991080562E-4</v>
      </c>
      <c r="R599" s="85">
        <v>1.1972958398658978E-4</v>
      </c>
      <c r="S599" s="85">
        <v>1.1427932093671099E-4</v>
      </c>
      <c r="T599" s="85">
        <v>1.0886186398703492E-4</v>
      </c>
      <c r="U599" s="85">
        <v>1.0722139393977661E-4</v>
      </c>
      <c r="V599" s="85">
        <v>1.0259631686675819E-4</v>
      </c>
      <c r="W599" s="85">
        <v>1.0130973460404913E-4</v>
      </c>
      <c r="X599" s="85">
        <v>1.0003928638951324E-4</v>
      </c>
      <c r="Y599" s="85">
        <v>9.8784769898341594E-5</v>
      </c>
      <c r="Z599" s="85">
        <v>9.7545985342926611E-5</v>
      </c>
      <c r="AA599" s="85">
        <v>5.8597142710456809E-5</v>
      </c>
      <c r="AB599" s="85">
        <v>4.5558967432206549E-5</v>
      </c>
      <c r="AC599" s="85">
        <v>3.7279036196119757E-5</v>
      </c>
      <c r="AD599" s="85">
        <v>3.6228194602791048E-5</v>
      </c>
      <c r="AE599" s="85">
        <v>3.448101415353459E-5</v>
      </c>
      <c r="AF599" s="26"/>
      <c r="AH599" s="26"/>
      <c r="AI599" s="26"/>
    </row>
    <row r="600" spans="2:35" s="103" customFormat="1" x14ac:dyDescent="0.25">
      <c r="B600" s="35" t="s">
        <v>45</v>
      </c>
      <c r="C600" s="35" t="s">
        <v>146</v>
      </c>
      <c r="D600" s="35"/>
      <c r="E600" s="35" t="s">
        <v>26</v>
      </c>
      <c r="F600" s="35" t="s">
        <v>48</v>
      </c>
      <c r="G600" s="35" t="s">
        <v>22</v>
      </c>
      <c r="H600" s="34" t="s">
        <v>39</v>
      </c>
      <c r="I600" s="85">
        <v>6.8797345823420735E-7</v>
      </c>
      <c r="J600" s="85">
        <v>6.6526561580470481E-7</v>
      </c>
      <c r="K600" s="85">
        <v>6.2159680706877608E-7</v>
      </c>
      <c r="L600" s="85">
        <v>6.0184034586706107E-7</v>
      </c>
      <c r="M600" s="85">
        <v>5.6974173537207903E-7</v>
      </c>
      <c r="N600" s="85">
        <v>5.3265503213553357E-7</v>
      </c>
      <c r="O600" s="85">
        <v>5.0717216664500641E-7</v>
      </c>
      <c r="P600" s="85">
        <v>4.7666843406400274E-7</v>
      </c>
      <c r="Q600" s="85">
        <v>4.4323004602932893E-7</v>
      </c>
      <c r="R600" s="85">
        <v>4.5518348834458172E-7</v>
      </c>
      <c r="S600" s="85">
        <v>4.3446288058136361E-7</v>
      </c>
      <c r="T600" s="85">
        <v>4.1386699383221774E-7</v>
      </c>
      <c r="U600" s="85">
        <v>4.0763031569659945E-7</v>
      </c>
      <c r="V600" s="85">
        <v>3.9004686935141819E-7</v>
      </c>
      <c r="W600" s="85">
        <v>3.8515558865969067E-7</v>
      </c>
      <c r="X600" s="85">
        <v>3.7226158559291275E-7</v>
      </c>
      <c r="Y600" s="85">
        <v>3.5410373947435998E-7</v>
      </c>
      <c r="Z600" s="85">
        <v>3.4817833108373595E-7</v>
      </c>
      <c r="AA600" s="85">
        <v>2.0915525414477542E-7</v>
      </c>
      <c r="AB600" s="85">
        <v>1.6261709993167043E-7</v>
      </c>
      <c r="AC600" s="85">
        <v>1.3306290937084031E-7</v>
      </c>
      <c r="AD600" s="85">
        <v>1.5803316134764458E-7</v>
      </c>
      <c r="AE600" s="85">
        <v>1.5041168164466414E-7</v>
      </c>
      <c r="AF600" s="26"/>
      <c r="AH600" s="26"/>
      <c r="AI600" s="26"/>
    </row>
    <row r="601" spans="2:35" s="103" customFormat="1" x14ac:dyDescent="0.25">
      <c r="B601" s="35" t="s">
        <v>45</v>
      </c>
      <c r="C601" s="35" t="s">
        <v>146</v>
      </c>
      <c r="D601" s="35"/>
      <c r="E601" s="35" t="s">
        <v>26</v>
      </c>
      <c r="F601" s="35" t="s">
        <v>49</v>
      </c>
      <c r="G601" s="35" t="s">
        <v>29</v>
      </c>
      <c r="H601" s="34" t="s">
        <v>39</v>
      </c>
      <c r="I601" s="85">
        <v>8.8748481826818541E-7</v>
      </c>
      <c r="J601" s="85">
        <v>7.092542443638544E-7</v>
      </c>
      <c r="K601" s="85">
        <v>8.2156486721928394E-7</v>
      </c>
      <c r="L601" s="85">
        <v>7.5097156287706615E-7</v>
      </c>
      <c r="M601" s="85">
        <v>1.2084777970889463E-6</v>
      </c>
      <c r="N601" s="85">
        <v>1.478669887349809E-6</v>
      </c>
      <c r="O601" s="85">
        <v>1.6554857572716043E-6</v>
      </c>
      <c r="P601" s="85">
        <v>2.0028966472106856E-6</v>
      </c>
      <c r="Q601" s="85">
        <v>2.2419225298745615E-6</v>
      </c>
      <c r="R601" s="85">
        <v>2.2404304046307248E-6</v>
      </c>
      <c r="S601" s="85">
        <v>1.3945827941303535E-6</v>
      </c>
      <c r="T601" s="85">
        <v>2.802045958776886E-6</v>
      </c>
      <c r="U601" s="85">
        <v>1.411033386305029E-6</v>
      </c>
      <c r="V601" s="85">
        <v>1.982215146468543E-6</v>
      </c>
      <c r="W601" s="85">
        <v>1.1591054127053402E-6</v>
      </c>
      <c r="X601" s="85">
        <v>1.5010093397221409E-6</v>
      </c>
      <c r="Y601" s="85">
        <v>1.2821808926032724E-6</v>
      </c>
      <c r="Z601" s="85">
        <v>1.4467889095504276E-6</v>
      </c>
      <c r="AA601" s="85">
        <v>2.3420820924225723E-6</v>
      </c>
      <c r="AB601" s="85">
        <v>1.5182330836448279E-6</v>
      </c>
      <c r="AC601" s="85">
        <v>1.843721528592674E-6</v>
      </c>
      <c r="AD601" s="85">
        <v>1.771758921849003E-6</v>
      </c>
      <c r="AE601" s="85">
        <v>1.4779453879144562E-6</v>
      </c>
      <c r="AF601" s="26"/>
      <c r="AH601" s="26"/>
      <c r="AI601" s="26"/>
    </row>
    <row r="602" spans="2:35" s="103" customFormat="1" x14ac:dyDescent="0.25">
      <c r="B602" s="35" t="s">
        <v>45</v>
      </c>
      <c r="C602" s="35" t="s">
        <v>146</v>
      </c>
      <c r="D602" s="35"/>
      <c r="E602" s="35" t="s">
        <v>26</v>
      </c>
      <c r="F602" s="35" t="s">
        <v>52</v>
      </c>
      <c r="G602" s="35" t="s">
        <v>29</v>
      </c>
      <c r="H602" s="34" t="s">
        <v>39</v>
      </c>
      <c r="I602" s="85">
        <v>4.7492413306344707E-5</v>
      </c>
      <c r="J602" s="85">
        <v>4.7547480457380943E-5</v>
      </c>
      <c r="K602" s="85">
        <v>6.8729772381204119E-5</v>
      </c>
      <c r="L602" s="85">
        <v>6.7812644127339541E-5</v>
      </c>
      <c r="M602" s="85">
        <v>1.4611139482235974E-4</v>
      </c>
      <c r="N602" s="85">
        <v>1.821682751077033E-4</v>
      </c>
      <c r="O602" s="85">
        <v>2.290126588933501E-4</v>
      </c>
      <c r="P602" s="85">
        <v>3.3610525327743408E-4</v>
      </c>
      <c r="Q602" s="85">
        <v>5.0187365644940179E-4</v>
      </c>
      <c r="R602" s="85">
        <v>7.0041036734348804E-4</v>
      </c>
      <c r="S602" s="85">
        <v>4.1266605760923965E-4</v>
      </c>
      <c r="T602" s="85">
        <v>7.3141278933482729E-4</v>
      </c>
      <c r="U602" s="85">
        <v>8.5829037225691192E-5</v>
      </c>
      <c r="V602" s="85">
        <v>1.089836724297476E-4</v>
      </c>
      <c r="W602" s="85">
        <v>6.2528657412428012E-5</v>
      </c>
      <c r="X602" s="85">
        <v>8.9672017359843372E-5</v>
      </c>
      <c r="Y602" s="85">
        <v>9.3968309736296512E-5</v>
      </c>
      <c r="Z602" s="85">
        <v>6.6018201992332776E-5</v>
      </c>
      <c r="AA602" s="85">
        <v>8.1034764488698702E-5</v>
      </c>
      <c r="AB602" s="85">
        <v>2.4417612907251009E-4</v>
      </c>
      <c r="AC602" s="85">
        <v>1.0133237821704979E-4</v>
      </c>
      <c r="AD602" s="85">
        <v>5.4573330051619262E-4</v>
      </c>
      <c r="AE602" s="85">
        <v>1.3278792639770978E-4</v>
      </c>
      <c r="AF602" s="26"/>
      <c r="AH602" s="26"/>
      <c r="AI602" s="26"/>
    </row>
    <row r="603" spans="2:35" s="103" customFormat="1" x14ac:dyDescent="0.25">
      <c r="B603" s="35" t="s">
        <v>45</v>
      </c>
      <c r="C603" s="35" t="s">
        <v>146</v>
      </c>
      <c r="D603" s="35"/>
      <c r="E603" s="35" t="s">
        <v>26</v>
      </c>
      <c r="F603" s="35" t="s">
        <v>53</v>
      </c>
      <c r="G603" s="35" t="s">
        <v>29</v>
      </c>
      <c r="H603" s="34" t="s">
        <v>39</v>
      </c>
      <c r="I603" s="85">
        <v>0</v>
      </c>
      <c r="J603" s="85">
        <v>0</v>
      </c>
      <c r="K603" s="85">
        <v>0</v>
      </c>
      <c r="L603" s="85">
        <v>0</v>
      </c>
      <c r="M603" s="85">
        <v>0</v>
      </c>
      <c r="N603" s="85">
        <v>0</v>
      </c>
      <c r="O603" s="85">
        <v>0</v>
      </c>
      <c r="P603" s="85">
        <v>0</v>
      </c>
      <c r="Q603" s="85">
        <v>0</v>
      </c>
      <c r="R603" s="85">
        <v>0</v>
      </c>
      <c r="S603" s="85">
        <v>0</v>
      </c>
      <c r="T603" s="85">
        <v>0</v>
      </c>
      <c r="U603" s="85">
        <v>0</v>
      </c>
      <c r="V603" s="85">
        <v>0</v>
      </c>
      <c r="W603" s="85">
        <v>0</v>
      </c>
      <c r="X603" s="85">
        <v>0</v>
      </c>
      <c r="Y603" s="85">
        <v>0</v>
      </c>
      <c r="Z603" s="85">
        <v>0</v>
      </c>
      <c r="AA603" s="85">
        <v>0</v>
      </c>
      <c r="AB603" s="85">
        <v>0</v>
      </c>
      <c r="AC603" s="85">
        <v>0</v>
      </c>
      <c r="AD603" s="85">
        <v>0</v>
      </c>
      <c r="AE603" s="85">
        <v>0</v>
      </c>
      <c r="AF603" s="26"/>
      <c r="AH603" s="26"/>
      <c r="AI603" s="26"/>
    </row>
    <row r="604" spans="2:35" s="103" customFormat="1" x14ac:dyDescent="0.25">
      <c r="B604" s="35" t="s">
        <v>45</v>
      </c>
      <c r="C604" s="35" t="s">
        <v>146</v>
      </c>
      <c r="D604" s="35"/>
      <c r="E604" s="35" t="s">
        <v>26</v>
      </c>
      <c r="F604" s="35" t="s">
        <v>50</v>
      </c>
      <c r="G604" s="35" t="s">
        <v>29</v>
      </c>
      <c r="H604" s="34" t="s">
        <v>39</v>
      </c>
      <c r="I604" s="85">
        <v>6.4743809313296096E-8</v>
      </c>
      <c r="J604" s="85">
        <v>7.0702072686986565E-8</v>
      </c>
      <c r="K604" s="85">
        <v>8.2540302565389655E-8</v>
      </c>
      <c r="L604" s="85">
        <v>5.5399527245121493E-8</v>
      </c>
      <c r="M604" s="85">
        <v>3.2586900157529818E-8</v>
      </c>
      <c r="N604" s="85">
        <v>2.1210750161618883E-8</v>
      </c>
      <c r="O604" s="85">
        <v>8.3983018642948469E-9</v>
      </c>
      <c r="P604" s="85">
        <v>5.7374918742775433E-9</v>
      </c>
      <c r="Q604" s="85">
        <v>4.2883580205729919E-9</v>
      </c>
      <c r="R604" s="85">
        <v>3.466882673920279E-9</v>
      </c>
      <c r="S604" s="85">
        <v>1.477372068745739E-9</v>
      </c>
      <c r="T604" s="85">
        <v>0</v>
      </c>
      <c r="U604" s="85">
        <v>0</v>
      </c>
      <c r="V604" s="85">
        <v>0</v>
      </c>
      <c r="W604" s="85">
        <v>0</v>
      </c>
      <c r="X604" s="85">
        <v>0</v>
      </c>
      <c r="Y604" s="85">
        <v>0</v>
      </c>
      <c r="Z604" s="85">
        <v>0</v>
      </c>
      <c r="AA604" s="85">
        <v>0</v>
      </c>
      <c r="AB604" s="85">
        <v>0</v>
      </c>
      <c r="AC604" s="85">
        <v>0</v>
      </c>
      <c r="AD604" s="85">
        <v>0</v>
      </c>
      <c r="AE604" s="85">
        <v>0</v>
      </c>
      <c r="AF604" s="26"/>
      <c r="AH604" s="26"/>
      <c r="AI604" s="26"/>
    </row>
    <row r="605" spans="2:35" s="103" customFormat="1" x14ac:dyDescent="0.25">
      <c r="B605" s="35" t="s">
        <v>45</v>
      </c>
      <c r="C605" s="35" t="s">
        <v>146</v>
      </c>
      <c r="D605" s="35"/>
      <c r="E605" s="35" t="s">
        <v>26</v>
      </c>
      <c r="F605" s="35" t="s">
        <v>30</v>
      </c>
      <c r="G605" s="35" t="s">
        <v>29</v>
      </c>
      <c r="H605" s="34" t="s">
        <v>39</v>
      </c>
      <c r="I605" s="85">
        <v>1.7376173569136437E-3</v>
      </c>
      <c r="J605" s="85">
        <v>2.0358244971503043E-3</v>
      </c>
      <c r="K605" s="85">
        <v>2.1267526023367039E-3</v>
      </c>
      <c r="L605" s="85">
        <v>2.7631692083342819E-3</v>
      </c>
      <c r="M605" s="85">
        <v>2.0788339588520897E-3</v>
      </c>
      <c r="N605" s="85">
        <v>1.907008566642103E-3</v>
      </c>
      <c r="O605" s="85">
        <v>2.0435092391031481E-3</v>
      </c>
      <c r="P605" s="85">
        <v>1.8836883487408165E-3</v>
      </c>
      <c r="Q605" s="85">
        <v>2.1931710072788401E-3</v>
      </c>
      <c r="R605" s="85">
        <v>2.4253793818488204E-3</v>
      </c>
      <c r="S605" s="85">
        <v>3.6164710516988718E-3</v>
      </c>
      <c r="T605" s="85">
        <v>1.2275043655707802E-3</v>
      </c>
      <c r="U605" s="85">
        <v>1.7447219617447197E-3</v>
      </c>
      <c r="V605" s="85">
        <v>1.401438445326081E-3</v>
      </c>
      <c r="W605" s="85">
        <v>1.7738834788367736E-3</v>
      </c>
      <c r="X605" s="85">
        <v>1.5165798695195554E-3</v>
      </c>
      <c r="Y605" s="85">
        <v>1.7051617887367291E-3</v>
      </c>
      <c r="Z605" s="85">
        <v>1.5498200010609228E-3</v>
      </c>
      <c r="AA605" s="85">
        <v>8.741521753089014E-4</v>
      </c>
      <c r="AB605" s="85">
        <v>1.0961007586449982E-3</v>
      </c>
      <c r="AC605" s="85">
        <v>1.1057363448125791E-3</v>
      </c>
      <c r="AD605" s="85">
        <v>1.1937124503068335E-3</v>
      </c>
      <c r="AE605" s="85">
        <v>1.216087037397298E-3</v>
      </c>
      <c r="AF605" s="26"/>
      <c r="AH605" s="26"/>
      <c r="AI605" s="26"/>
    </row>
    <row r="606" spans="2:35" s="103" customFormat="1" x14ac:dyDescent="0.25">
      <c r="B606" s="35" t="s">
        <v>45</v>
      </c>
      <c r="C606" s="35" t="s">
        <v>146</v>
      </c>
      <c r="D606" s="35"/>
      <c r="E606" s="35" t="s">
        <v>26</v>
      </c>
      <c r="F606" s="35" t="s">
        <v>28</v>
      </c>
      <c r="G606" s="35" t="s">
        <v>29</v>
      </c>
      <c r="H606" s="34" t="s">
        <v>39</v>
      </c>
      <c r="I606" s="85">
        <v>0</v>
      </c>
      <c r="J606" s="85">
        <v>0</v>
      </c>
      <c r="K606" s="85">
        <v>0</v>
      </c>
      <c r="L606" s="85">
        <v>0</v>
      </c>
      <c r="M606" s="85">
        <v>0</v>
      </c>
      <c r="N606" s="85">
        <v>0</v>
      </c>
      <c r="O606" s="85">
        <v>0</v>
      </c>
      <c r="P606" s="85">
        <v>0</v>
      </c>
      <c r="Q606" s="85">
        <v>0</v>
      </c>
      <c r="R606" s="85">
        <v>0</v>
      </c>
      <c r="S606" s="85">
        <v>0</v>
      </c>
      <c r="T606" s="85">
        <v>0</v>
      </c>
      <c r="U606" s="85">
        <v>0</v>
      </c>
      <c r="V606" s="85">
        <v>0</v>
      </c>
      <c r="W606" s="85">
        <v>0</v>
      </c>
      <c r="X606" s="85">
        <v>0</v>
      </c>
      <c r="Y606" s="85">
        <v>0</v>
      </c>
      <c r="Z606" s="85">
        <v>2.6881115869208077E-5</v>
      </c>
      <c r="AA606" s="85">
        <v>2.7188313290873819E-5</v>
      </c>
      <c r="AB606" s="85">
        <v>2.5490654676086812E-5</v>
      </c>
      <c r="AC606" s="85">
        <v>7.4379912217099127E-6</v>
      </c>
      <c r="AD606" s="85">
        <v>7.2074134938369045E-6</v>
      </c>
      <c r="AE606" s="85">
        <v>1.4318960263907153E-6</v>
      </c>
      <c r="AF606" s="26"/>
      <c r="AH606" s="26"/>
      <c r="AI606" s="26"/>
    </row>
    <row r="607" spans="2:35" s="103" customFormat="1" x14ac:dyDescent="0.25">
      <c r="B607" s="35" t="s">
        <v>45</v>
      </c>
      <c r="C607" s="35" t="s">
        <v>146</v>
      </c>
      <c r="D607" s="35"/>
      <c r="E607" s="35" t="s">
        <v>26</v>
      </c>
      <c r="F607" s="35" t="s">
        <v>57</v>
      </c>
      <c r="G607" s="35" t="s">
        <v>33</v>
      </c>
      <c r="H607" s="34" t="s">
        <v>39</v>
      </c>
      <c r="I607" s="85">
        <v>0</v>
      </c>
      <c r="J607" s="85">
        <v>0</v>
      </c>
      <c r="K607" s="85">
        <v>0</v>
      </c>
      <c r="L607" s="85">
        <v>0</v>
      </c>
      <c r="M607" s="85">
        <v>5.0774140839613011E-10</v>
      </c>
      <c r="N607" s="85">
        <v>2.1252845804400502E-9</v>
      </c>
      <c r="O607" s="85">
        <v>4.9436676047103223E-9</v>
      </c>
      <c r="P607" s="85">
        <v>7.8005117208741142E-9</v>
      </c>
      <c r="Q607" s="85">
        <v>9.6877700689352453E-9</v>
      </c>
      <c r="R607" s="85">
        <v>9.1739540438316242E-9</v>
      </c>
      <c r="S607" s="85">
        <v>1.0812676481377594E-8</v>
      </c>
      <c r="T607" s="85">
        <v>1.5784890691021638E-8</v>
      </c>
      <c r="U607" s="85">
        <v>1.33697442143376E-8</v>
      </c>
      <c r="V607" s="85">
        <v>1.4792220736415158E-8</v>
      </c>
      <c r="W607" s="85">
        <v>1.5383670299896582E-8</v>
      </c>
      <c r="X607" s="85">
        <v>1.5960853988595005E-8</v>
      </c>
      <c r="Y607" s="85">
        <v>1.5978100847790861E-8</v>
      </c>
      <c r="Z607" s="85">
        <v>6.0167276810887278E-6</v>
      </c>
      <c r="AA607" s="85">
        <v>9.5221260902380885E-6</v>
      </c>
      <c r="AB607" s="85">
        <v>9.6960816057636945E-6</v>
      </c>
      <c r="AC607" s="85">
        <v>1.5490348248737789E-5</v>
      </c>
      <c r="AD607" s="85">
        <v>1.5651812196940369E-5</v>
      </c>
      <c r="AE607" s="85">
        <v>1.1893006309502951E-5</v>
      </c>
      <c r="AF607" s="26"/>
      <c r="AH607" s="26"/>
      <c r="AI607" s="26"/>
    </row>
    <row r="608" spans="2:35" s="103" customFormat="1" x14ac:dyDescent="0.25">
      <c r="B608" s="35" t="s">
        <v>45</v>
      </c>
      <c r="C608" s="35" t="s">
        <v>61</v>
      </c>
      <c r="D608" s="35"/>
      <c r="E608" s="35" t="s">
        <v>15</v>
      </c>
      <c r="F608" s="35" t="s">
        <v>16</v>
      </c>
      <c r="G608" s="35" t="s">
        <v>17</v>
      </c>
      <c r="H608" s="34" t="s">
        <v>39</v>
      </c>
      <c r="I608" s="85">
        <v>0</v>
      </c>
      <c r="J608" s="85">
        <v>0</v>
      </c>
      <c r="K608" s="85">
        <v>0</v>
      </c>
      <c r="L608" s="85">
        <v>0</v>
      </c>
      <c r="M608" s="85">
        <v>0</v>
      </c>
      <c r="N608" s="85">
        <v>0</v>
      </c>
      <c r="O608" s="85">
        <v>0</v>
      </c>
      <c r="P608" s="85">
        <v>0</v>
      </c>
      <c r="Q608" s="85">
        <v>0</v>
      </c>
      <c r="R608" s="85">
        <v>0</v>
      </c>
      <c r="S608" s="85">
        <v>0</v>
      </c>
      <c r="T608" s="85">
        <v>0</v>
      </c>
      <c r="U608" s="85">
        <v>0</v>
      </c>
      <c r="V608" s="85">
        <v>0</v>
      </c>
      <c r="W608" s="85">
        <v>0</v>
      </c>
      <c r="X608" s="85">
        <v>0</v>
      </c>
      <c r="Y608" s="85">
        <v>0</v>
      </c>
      <c r="Z608" s="85">
        <v>0</v>
      </c>
      <c r="AA608" s="85">
        <v>0</v>
      </c>
      <c r="AB608" s="85">
        <v>0</v>
      </c>
      <c r="AC608" s="85">
        <v>0</v>
      </c>
      <c r="AD608" s="85">
        <v>0</v>
      </c>
      <c r="AE608" s="85">
        <v>0</v>
      </c>
      <c r="AF608" s="26"/>
      <c r="AH608" s="26"/>
      <c r="AI608" s="26"/>
    </row>
    <row r="609" spans="2:35" s="103" customFormat="1" x14ac:dyDescent="0.25">
      <c r="B609" s="35" t="s">
        <v>45</v>
      </c>
      <c r="C609" s="35" t="s">
        <v>61</v>
      </c>
      <c r="D609" s="35"/>
      <c r="E609" s="35" t="s">
        <v>15</v>
      </c>
      <c r="F609" s="35" t="s">
        <v>21</v>
      </c>
      <c r="G609" s="35" t="s">
        <v>22</v>
      </c>
      <c r="H609" s="34" t="s">
        <v>39</v>
      </c>
      <c r="I609" s="85">
        <v>1.9852756614569221E-5</v>
      </c>
      <c r="J609" s="85">
        <v>1.9197479490722053E-5</v>
      </c>
      <c r="K609" s="85">
        <v>1.793733460997662E-5</v>
      </c>
      <c r="L609" s="85">
        <v>1.7367225093238104E-5</v>
      </c>
      <c r="M609" s="85">
        <v>1.6440959851177275E-5</v>
      </c>
      <c r="N609" s="85">
        <v>1.5370753894567183E-5</v>
      </c>
      <c r="O609" s="85">
        <v>1.4635398307269198E-5</v>
      </c>
      <c r="P609" s="85">
        <v>1.3755156240488166E-5</v>
      </c>
      <c r="Q609" s="85">
        <v>1.2790229219989784E-5</v>
      </c>
      <c r="R609" s="85">
        <v>1.3135168080858192E-5</v>
      </c>
      <c r="S609" s="85">
        <v>1.2537236317785607E-5</v>
      </c>
      <c r="T609" s="85">
        <v>1.1942903612071214E-5</v>
      </c>
      <c r="U609" s="85">
        <v>1.1762932638441466E-5</v>
      </c>
      <c r="V609" s="85">
        <v>1.1255529516187028E-5</v>
      </c>
      <c r="W609" s="85">
        <v>1.1114382493806768E-5</v>
      </c>
      <c r="X609" s="85">
        <v>1.0975005488723178E-5</v>
      </c>
      <c r="Y609" s="85">
        <v>1.0837376304497553E-5</v>
      </c>
      <c r="Z609" s="85">
        <v>1.0701473023039818E-5</v>
      </c>
      <c r="AA609" s="85">
        <v>1.0563987330917116E-5</v>
      </c>
      <c r="AB609" s="85">
        <v>1.0604857174099953E-5</v>
      </c>
      <c r="AC609" s="85">
        <v>8.8917048437166227E-6</v>
      </c>
      <c r="AD609" s="85">
        <v>8.2381403316104099E-6</v>
      </c>
      <c r="AE609" s="85">
        <v>8.5133120570920465E-6</v>
      </c>
      <c r="AF609" s="26"/>
      <c r="AH609" s="26"/>
      <c r="AI609" s="26"/>
    </row>
    <row r="610" spans="2:35" s="103" customFormat="1" x14ac:dyDescent="0.25">
      <c r="B610" s="35" t="s">
        <v>45</v>
      </c>
      <c r="C610" s="35" t="s">
        <v>61</v>
      </c>
      <c r="D610" s="35"/>
      <c r="E610" s="35" t="s">
        <v>26</v>
      </c>
      <c r="F610" s="35" t="s">
        <v>48</v>
      </c>
      <c r="G610" s="35" t="s">
        <v>22</v>
      </c>
      <c r="H610" s="34" t="s">
        <v>39</v>
      </c>
      <c r="I610" s="85">
        <v>1.2509661147985609E-5</v>
      </c>
      <c r="J610" s="85">
        <v>1.2096756535467518E-5</v>
      </c>
      <c r="K610" s="85">
        <v>1.1302711367758896E-5</v>
      </c>
      <c r="L610" s="85">
        <v>1.0943472748654139E-5</v>
      </c>
      <c r="M610" s="85">
        <v>1.0359812527743842E-5</v>
      </c>
      <c r="N610" s="85">
        <v>9.6854520781766935E-6</v>
      </c>
      <c r="O610" s="85">
        <v>9.2220882542518654E-6</v>
      </c>
      <c r="P610" s="85">
        <v>8.6674282542621275E-6</v>
      </c>
      <c r="Q610" s="85">
        <v>8.0594063914387185E-6</v>
      </c>
      <c r="R610" s="85">
        <v>8.2767599987996872E-6</v>
      </c>
      <c r="S610" s="85">
        <v>7.8999899667646209E-6</v>
      </c>
      <c r="T610" s="85">
        <v>7.5254877803933684E-6</v>
      </c>
      <c r="U610" s="85">
        <v>7.4120840883877459E-6</v>
      </c>
      <c r="V610" s="85">
        <v>7.092358155709219E-6</v>
      </c>
      <c r="W610" s="85">
        <v>7.0034182942932786E-6</v>
      </c>
      <c r="X610" s="85">
        <v>6.7689621430044185E-6</v>
      </c>
      <c r="Y610" s="85">
        <v>6.4387916990698901E-6</v>
      </c>
      <c r="Z610" s="85">
        <v>6.3310479333141732E-6</v>
      </c>
      <c r="AA610" s="85">
        <v>6.2497106720698847E-6</v>
      </c>
      <c r="AB610" s="85">
        <v>6.1932865610236224E-6</v>
      </c>
      <c r="AC610" s="85">
        <v>5.1927975275020691E-6</v>
      </c>
      <c r="AD610" s="85">
        <v>5.7380631386616319E-6</v>
      </c>
      <c r="AE610" s="85">
        <v>5.9297268723722043E-6</v>
      </c>
      <c r="AF610" s="26"/>
      <c r="AH610" s="26"/>
      <c r="AI610" s="26"/>
    </row>
    <row r="611" spans="2:35" s="103" customFormat="1" x14ac:dyDescent="0.25">
      <c r="B611" s="35" t="s">
        <v>45</v>
      </c>
      <c r="C611" s="35" t="s">
        <v>61</v>
      </c>
      <c r="D611" s="35"/>
      <c r="E611" s="35" t="s">
        <v>26</v>
      </c>
      <c r="F611" s="35" t="s">
        <v>62</v>
      </c>
      <c r="G611" s="35" t="s">
        <v>17</v>
      </c>
      <c r="H611" s="34" t="s">
        <v>39</v>
      </c>
      <c r="I611" s="85">
        <v>4.6911229304946035E-6</v>
      </c>
      <c r="J611" s="85">
        <v>4.5362837008003189E-6</v>
      </c>
      <c r="K611" s="85">
        <v>4.2385167629095861E-6</v>
      </c>
      <c r="L611" s="85">
        <v>4.1038022807453028E-6</v>
      </c>
      <c r="M611" s="85">
        <v>3.8849296979039403E-6</v>
      </c>
      <c r="N611" s="85">
        <v>3.6320445293162598E-6</v>
      </c>
      <c r="O611" s="85">
        <v>3.4582830953444495E-6</v>
      </c>
      <c r="P611" s="85">
        <v>3.2502855953482978E-6</v>
      </c>
      <c r="Q611" s="85">
        <v>3.0222773967895194E-6</v>
      </c>
      <c r="R611" s="85">
        <v>3.1037849995498825E-6</v>
      </c>
      <c r="S611" s="85">
        <v>2.9624962375367324E-6</v>
      </c>
      <c r="T611" s="85">
        <v>2.8220579176475132E-6</v>
      </c>
      <c r="U611" s="85">
        <v>2.7795315331454048E-6</v>
      </c>
      <c r="V611" s="85">
        <v>2.6596343083909568E-6</v>
      </c>
      <c r="W611" s="85">
        <v>2.6262818603599793E-6</v>
      </c>
      <c r="X611" s="85">
        <v>2.5383608036266569E-6</v>
      </c>
      <c r="Y611" s="85">
        <v>2.4145468871512092E-6</v>
      </c>
      <c r="Z611" s="85">
        <v>0</v>
      </c>
      <c r="AA611" s="85">
        <v>0</v>
      </c>
      <c r="AB611" s="85">
        <v>0</v>
      </c>
      <c r="AC611" s="85">
        <v>0</v>
      </c>
      <c r="AD611" s="85">
        <v>0</v>
      </c>
      <c r="AE611" s="85">
        <v>0</v>
      </c>
      <c r="AF611" s="26"/>
      <c r="AH611" s="26"/>
      <c r="AI611" s="26"/>
    </row>
    <row r="612" spans="2:35" s="103" customFormat="1" x14ac:dyDescent="0.25">
      <c r="B612" s="35" t="s">
        <v>45</v>
      </c>
      <c r="C612" s="35" t="s">
        <v>61</v>
      </c>
      <c r="D612" s="35"/>
      <c r="E612" s="35" t="s">
        <v>26</v>
      </c>
      <c r="F612" s="35" t="s">
        <v>49</v>
      </c>
      <c r="G612" s="35" t="s">
        <v>29</v>
      </c>
      <c r="H612" s="34" t="s">
        <v>39</v>
      </c>
      <c r="I612" s="85">
        <v>1.8788810584141757E-5</v>
      </c>
      <c r="J612" s="85">
        <v>2.2714130244689857E-5</v>
      </c>
      <c r="K612" s="85">
        <v>3.1478833238693984E-5</v>
      </c>
      <c r="L612" s="85">
        <v>3.4542452674399039E-5</v>
      </c>
      <c r="M612" s="85">
        <v>3.9497664769479689E-5</v>
      </c>
      <c r="N612" s="85">
        <v>5.6553308628767954E-5</v>
      </c>
      <c r="O612" s="85">
        <v>5.9888956168833482E-5</v>
      </c>
      <c r="P612" s="85">
        <v>4.0461163297804435E-5</v>
      </c>
      <c r="Q612" s="85">
        <v>4.7818528531965435E-5</v>
      </c>
      <c r="R612" s="85">
        <v>7.9865236882621424E-5</v>
      </c>
      <c r="S612" s="85">
        <v>1.0367841307038739E-4</v>
      </c>
      <c r="T612" s="85">
        <v>1.1315372228625546E-4</v>
      </c>
      <c r="U612" s="85">
        <v>1.137694688069094E-4</v>
      </c>
      <c r="V612" s="85">
        <v>1.5038206419543243E-4</v>
      </c>
      <c r="W612" s="85">
        <v>1.2320275708876187E-4</v>
      </c>
      <c r="X612" s="85">
        <v>1.5127186081415064E-4</v>
      </c>
      <c r="Y612" s="85">
        <v>2.2664729989481725E-4</v>
      </c>
      <c r="Z612" s="85">
        <v>2.639946449895245E-4</v>
      </c>
      <c r="AA612" s="85">
        <v>2.5966188633755587E-4</v>
      </c>
      <c r="AB612" s="85">
        <v>2.4353154778689122E-4</v>
      </c>
      <c r="AC612" s="85">
        <v>1.7282440291228987E-4</v>
      </c>
      <c r="AD612" s="85">
        <v>1.849082395015892E-4</v>
      </c>
      <c r="AE612" s="85">
        <v>1.9018136655397415E-4</v>
      </c>
      <c r="AF612" s="26"/>
      <c r="AH612" s="26"/>
      <c r="AI612" s="26"/>
    </row>
    <row r="613" spans="2:35" s="103" customFormat="1" x14ac:dyDescent="0.25">
      <c r="B613" s="35" t="s">
        <v>45</v>
      </c>
      <c r="C613" s="35" t="s">
        <v>61</v>
      </c>
      <c r="D613" s="35"/>
      <c r="E613" s="35" t="s">
        <v>26</v>
      </c>
      <c r="F613" s="35" t="s">
        <v>52</v>
      </c>
      <c r="G613" s="35" t="s">
        <v>29</v>
      </c>
      <c r="H613" s="34" t="s">
        <v>39</v>
      </c>
      <c r="I613" s="85">
        <v>2.0962836080124923E-5</v>
      </c>
      <c r="J613" s="85">
        <v>1.4832752145482163E-5</v>
      </c>
      <c r="K613" s="85">
        <v>1.2151322101159532E-5</v>
      </c>
      <c r="L613" s="85">
        <v>9.5365637377383819E-6</v>
      </c>
      <c r="M613" s="85">
        <v>8.0471956733138821E-6</v>
      </c>
      <c r="N613" s="85">
        <v>5.5006481327723289E-6</v>
      </c>
      <c r="O613" s="85">
        <v>5.030882172787244E-6</v>
      </c>
      <c r="P613" s="85">
        <v>4.7469067497543811E-6</v>
      </c>
      <c r="Q613" s="85">
        <v>4.6261388399452562E-6</v>
      </c>
      <c r="R613" s="85">
        <v>5.6632074399228321E-6</v>
      </c>
      <c r="S613" s="85">
        <v>5.1482274688324312E-6</v>
      </c>
      <c r="T613" s="85">
        <v>3.1908577532328733E-6</v>
      </c>
      <c r="U613" s="85">
        <v>7.8956631516718209E-7</v>
      </c>
      <c r="V613" s="85">
        <v>6.6154525379212486E-7</v>
      </c>
      <c r="W613" s="85">
        <v>7.638547660410176E-7</v>
      </c>
      <c r="X613" s="85">
        <v>7.1738448621068129E-7</v>
      </c>
      <c r="Y613" s="85">
        <v>6.4811586507359493E-7</v>
      </c>
      <c r="Z613" s="85">
        <v>4.020959245897231E-7</v>
      </c>
      <c r="AA613" s="85">
        <v>2.8567646639088802E-7</v>
      </c>
      <c r="AB613" s="85">
        <v>1.4219003767957752E-6</v>
      </c>
      <c r="AC613" s="85">
        <v>6.9346181282996531E-7</v>
      </c>
      <c r="AD613" s="85">
        <v>3.581334936087845E-6</v>
      </c>
      <c r="AE613" s="85">
        <v>8.8422750216620752E-7</v>
      </c>
      <c r="AF613" s="26"/>
      <c r="AH613" s="26"/>
      <c r="AI613" s="26"/>
    </row>
    <row r="614" spans="2:35" s="103" customFormat="1" x14ac:dyDescent="0.25">
      <c r="B614" s="35" t="s">
        <v>45</v>
      </c>
      <c r="C614" s="35" t="s">
        <v>61</v>
      </c>
      <c r="D614" s="35"/>
      <c r="E614" s="35" t="s">
        <v>26</v>
      </c>
      <c r="F614" s="35" t="s">
        <v>53</v>
      </c>
      <c r="G614" s="35" t="s">
        <v>29</v>
      </c>
      <c r="H614" s="34" t="s">
        <v>39</v>
      </c>
      <c r="I614" s="85">
        <v>0</v>
      </c>
      <c r="J614" s="85">
        <v>0</v>
      </c>
      <c r="K614" s="85">
        <v>0</v>
      </c>
      <c r="L614" s="85">
        <v>0</v>
      </c>
      <c r="M614" s="85">
        <v>0</v>
      </c>
      <c r="N614" s="85">
        <v>0</v>
      </c>
      <c r="O614" s="85">
        <v>0</v>
      </c>
      <c r="P614" s="85">
        <v>0</v>
      </c>
      <c r="Q614" s="85">
        <v>0</v>
      </c>
      <c r="R614" s="85">
        <v>0</v>
      </c>
      <c r="S614" s="85">
        <v>1.8708944923531386E-4</v>
      </c>
      <c r="T614" s="85">
        <v>4.302491172016393E-4</v>
      </c>
      <c r="U614" s="85">
        <v>7.6921633123121745E-4</v>
      </c>
      <c r="V614" s="85">
        <v>8.6997972740561068E-4</v>
      </c>
      <c r="W614" s="85">
        <v>8.7078912852746012E-4</v>
      </c>
      <c r="X614" s="85">
        <v>1.2816092307251293E-3</v>
      </c>
      <c r="Y614" s="85">
        <v>1.9979508497420984E-3</v>
      </c>
      <c r="Z614" s="85">
        <v>7.7070086766488127E-4</v>
      </c>
      <c r="AA614" s="85">
        <v>6.6586225295409325E-4</v>
      </c>
      <c r="AB614" s="85">
        <v>2.4391992245868044E-3</v>
      </c>
      <c r="AC614" s="85">
        <v>7.4888281145102788E-4</v>
      </c>
      <c r="AD614" s="85">
        <v>7.3407389122253513E-4</v>
      </c>
      <c r="AE614" s="85">
        <v>4.3343253562582584E-4</v>
      </c>
      <c r="AF614" s="26"/>
      <c r="AH614" s="26"/>
      <c r="AI614" s="26"/>
    </row>
    <row r="615" spans="2:35" s="103" customFormat="1" x14ac:dyDescent="0.25">
      <c r="B615" s="35" t="s">
        <v>45</v>
      </c>
      <c r="C615" s="35" t="s">
        <v>61</v>
      </c>
      <c r="D615" s="35"/>
      <c r="E615" s="35" t="s">
        <v>26</v>
      </c>
      <c r="F615" s="35" t="s">
        <v>50</v>
      </c>
      <c r="G615" s="35" t="s">
        <v>29</v>
      </c>
      <c r="H615" s="34" t="s">
        <v>39</v>
      </c>
      <c r="I615" s="85">
        <v>5.4851314354496892E-4</v>
      </c>
      <c r="J615" s="85">
        <v>5.9899188132446859E-4</v>
      </c>
      <c r="K615" s="85">
        <v>6.9928602146671905E-4</v>
      </c>
      <c r="L615" s="85">
        <v>4.693478675788427E-4</v>
      </c>
      <c r="M615" s="85">
        <v>2.7607802558077103E-4</v>
      </c>
      <c r="N615" s="85">
        <v>1.7969865183244999E-4</v>
      </c>
      <c r="O615" s="85">
        <v>7.115087920966538E-5</v>
      </c>
      <c r="P615" s="85">
        <v>4.8608349391289053E-5</v>
      </c>
      <c r="Q615" s="85">
        <v>3.6331207005882936E-5</v>
      </c>
      <c r="R615" s="85">
        <v>2.9371622305564149E-5</v>
      </c>
      <c r="S615" s="85">
        <v>1.2516378109479573E-5</v>
      </c>
      <c r="T615" s="85">
        <v>0</v>
      </c>
      <c r="U615" s="85">
        <v>0</v>
      </c>
      <c r="V615" s="85">
        <v>0</v>
      </c>
      <c r="W615" s="85">
        <v>0</v>
      </c>
      <c r="X615" s="85">
        <v>0</v>
      </c>
      <c r="Y615" s="85">
        <v>0</v>
      </c>
      <c r="Z615" s="85">
        <v>0</v>
      </c>
      <c r="AA615" s="85">
        <v>0</v>
      </c>
      <c r="AB615" s="85">
        <v>0</v>
      </c>
      <c r="AC615" s="85">
        <v>0</v>
      </c>
      <c r="AD615" s="85">
        <v>0</v>
      </c>
      <c r="AE615" s="85">
        <v>0</v>
      </c>
      <c r="AF615" s="26"/>
      <c r="AH615" s="26"/>
      <c r="AI615" s="26"/>
    </row>
    <row r="616" spans="2:35" s="103" customFormat="1" x14ac:dyDescent="0.25">
      <c r="B616" s="35" t="s">
        <v>45</v>
      </c>
      <c r="C616" s="35" t="s">
        <v>61</v>
      </c>
      <c r="D616" s="35"/>
      <c r="E616" s="35" t="s">
        <v>26</v>
      </c>
      <c r="F616" s="35" t="s">
        <v>30</v>
      </c>
      <c r="G616" s="35" t="s">
        <v>29</v>
      </c>
      <c r="H616" s="34" t="s">
        <v>39</v>
      </c>
      <c r="I616" s="85">
        <v>4.1765518652086345E-3</v>
      </c>
      <c r="J616" s="85">
        <v>3.9497389572811297E-3</v>
      </c>
      <c r="K616" s="85">
        <v>3.9780613554053455E-3</v>
      </c>
      <c r="L616" s="85">
        <v>4.4215028811896307E-3</v>
      </c>
      <c r="M616" s="85">
        <v>5.5295316646470621E-3</v>
      </c>
      <c r="N616" s="85">
        <v>5.2821323111017964E-3</v>
      </c>
      <c r="O616" s="85">
        <v>5.4994366525369645E-3</v>
      </c>
      <c r="P616" s="85">
        <v>5.305528254508563E-3</v>
      </c>
      <c r="Q616" s="85">
        <v>6.29500627234293E-3</v>
      </c>
      <c r="R616" s="85">
        <v>6.182516999313944E-3</v>
      </c>
      <c r="S616" s="85">
        <v>6.7872491569106177E-3</v>
      </c>
      <c r="T616" s="85">
        <v>6.5473388777581801E-3</v>
      </c>
      <c r="U616" s="85">
        <v>6.4699914841022076E-3</v>
      </c>
      <c r="V616" s="85">
        <v>6.7023442976326753E-3</v>
      </c>
      <c r="W616" s="85">
        <v>6.3566716086423131E-3</v>
      </c>
      <c r="X616" s="85">
        <v>7.0965762741031207E-3</v>
      </c>
      <c r="Y616" s="85">
        <v>7.9734526553402307E-3</v>
      </c>
      <c r="Z616" s="85">
        <v>7.9932978374516461E-3</v>
      </c>
      <c r="AA616" s="85">
        <v>7.9104341358666713E-3</v>
      </c>
      <c r="AB616" s="85">
        <v>7.9977660576172407E-3</v>
      </c>
      <c r="AC616" s="85">
        <v>7.5627534562307556E-3</v>
      </c>
      <c r="AD616" s="85">
        <v>8.9538764619503351E-3</v>
      </c>
      <c r="AE616" s="85">
        <v>8.7569162635050928E-3</v>
      </c>
      <c r="AF616" s="26"/>
      <c r="AH616" s="26"/>
      <c r="AI616" s="26"/>
    </row>
    <row r="617" spans="2:35" s="103" customFormat="1" x14ac:dyDescent="0.25">
      <c r="B617" s="35" t="s">
        <v>45</v>
      </c>
      <c r="C617" s="35" t="s">
        <v>61</v>
      </c>
      <c r="D617" s="35"/>
      <c r="E617" s="35" t="s">
        <v>26</v>
      </c>
      <c r="F617" s="35" t="s">
        <v>28</v>
      </c>
      <c r="G617" s="35" t="s">
        <v>29</v>
      </c>
      <c r="H617" s="34" t="s">
        <v>39</v>
      </c>
      <c r="I617" s="85">
        <v>2.4942008440313676E-3</v>
      </c>
      <c r="J617" s="85">
        <v>1.9575800568279451E-3</v>
      </c>
      <c r="K617" s="85">
        <v>1.749843655442785E-3</v>
      </c>
      <c r="L617" s="85">
        <v>1.5014008756433282E-3</v>
      </c>
      <c r="M617" s="85">
        <v>1.7327852387562009E-3</v>
      </c>
      <c r="N617" s="85">
        <v>1.3704086614642974E-3</v>
      </c>
      <c r="O617" s="85">
        <v>8.6355276922974085E-4</v>
      </c>
      <c r="P617" s="85">
        <v>9.0094169045389582E-4</v>
      </c>
      <c r="Q617" s="85">
        <v>4.3287132957985823E-4</v>
      </c>
      <c r="R617" s="85">
        <v>3.9013531624122668E-4</v>
      </c>
      <c r="S617" s="85">
        <v>2.5215240474317177E-4</v>
      </c>
      <c r="T617" s="85">
        <v>3.0082002558312067E-4</v>
      </c>
      <c r="U617" s="85">
        <v>1.0358261269078798E-4</v>
      </c>
      <c r="V617" s="85">
        <v>6.4674897643612854E-5</v>
      </c>
      <c r="W617" s="85">
        <v>3.6824729405430673E-5</v>
      </c>
      <c r="X617" s="85">
        <v>2.7760693873099682E-5</v>
      </c>
      <c r="Y617" s="85">
        <v>1.3929808956471063E-5</v>
      </c>
      <c r="Z617" s="85">
        <v>1.5151530597128703E-5</v>
      </c>
      <c r="AA617" s="85">
        <v>1.2320642172659711E-5</v>
      </c>
      <c r="AB617" s="85">
        <v>1.6256429273122947E-5</v>
      </c>
      <c r="AC617" s="85">
        <v>2.5229524926431053E-5</v>
      </c>
      <c r="AD617" s="85">
        <v>2.1548672389597991E-5</v>
      </c>
      <c r="AE617" s="85">
        <v>1.6542854304496765E-4</v>
      </c>
      <c r="AF617" s="26"/>
      <c r="AH617" s="26"/>
      <c r="AI617" s="26"/>
    </row>
    <row r="618" spans="2:35" s="103" customFormat="1" x14ac:dyDescent="0.25">
      <c r="B618" s="35" t="s">
        <v>45</v>
      </c>
      <c r="C618" s="35" t="s">
        <v>61</v>
      </c>
      <c r="D618" s="35"/>
      <c r="E618" s="35" t="s">
        <v>26</v>
      </c>
      <c r="F618" s="35" t="s">
        <v>57</v>
      </c>
      <c r="G618" s="35" t="s">
        <v>33</v>
      </c>
      <c r="H618" s="34" t="s">
        <v>39</v>
      </c>
      <c r="I618" s="85">
        <v>0</v>
      </c>
      <c r="J618" s="85">
        <v>0</v>
      </c>
      <c r="K618" s="85">
        <v>0</v>
      </c>
      <c r="L618" s="85">
        <v>0</v>
      </c>
      <c r="M618" s="85">
        <v>2.0783365131518676E-5</v>
      </c>
      <c r="N618" s="85">
        <v>8.6994215388497552E-5</v>
      </c>
      <c r="O618" s="85">
        <v>2.0235901035157343E-4</v>
      </c>
      <c r="P618" s="85">
        <v>3.1929813213330476E-4</v>
      </c>
      <c r="Q618" s="85">
        <v>3.9654922628605841E-4</v>
      </c>
      <c r="R618" s="85">
        <v>3.7551720903561056E-4</v>
      </c>
      <c r="S618" s="85">
        <v>4.425949895859782E-4</v>
      </c>
      <c r="T618" s="85">
        <v>6.461224973336511E-4</v>
      </c>
      <c r="U618" s="85">
        <v>5.4726337290339749E-4</v>
      </c>
      <c r="V618" s="85">
        <v>6.0548956533221265E-4</v>
      </c>
      <c r="W618" s="85">
        <v>6.2969935407790713E-4</v>
      </c>
      <c r="X618" s="85">
        <v>6.5332519816273151E-4</v>
      </c>
      <c r="Y618" s="85">
        <v>6.5403116337674021E-4</v>
      </c>
      <c r="Z618" s="85">
        <v>2.4273533582014738E-4</v>
      </c>
      <c r="AA618" s="85">
        <v>1.9016030151173356E-4</v>
      </c>
      <c r="AB618" s="85">
        <v>1.9363425606437181E-4</v>
      </c>
      <c r="AC618" s="85">
        <v>1.7027845061816317E-4</v>
      </c>
      <c r="AD618" s="85">
        <v>2.3269336216216516E-4</v>
      </c>
      <c r="AE618" s="85">
        <v>1.3815065650193167E-4</v>
      </c>
      <c r="AF618" s="26"/>
      <c r="AH618" s="26"/>
      <c r="AI618" s="26"/>
    </row>
    <row r="619" spans="2:35" s="103" customFormat="1" x14ac:dyDescent="0.25">
      <c r="B619" s="35" t="s">
        <v>45</v>
      </c>
      <c r="C619" s="35" t="s">
        <v>63</v>
      </c>
      <c r="D619" s="35" t="s">
        <v>24</v>
      </c>
      <c r="E619" s="35" t="s">
        <v>15</v>
      </c>
      <c r="F619" s="35" t="s">
        <v>16</v>
      </c>
      <c r="G619" s="35" t="s">
        <v>17</v>
      </c>
      <c r="H619" s="34" t="s">
        <v>39</v>
      </c>
      <c r="I619" s="85">
        <v>2.3430300557554198E-2</v>
      </c>
      <c r="J619" s="85">
        <v>2.0328079456748364E-2</v>
      </c>
      <c r="K619" s="85">
        <v>2.6366944808855507E-2</v>
      </c>
      <c r="L619" s="85">
        <v>2.9295976953699898E-2</v>
      </c>
      <c r="M619" s="85">
        <v>2.9633433767353123E-2</v>
      </c>
      <c r="N619" s="85">
        <v>3.2742173217408764E-2</v>
      </c>
      <c r="O619" s="85">
        <v>2.2678774167702743E-2</v>
      </c>
      <c r="P619" s="85">
        <v>3.6619584738458451E-2</v>
      </c>
      <c r="Q619" s="85">
        <v>3.1498837265591655E-2</v>
      </c>
      <c r="R619" s="85">
        <v>3.4424118038333763E-2</v>
      </c>
      <c r="S619" s="85">
        <v>3.4217741842045804E-2</v>
      </c>
      <c r="T619" s="85">
        <v>3.5714853268838435E-2</v>
      </c>
      <c r="U619" s="85">
        <v>3.5910485890146129E-2</v>
      </c>
      <c r="V619" s="85">
        <v>3.4336709442691807E-2</v>
      </c>
      <c r="W619" s="85">
        <v>3.9676572690057983E-2</v>
      </c>
      <c r="X619" s="85">
        <v>4.3750857028693843E-2</v>
      </c>
      <c r="Y619" s="85">
        <v>3.492223379878702E-2</v>
      </c>
      <c r="Z619" s="85">
        <v>2.984159264841801E-2</v>
      </c>
      <c r="AA619" s="85">
        <v>3.1913551570696697E-2</v>
      </c>
      <c r="AB619" s="85">
        <v>3.305269079568534E-2</v>
      </c>
      <c r="AC619" s="85">
        <v>9.8669413399475846E-3</v>
      </c>
      <c r="AD619" s="85">
        <v>9.8669413399475846E-3</v>
      </c>
      <c r="AE619" s="85">
        <v>1.7257245627719343E-2</v>
      </c>
      <c r="AF619" s="26"/>
      <c r="AH619" s="26"/>
      <c r="AI619" s="26"/>
    </row>
    <row r="620" spans="2:35" s="103" customFormat="1" x14ac:dyDescent="0.25">
      <c r="B620" s="35" t="s">
        <v>45</v>
      </c>
      <c r="C620" s="35" t="s">
        <v>63</v>
      </c>
      <c r="D620" s="35" t="s">
        <v>14</v>
      </c>
      <c r="E620" s="35" t="s">
        <v>15</v>
      </c>
      <c r="F620" s="35" t="s">
        <v>16</v>
      </c>
      <c r="G620" s="35" t="s">
        <v>17</v>
      </c>
      <c r="H620" s="34" t="s">
        <v>39</v>
      </c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>
        <v>0</v>
      </c>
      <c r="AD620" s="85">
        <v>0</v>
      </c>
      <c r="AE620" s="85">
        <v>1.0328362573695943E-3</v>
      </c>
      <c r="AF620" s="26"/>
      <c r="AH620" s="26"/>
      <c r="AI620" s="26"/>
    </row>
    <row r="621" spans="2:35" s="103" customFormat="1" x14ac:dyDescent="0.25">
      <c r="B621" s="35" t="s">
        <v>45</v>
      </c>
      <c r="C621" s="35" t="s">
        <v>63</v>
      </c>
      <c r="D621" s="35" t="s">
        <v>64</v>
      </c>
      <c r="E621" s="35" t="s">
        <v>15</v>
      </c>
      <c r="F621" s="35" t="s">
        <v>16</v>
      </c>
      <c r="G621" s="35" t="s">
        <v>17</v>
      </c>
      <c r="H621" s="34" t="s">
        <v>39</v>
      </c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>
        <v>1.1515281624045129E-2</v>
      </c>
      <c r="AD621" s="85">
        <v>1.1515281624045129E-2</v>
      </c>
      <c r="AE621" s="85">
        <v>1.8080597766078385E-2</v>
      </c>
      <c r="AF621" s="26"/>
      <c r="AH621" s="26"/>
      <c r="AI621" s="26"/>
    </row>
    <row r="622" spans="2:35" s="103" customFormat="1" x14ac:dyDescent="0.25">
      <c r="B622" s="35" t="s">
        <v>45</v>
      </c>
      <c r="C622" s="35" t="s">
        <v>63</v>
      </c>
      <c r="D622" s="35"/>
      <c r="E622" s="35" t="s">
        <v>15</v>
      </c>
      <c r="F622" s="35" t="s">
        <v>21</v>
      </c>
      <c r="G622" s="35" t="s">
        <v>22</v>
      </c>
      <c r="H622" s="34" t="s">
        <v>39</v>
      </c>
      <c r="I622" s="85">
        <v>6.0431031630990457E-2</v>
      </c>
      <c r="J622" s="85">
        <v>5.9818321530545684E-2</v>
      </c>
      <c r="K622" s="85">
        <v>5.9205611430100905E-2</v>
      </c>
      <c r="L622" s="85">
        <v>5.8592901329656132E-2</v>
      </c>
      <c r="M622" s="85">
        <v>5.7980191229211359E-2</v>
      </c>
      <c r="N622" s="85">
        <v>5.7367481128766579E-2</v>
      </c>
      <c r="O622" s="85">
        <v>5.6754771028321799E-2</v>
      </c>
      <c r="P622" s="85">
        <v>5.6142060927877019E-2</v>
      </c>
      <c r="Q622" s="85">
        <v>5.5529350827432246E-2</v>
      </c>
      <c r="R622" s="85">
        <v>5.4916640726987466E-2</v>
      </c>
      <c r="S622" s="85">
        <v>5.4303930626542693E-2</v>
      </c>
      <c r="T622" s="85">
        <v>5.369122052609792E-2</v>
      </c>
      <c r="U622" s="85">
        <v>5.307851042565314E-2</v>
      </c>
      <c r="V622" s="85">
        <v>5.2465800325208367E-2</v>
      </c>
      <c r="W622" s="85">
        <v>5.1807866686275572E-2</v>
      </c>
      <c r="X622" s="85">
        <v>5.1158183691963774E-2</v>
      </c>
      <c r="Y622" s="85">
        <v>5.051664787722325E-2</v>
      </c>
      <c r="Z622" s="85">
        <v>4.9883157074480676E-2</v>
      </c>
      <c r="AA622" s="85">
        <v>4.6781915060819239E-2</v>
      </c>
      <c r="AB622" s="85">
        <v>4.5952156576372208E-2</v>
      </c>
      <c r="AC622" s="85">
        <v>3.926869584769261E-2</v>
      </c>
      <c r="AD622" s="85">
        <v>3.2311900022633469E-2</v>
      </c>
      <c r="AE622" s="85">
        <v>3.8241425536416483E-2</v>
      </c>
      <c r="AF622" s="26"/>
      <c r="AH622" s="26"/>
      <c r="AI622" s="26"/>
    </row>
    <row r="623" spans="2:35" s="103" customFormat="1" x14ac:dyDescent="0.25">
      <c r="B623" s="35" t="s">
        <v>45</v>
      </c>
      <c r="C623" s="35" t="s">
        <v>63</v>
      </c>
      <c r="D623" s="35"/>
      <c r="E623" s="35" t="s">
        <v>15</v>
      </c>
      <c r="F623" s="35" t="s">
        <v>25</v>
      </c>
      <c r="G623" s="35" t="s">
        <v>22</v>
      </c>
      <c r="H623" s="34" t="s">
        <v>39</v>
      </c>
      <c r="I623" s="85">
        <v>2.467643685468373E-2</v>
      </c>
      <c r="J623" s="85">
        <v>2.5552617048099871E-2</v>
      </c>
      <c r="K623" s="85">
        <v>2.9122068804216798E-2</v>
      </c>
      <c r="L623" s="85">
        <v>3.0665225764686187E-2</v>
      </c>
      <c r="M623" s="85">
        <v>2.4085074697215793E-2</v>
      </c>
      <c r="N623" s="85">
        <v>9.9006137035317771E-3</v>
      </c>
      <c r="O623" s="85">
        <v>1.5967815939119792E-2</v>
      </c>
      <c r="P623" s="85">
        <v>1.4992445803681654E-2</v>
      </c>
      <c r="Q623" s="85">
        <v>1.8030897883695489E-2</v>
      </c>
      <c r="R623" s="85">
        <v>1.5973439492622296E-2</v>
      </c>
      <c r="S623" s="85">
        <v>2.4982511579385452E-2</v>
      </c>
      <c r="T623" s="85">
        <v>2.4575123326548844E-2</v>
      </c>
      <c r="U623" s="85">
        <v>3.4852518278536415E-2</v>
      </c>
      <c r="V623" s="85">
        <v>2.1706947059928105E-2</v>
      </c>
      <c r="W623" s="85">
        <v>5.4498394855464457E-3</v>
      </c>
      <c r="X623" s="85">
        <v>2.0696588628094727E-2</v>
      </c>
      <c r="Y623" s="85">
        <v>2.6298068071345094E-2</v>
      </c>
      <c r="Z623" s="85">
        <v>1.0834528488616157E-2</v>
      </c>
      <c r="AA623" s="85">
        <v>2.4691871086198774E-2</v>
      </c>
      <c r="AB623" s="85">
        <v>3.5727318629459083E-2</v>
      </c>
      <c r="AC623" s="85">
        <v>2.5688854358481616E-2</v>
      </c>
      <c r="AD623" s="85">
        <v>1.7590492553154476E-2</v>
      </c>
      <c r="AE623" s="85">
        <v>1.36512181361117E-2</v>
      </c>
      <c r="AF623" s="26"/>
      <c r="AH623" s="26"/>
      <c r="AI623" s="26"/>
    </row>
    <row r="624" spans="2:35" s="103" customFormat="1" x14ac:dyDescent="0.25">
      <c r="B624" s="35" t="s">
        <v>45</v>
      </c>
      <c r="C624" s="35" t="s">
        <v>63</v>
      </c>
      <c r="D624" s="35"/>
      <c r="E624" s="35" t="s">
        <v>26</v>
      </c>
      <c r="F624" s="35" t="s">
        <v>48</v>
      </c>
      <c r="G624" s="35" t="s">
        <v>22</v>
      </c>
      <c r="H624" s="34" t="s">
        <v>39</v>
      </c>
      <c r="I624" s="85">
        <v>9.725784919706831E-3</v>
      </c>
      <c r="J624" s="85">
        <v>9.4047673152969392E-3</v>
      </c>
      <c r="K624" s="85">
        <v>8.7874274508266577E-3</v>
      </c>
      <c r="L624" s="85">
        <v>8.5081331116008529E-3</v>
      </c>
      <c r="M624" s="85">
        <v>8.0543595275197038E-3</v>
      </c>
      <c r="N624" s="85">
        <v>7.5300699713710924E-3</v>
      </c>
      <c r="O624" s="85">
        <v>7.169822252607626E-3</v>
      </c>
      <c r="P624" s="85">
        <v>6.7385952353727551E-3</v>
      </c>
      <c r="Q624" s="85">
        <v>6.2658814028919933E-3</v>
      </c>
      <c r="R624" s="85">
        <v>6.4348655513599626E-3</v>
      </c>
      <c r="S624" s="85">
        <v>6.1419412065343484E-3</v>
      </c>
      <c r="T624" s="85">
        <v>5.8507800253065692E-3</v>
      </c>
      <c r="U624" s="85">
        <v>5.7626129754960341E-3</v>
      </c>
      <c r="V624" s="85">
        <v>5.5140382445182283E-3</v>
      </c>
      <c r="W624" s="85">
        <v>5.4448908909099127E-3</v>
      </c>
      <c r="X624" s="85">
        <v>5.2626101661514425E-3</v>
      </c>
      <c r="Y624" s="85">
        <v>5.0059152256119515E-3</v>
      </c>
      <c r="Z624" s="85">
        <v>4.9221485528153737E-3</v>
      </c>
      <c r="AA624" s="85">
        <v>4.6161379715949028E-3</v>
      </c>
      <c r="AB624" s="85">
        <v>4.5342627503191296E-3</v>
      </c>
      <c r="AC624" s="85">
        <v>3.8747819058258647E-3</v>
      </c>
      <c r="AD624" s="85">
        <v>3.7309781112395053E-3</v>
      </c>
      <c r="AE624" s="85">
        <v>4.415646294988038E-3</v>
      </c>
      <c r="AF624" s="26"/>
      <c r="AH624" s="26"/>
      <c r="AI624" s="26"/>
    </row>
    <row r="625" spans="2:35" s="103" customFormat="1" x14ac:dyDescent="0.25">
      <c r="B625" s="35" t="s">
        <v>45</v>
      </c>
      <c r="C625" s="35" t="s">
        <v>63</v>
      </c>
      <c r="D625" s="35"/>
      <c r="E625" s="35" t="s">
        <v>26</v>
      </c>
      <c r="F625" s="35" t="s">
        <v>62</v>
      </c>
      <c r="G625" s="35" t="s">
        <v>17</v>
      </c>
      <c r="H625" s="34" t="s">
        <v>39</v>
      </c>
      <c r="I625" s="85">
        <v>1.558566475318611E-3</v>
      </c>
      <c r="J625" s="85">
        <v>1.8031455653832959E-3</v>
      </c>
      <c r="K625" s="85">
        <v>1.8262597729764107E-3</v>
      </c>
      <c r="L625" s="85">
        <v>1.70647112331908E-3</v>
      </c>
      <c r="M625" s="85">
        <v>1.4846171795211834E-3</v>
      </c>
      <c r="N625" s="85">
        <v>1.8902106348794589E-3</v>
      </c>
      <c r="O625" s="85">
        <v>1.8829987531693764E-3</v>
      </c>
      <c r="P625" s="85">
        <v>1.8917951850581153E-3</v>
      </c>
      <c r="Q625" s="85">
        <v>2.0298962335673584E-3</v>
      </c>
      <c r="R625" s="85">
        <v>2.9883768608319458E-4</v>
      </c>
      <c r="S625" s="85">
        <v>0</v>
      </c>
      <c r="T625" s="85">
        <v>0</v>
      </c>
      <c r="U625" s="85">
        <v>2.9037061831083741E-5</v>
      </c>
      <c r="V625" s="85">
        <v>1.5239516999573234E-3</v>
      </c>
      <c r="W625" s="85">
        <v>3.7005665129745693E-3</v>
      </c>
      <c r="X625" s="85">
        <v>1.6759757328267909E-3</v>
      </c>
      <c r="Y625" s="85">
        <v>3.7150007748759446E-3</v>
      </c>
      <c r="Z625" s="85">
        <v>3.1661367205886724E-3</v>
      </c>
      <c r="AA625" s="85">
        <v>3.1469669016261962E-3</v>
      </c>
      <c r="AB625" s="85">
        <v>2.3493410441675659E-3</v>
      </c>
      <c r="AC625" s="85">
        <v>2.5274998613003794E-3</v>
      </c>
      <c r="AD625" s="85">
        <v>2.2538419031847361E-3</v>
      </c>
      <c r="AE625" s="85">
        <v>2.4436296754322779E-3</v>
      </c>
      <c r="AF625" s="26"/>
      <c r="AH625" s="26"/>
      <c r="AI625" s="26"/>
    </row>
    <row r="626" spans="2:35" s="103" customFormat="1" x14ac:dyDescent="0.25">
      <c r="B626" s="35" t="s">
        <v>45</v>
      </c>
      <c r="C626" s="35" t="s">
        <v>63</v>
      </c>
      <c r="D626" s="35"/>
      <c r="E626" s="35" t="s">
        <v>26</v>
      </c>
      <c r="F626" s="35" t="s">
        <v>49</v>
      </c>
      <c r="G626" s="35" t="s">
        <v>29</v>
      </c>
      <c r="H626" s="34" t="s">
        <v>39</v>
      </c>
      <c r="I626" s="85">
        <v>1.9972806256980219E-4</v>
      </c>
      <c r="J626" s="85">
        <v>2.0111298170749577E-4</v>
      </c>
      <c r="K626" s="85">
        <v>2.5742778448552831E-4</v>
      </c>
      <c r="L626" s="85">
        <v>2.8435064468231692E-4</v>
      </c>
      <c r="M626" s="85">
        <v>3.3166803238771341E-4</v>
      </c>
      <c r="N626" s="85">
        <v>4.3287240869583032E-4</v>
      </c>
      <c r="O626" s="85">
        <v>5.1349604364818121E-4</v>
      </c>
      <c r="P626" s="85">
        <v>4.8675613918884011E-4</v>
      </c>
      <c r="Q626" s="85">
        <v>5.8492012805430116E-4</v>
      </c>
      <c r="R626" s="85">
        <v>6.7785597820239137E-4</v>
      </c>
      <c r="S626" s="85">
        <v>1.0013804302984636E-3</v>
      </c>
      <c r="T626" s="85">
        <v>1.2719338685501229E-3</v>
      </c>
      <c r="U626" s="85">
        <v>1.3185529721376525E-3</v>
      </c>
      <c r="V626" s="85">
        <v>1.6357346680791623E-3</v>
      </c>
      <c r="W626" s="85">
        <v>1.5118109895141741E-3</v>
      </c>
      <c r="X626" s="85">
        <v>1.4012274478276815E-3</v>
      </c>
      <c r="Y626" s="85">
        <v>1.4247712000046721E-3</v>
      </c>
      <c r="Z626" s="85">
        <v>1.4934036951697609E-3</v>
      </c>
      <c r="AA626" s="85">
        <v>1.7173660061014543E-3</v>
      </c>
      <c r="AB626" s="85">
        <v>1.5257064989780739E-3</v>
      </c>
      <c r="AC626" s="85">
        <v>1.2857210965680304E-3</v>
      </c>
      <c r="AD626" s="85">
        <v>1.546191051532485E-3</v>
      </c>
      <c r="AE626" s="85">
        <v>1.4718713626843199E-3</v>
      </c>
      <c r="AF626" s="26"/>
      <c r="AH626" s="26"/>
      <c r="AI626" s="26"/>
    </row>
    <row r="627" spans="2:35" s="103" customFormat="1" x14ac:dyDescent="0.25">
      <c r="B627" s="35" t="s">
        <v>45</v>
      </c>
      <c r="C627" s="35" t="s">
        <v>63</v>
      </c>
      <c r="D627" s="35"/>
      <c r="E627" s="35" t="s">
        <v>26</v>
      </c>
      <c r="F627" s="35" t="s">
        <v>52</v>
      </c>
      <c r="G627" s="35" t="s">
        <v>29</v>
      </c>
      <c r="H627" s="34" t="s">
        <v>39</v>
      </c>
      <c r="I627" s="85">
        <v>7.2098469778514293E-5</v>
      </c>
      <c r="J627" s="85">
        <v>5.9552341652826244E-5</v>
      </c>
      <c r="K627" s="85">
        <v>4.7552619431524514E-5</v>
      </c>
      <c r="L627" s="85">
        <v>3.1239518388031208E-5</v>
      </c>
      <c r="M627" s="85">
        <v>2.1273940162991585E-5</v>
      </c>
      <c r="N627" s="85">
        <v>1.2452311531044776E-5</v>
      </c>
      <c r="O627" s="85">
        <v>8.9918402869387267E-6</v>
      </c>
      <c r="P627" s="85">
        <v>6.2178358158532553E-6</v>
      </c>
      <c r="Q627" s="85">
        <v>5.1833831927192557E-6</v>
      </c>
      <c r="R627" s="85">
        <v>7.7093483090895498E-6</v>
      </c>
      <c r="S627" s="85">
        <v>4.3866857555040921E-6</v>
      </c>
      <c r="T627" s="85">
        <v>1.6270266268334758E-6</v>
      </c>
      <c r="U627" s="85">
        <v>3.2237726825571723E-7</v>
      </c>
      <c r="V627" s="85">
        <v>1.8524446111701961E-7</v>
      </c>
      <c r="W627" s="85">
        <v>2.1222298969489473E-7</v>
      </c>
      <c r="X627" s="85">
        <v>2.8285959939937615E-7</v>
      </c>
      <c r="Y627" s="85">
        <v>3.8795077188456669E-7</v>
      </c>
      <c r="Z627" s="85">
        <v>2.8151549203716992E-7</v>
      </c>
      <c r="AA627" s="85">
        <v>1.4470874847078267E-7</v>
      </c>
      <c r="AB627" s="85">
        <v>7.3444479057448831E-7</v>
      </c>
      <c r="AC627" s="85">
        <v>3.9909134559628247E-7</v>
      </c>
      <c r="AD627" s="85">
        <v>1.8584088755867181E-6</v>
      </c>
      <c r="AE627" s="85">
        <v>3.4264035022967637E-7</v>
      </c>
      <c r="AF627" s="26"/>
      <c r="AH627" s="26"/>
      <c r="AI627" s="26"/>
    </row>
    <row r="628" spans="2:35" s="103" customFormat="1" x14ac:dyDescent="0.25">
      <c r="B628" s="35" t="s">
        <v>45</v>
      </c>
      <c r="C628" s="35" t="s">
        <v>63</v>
      </c>
      <c r="D628" s="35"/>
      <c r="E628" s="35" t="s">
        <v>26</v>
      </c>
      <c r="F628" s="35" t="s">
        <v>53</v>
      </c>
      <c r="G628" s="35" t="s">
        <v>29</v>
      </c>
      <c r="H628" s="34" t="s">
        <v>39</v>
      </c>
      <c r="I628" s="85">
        <v>0</v>
      </c>
      <c r="J628" s="85">
        <v>0</v>
      </c>
      <c r="K628" s="85">
        <v>0</v>
      </c>
      <c r="L628" s="85">
        <v>0</v>
      </c>
      <c r="M628" s="85">
        <v>0</v>
      </c>
      <c r="N628" s="85">
        <v>0</v>
      </c>
      <c r="O628" s="85">
        <v>0</v>
      </c>
      <c r="P628" s="85">
        <v>0</v>
      </c>
      <c r="Q628" s="85">
        <v>0</v>
      </c>
      <c r="R628" s="85">
        <v>0</v>
      </c>
      <c r="S628" s="85">
        <v>1.9438040159597608E-8</v>
      </c>
      <c r="T628" s="85">
        <v>7.4235009369831375E-8</v>
      </c>
      <c r="U628" s="85">
        <v>1.5958798248880998E-7</v>
      </c>
      <c r="V628" s="85">
        <v>1.9476730176414889E-7</v>
      </c>
      <c r="W628" s="85">
        <v>2.035209253660467E-7</v>
      </c>
      <c r="X628" s="85">
        <v>2.6937142107165687E-7</v>
      </c>
      <c r="Y628" s="85">
        <v>3.4830904762836457E-7</v>
      </c>
      <c r="Z628" s="85">
        <v>8.430068419184882E-8</v>
      </c>
      <c r="AA628" s="85">
        <v>8.2891175609455343E-8</v>
      </c>
      <c r="AB628" s="85">
        <v>2.9038547208443445E-7</v>
      </c>
      <c r="AC628" s="85">
        <v>9.2863571115687518E-8</v>
      </c>
      <c r="AD628" s="85">
        <v>1.1392478589892025E-7</v>
      </c>
      <c r="AE628" s="85">
        <v>5.2296778547158988E-8</v>
      </c>
      <c r="AF628" s="26"/>
      <c r="AH628" s="26"/>
      <c r="AI628" s="26"/>
    </row>
    <row r="629" spans="2:35" s="103" customFormat="1" x14ac:dyDescent="0.25">
      <c r="B629" s="35" t="s">
        <v>45</v>
      </c>
      <c r="C629" s="35" t="s">
        <v>63</v>
      </c>
      <c r="D629" s="35"/>
      <c r="E629" s="35" t="s">
        <v>26</v>
      </c>
      <c r="F629" s="35" t="s">
        <v>50</v>
      </c>
      <c r="G629" s="35" t="s">
        <v>29</v>
      </c>
      <c r="H629" s="34" t="s">
        <v>39</v>
      </c>
      <c r="I629" s="85">
        <v>3.2113887768548457E-4</v>
      </c>
      <c r="J629" s="85">
        <v>3.5069274597152207E-4</v>
      </c>
      <c r="K629" s="85">
        <v>4.09412118483828E-4</v>
      </c>
      <c r="L629" s="85">
        <v>2.7478985547041494E-4</v>
      </c>
      <c r="M629" s="85">
        <v>1.6163584835112473E-4</v>
      </c>
      <c r="N629" s="85">
        <v>1.0520846045384966E-4</v>
      </c>
      <c r="O629" s="85">
        <v>4.1656820378186894E-5</v>
      </c>
      <c r="P629" s="85">
        <v>2.8458808969967207E-5</v>
      </c>
      <c r="Q629" s="85">
        <v>2.127089055227303E-5</v>
      </c>
      <c r="R629" s="85">
        <v>1.7196251236662512E-5</v>
      </c>
      <c r="S629" s="85">
        <v>7.3279841441682894E-6</v>
      </c>
      <c r="T629" s="85">
        <v>0</v>
      </c>
      <c r="U629" s="85">
        <v>0</v>
      </c>
      <c r="V629" s="85">
        <v>0</v>
      </c>
      <c r="W629" s="85">
        <v>0</v>
      </c>
      <c r="X629" s="85">
        <v>0</v>
      </c>
      <c r="Y629" s="85">
        <v>0</v>
      </c>
      <c r="Z629" s="85">
        <v>0</v>
      </c>
      <c r="AA629" s="85">
        <v>0</v>
      </c>
      <c r="AB629" s="85">
        <v>0</v>
      </c>
      <c r="AC629" s="85">
        <v>0</v>
      </c>
      <c r="AD629" s="85">
        <v>0</v>
      </c>
      <c r="AE629" s="85">
        <v>0</v>
      </c>
      <c r="AF629" s="26"/>
      <c r="AH629" s="26"/>
      <c r="AI629" s="26"/>
    </row>
    <row r="630" spans="2:35" s="103" customFormat="1" x14ac:dyDescent="0.25">
      <c r="B630" s="35" t="s">
        <v>45</v>
      </c>
      <c r="C630" s="35" t="s">
        <v>63</v>
      </c>
      <c r="D630" s="35"/>
      <c r="E630" s="35" t="s">
        <v>26</v>
      </c>
      <c r="F630" s="35" t="s">
        <v>30</v>
      </c>
      <c r="G630" s="35" t="s">
        <v>29</v>
      </c>
      <c r="H630" s="34" t="s">
        <v>39</v>
      </c>
      <c r="I630" s="85">
        <v>4.5633278871722088E-3</v>
      </c>
      <c r="J630" s="85">
        <v>4.0519167686375928E-3</v>
      </c>
      <c r="K630" s="85">
        <v>3.8947982505842102E-3</v>
      </c>
      <c r="L630" s="85">
        <v>4.2962517964991627E-3</v>
      </c>
      <c r="M630" s="85">
        <v>5.3077479024400114E-3</v>
      </c>
      <c r="N630" s="85">
        <v>4.8772781942372154E-3</v>
      </c>
      <c r="O630" s="85">
        <v>5.1298714162608984E-3</v>
      </c>
      <c r="P630" s="85">
        <v>4.8264067026017434E-3</v>
      </c>
      <c r="Q630" s="85">
        <v>5.7013590335340232E-3</v>
      </c>
      <c r="R630" s="85">
        <v>5.3876325847233633E-3</v>
      </c>
      <c r="S630" s="85">
        <v>6.0838827947883728E-3</v>
      </c>
      <c r="T630" s="85">
        <v>6.0510641076563596E-3</v>
      </c>
      <c r="U630" s="85">
        <v>5.9398334701535986E-3</v>
      </c>
      <c r="V630" s="85">
        <v>6.0177246724007118E-3</v>
      </c>
      <c r="W630" s="85">
        <v>5.6890541542607524E-3</v>
      </c>
      <c r="X630" s="85">
        <v>5.6222813824926702E-3</v>
      </c>
      <c r="Y630" s="85">
        <v>5.5373736184154984E-3</v>
      </c>
      <c r="Z630" s="85">
        <v>5.372689764994173E-3</v>
      </c>
      <c r="AA630" s="85">
        <v>5.5201294404435509E-3</v>
      </c>
      <c r="AB630" s="85">
        <v>5.59767816172388E-3</v>
      </c>
      <c r="AC630" s="85">
        <v>5.569238816034148E-3</v>
      </c>
      <c r="AD630" s="85">
        <v>6.7087882974579101E-3</v>
      </c>
      <c r="AE630" s="85">
        <v>6.3428882891990272E-3</v>
      </c>
      <c r="AF630" s="26"/>
      <c r="AH630" s="26"/>
      <c r="AI630" s="26"/>
    </row>
    <row r="631" spans="2:35" s="103" customFormat="1" x14ac:dyDescent="0.25">
      <c r="B631" s="35" t="s">
        <v>45</v>
      </c>
      <c r="C631" s="35" t="s">
        <v>63</v>
      </c>
      <c r="D631" s="35"/>
      <c r="E631" s="35" t="s">
        <v>26</v>
      </c>
      <c r="F631" s="35" t="s">
        <v>28</v>
      </c>
      <c r="G631" s="35" t="s">
        <v>29</v>
      </c>
      <c r="H631" s="34" t="s">
        <v>39</v>
      </c>
      <c r="I631" s="85">
        <v>3.5723196172502851E-2</v>
      </c>
      <c r="J631" s="85">
        <v>3.1949144836966592E-2</v>
      </c>
      <c r="K631" s="85">
        <v>3.141011314418371E-2</v>
      </c>
      <c r="L631" s="85">
        <v>2.8097864548618106E-2</v>
      </c>
      <c r="M631" s="85">
        <v>3.3954065359627299E-2</v>
      </c>
      <c r="N631" s="85">
        <v>2.9997082094779033E-2</v>
      </c>
      <c r="O631" s="85">
        <v>1.9070165986532297E-2</v>
      </c>
      <c r="P631" s="85">
        <v>2.0325692698643819E-2</v>
      </c>
      <c r="Q631" s="85">
        <v>1.0741829593397725E-2</v>
      </c>
      <c r="R631" s="85">
        <v>1.0913109683616997E-2</v>
      </c>
      <c r="S631" s="85">
        <v>7.3353550079340891E-3</v>
      </c>
      <c r="T631" s="85">
        <v>9.673433841755447E-3</v>
      </c>
      <c r="U631" s="85">
        <v>4.1186795408915625E-3</v>
      </c>
      <c r="V631" s="85">
        <v>4.4184778369022485E-3</v>
      </c>
      <c r="W631" s="85">
        <v>2.169378211906544E-3</v>
      </c>
      <c r="X631" s="85">
        <v>1.9250207914847321E-3</v>
      </c>
      <c r="Y631" s="85">
        <v>1.1321350967745585E-3</v>
      </c>
      <c r="Z631" s="85">
        <v>1.2969982231025531E-3</v>
      </c>
      <c r="AA631" s="85">
        <v>9.6174912648856303E-4</v>
      </c>
      <c r="AB631" s="85">
        <v>1.2703753513174927E-3</v>
      </c>
      <c r="AC631" s="85">
        <v>1.8167829040751787E-3</v>
      </c>
      <c r="AD631" s="85">
        <v>1.4756212428487382E-3</v>
      </c>
      <c r="AE631" s="85">
        <v>1.1707775965951094E-2</v>
      </c>
      <c r="AF631" s="26"/>
      <c r="AH631" s="26"/>
      <c r="AI631" s="26"/>
    </row>
    <row r="632" spans="2:35" s="103" customFormat="1" x14ac:dyDescent="0.25">
      <c r="B632" s="35" t="s">
        <v>45</v>
      </c>
      <c r="C632" s="35" t="s">
        <v>63</v>
      </c>
      <c r="D632" s="35"/>
      <c r="E632" s="35" t="s">
        <v>26</v>
      </c>
      <c r="F632" s="35" t="s">
        <v>57</v>
      </c>
      <c r="G632" s="35" t="s">
        <v>33</v>
      </c>
      <c r="H632" s="34" t="s">
        <v>39</v>
      </c>
      <c r="I632" s="85">
        <v>0</v>
      </c>
      <c r="J632" s="85">
        <v>0</v>
      </c>
      <c r="K632" s="85">
        <v>2.5827979882661565E-5</v>
      </c>
      <c r="L632" s="85">
        <v>9.8483512894130716E-5</v>
      </c>
      <c r="M632" s="85">
        <v>2.0354410720688462E-4</v>
      </c>
      <c r="N632" s="85">
        <v>5.9071828686157275E-4</v>
      </c>
      <c r="O632" s="85">
        <v>1.313036182648983E-3</v>
      </c>
      <c r="P632" s="85">
        <v>2.0384430361646694E-3</v>
      </c>
      <c r="Q632" s="85">
        <v>2.5142764795745461E-3</v>
      </c>
      <c r="R632" s="85">
        <v>2.366952013614036E-3</v>
      </c>
      <c r="S632" s="85">
        <v>2.7874820165243309E-3</v>
      </c>
      <c r="T632" s="85">
        <v>4.0708552550166753E-3</v>
      </c>
      <c r="U632" s="85">
        <v>3.4299214035652483E-3</v>
      </c>
      <c r="V632" s="85">
        <v>3.7840280041790816E-3</v>
      </c>
      <c r="W632" s="85">
        <v>4.0746577949545507E-3</v>
      </c>
      <c r="X632" s="85">
        <v>4.2956866905640261E-3</v>
      </c>
      <c r="Y632" s="85">
        <v>4.326250595470209E-3</v>
      </c>
      <c r="Z632" s="85">
        <v>4.2723604212395513E-3</v>
      </c>
      <c r="AA632" s="85">
        <v>5.0326917719974397E-3</v>
      </c>
      <c r="AB632" s="85">
        <v>5.3613522402636117E-3</v>
      </c>
      <c r="AC632" s="85">
        <v>3.9117403279418173E-3</v>
      </c>
      <c r="AD632" s="85">
        <v>5.399745389759957E-3</v>
      </c>
      <c r="AE632" s="85">
        <v>5.6904344059018602E-3</v>
      </c>
      <c r="AF632" s="26"/>
      <c r="AH632" s="26"/>
      <c r="AI632" s="26"/>
    </row>
    <row r="633" spans="2:35" s="103" customFormat="1" x14ac:dyDescent="0.25">
      <c r="B633" s="35" t="s">
        <v>45</v>
      </c>
      <c r="C633" s="35" t="s">
        <v>63</v>
      </c>
      <c r="D633" s="35"/>
      <c r="E633" s="35" t="s">
        <v>26</v>
      </c>
      <c r="F633" s="35" t="s">
        <v>65</v>
      </c>
      <c r="G633" s="35" t="s">
        <v>33</v>
      </c>
      <c r="H633" s="34" t="s">
        <v>39</v>
      </c>
      <c r="I633" s="85">
        <v>1.0227154966820918E-4</v>
      </c>
      <c r="J633" s="85">
        <v>1.0116725103135486E-4</v>
      </c>
      <c r="K633" s="85">
        <v>1.2569636745521031E-4</v>
      </c>
      <c r="L633" s="85">
        <v>1.1130088968477779E-4</v>
      </c>
      <c r="M633" s="85">
        <v>1.2374015547726835E-4</v>
      </c>
      <c r="N633" s="85">
        <v>1.4936893634469428E-4</v>
      </c>
      <c r="O633" s="85">
        <v>1.6776511056653079E-4</v>
      </c>
      <c r="P633" s="85">
        <v>1.566276994050359E-4</v>
      </c>
      <c r="Q633" s="85">
        <v>1.7138080056768449E-4</v>
      </c>
      <c r="R633" s="85">
        <v>0</v>
      </c>
      <c r="S633" s="85">
        <v>0</v>
      </c>
      <c r="T633" s="85">
        <v>0</v>
      </c>
      <c r="U633" s="85">
        <v>0</v>
      </c>
      <c r="V633" s="85">
        <v>0</v>
      </c>
      <c r="W633" s="85">
        <v>0</v>
      </c>
      <c r="X633" s="85">
        <v>0</v>
      </c>
      <c r="Y633" s="85">
        <v>0</v>
      </c>
      <c r="Z633" s="85">
        <v>0</v>
      </c>
      <c r="AA633" s="85">
        <v>0</v>
      </c>
      <c r="AB633" s="85">
        <v>0</v>
      </c>
      <c r="AC633" s="85">
        <v>0</v>
      </c>
      <c r="AD633" s="85">
        <v>0</v>
      </c>
      <c r="AE633" s="85">
        <v>0</v>
      </c>
      <c r="AF633" s="26"/>
      <c r="AH633" s="26"/>
      <c r="AI633" s="26"/>
    </row>
    <row r="634" spans="2:35" s="103" customFormat="1" x14ac:dyDescent="0.25">
      <c r="B634" s="35" t="s">
        <v>45</v>
      </c>
      <c r="C634" s="35" t="s">
        <v>66</v>
      </c>
      <c r="D634" s="35"/>
      <c r="E634" s="35" t="s">
        <v>26</v>
      </c>
      <c r="F634" s="35" t="s">
        <v>49</v>
      </c>
      <c r="G634" s="35" t="s">
        <v>29</v>
      </c>
      <c r="H634" s="34" t="s">
        <v>39</v>
      </c>
      <c r="I634" s="85">
        <v>1.3806757352861093E-4</v>
      </c>
      <c r="J634" s="85">
        <v>1.7181856882078007E-4</v>
      </c>
      <c r="K634" s="85">
        <v>2.6786205729833031E-4</v>
      </c>
      <c r="L634" s="85">
        <v>3.2735614810805539E-4</v>
      </c>
      <c r="M634" s="85">
        <v>4.3386036176813991E-4</v>
      </c>
      <c r="N634" s="85">
        <v>6.48502603720305E-4</v>
      </c>
      <c r="O634" s="85">
        <v>8.7159874647498383E-4</v>
      </c>
      <c r="P634" s="85">
        <v>1.4152108733671957E-3</v>
      </c>
      <c r="Q634" s="85">
        <v>1.9476943675054181E-3</v>
      </c>
      <c r="R634" s="85">
        <v>2.0908895592579267E-3</v>
      </c>
      <c r="S634" s="85">
        <v>2.1986958714705846E-3</v>
      </c>
      <c r="T634" s="85">
        <v>2.5026378417278227E-3</v>
      </c>
      <c r="U634" s="85">
        <v>3.0757421571006591E-3</v>
      </c>
      <c r="V634" s="85">
        <v>3.4140147527677131E-3</v>
      </c>
      <c r="W634" s="85">
        <v>3.8315845208906885E-3</v>
      </c>
      <c r="X634" s="85">
        <v>4.2150425930729775E-3</v>
      </c>
      <c r="Y634" s="85">
        <v>4.5602309827870178E-3</v>
      </c>
      <c r="Z634" s="85"/>
      <c r="AA634" s="85"/>
      <c r="AB634" s="85"/>
      <c r="AC634" s="85"/>
      <c r="AD634" s="85"/>
      <c r="AE634" s="85"/>
      <c r="AF634" s="26"/>
      <c r="AH634" s="26"/>
      <c r="AI634" s="26"/>
    </row>
    <row r="635" spans="2:35" s="103" customFormat="1" x14ac:dyDescent="0.25">
      <c r="B635" s="35" t="s">
        <v>45</v>
      </c>
      <c r="C635" s="35" t="s">
        <v>66</v>
      </c>
      <c r="D635" s="35"/>
      <c r="E635" s="35" t="s">
        <v>26</v>
      </c>
      <c r="F635" s="35" t="s">
        <v>52</v>
      </c>
      <c r="G635" s="35" t="s">
        <v>29</v>
      </c>
      <c r="H635" s="34" t="s">
        <v>39</v>
      </c>
      <c r="I635" s="85">
        <v>0.13351090483205622</v>
      </c>
      <c r="J635" s="85">
        <v>0.12132223094336465</v>
      </c>
      <c r="K635" s="85">
        <v>0.12280249275093182</v>
      </c>
      <c r="L635" s="85">
        <v>0.11482382084070222</v>
      </c>
      <c r="M635" s="85">
        <v>0.11455492974317384</v>
      </c>
      <c r="N635" s="85">
        <v>0.10895010438751933</v>
      </c>
      <c r="O635" s="85">
        <v>0.10636960629144554</v>
      </c>
      <c r="P635" s="85">
        <v>0.10596328950507984</v>
      </c>
      <c r="Q635" s="85">
        <v>0.12045145821572217</v>
      </c>
      <c r="R635" s="85">
        <v>0.14040259415924963</v>
      </c>
      <c r="S635" s="85">
        <v>0.13335538065105115</v>
      </c>
      <c r="T635" s="85">
        <v>9.0161547130996694E-2</v>
      </c>
      <c r="U635" s="85">
        <v>2.6173819924001997E-2</v>
      </c>
      <c r="V635" s="85">
        <v>2.6692660376640868E-2</v>
      </c>
      <c r="W635" s="85">
        <v>2.8187737726429418E-2</v>
      </c>
      <c r="X635" s="85">
        <v>2.8763888262994548E-2</v>
      </c>
      <c r="Y635" s="85">
        <v>3.330217714531937E-2</v>
      </c>
      <c r="Z635" s="85"/>
      <c r="AA635" s="85"/>
      <c r="AB635" s="85"/>
      <c r="AC635" s="85"/>
      <c r="AD635" s="85"/>
      <c r="AE635" s="85"/>
      <c r="AF635" s="26"/>
      <c r="AH635" s="26"/>
      <c r="AI635" s="26"/>
    </row>
    <row r="636" spans="2:35" s="103" customFormat="1" x14ac:dyDescent="0.25">
      <c r="B636" s="35" t="s">
        <v>45</v>
      </c>
      <c r="C636" s="35" t="s">
        <v>66</v>
      </c>
      <c r="D636" s="35"/>
      <c r="E636" s="35" t="s">
        <v>26</v>
      </c>
      <c r="F636" s="35" t="s">
        <v>53</v>
      </c>
      <c r="G636" s="35" t="s">
        <v>29</v>
      </c>
      <c r="H636" s="34" t="s">
        <v>39</v>
      </c>
      <c r="I636" s="85">
        <v>0</v>
      </c>
      <c r="J636" s="85">
        <v>0</v>
      </c>
      <c r="K636" s="85">
        <v>0</v>
      </c>
      <c r="L636" s="85">
        <v>0</v>
      </c>
      <c r="M636" s="85">
        <v>0</v>
      </c>
      <c r="N636" s="85">
        <v>0</v>
      </c>
      <c r="O636" s="85">
        <v>0</v>
      </c>
      <c r="P636" s="85">
        <v>0</v>
      </c>
      <c r="Q636" s="85">
        <v>0</v>
      </c>
      <c r="R636" s="85">
        <v>0</v>
      </c>
      <c r="S636" s="85">
        <v>2.1538402332932617E-2</v>
      </c>
      <c r="T636" s="85">
        <v>6.5588432793323631E-2</v>
      </c>
      <c r="U636" s="85">
        <v>0.13238859728326827</v>
      </c>
      <c r="V636" s="85">
        <v>0.13912735351031463</v>
      </c>
      <c r="W636" s="85">
        <v>0.14778444452209605</v>
      </c>
      <c r="X636" s="85">
        <v>0.16381723305010251</v>
      </c>
      <c r="Y636" s="85">
        <v>0.18879720465083852</v>
      </c>
      <c r="Z636" s="85"/>
      <c r="AA636" s="85"/>
      <c r="AB636" s="85"/>
      <c r="AC636" s="85"/>
      <c r="AD636" s="85"/>
      <c r="AE636" s="85"/>
      <c r="AF636" s="26"/>
      <c r="AH636" s="26"/>
      <c r="AI636" s="26"/>
    </row>
    <row r="637" spans="2:35" s="103" customFormat="1" x14ac:dyDescent="0.25">
      <c r="B637" s="35" t="s">
        <v>45</v>
      </c>
      <c r="C637" s="35" t="s">
        <v>66</v>
      </c>
      <c r="D637" s="35"/>
      <c r="E637" s="35" t="s">
        <v>26</v>
      </c>
      <c r="F637" s="35" t="s">
        <v>67</v>
      </c>
      <c r="G637" s="35" t="s">
        <v>29</v>
      </c>
      <c r="H637" s="34" t="s">
        <v>39</v>
      </c>
      <c r="I637" s="85">
        <v>2.5282877889314933E-2</v>
      </c>
      <c r="J637" s="85">
        <v>2.6544674321227757E-2</v>
      </c>
      <c r="K637" s="85">
        <v>1.3529286530772093E-2</v>
      </c>
      <c r="L637" s="85">
        <v>8.2254949622351334E-3</v>
      </c>
      <c r="M637" s="85">
        <v>8.2858861037308842E-3</v>
      </c>
      <c r="N637" s="85">
        <v>3.70376168334287E-3</v>
      </c>
      <c r="O637" s="85">
        <v>1.4332011521443254E-2</v>
      </c>
      <c r="P637" s="85">
        <v>1.0862942781633505E-2</v>
      </c>
      <c r="Q637" s="85">
        <v>1.136651181604785E-2</v>
      </c>
      <c r="R637" s="85">
        <v>4.476155756525909E-2</v>
      </c>
      <c r="S637" s="85">
        <v>5.0353369690437071E-2</v>
      </c>
      <c r="T637" s="85">
        <v>5.5469060850382106E-2</v>
      </c>
      <c r="U637" s="85">
        <v>5.7498822621544481E-2</v>
      </c>
      <c r="V637" s="85">
        <v>6.2777470492434276E-2</v>
      </c>
      <c r="W637" s="85">
        <v>6.9712804212762325E-2</v>
      </c>
      <c r="X637" s="85">
        <v>7.3094146328250564E-2</v>
      </c>
      <c r="Y637" s="85">
        <v>8.2693248537720893E-2</v>
      </c>
      <c r="Z637" s="85"/>
      <c r="AA637" s="85"/>
      <c r="AB637" s="85"/>
      <c r="AC637" s="85"/>
      <c r="AD637" s="85"/>
      <c r="AE637" s="85"/>
      <c r="AF637" s="26"/>
      <c r="AH637" s="26"/>
      <c r="AI637" s="26"/>
    </row>
    <row r="638" spans="2:35" s="103" customFormat="1" x14ac:dyDescent="0.25">
      <c r="B638" s="35" t="s">
        <v>45</v>
      </c>
      <c r="C638" s="35" t="s">
        <v>66</v>
      </c>
      <c r="D638" s="35"/>
      <c r="E638" s="35" t="s">
        <v>26</v>
      </c>
      <c r="F638" s="35" t="s">
        <v>30</v>
      </c>
      <c r="G638" s="35" t="s">
        <v>29</v>
      </c>
      <c r="H638" s="34" t="s">
        <v>39</v>
      </c>
      <c r="I638" s="85">
        <v>0.32039329529172572</v>
      </c>
      <c r="J638" s="85">
        <v>0.28458843330353367</v>
      </c>
      <c r="K638" s="85">
        <v>0.27836047053965723</v>
      </c>
      <c r="L638" s="85">
        <v>0.31059188826233325</v>
      </c>
      <c r="M638" s="85">
        <v>0.38939851154177368</v>
      </c>
      <c r="N638" s="85">
        <v>0.36729650251963453</v>
      </c>
      <c r="O638" s="85">
        <v>0.38906413945541019</v>
      </c>
      <c r="P638" s="85">
        <v>0.40167124232168555</v>
      </c>
      <c r="Q638" s="85">
        <v>0.48976321430148823</v>
      </c>
      <c r="R638" s="85">
        <v>0.47399025338691475</v>
      </c>
      <c r="S638" s="85">
        <v>0.57547378539342786</v>
      </c>
      <c r="T638" s="85">
        <v>0.59147054496605234</v>
      </c>
      <c r="U638" s="85">
        <v>0.61437602778328415</v>
      </c>
      <c r="V638" s="85">
        <v>0.65593575143748029</v>
      </c>
      <c r="W638" s="85">
        <v>0.64264405835790861</v>
      </c>
      <c r="X638" s="85">
        <v>0.69200440946488673</v>
      </c>
      <c r="Y638" s="85">
        <v>0.71989063144350018</v>
      </c>
      <c r="Z638" s="85"/>
      <c r="AA638" s="85"/>
      <c r="AB638" s="85"/>
      <c r="AC638" s="85"/>
      <c r="AD638" s="85"/>
      <c r="AE638" s="85"/>
      <c r="AF638" s="26"/>
      <c r="AH638" s="26"/>
      <c r="AI638" s="26"/>
    </row>
    <row r="639" spans="2:35" s="103" customFormat="1" x14ac:dyDescent="0.25">
      <c r="B639" s="35" t="s">
        <v>45</v>
      </c>
      <c r="C639" s="35" t="s">
        <v>66</v>
      </c>
      <c r="D639" s="35"/>
      <c r="E639" s="35" t="s">
        <v>26</v>
      </c>
      <c r="F639" s="35" t="s">
        <v>28</v>
      </c>
      <c r="G639" s="35" t="s">
        <v>29</v>
      </c>
      <c r="H639" s="34" t="s">
        <v>39</v>
      </c>
      <c r="I639" s="85">
        <v>7.8632744381999992E-4</v>
      </c>
      <c r="J639" s="85">
        <v>7.7525240940000005E-4</v>
      </c>
      <c r="K639" s="85">
        <v>5.7959346798000001E-4</v>
      </c>
      <c r="L639" s="85">
        <v>2.953342512E-4</v>
      </c>
      <c r="M639" s="85">
        <v>2.8795089492000001E-4</v>
      </c>
      <c r="N639" s="85">
        <v>4.7622648006E-4</v>
      </c>
      <c r="O639" s="85">
        <v>5.168349396E-4</v>
      </c>
      <c r="P639" s="85">
        <v>8.1832198769999991E-4</v>
      </c>
      <c r="Q639" s="85">
        <v>1.5234325124400001E-3</v>
      </c>
      <c r="R639" s="85">
        <v>1.3388486054399999E-3</v>
      </c>
      <c r="S639" s="85">
        <v>1.9922756362200002E-3</v>
      </c>
      <c r="T639" s="85">
        <v>1.24471081287E-2</v>
      </c>
      <c r="U639" s="85">
        <v>1.7312739917220002E-2</v>
      </c>
      <c r="V639" s="85">
        <v>1.9135198359000002E-2</v>
      </c>
      <c r="W639" s="85">
        <v>1.1372829789959999E-2</v>
      </c>
      <c r="X639" s="85">
        <v>1.190073976398E-2</v>
      </c>
      <c r="Y639" s="85">
        <v>1.5459517490939999E-2</v>
      </c>
      <c r="Z639" s="85"/>
      <c r="AA639" s="85"/>
      <c r="AB639" s="85"/>
      <c r="AC639" s="85"/>
      <c r="AD639" s="85"/>
      <c r="AE639" s="85"/>
      <c r="AF639" s="26"/>
      <c r="AH639" s="26"/>
      <c r="AI639" s="26"/>
    </row>
    <row r="640" spans="2:35" s="103" customFormat="1" ht="9.75" customHeight="1" x14ac:dyDescent="0.25">
      <c r="B640" s="35" t="s">
        <v>45</v>
      </c>
      <c r="C640" s="35" t="s">
        <v>66</v>
      </c>
      <c r="D640" s="35"/>
      <c r="E640" s="35" t="s">
        <v>26</v>
      </c>
      <c r="F640" s="35" t="s">
        <v>57</v>
      </c>
      <c r="G640" s="35" t="s">
        <v>33</v>
      </c>
      <c r="H640" s="34" t="s">
        <v>39</v>
      </c>
      <c r="I640" s="85">
        <v>0</v>
      </c>
      <c r="J640" s="85">
        <v>0</v>
      </c>
      <c r="K640" s="85">
        <v>0</v>
      </c>
      <c r="L640" s="85">
        <v>0</v>
      </c>
      <c r="M640" s="85">
        <v>0</v>
      </c>
      <c r="N640" s="85">
        <v>3.8578426148403341E-6</v>
      </c>
      <c r="O640" s="85">
        <v>9.7159194965100394E-4</v>
      </c>
      <c r="P640" s="85">
        <v>6.4855513745091138E-3</v>
      </c>
      <c r="Q640" s="85">
        <v>1.8775463241653748E-2</v>
      </c>
      <c r="R640" s="85">
        <v>3.1697235269495069E-2</v>
      </c>
      <c r="S640" s="85">
        <v>4.2272655146190254E-2</v>
      </c>
      <c r="T640" s="85">
        <v>5.1103268917546595E-2</v>
      </c>
      <c r="U640" s="85">
        <v>6.2808949413236337E-2</v>
      </c>
      <c r="V640" s="85">
        <v>7.3374602041172743E-2</v>
      </c>
      <c r="W640" s="85">
        <v>7.9876904935907656E-2</v>
      </c>
      <c r="X640" s="85">
        <v>8.1458423699509078E-2</v>
      </c>
      <c r="Y640" s="85">
        <v>8.2447985448013669E-2</v>
      </c>
      <c r="Z640" s="85"/>
      <c r="AA640" s="85"/>
      <c r="AB640" s="85"/>
      <c r="AC640" s="85"/>
      <c r="AD640" s="85"/>
      <c r="AE640" s="85"/>
      <c r="AF640" s="26"/>
      <c r="AH640" s="26"/>
      <c r="AI640" s="26"/>
    </row>
    <row r="641" spans="2:35" s="103" customFormat="1" x14ac:dyDescent="0.25">
      <c r="B641" s="35" t="s">
        <v>45</v>
      </c>
      <c r="C641" s="35" t="s">
        <v>66</v>
      </c>
      <c r="D641" s="35" t="s">
        <v>68</v>
      </c>
      <c r="E641" s="35" t="s">
        <v>26</v>
      </c>
      <c r="F641" s="35" t="s">
        <v>49</v>
      </c>
      <c r="G641" s="35" t="s">
        <v>29</v>
      </c>
      <c r="H641" s="34" t="s">
        <v>39</v>
      </c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>
        <v>4.7036183315205798E-3</v>
      </c>
      <c r="AA641" s="85">
        <v>5.0553432987538753E-3</v>
      </c>
      <c r="AB641" s="85">
        <v>6.4966153586773975E-3</v>
      </c>
      <c r="AC641" s="85">
        <v>4.8868091163996241E-3</v>
      </c>
      <c r="AD641" s="85">
        <v>6.2452709193948136E-3</v>
      </c>
      <c r="AE641" s="85">
        <v>6.9278183622793876E-3</v>
      </c>
      <c r="AF641" s="26"/>
      <c r="AH641" s="26"/>
      <c r="AI641" s="26"/>
    </row>
    <row r="642" spans="2:35" s="103" customFormat="1" x14ac:dyDescent="0.25">
      <c r="B642" s="35" t="s">
        <v>45</v>
      </c>
      <c r="C642" s="35" t="s">
        <v>66</v>
      </c>
      <c r="D642" s="35" t="s">
        <v>68</v>
      </c>
      <c r="E642" s="35" t="s">
        <v>26</v>
      </c>
      <c r="F642" s="35" t="s">
        <v>52</v>
      </c>
      <c r="G642" s="35" t="s">
        <v>29</v>
      </c>
      <c r="H642" s="34" t="s">
        <v>39</v>
      </c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>
        <v>3.2139820451781619E-2</v>
      </c>
      <c r="AA642" s="85">
        <v>3.3740817024945628E-2</v>
      </c>
      <c r="AB642" s="85">
        <v>3.4956133420766991E-2</v>
      </c>
      <c r="AC642" s="85">
        <v>3.1190038441776955E-2</v>
      </c>
      <c r="AD642" s="85">
        <v>4.7495530201441503E-2</v>
      </c>
      <c r="AE642" s="85">
        <v>3.9725359673728131E-2</v>
      </c>
      <c r="AF642" s="26"/>
      <c r="AH642" s="26"/>
      <c r="AI642" s="26"/>
    </row>
    <row r="643" spans="2:35" s="103" customFormat="1" x14ac:dyDescent="0.25">
      <c r="B643" s="35" t="s">
        <v>45</v>
      </c>
      <c r="C643" s="35" t="s">
        <v>66</v>
      </c>
      <c r="D643" s="35" t="s">
        <v>68</v>
      </c>
      <c r="E643" s="35" t="s">
        <v>26</v>
      </c>
      <c r="F643" s="35" t="s">
        <v>53</v>
      </c>
      <c r="G643" s="35" t="s">
        <v>29</v>
      </c>
      <c r="H643" s="34" t="s">
        <v>39</v>
      </c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>
        <v>0.22178135241901964</v>
      </c>
      <c r="AA643" s="85">
        <v>0.23226218219507461</v>
      </c>
      <c r="AB643" s="85">
        <v>0.23733316287863035</v>
      </c>
      <c r="AC643" s="85">
        <v>0.18522262452931651</v>
      </c>
      <c r="AD643" s="85">
        <v>0.23664161331014602</v>
      </c>
      <c r="AE643" s="85">
        <v>0.24494842103680886</v>
      </c>
      <c r="AF643" s="26"/>
      <c r="AH643" s="26"/>
      <c r="AI643" s="26"/>
    </row>
    <row r="644" spans="2:35" s="103" customFormat="1" x14ac:dyDescent="0.25">
      <c r="B644" s="35" t="s">
        <v>45</v>
      </c>
      <c r="C644" s="35" t="s">
        <v>66</v>
      </c>
      <c r="D644" s="35" t="s">
        <v>68</v>
      </c>
      <c r="E644" s="35" t="s">
        <v>26</v>
      </c>
      <c r="F644" s="35" t="s">
        <v>30</v>
      </c>
      <c r="G644" s="35" t="s">
        <v>29</v>
      </c>
      <c r="H644" s="34" t="s">
        <v>39</v>
      </c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>
        <v>0.70164730707652201</v>
      </c>
      <c r="AA644" s="85">
        <v>0.72599628967997409</v>
      </c>
      <c r="AB644" s="85">
        <v>0.75148302656648414</v>
      </c>
      <c r="AC644" s="85">
        <v>0.62192054590199175</v>
      </c>
      <c r="AD644" s="85">
        <v>0.80784433446216797</v>
      </c>
      <c r="AE644" s="85">
        <v>0.82514911094885923</v>
      </c>
      <c r="AF644" s="26"/>
      <c r="AH644" s="26"/>
      <c r="AI644" s="26"/>
    </row>
    <row r="645" spans="2:35" s="103" customFormat="1" x14ac:dyDescent="0.25">
      <c r="B645" s="35" t="s">
        <v>45</v>
      </c>
      <c r="C645" s="35" t="s">
        <v>66</v>
      </c>
      <c r="D645" s="35" t="s">
        <v>68</v>
      </c>
      <c r="E645" s="35" t="s">
        <v>26</v>
      </c>
      <c r="F645" s="35" t="s">
        <v>57</v>
      </c>
      <c r="G645" s="35" t="s">
        <v>33</v>
      </c>
      <c r="H645" s="34" t="s">
        <v>39</v>
      </c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>
        <v>8.8392058321667327E-2</v>
      </c>
      <c r="AA645" s="85">
        <v>8.9932694098994986E-2</v>
      </c>
      <c r="AB645" s="85">
        <v>9.1784523909138271E-2</v>
      </c>
      <c r="AC645" s="85">
        <v>6.1564607703587911E-2</v>
      </c>
      <c r="AD645" s="85">
        <v>7.3236506605745239E-2</v>
      </c>
      <c r="AE645" s="85">
        <v>9.3482245785781889E-2</v>
      </c>
      <c r="AF645" s="26"/>
      <c r="AH645" s="26"/>
      <c r="AI645" s="26"/>
    </row>
    <row r="646" spans="2:35" s="103" customFormat="1" x14ac:dyDescent="0.25">
      <c r="B646" s="35" t="s">
        <v>45</v>
      </c>
      <c r="C646" s="35" t="s">
        <v>66</v>
      </c>
      <c r="D646" s="35" t="s">
        <v>69</v>
      </c>
      <c r="E646" s="35" t="s">
        <v>26</v>
      </c>
      <c r="F646" s="35" t="s">
        <v>52</v>
      </c>
      <c r="G646" s="35" t="s">
        <v>29</v>
      </c>
      <c r="H646" s="34" t="s">
        <v>39</v>
      </c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>
        <v>1.4020999937499004E-4</v>
      </c>
      <c r="AA646" s="85">
        <v>1.3697943669285274E-4</v>
      </c>
      <c r="AB646" s="85">
        <v>1.5395138314792535E-4</v>
      </c>
      <c r="AC646" s="85">
        <v>7.6504985525649056E-5</v>
      </c>
      <c r="AD646" s="85">
        <v>3.9757974291786665E-5</v>
      </c>
      <c r="AE646" s="85">
        <v>1.9383947308529033E-4</v>
      </c>
      <c r="AF646" s="26"/>
      <c r="AH646" s="26"/>
      <c r="AI646" s="26"/>
    </row>
    <row r="647" spans="2:35" s="103" customFormat="1" x14ac:dyDescent="0.25">
      <c r="B647" s="35" t="s">
        <v>45</v>
      </c>
      <c r="C647" s="35" t="s">
        <v>66</v>
      </c>
      <c r="D647" s="35" t="s">
        <v>69</v>
      </c>
      <c r="E647" s="35" t="s">
        <v>26</v>
      </c>
      <c r="F647" s="35" t="s">
        <v>67</v>
      </c>
      <c r="G647" s="35" t="s">
        <v>29</v>
      </c>
      <c r="H647" s="34" t="s">
        <v>39</v>
      </c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>
        <v>2.8977105968602427E-2</v>
      </c>
      <c r="AA647" s="85">
        <v>3.0637758050679691E-2</v>
      </c>
      <c r="AB647" s="85">
        <v>3.2260558371620437E-2</v>
      </c>
      <c r="AC647" s="85">
        <v>1.2367096544838335E-2</v>
      </c>
      <c r="AD647" s="85">
        <v>1.7064533013229393E-2</v>
      </c>
      <c r="AE647" s="85">
        <v>2.3239313511490865E-2</v>
      </c>
      <c r="AF647" s="26"/>
      <c r="AH647" s="26"/>
      <c r="AI647" s="26"/>
    </row>
    <row r="648" spans="2:35" s="103" customFormat="1" x14ac:dyDescent="0.25">
      <c r="B648" s="35" t="s">
        <v>45</v>
      </c>
      <c r="C648" s="35" t="s">
        <v>66</v>
      </c>
      <c r="D648" s="35" t="s">
        <v>70</v>
      </c>
      <c r="E648" s="35" t="s">
        <v>26</v>
      </c>
      <c r="F648" s="35" t="s">
        <v>30</v>
      </c>
      <c r="G648" s="35" t="s">
        <v>29</v>
      </c>
      <c r="H648" s="34" t="s">
        <v>39</v>
      </c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>
        <v>6.7877278290247171E-4</v>
      </c>
      <c r="AA648" s="85">
        <v>1.2250899467878323E-4</v>
      </c>
      <c r="AB648" s="85">
        <v>1.1657275384868075E-4</v>
      </c>
      <c r="AC648" s="85">
        <v>0</v>
      </c>
      <c r="AD648" s="85">
        <v>2.4425570224886027E-4</v>
      </c>
      <c r="AE648" s="85">
        <v>2.043906973907271E-4</v>
      </c>
      <c r="AF648" s="26"/>
      <c r="AH648" s="26"/>
      <c r="AI648" s="26"/>
    </row>
    <row r="649" spans="2:35" s="103" customFormat="1" x14ac:dyDescent="0.25">
      <c r="B649" s="35" t="s">
        <v>45</v>
      </c>
      <c r="C649" s="35" t="s">
        <v>66</v>
      </c>
      <c r="D649" s="35" t="s">
        <v>70</v>
      </c>
      <c r="E649" s="35" t="s">
        <v>26</v>
      </c>
      <c r="F649" s="35" t="s">
        <v>71</v>
      </c>
      <c r="G649" s="35" t="s">
        <v>29</v>
      </c>
      <c r="H649" s="34" t="s">
        <v>39</v>
      </c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>
        <v>4.9653305111607845E-4</v>
      </c>
      <c r="AA649" s="85">
        <v>0</v>
      </c>
      <c r="AB649" s="85">
        <v>5.1289708864872321E-5</v>
      </c>
      <c r="AC649" s="85">
        <v>1.4148696720274654E-4</v>
      </c>
      <c r="AD649" s="85">
        <v>8.4992194116041513E-4</v>
      </c>
      <c r="AE649" s="85">
        <v>6.7302816656546454E-4</v>
      </c>
      <c r="AF649" s="26"/>
      <c r="AH649" s="26"/>
      <c r="AI649" s="26"/>
    </row>
    <row r="650" spans="2:35" s="103" customFormat="1" x14ac:dyDescent="0.25">
      <c r="B650" s="35" t="s">
        <v>45</v>
      </c>
      <c r="C650" s="35" t="s">
        <v>66</v>
      </c>
      <c r="D650" s="35" t="s">
        <v>70</v>
      </c>
      <c r="E650" s="35" t="s">
        <v>26</v>
      </c>
      <c r="F650" s="35" t="s">
        <v>28</v>
      </c>
      <c r="G650" s="35" t="s">
        <v>29</v>
      </c>
      <c r="H650" s="34" t="s">
        <v>39</v>
      </c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>
        <v>2.9938157410198439E-3</v>
      </c>
      <c r="AA650" s="85">
        <v>2.4782418015262364E-3</v>
      </c>
      <c r="AB650" s="85">
        <v>1.5093637310323196E-3</v>
      </c>
      <c r="AC650" s="85">
        <v>1.1571210276476039E-3</v>
      </c>
      <c r="AD650" s="85">
        <v>1.512246878991377E-2</v>
      </c>
      <c r="AE650" s="85">
        <v>7.8514158133864318E-4</v>
      </c>
      <c r="AF650" s="26"/>
      <c r="AH650" s="26"/>
      <c r="AI650" s="26"/>
    </row>
    <row r="651" spans="2:35" s="103" customFormat="1" x14ac:dyDescent="0.25">
      <c r="B651" s="35" t="s">
        <v>45</v>
      </c>
      <c r="C651" s="35" t="s">
        <v>66</v>
      </c>
      <c r="D651" s="35" t="s">
        <v>72</v>
      </c>
      <c r="E651" s="35" t="s">
        <v>26</v>
      </c>
      <c r="F651" s="35" t="s">
        <v>52</v>
      </c>
      <c r="G651" s="35" t="s">
        <v>29</v>
      </c>
      <c r="H651" s="34" t="s">
        <v>39</v>
      </c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>
        <v>4.6482362036514109E-3</v>
      </c>
      <c r="AA651" s="85">
        <v>5.283411782349005E-3</v>
      </c>
      <c r="AB651" s="85">
        <v>5.8021891567957649E-3</v>
      </c>
      <c r="AC651" s="85">
        <v>5.7470298945052067E-3</v>
      </c>
      <c r="AD651" s="85">
        <v>1.2559786410353993E-3</v>
      </c>
      <c r="AE651" s="85">
        <v>5.1605923843577586E-3</v>
      </c>
      <c r="AF651" s="26"/>
      <c r="AH651" s="26"/>
      <c r="AI651" s="26"/>
    </row>
    <row r="652" spans="2:35" s="103" customFormat="1" x14ac:dyDescent="0.25">
      <c r="B652" s="35" t="s">
        <v>45</v>
      </c>
      <c r="C652" s="35" t="s">
        <v>66</v>
      </c>
      <c r="D652" s="35" t="s">
        <v>72</v>
      </c>
      <c r="E652" s="35" t="s">
        <v>26</v>
      </c>
      <c r="F652" s="35" t="s">
        <v>53</v>
      </c>
      <c r="G652" s="35" t="s">
        <v>29</v>
      </c>
      <c r="H652" s="34" t="s">
        <v>39</v>
      </c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>
        <v>6.8454708900447225E-6</v>
      </c>
      <c r="AA652" s="85">
        <v>4.0508065587676673E-6</v>
      </c>
      <c r="AB652" s="85">
        <v>1.6942792577750244E-6</v>
      </c>
      <c r="AC652" s="85">
        <v>1.3547510731812193E-6</v>
      </c>
      <c r="AD652" s="85">
        <v>4.0486797452549302E-3</v>
      </c>
      <c r="AE652" s="85">
        <v>1.7850442180129716E-6</v>
      </c>
      <c r="AF652" s="26"/>
      <c r="AH652" s="26"/>
      <c r="AI652" s="26"/>
    </row>
    <row r="653" spans="2:35" s="103" customFormat="1" x14ac:dyDescent="0.25">
      <c r="B653" s="35" t="s">
        <v>45</v>
      </c>
      <c r="C653" s="35" t="s">
        <v>66</v>
      </c>
      <c r="D653" s="35" t="s">
        <v>72</v>
      </c>
      <c r="E653" s="35" t="s">
        <v>26</v>
      </c>
      <c r="F653" s="35" t="s">
        <v>30</v>
      </c>
      <c r="G653" s="35" t="s">
        <v>29</v>
      </c>
      <c r="H653" s="34" t="s">
        <v>39</v>
      </c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>
        <v>2.3602321678042478E-3</v>
      </c>
      <c r="AA653" s="85">
        <v>3.197689652231247E-3</v>
      </c>
      <c r="AB653" s="85">
        <v>3.4641185150455778E-3</v>
      </c>
      <c r="AC653" s="85">
        <v>2.9072091233448751E-3</v>
      </c>
      <c r="AD653" s="85">
        <v>3.5043458479382325E-3</v>
      </c>
      <c r="AE653" s="85">
        <v>3.6271098812407291E-3</v>
      </c>
      <c r="AF653" s="26"/>
      <c r="AH653" s="26"/>
      <c r="AI653" s="26"/>
    </row>
    <row r="654" spans="2:35" s="103" customFormat="1" x14ac:dyDescent="0.25">
      <c r="B654" s="35" t="s">
        <v>45</v>
      </c>
      <c r="C654" s="35" t="s">
        <v>66</v>
      </c>
      <c r="D654" s="35" t="s">
        <v>72</v>
      </c>
      <c r="E654" s="35" t="s">
        <v>26</v>
      </c>
      <c r="F654" s="35" t="s">
        <v>71</v>
      </c>
      <c r="G654" s="35" t="s">
        <v>29</v>
      </c>
      <c r="H654" s="34" t="s">
        <v>39</v>
      </c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>
        <v>0</v>
      </c>
      <c r="AA654" s="85">
        <v>0</v>
      </c>
      <c r="AB654" s="85">
        <v>0</v>
      </c>
      <c r="AC654" s="85">
        <v>0</v>
      </c>
      <c r="AD654" s="85">
        <v>0</v>
      </c>
      <c r="AE654" s="85">
        <v>0</v>
      </c>
      <c r="AF654" s="26"/>
      <c r="AH654" s="26"/>
      <c r="AI654" s="26"/>
    </row>
    <row r="655" spans="2:35" s="103" customFormat="1" x14ac:dyDescent="0.25">
      <c r="B655" s="35" t="s">
        <v>45</v>
      </c>
      <c r="C655" s="35" t="s">
        <v>66</v>
      </c>
      <c r="D655" s="35" t="s">
        <v>73</v>
      </c>
      <c r="E655" s="35" t="s">
        <v>26</v>
      </c>
      <c r="F655" s="35" t="s">
        <v>30</v>
      </c>
      <c r="G655" s="35" t="s">
        <v>29</v>
      </c>
      <c r="H655" s="34" t="s">
        <v>39</v>
      </c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>
        <v>2.5876931190624165E-2</v>
      </c>
      <c r="AA655" s="85">
        <v>2.677391151392669E-2</v>
      </c>
      <c r="AB655" s="85">
        <v>3.4356778729688404E-2</v>
      </c>
      <c r="AC655" s="85">
        <v>2.8207460058839604E-2</v>
      </c>
      <c r="AD655" s="85">
        <v>3.1040589278049497E-2</v>
      </c>
      <c r="AE655" s="85">
        <v>2.9762039081663267E-2</v>
      </c>
      <c r="AF655" s="26"/>
      <c r="AH655" s="26"/>
      <c r="AI655" s="26"/>
    </row>
    <row r="656" spans="2:35" s="103" customFormat="1" ht="13.5" customHeight="1" x14ac:dyDescent="0.25">
      <c r="B656" s="35" t="s">
        <v>45</v>
      </c>
      <c r="C656" s="35" t="s">
        <v>66</v>
      </c>
      <c r="D656" s="35" t="s">
        <v>74</v>
      </c>
      <c r="E656" s="35" t="s">
        <v>26</v>
      </c>
      <c r="F656" s="35" t="s">
        <v>67</v>
      </c>
      <c r="G656" s="35" t="s">
        <v>76</v>
      </c>
      <c r="H656" s="34" t="s">
        <v>39</v>
      </c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>
        <v>5.8982269097905764E-2</v>
      </c>
      <c r="AA656" s="85">
        <v>5.9717964941143009E-2</v>
      </c>
      <c r="AB656" s="85">
        <v>6.2295274620368206E-2</v>
      </c>
      <c r="AC656" s="85">
        <v>2.2243564484026951E-2</v>
      </c>
      <c r="AD656" s="85">
        <v>2.683233875454296E-2</v>
      </c>
      <c r="AE656" s="85">
        <v>3.9566867456857051E-2</v>
      </c>
      <c r="AF656" s="26"/>
      <c r="AH656" s="26"/>
      <c r="AI656" s="26"/>
    </row>
    <row r="657" spans="2:35" s="103" customFormat="1" x14ac:dyDescent="0.25">
      <c r="B657" s="35" t="s">
        <v>45</v>
      </c>
      <c r="C657" s="35" t="s">
        <v>66</v>
      </c>
      <c r="D657" s="35" t="s">
        <v>75</v>
      </c>
      <c r="E657" s="35" t="s">
        <v>26</v>
      </c>
      <c r="F657" s="35" t="s">
        <v>30</v>
      </c>
      <c r="G657" s="35" t="s">
        <v>76</v>
      </c>
      <c r="H657" s="34" t="s">
        <v>39</v>
      </c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>
        <v>3.9590831961184215E-6</v>
      </c>
      <c r="AA657" s="85">
        <v>6.8875479094377608E-5</v>
      </c>
      <c r="AB657" s="85">
        <v>4.1652068926782366E-5</v>
      </c>
      <c r="AC657" s="85">
        <v>0</v>
      </c>
      <c r="AD657" s="85">
        <v>4.6501236734345832E-5</v>
      </c>
      <c r="AE657" s="85">
        <v>6.4582674173505202E-5</v>
      </c>
      <c r="AF657" s="26"/>
      <c r="AH657" s="26"/>
      <c r="AI657" s="26"/>
    </row>
    <row r="658" spans="2:35" s="103" customFormat="1" x14ac:dyDescent="0.25">
      <c r="B658" s="35" t="s">
        <v>45</v>
      </c>
      <c r="C658" s="35" t="s">
        <v>66</v>
      </c>
      <c r="D658" s="35" t="s">
        <v>75</v>
      </c>
      <c r="E658" s="35" t="s">
        <v>26</v>
      </c>
      <c r="F658" s="35" t="s">
        <v>71</v>
      </c>
      <c r="G658" s="35" t="s">
        <v>76</v>
      </c>
      <c r="H658" s="34" t="s">
        <v>39</v>
      </c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>
        <v>1.0807472510170951E-3</v>
      </c>
      <c r="AA658" s="85">
        <v>9.037603675243125E-4</v>
      </c>
      <c r="AB658" s="85">
        <v>1.5913214939038227E-3</v>
      </c>
      <c r="AC658" s="85">
        <v>6.9611416568607983E-4</v>
      </c>
      <c r="AD658" s="85">
        <v>7.110050521444254E-5</v>
      </c>
      <c r="AE658" s="85">
        <v>3.7620681379371831E-4</v>
      </c>
      <c r="AF658" s="26"/>
      <c r="AH658" s="26"/>
      <c r="AI658" s="26"/>
    </row>
    <row r="659" spans="2:35" s="103" customFormat="1" x14ac:dyDescent="0.25">
      <c r="B659" s="35" t="s">
        <v>45</v>
      </c>
      <c r="C659" s="35" t="s">
        <v>66</v>
      </c>
      <c r="D659" s="35" t="s">
        <v>75</v>
      </c>
      <c r="E659" s="35" t="s">
        <v>26</v>
      </c>
      <c r="F659" s="35" t="s">
        <v>28</v>
      </c>
      <c r="G659" s="35" t="s">
        <v>76</v>
      </c>
      <c r="H659" s="34" t="s">
        <v>39</v>
      </c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>
        <v>3.7444000519065421E-2</v>
      </c>
      <c r="AA659" s="85">
        <v>3.9776909849050808E-2</v>
      </c>
      <c r="AB659" s="85">
        <v>3.3625052998519055E-2</v>
      </c>
      <c r="AC659" s="85">
        <v>1.8749205066000207E-2</v>
      </c>
      <c r="AD659" s="85">
        <v>2.1813152559358128E-2</v>
      </c>
      <c r="AE659" s="85">
        <v>2.0642546970960015E-2</v>
      </c>
      <c r="AF659" s="26"/>
      <c r="AH659" s="26"/>
      <c r="AI659" s="26"/>
    </row>
    <row r="660" spans="2:35" s="103" customFormat="1" x14ac:dyDescent="0.25">
      <c r="B660" s="35" t="s">
        <v>45</v>
      </c>
      <c r="C660" s="35" t="s">
        <v>66</v>
      </c>
      <c r="D660" s="35" t="s">
        <v>77</v>
      </c>
      <c r="E660" s="35" t="s">
        <v>26</v>
      </c>
      <c r="F660" s="35" t="s">
        <v>49</v>
      </c>
      <c r="G660" s="35" t="s">
        <v>29</v>
      </c>
      <c r="H660" s="34" t="s">
        <v>39</v>
      </c>
      <c r="I660" s="85">
        <v>1.3806757352861093E-4</v>
      </c>
      <c r="J660" s="85">
        <v>1.7181856882078007E-4</v>
      </c>
      <c r="K660" s="85">
        <v>2.6786205729833031E-4</v>
      </c>
      <c r="L660" s="85">
        <v>3.2735614810805539E-4</v>
      </c>
      <c r="M660" s="85">
        <v>4.3386036176813991E-4</v>
      </c>
      <c r="N660" s="85">
        <v>6.48502603720305E-4</v>
      </c>
      <c r="O660" s="85">
        <v>8.7159874647498383E-4</v>
      </c>
      <c r="P660" s="85">
        <v>1.4152108733671957E-3</v>
      </c>
      <c r="Q660" s="85">
        <v>1.9476943675054181E-3</v>
      </c>
      <c r="R660" s="85">
        <v>2.0908895592579267E-3</v>
      </c>
      <c r="S660" s="85">
        <v>2.1986958714705846E-3</v>
      </c>
      <c r="T660" s="85">
        <v>2.5026378417278227E-3</v>
      </c>
      <c r="U660" s="85">
        <v>3.0757421571006591E-3</v>
      </c>
      <c r="V660" s="85">
        <v>3.4140147527677131E-3</v>
      </c>
      <c r="W660" s="85">
        <v>3.8315845208906885E-3</v>
      </c>
      <c r="X660" s="85">
        <v>4.2150425930729775E-3</v>
      </c>
      <c r="Y660" s="85">
        <v>4.5602309827870178E-3</v>
      </c>
      <c r="Z660" s="85">
        <v>4.7036183315205798E-3</v>
      </c>
      <c r="AA660" s="85">
        <v>5.0553432987538753E-3</v>
      </c>
      <c r="AB660" s="85">
        <v>6.4966153586773975E-3</v>
      </c>
      <c r="AC660" s="85">
        <v>4.8868091163996241E-3</v>
      </c>
      <c r="AD660" s="85">
        <v>6.2452709193948136E-3</v>
      </c>
      <c r="AE660" s="85">
        <v>6.9278183622793876E-3</v>
      </c>
      <c r="AF660" s="26"/>
      <c r="AH660" s="26"/>
      <c r="AI660" s="26"/>
    </row>
    <row r="661" spans="2:35" s="103" customFormat="1" x14ac:dyDescent="0.25">
      <c r="B661" s="35" t="s">
        <v>45</v>
      </c>
      <c r="C661" s="35" t="s">
        <v>66</v>
      </c>
      <c r="D661" s="35" t="s">
        <v>77</v>
      </c>
      <c r="E661" s="35" t="s">
        <v>26</v>
      </c>
      <c r="F661" s="35" t="s">
        <v>52</v>
      </c>
      <c r="G661" s="35" t="s">
        <v>29</v>
      </c>
      <c r="H661" s="34" t="s">
        <v>39</v>
      </c>
      <c r="I661" s="85">
        <v>0.13351090483205622</v>
      </c>
      <c r="J661" s="85">
        <v>0.12132223094336465</v>
      </c>
      <c r="K661" s="85">
        <v>0.12280249275093182</v>
      </c>
      <c r="L661" s="85">
        <v>0.11482382084070222</v>
      </c>
      <c r="M661" s="85">
        <v>0.11455492974317384</v>
      </c>
      <c r="N661" s="85">
        <v>0.10895010438751933</v>
      </c>
      <c r="O661" s="85">
        <v>0.10636960629144554</v>
      </c>
      <c r="P661" s="85">
        <v>0.10596328950507984</v>
      </c>
      <c r="Q661" s="85">
        <v>0.12045145821572217</v>
      </c>
      <c r="R661" s="85">
        <v>0.14040259415924963</v>
      </c>
      <c r="S661" s="85">
        <v>0.13335538065105115</v>
      </c>
      <c r="T661" s="85">
        <v>9.0161547130996694E-2</v>
      </c>
      <c r="U661" s="85">
        <v>2.6173819924001997E-2</v>
      </c>
      <c r="V661" s="85">
        <v>2.6692660376640868E-2</v>
      </c>
      <c r="W661" s="85">
        <v>2.8187737726429418E-2</v>
      </c>
      <c r="X661" s="85">
        <v>2.8763888262994548E-2</v>
      </c>
      <c r="Y661" s="85">
        <v>3.330217714531937E-2</v>
      </c>
      <c r="Z661" s="85">
        <v>3.6928266654808015E-2</v>
      </c>
      <c r="AA661" s="85">
        <v>3.9161208243987486E-2</v>
      </c>
      <c r="AB661" s="85">
        <v>4.0912273960710677E-2</v>
      </c>
      <c r="AC661" s="85">
        <v>3.7013573321807811E-2</v>
      </c>
      <c r="AD661" s="85">
        <v>4.8791266816768687E-2</v>
      </c>
      <c r="AE661" s="85">
        <v>4.5079791531171177E-2</v>
      </c>
      <c r="AF661" s="26"/>
      <c r="AH661" s="26"/>
      <c r="AI661" s="26"/>
    </row>
    <row r="662" spans="2:35" s="103" customFormat="1" x14ac:dyDescent="0.25">
      <c r="B662" s="35" t="s">
        <v>45</v>
      </c>
      <c r="C662" s="35" t="s">
        <v>66</v>
      </c>
      <c r="D662" s="35" t="s">
        <v>77</v>
      </c>
      <c r="E662" s="35" t="s">
        <v>26</v>
      </c>
      <c r="F662" s="35" t="s">
        <v>53</v>
      </c>
      <c r="G662" s="35" t="s">
        <v>29</v>
      </c>
      <c r="H662" s="34" t="s">
        <v>39</v>
      </c>
      <c r="I662" s="85">
        <v>0</v>
      </c>
      <c r="J662" s="85">
        <v>0</v>
      </c>
      <c r="K662" s="85">
        <v>0</v>
      </c>
      <c r="L662" s="85">
        <v>0</v>
      </c>
      <c r="M662" s="85">
        <v>0</v>
      </c>
      <c r="N662" s="85">
        <v>0</v>
      </c>
      <c r="O662" s="85">
        <v>0</v>
      </c>
      <c r="P662" s="85">
        <v>0</v>
      </c>
      <c r="Q662" s="85">
        <v>0</v>
      </c>
      <c r="R662" s="85">
        <v>0</v>
      </c>
      <c r="S662" s="85">
        <v>2.1538402332932617E-2</v>
      </c>
      <c r="T662" s="85">
        <v>6.5588432793323631E-2</v>
      </c>
      <c r="U662" s="85">
        <v>0.13238859728326827</v>
      </c>
      <c r="V662" s="85">
        <v>0.13912735351031463</v>
      </c>
      <c r="W662" s="85">
        <v>0.14778444452209605</v>
      </c>
      <c r="X662" s="85">
        <v>0.16381723305010251</v>
      </c>
      <c r="Y662" s="85">
        <v>0.18879720465083852</v>
      </c>
      <c r="Z662" s="85">
        <v>0.22178819788990969</v>
      </c>
      <c r="AA662" s="85">
        <v>0.23226623300163338</v>
      </c>
      <c r="AB662" s="85">
        <v>0.23733485715788813</v>
      </c>
      <c r="AC662" s="85">
        <v>0.18522397928038969</v>
      </c>
      <c r="AD662" s="85">
        <v>0.24069029305540096</v>
      </c>
      <c r="AE662" s="85">
        <v>0.24495020608102688</v>
      </c>
      <c r="AF662" s="26"/>
      <c r="AH662" s="26"/>
      <c r="AI662" s="26"/>
    </row>
    <row r="663" spans="2:35" s="103" customFormat="1" x14ac:dyDescent="0.25">
      <c r="B663" s="35" t="s">
        <v>45</v>
      </c>
      <c r="C663" s="35" t="s">
        <v>66</v>
      </c>
      <c r="D663" s="35" t="s">
        <v>77</v>
      </c>
      <c r="E663" s="35" t="s">
        <v>26</v>
      </c>
      <c r="F663" s="35" t="s">
        <v>67</v>
      </c>
      <c r="G663" s="35" t="s">
        <v>29</v>
      </c>
      <c r="H663" s="34" t="s">
        <v>39</v>
      </c>
      <c r="I663" s="85">
        <v>2.5282877889314933E-2</v>
      </c>
      <c r="J663" s="85">
        <v>2.6544674321227757E-2</v>
      </c>
      <c r="K663" s="85">
        <v>1.3529286530772093E-2</v>
      </c>
      <c r="L663" s="85">
        <v>8.2254949622351334E-3</v>
      </c>
      <c r="M663" s="85">
        <v>8.2858861037308842E-3</v>
      </c>
      <c r="N663" s="85">
        <v>3.70376168334287E-3</v>
      </c>
      <c r="O663" s="85">
        <v>1.4332011521443254E-2</v>
      </c>
      <c r="P663" s="85">
        <v>1.0862942781633505E-2</v>
      </c>
      <c r="Q663" s="85">
        <v>1.136651181604785E-2</v>
      </c>
      <c r="R663" s="85">
        <v>4.476155756525909E-2</v>
      </c>
      <c r="S663" s="85">
        <v>5.0353369690437071E-2</v>
      </c>
      <c r="T663" s="85">
        <v>5.5469060850382106E-2</v>
      </c>
      <c r="U663" s="85">
        <v>5.7498822621544481E-2</v>
      </c>
      <c r="V663" s="85">
        <v>6.2777470492434276E-2</v>
      </c>
      <c r="W663" s="85">
        <v>6.9712804212762325E-2</v>
      </c>
      <c r="X663" s="85">
        <v>7.3094146328250564E-2</v>
      </c>
      <c r="Y663" s="85">
        <v>8.2693248537720893E-2</v>
      </c>
      <c r="Z663" s="85">
        <v>2.8977105968602427E-2</v>
      </c>
      <c r="AA663" s="85">
        <v>3.0637758050679691E-2</v>
      </c>
      <c r="AB663" s="85">
        <v>3.2260558371620437E-2</v>
      </c>
      <c r="AC663" s="85">
        <v>1.2367096544838335E-2</v>
      </c>
      <c r="AD663" s="85">
        <v>1.7064533013229393E-2</v>
      </c>
      <c r="AE663" s="85">
        <v>2.3239313511490865E-2</v>
      </c>
      <c r="AF663" s="26"/>
      <c r="AH663" s="26"/>
      <c r="AI663" s="26"/>
    </row>
    <row r="664" spans="2:35" s="103" customFormat="1" x14ac:dyDescent="0.25">
      <c r="B664" s="35" t="s">
        <v>45</v>
      </c>
      <c r="C664" s="35" t="s">
        <v>66</v>
      </c>
      <c r="D664" s="35" t="s">
        <v>77</v>
      </c>
      <c r="E664" s="35" t="s">
        <v>26</v>
      </c>
      <c r="F664" s="35" t="s">
        <v>30</v>
      </c>
      <c r="G664" s="35" t="s">
        <v>29</v>
      </c>
      <c r="H664" s="34" t="s">
        <v>39</v>
      </c>
      <c r="I664" s="85">
        <v>0.32039329529172572</v>
      </c>
      <c r="J664" s="85">
        <v>0.28458843330353367</v>
      </c>
      <c r="K664" s="85">
        <v>0.27836047053965723</v>
      </c>
      <c r="L664" s="85">
        <v>0.31059188826233325</v>
      </c>
      <c r="M664" s="85">
        <v>0.38939851154177368</v>
      </c>
      <c r="N664" s="85">
        <v>0.36729650251963453</v>
      </c>
      <c r="O664" s="85">
        <v>0.38906413945541019</v>
      </c>
      <c r="P664" s="85">
        <v>0.40167124232168555</v>
      </c>
      <c r="Q664" s="85">
        <v>0.48976321430148823</v>
      </c>
      <c r="R664" s="85">
        <v>0.47399025338691475</v>
      </c>
      <c r="S664" s="85">
        <v>0.57547378539342786</v>
      </c>
      <c r="T664" s="85">
        <v>0.59147054496605234</v>
      </c>
      <c r="U664" s="85">
        <v>0.61437602778328415</v>
      </c>
      <c r="V664" s="85">
        <v>0.65593575143748029</v>
      </c>
      <c r="W664" s="85">
        <v>0.64264405835790861</v>
      </c>
      <c r="X664" s="85">
        <v>0.69200440946488673</v>
      </c>
      <c r="Y664" s="85">
        <v>0.71989063144350018</v>
      </c>
      <c r="Z664" s="85">
        <v>0.73056324321785293</v>
      </c>
      <c r="AA664" s="85">
        <v>0.75609039984081083</v>
      </c>
      <c r="AB664" s="85">
        <v>0.78942049656506685</v>
      </c>
      <c r="AC664" s="85">
        <v>0.65303521508417617</v>
      </c>
      <c r="AD664" s="85">
        <v>0.84263352529040458</v>
      </c>
      <c r="AE664" s="85">
        <v>0.858742650609154</v>
      </c>
      <c r="AF664" s="26"/>
      <c r="AH664" s="26"/>
      <c r="AI664" s="26"/>
    </row>
    <row r="665" spans="2:35" s="103" customFormat="1" x14ac:dyDescent="0.25">
      <c r="B665" s="35" t="s">
        <v>45</v>
      </c>
      <c r="C665" s="35" t="s">
        <v>66</v>
      </c>
      <c r="D665" s="35" t="s">
        <v>77</v>
      </c>
      <c r="E665" s="35" t="s">
        <v>26</v>
      </c>
      <c r="F665" s="35" t="s">
        <v>28</v>
      </c>
      <c r="G665" s="35" t="s">
        <v>29</v>
      </c>
      <c r="H665" s="34" t="s">
        <v>39</v>
      </c>
      <c r="I665" s="85">
        <v>7.8632744381999992E-4</v>
      </c>
      <c r="J665" s="85">
        <v>7.7525240940000005E-4</v>
      </c>
      <c r="K665" s="85">
        <v>5.7959346798000001E-4</v>
      </c>
      <c r="L665" s="85">
        <v>2.953342512E-4</v>
      </c>
      <c r="M665" s="85">
        <v>2.8795089492000001E-4</v>
      </c>
      <c r="N665" s="85">
        <v>4.7622648006E-4</v>
      </c>
      <c r="O665" s="85">
        <v>5.168349396E-4</v>
      </c>
      <c r="P665" s="85">
        <v>8.1832198769999991E-4</v>
      </c>
      <c r="Q665" s="85">
        <v>1.5234325124400001E-3</v>
      </c>
      <c r="R665" s="85">
        <v>1.3388486054399999E-3</v>
      </c>
      <c r="S665" s="85">
        <v>1.9922756362200002E-3</v>
      </c>
      <c r="T665" s="85">
        <v>1.24471081287E-2</v>
      </c>
      <c r="U665" s="85">
        <v>1.7312739917220002E-2</v>
      </c>
      <c r="V665" s="85">
        <v>1.9135198359000002E-2</v>
      </c>
      <c r="W665" s="85">
        <v>1.1372829789959999E-2</v>
      </c>
      <c r="X665" s="85">
        <v>1.190073976398E-2</v>
      </c>
      <c r="Y665" s="85">
        <v>1.5459517490939999E-2</v>
      </c>
      <c r="Z665" s="85">
        <v>2.9938157410198439E-3</v>
      </c>
      <c r="AA665" s="85">
        <v>2.4782418015262364E-3</v>
      </c>
      <c r="AB665" s="85">
        <v>1.5093637310323196E-3</v>
      </c>
      <c r="AC665" s="85">
        <v>1.1571210276476039E-3</v>
      </c>
      <c r="AD665" s="85">
        <v>1.512246878991377E-2</v>
      </c>
      <c r="AE665" s="85">
        <v>7.8514158133864318E-4</v>
      </c>
      <c r="AF665" s="26"/>
      <c r="AH665" s="26"/>
      <c r="AI665" s="26"/>
    </row>
    <row r="666" spans="2:35" s="103" customFormat="1" x14ac:dyDescent="0.25">
      <c r="B666" s="35" t="s">
        <v>45</v>
      </c>
      <c r="C666" s="35" t="s">
        <v>66</v>
      </c>
      <c r="D666" s="35" t="s">
        <v>77</v>
      </c>
      <c r="E666" s="35" t="s">
        <v>26</v>
      </c>
      <c r="F666" s="35" t="s">
        <v>57</v>
      </c>
      <c r="G666" s="35" t="s">
        <v>33</v>
      </c>
      <c r="H666" s="34" t="s">
        <v>39</v>
      </c>
      <c r="I666" s="85">
        <v>0</v>
      </c>
      <c r="J666" s="85">
        <v>0</v>
      </c>
      <c r="K666" s="85">
        <v>0</v>
      </c>
      <c r="L666" s="85">
        <v>0</v>
      </c>
      <c r="M666" s="85">
        <v>0</v>
      </c>
      <c r="N666" s="85">
        <v>3.8578426148403341E-6</v>
      </c>
      <c r="O666" s="85">
        <v>9.7159194965100394E-4</v>
      </c>
      <c r="P666" s="85">
        <v>6.4855513745091138E-3</v>
      </c>
      <c r="Q666" s="85">
        <v>1.8775463241653748E-2</v>
      </c>
      <c r="R666" s="85">
        <v>3.1697235269495069E-2</v>
      </c>
      <c r="S666" s="85">
        <v>4.2272655146190254E-2</v>
      </c>
      <c r="T666" s="85">
        <v>5.1103268917546595E-2</v>
      </c>
      <c r="U666" s="85">
        <v>6.2808949413236337E-2</v>
      </c>
      <c r="V666" s="85">
        <v>7.3374602041172743E-2</v>
      </c>
      <c r="W666" s="85">
        <v>7.9876904935907656E-2</v>
      </c>
      <c r="X666" s="85">
        <v>8.1458423699509078E-2</v>
      </c>
      <c r="Y666" s="85">
        <v>8.2447985448013669E-2</v>
      </c>
      <c r="Z666" s="85">
        <v>8.8392058321667327E-2</v>
      </c>
      <c r="AA666" s="85">
        <v>8.9932694098994986E-2</v>
      </c>
      <c r="AB666" s="85">
        <v>9.1784523909138271E-2</v>
      </c>
      <c r="AC666" s="85">
        <v>6.1564607703587911E-2</v>
      </c>
      <c r="AD666" s="85">
        <v>7.3236506605745239E-2</v>
      </c>
      <c r="AE666" s="85">
        <v>9.3482245785781889E-2</v>
      </c>
      <c r="AF666" s="26"/>
      <c r="AH666" s="26"/>
      <c r="AI666" s="26"/>
    </row>
    <row r="667" spans="2:35" s="103" customFormat="1" x14ac:dyDescent="0.25">
      <c r="B667" s="35" t="s">
        <v>45</v>
      </c>
      <c r="C667" s="35" t="s">
        <v>66</v>
      </c>
      <c r="D667" s="35" t="s">
        <v>68</v>
      </c>
      <c r="E667" s="35" t="s">
        <v>26</v>
      </c>
      <c r="F667" s="35"/>
      <c r="G667" s="35"/>
      <c r="H667" s="34" t="s">
        <v>39</v>
      </c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>
        <v>1.0486641566005113</v>
      </c>
      <c r="AA667" s="85">
        <v>1.0869873262977432</v>
      </c>
      <c r="AB667" s="85">
        <v>1.1220534621336973</v>
      </c>
      <c r="AC667" s="85">
        <v>0.90478462569307283</v>
      </c>
      <c r="AD667" s="85">
        <v>1.1714632554988955</v>
      </c>
      <c r="AE667" s="85">
        <v>1.2102329558074574</v>
      </c>
      <c r="AF667" s="26"/>
      <c r="AH667" s="26"/>
      <c r="AI667" s="26"/>
    </row>
    <row r="668" spans="2:35" s="103" customFormat="1" x14ac:dyDescent="0.25">
      <c r="B668" s="35" t="s">
        <v>45</v>
      </c>
      <c r="C668" s="35" t="s">
        <v>66</v>
      </c>
      <c r="D668" s="35" t="s">
        <v>69</v>
      </c>
      <c r="E668" s="35" t="s">
        <v>26</v>
      </c>
      <c r="F668" s="35"/>
      <c r="G668" s="35"/>
      <c r="H668" s="34" t="s">
        <v>39</v>
      </c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>
        <v>2.9117315967977418E-2</v>
      </c>
      <c r="AA668" s="85">
        <v>3.0774737487372545E-2</v>
      </c>
      <c r="AB668" s="85">
        <v>3.241450975476836E-2</v>
      </c>
      <c r="AC668" s="85">
        <v>1.2443601530363984E-2</v>
      </c>
      <c r="AD668" s="85">
        <v>1.7104290987521181E-2</v>
      </c>
      <c r="AE668" s="85">
        <v>2.3433152984576155E-2</v>
      </c>
      <c r="AF668" s="26"/>
      <c r="AH668" s="26"/>
      <c r="AI668" s="26"/>
    </row>
    <row r="669" spans="2:35" s="103" customFormat="1" x14ac:dyDescent="0.25">
      <c r="B669" s="35" t="s">
        <v>45</v>
      </c>
      <c r="C669" s="35" t="s">
        <v>66</v>
      </c>
      <c r="D669" s="35" t="s">
        <v>70</v>
      </c>
      <c r="E669" s="35" t="s">
        <v>26</v>
      </c>
      <c r="F669" s="35"/>
      <c r="G669" s="35"/>
      <c r="H669" s="34" t="s">
        <v>39</v>
      </c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>
        <v>4.1691215750383941E-3</v>
      </c>
      <c r="AA669" s="85">
        <v>2.6007507962050196E-3</v>
      </c>
      <c r="AB669" s="85">
        <v>1.6772261937458726E-3</v>
      </c>
      <c r="AC669" s="85">
        <v>1.2986079948503506E-3</v>
      </c>
      <c r="AD669" s="85">
        <v>1.6216646433323045E-2</v>
      </c>
      <c r="AE669" s="85">
        <v>1.6625604452948349E-3</v>
      </c>
      <c r="AF669" s="26"/>
      <c r="AH669" s="26"/>
      <c r="AI669" s="26"/>
    </row>
    <row r="670" spans="2:35" s="103" customFormat="1" x14ac:dyDescent="0.25">
      <c r="B670" s="35" t="s">
        <v>45</v>
      </c>
      <c r="C670" s="35" t="s">
        <v>66</v>
      </c>
      <c r="D670" s="35" t="s">
        <v>72</v>
      </c>
      <c r="E670" s="35" t="s">
        <v>26</v>
      </c>
      <c r="F670" s="35"/>
      <c r="G670" s="35"/>
      <c r="H670" s="34" t="s">
        <v>39</v>
      </c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>
        <v>7.0153138423457041E-3</v>
      </c>
      <c r="AA670" s="85">
        <v>8.4851522411390195E-3</v>
      </c>
      <c r="AB670" s="85">
        <v>9.2680019510991175E-3</v>
      </c>
      <c r="AC670" s="85">
        <v>8.6555937689232632E-3</v>
      </c>
      <c r="AD670" s="85">
        <v>8.8090042342285624E-3</v>
      </c>
      <c r="AE670" s="85">
        <v>8.7894873098165009E-3</v>
      </c>
      <c r="AF670" s="26"/>
      <c r="AH670" s="26"/>
      <c r="AI670" s="26"/>
    </row>
    <row r="671" spans="2:35" s="103" customFormat="1" x14ac:dyDescent="0.25">
      <c r="B671" s="35" t="s">
        <v>45</v>
      </c>
      <c r="C671" s="35" t="s">
        <v>66</v>
      </c>
      <c r="D671" s="35" t="s">
        <v>73</v>
      </c>
      <c r="E671" s="35" t="s">
        <v>26</v>
      </c>
      <c r="F671" s="35"/>
      <c r="G671" s="35"/>
      <c r="H671" s="34" t="s">
        <v>39</v>
      </c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>
        <v>2.5876931190624165E-2</v>
      </c>
      <c r="AA671" s="85">
        <v>2.677391151392669E-2</v>
      </c>
      <c r="AB671" s="85">
        <v>3.4356778729688404E-2</v>
      </c>
      <c r="AC671" s="85">
        <v>2.8207460058839604E-2</v>
      </c>
      <c r="AD671" s="85">
        <v>3.1040589278049497E-2</v>
      </c>
      <c r="AE671" s="85">
        <v>2.9762039081663267E-2</v>
      </c>
      <c r="AF671" s="26"/>
      <c r="AH671" s="26"/>
      <c r="AI671" s="26"/>
    </row>
    <row r="672" spans="2:35" s="103" customFormat="1" x14ac:dyDescent="0.25">
      <c r="B672" s="35" t="s">
        <v>45</v>
      </c>
      <c r="C672" s="35" t="s">
        <v>66</v>
      </c>
      <c r="D672" s="35" t="s">
        <v>75</v>
      </c>
      <c r="E672" s="35" t="s">
        <v>26</v>
      </c>
      <c r="F672" s="35"/>
      <c r="G672" s="35"/>
      <c r="H672" s="34" t="s">
        <v>39</v>
      </c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>
        <v>3.8528706853278631E-2</v>
      </c>
      <c r="AA672" s="85">
        <v>4.0749545695669499E-2</v>
      </c>
      <c r="AB672" s="85">
        <v>3.5258026561349659E-2</v>
      </c>
      <c r="AC672" s="85">
        <v>1.9445319231686287E-2</v>
      </c>
      <c r="AD672" s="85">
        <v>2.1930754301306917E-2</v>
      </c>
      <c r="AE672" s="85">
        <v>2.1083336458927238E-2</v>
      </c>
      <c r="AF672" s="26"/>
      <c r="AH672" s="26"/>
      <c r="AI672" s="26"/>
    </row>
    <row r="673" spans="2:35" s="103" customFormat="1" x14ac:dyDescent="0.25">
      <c r="B673" s="35" t="s">
        <v>45</v>
      </c>
      <c r="C673" s="35" t="s">
        <v>66</v>
      </c>
      <c r="D673" s="35" t="s">
        <v>74</v>
      </c>
      <c r="E673" s="35" t="s">
        <v>26</v>
      </c>
      <c r="F673" s="35"/>
      <c r="G673" s="35"/>
      <c r="H673" s="34" t="s">
        <v>39</v>
      </c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>
        <v>5.8982269097905764E-2</v>
      </c>
      <c r="AA673" s="85">
        <v>5.9717964941143009E-2</v>
      </c>
      <c r="AB673" s="85">
        <v>6.2295274620368206E-2</v>
      </c>
      <c r="AC673" s="85">
        <v>2.2243564484026951E-2</v>
      </c>
      <c r="AD673" s="85">
        <v>2.683233875454296E-2</v>
      </c>
      <c r="AE673" s="85">
        <v>3.9566867456857051E-2</v>
      </c>
      <c r="AF673" s="26"/>
      <c r="AH673" s="26"/>
      <c r="AI673" s="26"/>
    </row>
    <row r="674" spans="2:35" s="103" customFormat="1" x14ac:dyDescent="0.25">
      <c r="B674" s="32"/>
      <c r="C674" s="32"/>
      <c r="D674" s="32"/>
      <c r="E674" s="32"/>
      <c r="F674" s="32"/>
      <c r="G674" s="32"/>
      <c r="H674" s="105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26"/>
      <c r="AH674" s="26"/>
      <c r="AI674" s="26"/>
    </row>
    <row r="675" spans="2:35" ht="12" customHeight="1" x14ac:dyDescent="0.25">
      <c r="B675" s="32" t="s">
        <v>45</v>
      </c>
      <c r="C675" s="32"/>
      <c r="D675" s="32"/>
      <c r="E675" s="32"/>
      <c r="F675" s="32"/>
      <c r="G675" s="32" t="s">
        <v>17</v>
      </c>
      <c r="H675" s="31" t="s">
        <v>37</v>
      </c>
      <c r="I675" s="89">
        <v>1650.3466174635043</v>
      </c>
      <c r="J675" s="89">
        <v>1457.9986015504751</v>
      </c>
      <c r="K675" s="89">
        <v>1842.4628663231867</v>
      </c>
      <c r="L675" s="89">
        <v>2022.2434298390067</v>
      </c>
      <c r="M675" s="89">
        <v>2032.9503836719298</v>
      </c>
      <c r="N675" s="89">
        <v>2261.537387917449</v>
      </c>
      <c r="O675" s="89">
        <v>1614.1741413105733</v>
      </c>
      <c r="P675" s="89">
        <v>2511.1809026632295</v>
      </c>
      <c r="Q675" s="89">
        <v>2170.3900899596524</v>
      </c>
      <c r="R675" s="89">
        <v>2235.0092814687637</v>
      </c>
      <c r="S675" s="89">
        <v>2208.7182913299807</v>
      </c>
      <c r="T675" s="89">
        <v>2305.5794904417139</v>
      </c>
      <c r="U675" s="89">
        <v>2319.306958096</v>
      </c>
      <c r="V675" s="89">
        <v>2323.4333639153429</v>
      </c>
      <c r="W675" s="89">
        <v>2822.0493815749251</v>
      </c>
      <c r="X675" s="89">
        <v>2936.7591128052818</v>
      </c>
      <c r="Y675" s="89">
        <v>2511.0793513988751</v>
      </c>
      <c r="Z675" s="89">
        <v>2145.0695857202554</v>
      </c>
      <c r="AA675" s="89">
        <v>2276.9290973367847</v>
      </c>
      <c r="AB675" s="89">
        <v>2293.2784383381727</v>
      </c>
      <c r="AC675" s="89">
        <v>1553.5430660320903</v>
      </c>
      <c r="AD675" s="89">
        <v>1534.0221316865077</v>
      </c>
      <c r="AE675" s="89">
        <v>2511.0617450878144</v>
      </c>
      <c r="AF675" s="26"/>
      <c r="AH675" s="26"/>
      <c r="AI675" s="26"/>
    </row>
    <row r="676" spans="2:35" ht="12" customHeight="1" x14ac:dyDescent="0.25">
      <c r="B676" s="32" t="s">
        <v>45</v>
      </c>
      <c r="C676" s="32"/>
      <c r="D676" s="32"/>
      <c r="E676" s="32"/>
      <c r="F676" s="32"/>
      <c r="G676" s="32" t="s">
        <v>29</v>
      </c>
      <c r="H676" s="31" t="s">
        <v>37</v>
      </c>
      <c r="I676" s="89">
        <v>20575.082042880738</v>
      </c>
      <c r="J676" s="89">
        <v>19225.572251388225</v>
      </c>
      <c r="K676" s="89">
        <v>19034.036332753942</v>
      </c>
      <c r="L676" s="89">
        <v>18279.752556479314</v>
      </c>
      <c r="M676" s="89">
        <v>20142.404080913624</v>
      </c>
      <c r="N676" s="89">
        <v>18782.20847319204</v>
      </c>
      <c r="O676" s="89">
        <v>17902.429216721994</v>
      </c>
      <c r="P676" s="89">
        <v>18237.333461608592</v>
      </c>
      <c r="Q676" s="89">
        <v>19593.969570646226</v>
      </c>
      <c r="R676" s="89">
        <v>21241.800616298533</v>
      </c>
      <c r="S676" s="89">
        <v>23836.322951237664</v>
      </c>
      <c r="T676" s="89">
        <v>25024.463735242676</v>
      </c>
      <c r="U676" s="89">
        <v>25454.428184889308</v>
      </c>
      <c r="V676" s="89">
        <v>27264.351884978169</v>
      </c>
      <c r="W676" s="89">
        <v>26903.41822518038</v>
      </c>
      <c r="X676" s="89">
        <v>28692.252466177109</v>
      </c>
      <c r="Y676" s="89">
        <v>30480.59624619531</v>
      </c>
      <c r="Z676" s="89">
        <v>28207.36668642296</v>
      </c>
      <c r="AA676" s="89">
        <v>29279.735437584011</v>
      </c>
      <c r="AB676" s="89">
        <v>30493.17218355271</v>
      </c>
      <c r="AC676" s="89">
        <v>25197.79948401987</v>
      </c>
      <c r="AD676" s="89">
        <v>31952.013415180503</v>
      </c>
      <c r="AE676" s="89">
        <v>33204.553836112507</v>
      </c>
      <c r="AF676" s="26"/>
      <c r="AG676" s="106"/>
      <c r="AH676" s="26"/>
      <c r="AI676" s="26"/>
    </row>
    <row r="677" spans="2:35" ht="12" customHeight="1" x14ac:dyDescent="0.25">
      <c r="B677" s="32" t="s">
        <v>45</v>
      </c>
      <c r="C677" s="32"/>
      <c r="D677" s="32"/>
      <c r="E677" s="32"/>
      <c r="F677" s="32"/>
      <c r="G677" s="32" t="s">
        <v>33</v>
      </c>
      <c r="H677" s="31" t="s">
        <v>37</v>
      </c>
      <c r="I677" s="89">
        <v>267.98584829459111</v>
      </c>
      <c r="J677" s="89">
        <v>263.30473718830888</v>
      </c>
      <c r="K677" s="89">
        <v>341.50725043634264</v>
      </c>
      <c r="L677" s="89">
        <v>344.83696387897544</v>
      </c>
      <c r="M677" s="89">
        <v>447.94347492069812</v>
      </c>
      <c r="N677" s="89">
        <v>769.81003774083786</v>
      </c>
      <c r="O677" s="89">
        <v>1311.4529024090223</v>
      </c>
      <c r="P677" s="89">
        <v>1866.4052875667587</v>
      </c>
      <c r="Q677" s="89">
        <v>2444.7295470286208</v>
      </c>
      <c r="R677" s="89">
        <v>2152.8757483557374</v>
      </c>
      <c r="S677" s="89">
        <v>2634.3799183333545</v>
      </c>
      <c r="T677" s="89">
        <v>3648.7777396707902</v>
      </c>
      <c r="U677" s="89">
        <v>3473.7560074030871</v>
      </c>
      <c r="V677" s="89">
        <v>3927.2695143975461</v>
      </c>
      <c r="W677" s="89">
        <v>4271.0379211820409</v>
      </c>
      <c r="X677" s="89">
        <v>4487.2990464745071</v>
      </c>
      <c r="Y677" s="89">
        <v>4569.6319531411909</v>
      </c>
      <c r="Z677" s="89">
        <v>4895.0770432765257</v>
      </c>
      <c r="AA677" s="89">
        <v>5400.2740924389864</v>
      </c>
      <c r="AB677" s="89">
        <v>5700.0915003289138</v>
      </c>
      <c r="AC677" s="89">
        <v>4272.9484526201322</v>
      </c>
      <c r="AD677" s="89">
        <v>5530.195838482472</v>
      </c>
      <c r="AE677" s="89">
        <v>6142.6297855793364</v>
      </c>
      <c r="AF677" s="26"/>
      <c r="AG677" s="106"/>
      <c r="AH677" s="26"/>
      <c r="AI677" s="26"/>
    </row>
    <row r="678" spans="2:35" ht="12" customHeight="1" x14ac:dyDescent="0.25">
      <c r="B678" s="32" t="s">
        <v>45</v>
      </c>
      <c r="C678" s="32"/>
      <c r="D678" s="32"/>
      <c r="E678" s="32"/>
      <c r="F678" s="32"/>
      <c r="G678" s="32" t="s">
        <v>22</v>
      </c>
      <c r="H678" s="31" t="s">
        <v>37</v>
      </c>
      <c r="I678" s="89">
        <v>14736.969485783538</v>
      </c>
      <c r="J678" s="89">
        <v>14854.910373627776</v>
      </c>
      <c r="K678" s="89">
        <v>14614.667136038179</v>
      </c>
      <c r="L678" s="89">
        <v>14546.482826613561</v>
      </c>
      <c r="M678" s="89">
        <v>15837.421607695655</v>
      </c>
      <c r="N678" s="89">
        <v>14891.225675381602</v>
      </c>
      <c r="O678" s="89">
        <v>14511.674281542711</v>
      </c>
      <c r="P678" s="89">
        <v>14720.484164123707</v>
      </c>
      <c r="Q678" s="89">
        <v>13552.79196092759</v>
      </c>
      <c r="R678" s="89">
        <v>15315.583229916072</v>
      </c>
      <c r="S678" s="89">
        <v>14813.999553562044</v>
      </c>
      <c r="T678" s="89">
        <v>14334.45593112459</v>
      </c>
      <c r="U678" s="89">
        <v>14935.951979611686</v>
      </c>
      <c r="V678" s="89">
        <v>13976.582652728091</v>
      </c>
      <c r="W678" s="89">
        <v>13148.274039188513</v>
      </c>
      <c r="X678" s="89">
        <v>13387.956602151875</v>
      </c>
      <c r="Y678" s="89">
        <v>13360.571594946221</v>
      </c>
      <c r="Z678" s="89">
        <v>12593.919102760603</v>
      </c>
      <c r="AA678" s="89">
        <v>12991.141324904525</v>
      </c>
      <c r="AB678" s="89">
        <v>13448.963139418838</v>
      </c>
      <c r="AC678" s="89">
        <v>13421.305422529189</v>
      </c>
      <c r="AD678" s="89">
        <v>14622.52857931528</v>
      </c>
      <c r="AE678" s="89">
        <v>13927.749151088899</v>
      </c>
      <c r="AF678" s="26"/>
      <c r="AG678" s="106"/>
      <c r="AH678" s="26"/>
      <c r="AI678" s="26"/>
    </row>
    <row r="679" spans="2:35" ht="12" customHeight="1" x14ac:dyDescent="0.25">
      <c r="B679" s="32" t="s">
        <v>45</v>
      </c>
      <c r="C679" s="32"/>
      <c r="D679" s="32"/>
      <c r="E679" s="32"/>
      <c r="F679" s="32"/>
      <c r="G679" s="32" t="s">
        <v>76</v>
      </c>
      <c r="H679" s="31" t="s">
        <v>37</v>
      </c>
      <c r="I679" s="89">
        <v>0</v>
      </c>
      <c r="J679" s="89">
        <v>0</v>
      </c>
      <c r="K679" s="89">
        <v>0</v>
      </c>
      <c r="L679" s="89">
        <v>0</v>
      </c>
      <c r="M679" s="89">
        <v>0</v>
      </c>
      <c r="N679" s="89">
        <v>0</v>
      </c>
      <c r="O679" s="89">
        <v>0</v>
      </c>
      <c r="P679" s="89">
        <v>0</v>
      </c>
      <c r="Q679" s="89">
        <v>0</v>
      </c>
      <c r="R679" s="89">
        <v>0</v>
      </c>
      <c r="S679" s="89">
        <v>0</v>
      </c>
      <c r="T679" s="89">
        <v>0</v>
      </c>
      <c r="U679" s="89">
        <v>0</v>
      </c>
      <c r="V679" s="89">
        <v>0</v>
      </c>
      <c r="W679" s="89">
        <v>0</v>
      </c>
      <c r="X679" s="89">
        <v>0</v>
      </c>
      <c r="Y679" s="89">
        <v>0</v>
      </c>
      <c r="Z679" s="89">
        <v>3597.8940779293571</v>
      </c>
      <c r="AA679" s="89">
        <v>3710.437556048958</v>
      </c>
      <c r="AB679" s="89">
        <v>3588.9184919213312</v>
      </c>
      <c r="AC679" s="89">
        <v>1546.5926961968407</v>
      </c>
      <c r="AD679" s="89">
        <v>1807.8617512349604</v>
      </c>
      <c r="AE679" s="89">
        <v>2229.8237316216328</v>
      </c>
      <c r="AF679" s="26"/>
      <c r="AG679" s="106"/>
      <c r="AH679" s="26"/>
      <c r="AI679" s="26"/>
    </row>
    <row r="680" spans="2:35" ht="12" customHeight="1" x14ac:dyDescent="0.25">
      <c r="B680" s="32" t="s">
        <v>45</v>
      </c>
      <c r="C680" s="32"/>
      <c r="D680" s="32"/>
      <c r="E680" s="32"/>
      <c r="F680" s="32"/>
      <c r="G680" s="45" t="s">
        <v>40</v>
      </c>
      <c r="H680" s="44" t="s">
        <v>37</v>
      </c>
      <c r="I680" s="107">
        <v>37230.383994422373</v>
      </c>
      <c r="J680" s="107">
        <v>35801.785963754781</v>
      </c>
      <c r="K680" s="107">
        <v>35832.673585551645</v>
      </c>
      <c r="L680" s="107">
        <v>35193.315776810858</v>
      </c>
      <c r="M680" s="107">
        <v>38460.719547201908</v>
      </c>
      <c r="N680" s="107">
        <v>36704.781574231929</v>
      </c>
      <c r="O680" s="107">
        <v>35339.730541984303</v>
      </c>
      <c r="P680" s="107">
        <v>37335.403815962287</v>
      </c>
      <c r="Q680" s="107">
        <v>37761.881168562089</v>
      </c>
      <c r="R680" s="107">
        <v>40945.268876039103</v>
      </c>
      <c r="S680" s="107">
        <v>43493.420714463042</v>
      </c>
      <c r="T680" s="107">
        <v>45313.276896479772</v>
      </c>
      <c r="U680" s="107">
        <v>46183.44313000008</v>
      </c>
      <c r="V680" s="107">
        <v>47491.637416019148</v>
      </c>
      <c r="W680" s="107">
        <v>47144.779567125865</v>
      </c>
      <c r="X680" s="107">
        <v>49504.267227608776</v>
      </c>
      <c r="Y680" s="107">
        <v>50921.879145681596</v>
      </c>
      <c r="Z680" s="107">
        <v>51439.326496109694</v>
      </c>
      <c r="AA680" s="107">
        <v>53658.517508313264</v>
      </c>
      <c r="AB680" s="107">
        <v>55524.42375355996</v>
      </c>
      <c r="AC680" s="107">
        <v>45992.189121398122</v>
      </c>
      <c r="AD680" s="107">
        <v>55446.621715899724</v>
      </c>
      <c r="AE680" s="107">
        <v>58015.818249490192</v>
      </c>
      <c r="AF680" s="26"/>
      <c r="AG680" s="106"/>
      <c r="AH680" s="26"/>
      <c r="AI680" s="26"/>
    </row>
    <row r="681" spans="2:35" x14ac:dyDescent="0.25">
      <c r="B681" s="32" t="s">
        <v>45</v>
      </c>
      <c r="C681" s="32"/>
      <c r="D681" s="32"/>
      <c r="E681" s="32"/>
      <c r="F681" s="32"/>
      <c r="G681" s="32" t="s">
        <v>17</v>
      </c>
      <c r="H681" s="31" t="s">
        <v>38</v>
      </c>
      <c r="I681" s="50">
        <v>0.26508397646796605</v>
      </c>
      <c r="J681" s="50">
        <v>0.21456375251213466</v>
      </c>
      <c r="K681" s="50">
        <v>0.23830093482433978</v>
      </c>
      <c r="L681" s="50">
        <v>0.25702322978098402</v>
      </c>
      <c r="M681" s="50">
        <v>0.27258361987330909</v>
      </c>
      <c r="N681" s="50">
        <v>0.29536721691881573</v>
      </c>
      <c r="O681" s="50">
        <v>0.22896157651191343</v>
      </c>
      <c r="P681" s="50">
        <v>0.32195756987954305</v>
      </c>
      <c r="Q681" s="50">
        <v>0.22354503851037202</v>
      </c>
      <c r="R681" s="50">
        <v>0.23150706339611005</v>
      </c>
      <c r="S681" s="50">
        <v>0.25112559241401883</v>
      </c>
      <c r="T681" s="50">
        <v>0.26278515767098359</v>
      </c>
      <c r="U681" s="50">
        <v>0.26173658115622978</v>
      </c>
      <c r="V681" s="50">
        <v>0.25758883387355719</v>
      </c>
      <c r="W681" s="50">
        <v>0.30769846525979305</v>
      </c>
      <c r="X681" s="50">
        <v>0.31350359236343389</v>
      </c>
      <c r="Y681" s="50">
        <v>0.25871599709874316</v>
      </c>
      <c r="Z681" s="50">
        <v>0.22116986682552287</v>
      </c>
      <c r="AA681" s="50">
        <v>0.23485512751429757</v>
      </c>
      <c r="AB681" s="50">
        <v>0.23713188329783105</v>
      </c>
      <c r="AC681" s="50">
        <v>0.16051648986743225</v>
      </c>
      <c r="AD681" s="50">
        <v>0.15869210347999463</v>
      </c>
      <c r="AE681" s="50">
        <v>0.25988039987614231</v>
      </c>
      <c r="AF681" s="26"/>
      <c r="AG681" s="52"/>
      <c r="AH681" s="26"/>
      <c r="AI681" s="26"/>
    </row>
    <row r="682" spans="2:35" x14ac:dyDescent="0.25">
      <c r="B682" s="32" t="s">
        <v>45</v>
      </c>
      <c r="C682" s="32"/>
      <c r="D682" s="32"/>
      <c r="E682" s="32"/>
      <c r="F682" s="32"/>
      <c r="G682" s="32" t="s">
        <v>29</v>
      </c>
      <c r="H682" s="31" t="s">
        <v>38</v>
      </c>
      <c r="I682" s="117">
        <v>2.5308430518460323</v>
      </c>
      <c r="J682" s="50">
        <v>2.3778364596673423</v>
      </c>
      <c r="K682" s="50">
        <v>2.458537339779693</v>
      </c>
      <c r="L682" s="50">
        <v>2.3159115934857128</v>
      </c>
      <c r="M682" s="50">
        <v>2.3659375526317143</v>
      </c>
      <c r="N682" s="50">
        <v>2.2987775200731844</v>
      </c>
      <c r="O682" s="50">
        <v>2.2634677911593397</v>
      </c>
      <c r="P682" s="50">
        <v>2.432175082304012</v>
      </c>
      <c r="Q682" s="50">
        <v>2.8108840557238732</v>
      </c>
      <c r="R682" s="50">
        <v>3.1272635329733043</v>
      </c>
      <c r="S682" s="50">
        <v>3.4408081952004337</v>
      </c>
      <c r="T682" s="50">
        <v>3.6345521449674401</v>
      </c>
      <c r="U682" s="50">
        <v>3.8827876235334768</v>
      </c>
      <c r="V682" s="50">
        <v>4.1447079824145039</v>
      </c>
      <c r="W682" s="50">
        <v>4.3572329893815267</v>
      </c>
      <c r="X682" s="50">
        <v>4.7389604519218009</v>
      </c>
      <c r="Y682" s="50">
        <v>5.1774811558911367</v>
      </c>
      <c r="Z682" s="50">
        <v>5.4724106356049029</v>
      </c>
      <c r="AA682" s="50">
        <v>5.7455626075239907</v>
      </c>
      <c r="AB682" s="50">
        <v>6.2988213794456049</v>
      </c>
      <c r="AC682" s="50">
        <v>5.0203324157822422</v>
      </c>
      <c r="AD682" s="50">
        <v>6.4726129414863669</v>
      </c>
      <c r="AE682" s="50">
        <v>6.6913145533769205</v>
      </c>
      <c r="AF682" s="26"/>
      <c r="AG682" s="52"/>
      <c r="AH682" s="26"/>
      <c r="AI682" s="26"/>
    </row>
    <row r="683" spans="2:35" x14ac:dyDescent="0.25">
      <c r="B683" s="32" t="s">
        <v>45</v>
      </c>
      <c r="C683" s="32"/>
      <c r="D683" s="32"/>
      <c r="E683" s="32"/>
      <c r="F683" s="32"/>
      <c r="G683" s="32" t="s">
        <v>33</v>
      </c>
      <c r="H683" s="31" t="s">
        <v>38</v>
      </c>
      <c r="I683" s="50">
        <v>1.208082622996465E-3</v>
      </c>
      <c r="J683" s="50">
        <v>1.0357263879237331E-3</v>
      </c>
      <c r="K683" s="50">
        <v>1.5337103484787797E-3</v>
      </c>
      <c r="L683" s="50">
        <v>2.1161506180302487E-3</v>
      </c>
      <c r="M683" s="50">
        <v>3.5137742013257121E-3</v>
      </c>
      <c r="N683" s="50">
        <v>8.4944645029137716E-3</v>
      </c>
      <c r="O683" s="50">
        <v>4.724724476830669E-2</v>
      </c>
      <c r="P683" s="50">
        <v>0.22538871362678747</v>
      </c>
      <c r="Q683" s="50">
        <v>0.60794563673399227</v>
      </c>
      <c r="R683" s="50">
        <v>1.0013994628537326</v>
      </c>
      <c r="S683" s="50">
        <v>1.3314971380978997</v>
      </c>
      <c r="T683" s="50">
        <v>1.6185186956156217</v>
      </c>
      <c r="U683" s="50">
        <v>1.9719760641535473</v>
      </c>
      <c r="V683" s="50">
        <v>2.3023067773046044</v>
      </c>
      <c r="W683" s="50">
        <v>2.508918873506409</v>
      </c>
      <c r="X683" s="50">
        <v>2.5642713381604461</v>
      </c>
      <c r="Y683" s="50">
        <v>2.5990558827847918</v>
      </c>
      <c r="Z683" s="50">
        <v>2.8190472374520716</v>
      </c>
      <c r="AA683" s="50">
        <v>2.8804418973065111</v>
      </c>
      <c r="AB683" s="50">
        <v>2.947581278995751</v>
      </c>
      <c r="AC683" s="50">
        <v>2.0002177518271456</v>
      </c>
      <c r="AD683" s="50">
        <v>2.3879027027217217</v>
      </c>
      <c r="AE683" s="50">
        <v>3.0215970448075882</v>
      </c>
      <c r="AF683" s="26"/>
      <c r="AG683" s="52"/>
      <c r="AH683" s="26"/>
      <c r="AI683" s="26"/>
    </row>
    <row r="684" spans="2:35" x14ac:dyDescent="0.25">
      <c r="B684" s="32" t="s">
        <v>45</v>
      </c>
      <c r="C684" s="32"/>
      <c r="D684" s="32"/>
      <c r="E684" s="32"/>
      <c r="F684" s="32"/>
      <c r="G684" s="32" t="s">
        <v>22</v>
      </c>
      <c r="H684" s="31" t="s">
        <v>38</v>
      </c>
      <c r="I684" s="50">
        <v>33.70819849989465</v>
      </c>
      <c r="J684" s="50">
        <v>34.017579050304867</v>
      </c>
      <c r="K684" s="50">
        <v>33.213384225319096</v>
      </c>
      <c r="L684" s="50">
        <v>32.978092109035813</v>
      </c>
      <c r="M684" s="50">
        <v>36.867370494316575</v>
      </c>
      <c r="N684" s="50">
        <v>35.182767200887575</v>
      </c>
      <c r="O684" s="50">
        <v>33.81810039256434</v>
      </c>
      <c r="P684" s="50">
        <v>34.398091535127165</v>
      </c>
      <c r="Q684" s="50">
        <v>31.134678581463604</v>
      </c>
      <c r="R684" s="50">
        <v>35.420223129987683</v>
      </c>
      <c r="S684" s="50">
        <v>33.372421365946344</v>
      </c>
      <c r="T684" s="50">
        <v>30.972972829297721</v>
      </c>
      <c r="U684" s="50">
        <v>31.738654844140068</v>
      </c>
      <c r="V684" s="50">
        <v>29.819981061217582</v>
      </c>
      <c r="W684" s="50">
        <v>28.626307065466175</v>
      </c>
      <c r="X684" s="50">
        <v>28.247090410295559</v>
      </c>
      <c r="Y684" s="50">
        <v>27.740126096879035</v>
      </c>
      <c r="Z684" s="50">
        <v>26.704554283139373</v>
      </c>
      <c r="AA684" s="50">
        <v>27.045430971008237</v>
      </c>
      <c r="AB684" s="50">
        <v>27.543442073697662</v>
      </c>
      <c r="AC684" s="50">
        <v>29.003768140799</v>
      </c>
      <c r="AD684" s="50">
        <v>32.442485205521258</v>
      </c>
      <c r="AE684" s="50">
        <v>30.415205434131408</v>
      </c>
      <c r="AF684" s="26"/>
      <c r="AG684" s="52"/>
      <c r="AH684" s="26"/>
      <c r="AI684" s="26"/>
    </row>
    <row r="685" spans="2:35" x14ac:dyDescent="0.25">
      <c r="B685" s="32" t="s">
        <v>45</v>
      </c>
      <c r="C685" s="32"/>
      <c r="D685" s="32"/>
      <c r="E685" s="32"/>
      <c r="F685" s="32"/>
      <c r="G685" s="32" t="s">
        <v>76</v>
      </c>
      <c r="H685" s="31" t="s">
        <v>38</v>
      </c>
      <c r="I685" s="175">
        <v>0</v>
      </c>
      <c r="J685" s="175">
        <v>0</v>
      </c>
      <c r="K685" s="175">
        <v>0</v>
      </c>
      <c r="L685" s="175">
        <v>0</v>
      </c>
      <c r="M685" s="175">
        <v>0</v>
      </c>
      <c r="N685" s="175">
        <v>0</v>
      </c>
      <c r="O685" s="175">
        <v>0</v>
      </c>
      <c r="P685" s="175">
        <v>0</v>
      </c>
      <c r="Q685" s="175">
        <v>0</v>
      </c>
      <c r="R685" s="175">
        <v>0</v>
      </c>
      <c r="S685" s="175">
        <v>0</v>
      </c>
      <c r="T685" s="175">
        <v>0</v>
      </c>
      <c r="U685" s="175">
        <v>0</v>
      </c>
      <c r="V685" s="175">
        <v>0</v>
      </c>
      <c r="W685" s="175">
        <v>0</v>
      </c>
      <c r="X685" s="175">
        <v>0</v>
      </c>
      <c r="Y685" s="175">
        <v>0</v>
      </c>
      <c r="Z685" s="50">
        <v>0.14959671040447658</v>
      </c>
      <c r="AA685" s="50">
        <v>0.15756454214319746</v>
      </c>
      <c r="AB685" s="50">
        <v>0.13898395143455106</v>
      </c>
      <c r="AC685" s="50">
        <v>7.3619508431908745E-2</v>
      </c>
      <c r="AD685" s="50">
        <v>8.3473584138913509E-2</v>
      </c>
      <c r="AE685" s="50">
        <v>8.3694309896103491E-2</v>
      </c>
      <c r="AF685" s="26"/>
      <c r="AH685" s="26"/>
      <c r="AI685" s="26"/>
    </row>
    <row r="686" spans="2:35" x14ac:dyDescent="0.25">
      <c r="B686" s="32" t="s">
        <v>45</v>
      </c>
      <c r="C686" s="32"/>
      <c r="D686" s="32"/>
      <c r="E686" s="32"/>
      <c r="F686" s="32"/>
      <c r="G686" s="45" t="s">
        <v>41</v>
      </c>
      <c r="H686" s="44" t="s">
        <v>38</v>
      </c>
      <c r="I686" s="65">
        <v>36.505333610831642</v>
      </c>
      <c r="J686" s="65">
        <v>36.61101498887227</v>
      </c>
      <c r="K686" s="65">
        <v>35.911756210271605</v>
      </c>
      <c r="L686" s="65">
        <v>35.553143082920542</v>
      </c>
      <c r="M686" s="65">
        <v>39.509405441022921</v>
      </c>
      <c r="N686" s="65">
        <v>37.785406402382492</v>
      </c>
      <c r="O686" s="65">
        <v>36.357777005003896</v>
      </c>
      <c r="P686" s="65">
        <v>37.377612900937507</v>
      </c>
      <c r="Q686" s="65">
        <v>34.777053312431839</v>
      </c>
      <c r="R686" s="65">
        <v>39.780393189210827</v>
      </c>
      <c r="S686" s="65">
        <v>38.395852291658699</v>
      </c>
      <c r="T686" s="65">
        <v>36.488828827551764</v>
      </c>
      <c r="U686" s="65">
        <v>37.855155112983326</v>
      </c>
      <c r="V686" s="65">
        <v>36.524584654810248</v>
      </c>
      <c r="W686" s="65">
        <v>35.800157393613901</v>
      </c>
      <c r="X686" s="65">
        <v>35.863825792741238</v>
      </c>
      <c r="Y686" s="65">
        <v>35.775379132653711</v>
      </c>
      <c r="Z686" s="65">
        <v>35.366778733426344</v>
      </c>
      <c r="AA686" s="65">
        <v>36.063855145496234</v>
      </c>
      <c r="AB686" s="65">
        <v>37.165960566871405</v>
      </c>
      <c r="AC686" s="65">
        <v>36.258454306707733</v>
      </c>
      <c r="AD686" s="65">
        <v>41.545166537348258</v>
      </c>
      <c r="AE686" s="65">
        <v>40.471691742088161</v>
      </c>
      <c r="AF686" s="26"/>
      <c r="AH686" s="26"/>
      <c r="AI686" s="26"/>
    </row>
    <row r="687" spans="2:35" x14ac:dyDescent="0.25">
      <c r="B687" s="32" t="s">
        <v>45</v>
      </c>
      <c r="C687" s="32"/>
      <c r="D687" s="32"/>
      <c r="E687" s="32"/>
      <c r="F687" s="32"/>
      <c r="G687" s="32" t="s">
        <v>17</v>
      </c>
      <c r="H687" s="31" t="s">
        <v>39</v>
      </c>
      <c r="I687" s="59">
        <v>2.5485917000223447E-2</v>
      </c>
      <c r="J687" s="59">
        <v>2.2470783491695474E-2</v>
      </c>
      <c r="K687" s="59">
        <v>2.8449113044358404E-2</v>
      </c>
      <c r="L687" s="59">
        <v>3.1258196340489687E-2</v>
      </c>
      <c r="M687" s="59">
        <v>3.14475835160457E-2</v>
      </c>
      <c r="N687" s="59">
        <v>3.4958318118184367E-2</v>
      </c>
      <c r="O687" s="59">
        <v>2.4891198046394784E-2</v>
      </c>
      <c r="P687" s="59">
        <v>3.8840597051539236E-2</v>
      </c>
      <c r="Q687" s="59">
        <v>3.3531755776555802E-2</v>
      </c>
      <c r="R687" s="59">
        <v>3.4726059509416506E-2</v>
      </c>
      <c r="S687" s="59">
        <v>3.4347451532914436E-2</v>
      </c>
      <c r="T687" s="59">
        <v>3.5853684255402224E-2</v>
      </c>
      <c r="U687" s="59">
        <v>3.6064272957054958E-2</v>
      </c>
      <c r="V687" s="59">
        <v>3.5965324920995745E-2</v>
      </c>
      <c r="W687" s="59">
        <v>4.3481769628931133E-2</v>
      </c>
      <c r="X687" s="59">
        <v>4.5488043561509886E-2</v>
      </c>
      <c r="Y687" s="59">
        <v>3.8645815323771412E-2</v>
      </c>
      <c r="Z687" s="59">
        <v>3.3013895579967804E-2</v>
      </c>
      <c r="AA687" s="59">
        <v>3.5066684683284013E-2</v>
      </c>
      <c r="AB687" s="59">
        <v>3.5408198050814021E-2</v>
      </c>
      <c r="AC687" s="59">
        <v>2.3915889036254211E-2</v>
      </c>
      <c r="AD687" s="59">
        <v>2.3642231078138565E-2</v>
      </c>
      <c r="AE687" s="59">
        <v>3.8820475537560718E-2</v>
      </c>
      <c r="AF687" s="26"/>
      <c r="AH687" s="26"/>
      <c r="AI687" s="26"/>
    </row>
    <row r="688" spans="2:35" x14ac:dyDescent="0.25">
      <c r="B688" s="32" t="s">
        <v>45</v>
      </c>
      <c r="C688" s="32"/>
      <c r="D688" s="32"/>
      <c r="E688" s="32"/>
      <c r="F688" s="32"/>
      <c r="G688" s="32" t="s">
        <v>29</v>
      </c>
      <c r="H688" s="31" t="s">
        <v>39</v>
      </c>
      <c r="I688" s="59">
        <v>0.55744494174945958</v>
      </c>
      <c r="J688" s="59">
        <v>0.5070054441493046</v>
      </c>
      <c r="K688" s="59">
        <v>0.49102428679432975</v>
      </c>
      <c r="L688" s="59">
        <v>0.50069656068738855</v>
      </c>
      <c r="M688" s="59">
        <v>0.58137685270555772</v>
      </c>
      <c r="N688" s="59">
        <v>0.54232848865740202</v>
      </c>
      <c r="O688" s="59">
        <v>0.55825794676556806</v>
      </c>
      <c r="P688" s="59">
        <v>0.56752999896492218</v>
      </c>
      <c r="Q688" s="59">
        <v>0.66440139026083156</v>
      </c>
      <c r="R688" s="59">
        <v>0.70336994623303539</v>
      </c>
      <c r="S688" s="59">
        <v>0.82473253917726852</v>
      </c>
      <c r="T688" s="59">
        <v>0.85749729214813952</v>
      </c>
      <c r="U688" s="59">
        <v>0.88584218368667555</v>
      </c>
      <c r="V688" s="59">
        <v>0.94403701561714404</v>
      </c>
      <c r="W688" s="59">
        <v>0.93766320799844893</v>
      </c>
      <c r="X688" s="59">
        <v>1.0097125817145378</v>
      </c>
      <c r="Y688" s="59">
        <v>1.0797875854683368</v>
      </c>
      <c r="Z688" s="59">
        <v>1.0546819576018807</v>
      </c>
      <c r="AA688" s="59">
        <v>1.0937681715838858</v>
      </c>
      <c r="AB688" s="59">
        <v>1.1383462521186096</v>
      </c>
      <c r="AC688" s="59">
        <v>0.9220699948529133</v>
      </c>
      <c r="AD688" s="59">
        <v>1.2034944215801588</v>
      </c>
      <c r="AE688" s="59">
        <v>1.2208765251744425</v>
      </c>
      <c r="AF688" s="26"/>
      <c r="AH688" s="26"/>
      <c r="AI688" s="26"/>
    </row>
    <row r="689" spans="2:35" x14ac:dyDescent="0.25">
      <c r="B689" s="32" t="s">
        <v>45</v>
      </c>
      <c r="C689" s="32"/>
      <c r="D689" s="32"/>
      <c r="E689" s="32"/>
      <c r="F689" s="32"/>
      <c r="G689" s="32" t="s">
        <v>33</v>
      </c>
      <c r="H689" s="31" t="s">
        <v>39</v>
      </c>
      <c r="I689" s="59">
        <v>1.0597889219449665E-4</v>
      </c>
      <c r="J689" s="59">
        <v>1.0164832858355856E-4</v>
      </c>
      <c r="K689" s="59">
        <v>1.518936848398731E-4</v>
      </c>
      <c r="L689" s="59">
        <v>2.1015053442373176E-4</v>
      </c>
      <c r="M689" s="59">
        <v>3.4872958627905155E-4</v>
      </c>
      <c r="N689" s="59">
        <v>8.3304614007849204E-4</v>
      </c>
      <c r="O689" s="59">
        <v>2.6671553587515251E-3</v>
      </c>
      <c r="P689" s="59">
        <v>9.0270158981750146E-3</v>
      </c>
      <c r="Q689" s="59">
        <v>2.1884523726595259E-2</v>
      </c>
      <c r="R689" s="59">
        <v>3.4478228939399135E-2</v>
      </c>
      <c r="S689" s="59">
        <v>4.5559431023373134E-2</v>
      </c>
      <c r="T689" s="59">
        <v>5.5903886762310714E-2</v>
      </c>
      <c r="U689" s="59">
        <v>6.6907396210697245E-2</v>
      </c>
      <c r="V689" s="59">
        <v>7.7929262390954587E-2</v>
      </c>
      <c r="W689" s="59">
        <v>8.4827599764571771E-2</v>
      </c>
      <c r="X689" s="59">
        <v>8.6741893438000497E-2</v>
      </c>
      <c r="Y689" s="59">
        <v>8.7845230769338686E-2</v>
      </c>
      <c r="Z689" s="59">
        <v>9.4171283905733899E-2</v>
      </c>
      <c r="AA689" s="59">
        <v>9.6561094656548968E-2</v>
      </c>
      <c r="AB689" s="59">
        <v>9.8885630688510875E-2</v>
      </c>
      <c r="AC689" s="59">
        <v>6.707495170477823E-2</v>
      </c>
      <c r="AD689" s="59">
        <v>8.0582120943526958E-2</v>
      </c>
      <c r="AE689" s="59">
        <v>0.10124127731657712</v>
      </c>
      <c r="AF689" s="26"/>
      <c r="AH689" s="26"/>
      <c r="AI689" s="26"/>
    </row>
    <row r="690" spans="2:35" x14ac:dyDescent="0.25">
      <c r="B690" s="32" t="s">
        <v>45</v>
      </c>
      <c r="C690" s="32"/>
      <c r="D690" s="32"/>
      <c r="E690" s="32"/>
      <c r="F690" s="32"/>
      <c r="G690" s="32" t="s">
        <v>22</v>
      </c>
      <c r="H690" s="31" t="s">
        <v>39</v>
      </c>
      <c r="I690" s="59">
        <v>0.52280460773834903</v>
      </c>
      <c r="J690" s="59">
        <v>0.52726234706321995</v>
      </c>
      <c r="K690" s="59">
        <v>0.51930847308936867</v>
      </c>
      <c r="L690" s="59">
        <v>0.51706862296873313</v>
      </c>
      <c r="M690" s="59">
        <v>0.56510430737631723</v>
      </c>
      <c r="N690" s="59">
        <v>0.52800227927710575</v>
      </c>
      <c r="O690" s="59">
        <v>0.5139520235832582</v>
      </c>
      <c r="P690" s="59">
        <v>0.51850661591221103</v>
      </c>
      <c r="Q690" s="59">
        <v>0.47680759021435726</v>
      </c>
      <c r="R690" s="59">
        <v>0.53015008526369478</v>
      </c>
      <c r="S690" s="59">
        <v>0.51011175199510761</v>
      </c>
      <c r="T690" s="59">
        <v>0.47723142987132094</v>
      </c>
      <c r="U690" s="59">
        <v>0.49675914557557627</v>
      </c>
      <c r="V690" s="59">
        <v>0.45821725534062391</v>
      </c>
      <c r="W690" s="59">
        <v>0.42737060865565812</v>
      </c>
      <c r="X690" s="59">
        <v>0.43605479944164466</v>
      </c>
      <c r="Y690" s="59">
        <v>0.43380636941269957</v>
      </c>
      <c r="Z690" s="59">
        <v>0.40615327680827573</v>
      </c>
      <c r="AA690" s="59">
        <v>0.42041616717253194</v>
      </c>
      <c r="AB690" s="59">
        <v>0.43620142488514718</v>
      </c>
      <c r="AC690" s="59">
        <v>0.43944539726180032</v>
      </c>
      <c r="AD690" s="59">
        <v>0.47097694837311216</v>
      </c>
      <c r="AE690" s="59">
        <v>0.44667354222395833</v>
      </c>
      <c r="AF690" s="26"/>
      <c r="AH690" s="26"/>
      <c r="AI690" s="26"/>
    </row>
    <row r="691" spans="2:35" x14ac:dyDescent="0.25">
      <c r="B691" s="32" t="s">
        <v>45</v>
      </c>
      <c r="C691" s="32"/>
      <c r="D691" s="32"/>
      <c r="E691" s="32"/>
      <c r="F691" s="32"/>
      <c r="G691" s="32" t="s">
        <v>76</v>
      </c>
      <c r="H691" s="31" t="s">
        <v>39</v>
      </c>
      <c r="I691" s="97">
        <v>0</v>
      </c>
      <c r="J691" s="97">
        <v>0</v>
      </c>
      <c r="K691" s="97">
        <v>0</v>
      </c>
      <c r="L691" s="97">
        <v>0</v>
      </c>
      <c r="M691" s="97">
        <v>0</v>
      </c>
      <c r="N691" s="97">
        <v>0</v>
      </c>
      <c r="O691" s="97">
        <v>0</v>
      </c>
      <c r="P691" s="97">
        <v>0</v>
      </c>
      <c r="Q691" s="97">
        <v>0</v>
      </c>
      <c r="R691" s="97">
        <v>0</v>
      </c>
      <c r="S691" s="97">
        <v>0</v>
      </c>
      <c r="T691" s="97">
        <v>0</v>
      </c>
      <c r="U691" s="97">
        <v>0</v>
      </c>
      <c r="V691" s="97">
        <v>0</v>
      </c>
      <c r="W691" s="97">
        <v>0</v>
      </c>
      <c r="X691" s="97">
        <v>0</v>
      </c>
      <c r="Y691" s="97">
        <v>0</v>
      </c>
      <c r="Z691" s="59">
        <v>9.7510975951184409E-2</v>
      </c>
      <c r="AA691" s="59">
        <v>0.1004675106368125</v>
      </c>
      <c r="AB691" s="59">
        <v>9.7553301181717872E-2</v>
      </c>
      <c r="AC691" s="59">
        <v>4.1688883715713235E-2</v>
      </c>
      <c r="AD691" s="59">
        <v>4.8763093055849874E-2</v>
      </c>
      <c r="AE691" s="59">
        <v>6.0650203915784281E-2</v>
      </c>
      <c r="AF691" s="26"/>
      <c r="AH691" s="26"/>
      <c r="AI691" s="26"/>
    </row>
    <row r="692" spans="2:35" x14ac:dyDescent="0.25">
      <c r="B692" s="32" t="s">
        <v>45</v>
      </c>
      <c r="C692" s="32"/>
      <c r="D692" s="32"/>
      <c r="E692" s="32"/>
      <c r="F692" s="32"/>
      <c r="G692" s="45" t="s">
        <v>42</v>
      </c>
      <c r="H692" s="31" t="s">
        <v>39</v>
      </c>
      <c r="I692" s="66">
        <v>1.1058414453802266</v>
      </c>
      <c r="J692" s="66">
        <v>1.0568402230328036</v>
      </c>
      <c r="K692" s="66">
        <v>1.0389337666128968</v>
      </c>
      <c r="L692" s="66">
        <v>1.0492335305310352</v>
      </c>
      <c r="M692" s="66">
        <v>1.1782774731841998</v>
      </c>
      <c r="N692" s="66">
        <v>1.1061221321927706</v>
      </c>
      <c r="O692" s="66">
        <v>1.0997683237539726</v>
      </c>
      <c r="P692" s="66">
        <v>1.1339042278268474</v>
      </c>
      <c r="Q692" s="66">
        <v>1.1966252599783398</v>
      </c>
      <c r="R692" s="66">
        <v>1.3027243199455458</v>
      </c>
      <c r="S692" s="66">
        <v>1.4147511737286638</v>
      </c>
      <c r="T692" s="66">
        <v>1.4264862930371733</v>
      </c>
      <c r="U692" s="66">
        <v>1.4855729984300039</v>
      </c>
      <c r="V692" s="66">
        <v>1.5161488582697182</v>
      </c>
      <c r="W692" s="66">
        <v>1.4933431860476101</v>
      </c>
      <c r="X692" s="66">
        <v>1.5779973181556928</v>
      </c>
      <c r="Y692" s="66">
        <v>1.6400850009741466</v>
      </c>
      <c r="Z692" s="66">
        <v>1.6855313898470423</v>
      </c>
      <c r="AA692" s="66">
        <v>1.7462796287330633</v>
      </c>
      <c r="AB692" s="66">
        <v>1.8063948069247995</v>
      </c>
      <c r="AC692" s="66">
        <v>1.4941951165714591</v>
      </c>
      <c r="AD692" s="66">
        <v>1.8274588150307862</v>
      </c>
      <c r="AE692" s="66">
        <v>1.868262024168323</v>
      </c>
      <c r="AF692" s="26"/>
      <c r="AH692" s="26"/>
      <c r="AI692" s="26"/>
    </row>
    <row r="693" spans="2:35" s="103" customFormat="1" x14ac:dyDescent="0.25">
      <c r="B693" s="32"/>
      <c r="C693" s="32"/>
      <c r="D693" s="32"/>
      <c r="E693" s="32"/>
      <c r="F693" s="32"/>
      <c r="G693" s="45"/>
      <c r="H693" s="105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26"/>
      <c r="AH693" s="26"/>
      <c r="AI693" s="26"/>
    </row>
    <row r="694" spans="2:35" s="103" customFormat="1" x14ac:dyDescent="0.25">
      <c r="B694" s="35" t="s">
        <v>45</v>
      </c>
      <c r="C694" s="35"/>
      <c r="D694" s="35"/>
      <c r="E694" s="35"/>
      <c r="F694" s="35" t="s">
        <v>16</v>
      </c>
      <c r="G694" s="67"/>
      <c r="H694" s="34" t="s">
        <v>37</v>
      </c>
      <c r="I694" s="97">
        <v>1538.8342421217349</v>
      </c>
      <c r="J694" s="97">
        <v>1329.0506296491428</v>
      </c>
      <c r="K694" s="97">
        <v>1711.8873216551153</v>
      </c>
      <c r="L694" s="97">
        <v>1900.2224184795525</v>
      </c>
      <c r="M694" s="97">
        <v>1926.7705665476349</v>
      </c>
      <c r="N694" s="97">
        <v>2126.4432767862895</v>
      </c>
      <c r="O694" s="97">
        <v>1479.60687272369</v>
      </c>
      <c r="P694" s="97">
        <v>2376.0009924232822</v>
      </c>
      <c r="Q694" s="97">
        <v>2025.3752361775435</v>
      </c>
      <c r="R694" s="97">
        <v>2213.4707898648612</v>
      </c>
      <c r="S694" s="97">
        <v>2208.5069665983697</v>
      </c>
      <c r="T694" s="97">
        <v>2305.3781836435883</v>
      </c>
      <c r="U694" s="97">
        <v>2317.0373744360186</v>
      </c>
      <c r="V694" s="97">
        <v>2214.5350887377217</v>
      </c>
      <c r="W694" s="97">
        <v>2557.8882955433669</v>
      </c>
      <c r="X694" s="97">
        <v>2817.0251074596454</v>
      </c>
      <c r="Y694" s="97">
        <v>2245.9037251131076</v>
      </c>
      <c r="Z694" s="97">
        <v>1919.2184996515969</v>
      </c>
      <c r="AA694" s="97">
        <v>2052.445458354116</v>
      </c>
      <c r="AB694" s="97">
        <v>2125.6921105208862</v>
      </c>
      <c r="AC694" s="97">
        <v>1373.2480759259965</v>
      </c>
      <c r="AD694" s="97">
        <v>1373.2480759259965</v>
      </c>
      <c r="AE694" s="97">
        <v>2336.7494949069787</v>
      </c>
      <c r="AF694" s="26"/>
      <c r="AH694" s="26"/>
      <c r="AI694" s="26"/>
    </row>
    <row r="695" spans="2:35" s="103" customFormat="1" x14ac:dyDescent="0.25">
      <c r="B695" s="35" t="s">
        <v>45</v>
      </c>
      <c r="C695" s="35"/>
      <c r="D695" s="35"/>
      <c r="E695" s="35"/>
      <c r="F695" s="35" t="s">
        <v>21</v>
      </c>
      <c r="G695" s="67"/>
      <c r="H695" s="34" t="s">
        <v>37</v>
      </c>
      <c r="I695" s="97">
        <v>12118.455056659335</v>
      </c>
      <c r="J695" s="97">
        <v>12287.13337281311</v>
      </c>
      <c r="K695" s="97">
        <v>12071.462429132704</v>
      </c>
      <c r="L695" s="97">
        <v>12040.423528246089</v>
      </c>
      <c r="M695" s="97">
        <v>14259.933708839688</v>
      </c>
      <c r="N695" s="97">
        <v>13541.672442885269</v>
      </c>
      <c r="O695" s="97">
        <v>12974.492892536822</v>
      </c>
      <c r="P695" s="97">
        <v>13090.960462165112</v>
      </c>
      <c r="Q695" s="97">
        <v>11832.542027903568</v>
      </c>
      <c r="R695" s="97">
        <v>13245.551661391011</v>
      </c>
      <c r="S695" s="97">
        <v>12479.757831166706</v>
      </c>
      <c r="T695" s="97">
        <v>11629.055267113603</v>
      </c>
      <c r="U695" s="97">
        <v>11880.941965616854</v>
      </c>
      <c r="V695" s="97">
        <v>11215.973851549832</v>
      </c>
      <c r="W695" s="97">
        <v>10866.790807734904</v>
      </c>
      <c r="X695" s="97">
        <v>10720.462433083268</v>
      </c>
      <c r="Y695" s="97">
        <v>10536.234657493682</v>
      </c>
      <c r="Z695" s="97">
        <v>10189.399149692494</v>
      </c>
      <c r="AA695" s="97">
        <v>10329.559695158754</v>
      </c>
      <c r="AB695" s="97">
        <v>10494.176162015207</v>
      </c>
      <c r="AC695" s="97">
        <v>10837.082502855033</v>
      </c>
      <c r="AD695" s="97">
        <v>11966.506849787473</v>
      </c>
      <c r="AE695" s="97">
        <v>11382.232316599222</v>
      </c>
      <c r="AF695" s="26"/>
      <c r="AH695" s="26"/>
      <c r="AI695" s="26"/>
    </row>
    <row r="696" spans="2:35" s="103" customFormat="1" x14ac:dyDescent="0.25">
      <c r="B696" s="35" t="s">
        <v>45</v>
      </c>
      <c r="C696" s="35"/>
      <c r="D696" s="35"/>
      <c r="E696" s="35"/>
      <c r="F696" s="35" t="s">
        <v>47</v>
      </c>
      <c r="G696" s="67"/>
      <c r="H696" s="34" t="s">
        <v>37</v>
      </c>
      <c r="I696" s="97">
        <v>1292.216856259842</v>
      </c>
      <c r="J696" s="97">
        <v>1242.2350901709583</v>
      </c>
      <c r="K696" s="97">
        <v>1166.8911617763858</v>
      </c>
      <c r="L696" s="97">
        <v>1109.3262317624228</v>
      </c>
      <c r="M696" s="97">
        <v>546.44303698593376</v>
      </c>
      <c r="N696" s="97">
        <v>610.7239733394905</v>
      </c>
      <c r="O696" s="97">
        <v>613.5729801252686</v>
      </c>
      <c r="P696" s="97">
        <v>634.55821347230631</v>
      </c>
      <c r="Q696" s="97">
        <v>648.37152744493972</v>
      </c>
      <c r="R696" s="97">
        <v>745.74970820385658</v>
      </c>
      <c r="S696" s="97">
        <v>707.75063808049038</v>
      </c>
      <c r="T696" s="97">
        <v>664.69344930460682</v>
      </c>
      <c r="U696" s="97">
        <v>683.00956047472164</v>
      </c>
      <c r="V696" s="97">
        <v>640.64</v>
      </c>
      <c r="W696" s="97">
        <v>594.13924661459214</v>
      </c>
      <c r="X696" s="97">
        <v>575.24875905052284</v>
      </c>
      <c r="Y696" s="97">
        <v>551.90989218121354</v>
      </c>
      <c r="Z696" s="97">
        <v>568.99157825223438</v>
      </c>
      <c r="AA696" s="97">
        <v>463.73220187119813</v>
      </c>
      <c r="AB696" s="97">
        <v>437.35570831646783</v>
      </c>
      <c r="AC696" s="97">
        <v>465.42817604455217</v>
      </c>
      <c r="AD696" s="97">
        <v>440.54246421073969</v>
      </c>
      <c r="AE696" s="97">
        <v>446.59982324653032</v>
      </c>
      <c r="AF696" s="26"/>
      <c r="AH696" s="26"/>
      <c r="AI696" s="26"/>
    </row>
    <row r="697" spans="2:35" s="103" customFormat="1" x14ac:dyDescent="0.25">
      <c r="B697" s="35" t="s">
        <v>45</v>
      </c>
      <c r="C697" s="35"/>
      <c r="D697" s="35"/>
      <c r="E697" s="35"/>
      <c r="F697" s="35" t="s">
        <v>25</v>
      </c>
      <c r="G697" s="67"/>
      <c r="H697" s="34" t="s">
        <v>37</v>
      </c>
      <c r="I697" s="97">
        <v>616.91092136709324</v>
      </c>
      <c r="J697" s="97">
        <v>638.81542620249672</v>
      </c>
      <c r="K697" s="97">
        <v>728.05172010541992</v>
      </c>
      <c r="L697" s="97">
        <v>766.6306441171547</v>
      </c>
      <c r="M697" s="97">
        <v>602.1268674303949</v>
      </c>
      <c r="N697" s="97">
        <v>247.51534258829443</v>
      </c>
      <c r="O697" s="97">
        <v>399.19539847799479</v>
      </c>
      <c r="P697" s="97">
        <v>374.81114509204139</v>
      </c>
      <c r="Q697" s="97">
        <v>450.77244709238721</v>
      </c>
      <c r="R697" s="97">
        <v>399.33598731555742</v>
      </c>
      <c r="S697" s="97">
        <v>624.56278948463626</v>
      </c>
      <c r="T697" s="97">
        <v>614.37808316372104</v>
      </c>
      <c r="U697" s="97">
        <v>871.31295696341033</v>
      </c>
      <c r="V697" s="97">
        <v>542.67367649820255</v>
      </c>
      <c r="W697" s="97">
        <v>136.24598713866115</v>
      </c>
      <c r="X697" s="97">
        <v>517.4147157023682</v>
      </c>
      <c r="Y697" s="97">
        <v>657.4517017836273</v>
      </c>
      <c r="Z697" s="97">
        <v>270.86321221540391</v>
      </c>
      <c r="AA697" s="97">
        <v>617.29677715496939</v>
      </c>
      <c r="AB697" s="97">
        <v>893.18296573647717</v>
      </c>
      <c r="AC697" s="97">
        <v>642.22135896204043</v>
      </c>
      <c r="AD697" s="97">
        <v>439.76231382886192</v>
      </c>
      <c r="AE697" s="97">
        <v>341.28045340279249</v>
      </c>
      <c r="AF697" s="26"/>
      <c r="AH697" s="26"/>
      <c r="AI697" s="26"/>
    </row>
    <row r="698" spans="2:35" s="103" customFormat="1" x14ac:dyDescent="0.25">
      <c r="B698" s="35" t="s">
        <v>45</v>
      </c>
      <c r="C698" s="35"/>
      <c r="D698" s="35"/>
      <c r="E698" s="35"/>
      <c r="F698" s="35" t="s">
        <v>48</v>
      </c>
      <c r="G698" s="67"/>
      <c r="H698" s="34" t="s">
        <v>37</v>
      </c>
      <c r="I698" s="97">
        <v>709.38665149727012</v>
      </c>
      <c r="J698" s="97">
        <v>686.72648444121046</v>
      </c>
      <c r="K698" s="97">
        <v>648.26182502367078</v>
      </c>
      <c r="L698" s="97">
        <v>630.10242248789496</v>
      </c>
      <c r="M698" s="97">
        <v>428.91799443963737</v>
      </c>
      <c r="N698" s="97">
        <v>491.31391656854572</v>
      </c>
      <c r="O698" s="97">
        <v>524.41301040262579</v>
      </c>
      <c r="P698" s="97">
        <v>620.15434339424826</v>
      </c>
      <c r="Q698" s="97">
        <v>621.10595848669323</v>
      </c>
      <c r="R698" s="97">
        <v>723.39503388867683</v>
      </c>
      <c r="S698" s="97">
        <v>728.13408278737938</v>
      </c>
      <c r="T698" s="97">
        <v>711.3609485761142</v>
      </c>
      <c r="U698" s="97">
        <v>665.20945886919753</v>
      </c>
      <c r="V698" s="97">
        <v>691.41695061398877</v>
      </c>
      <c r="W698" s="97">
        <v>668.25996930638189</v>
      </c>
      <c r="X698" s="97">
        <v>618.52759146143774</v>
      </c>
      <c r="Y698" s="97">
        <v>602.39706583099473</v>
      </c>
      <c r="Z698" s="97">
        <v>555.02865599900883</v>
      </c>
      <c r="AA698" s="97">
        <v>537.08155134091169</v>
      </c>
      <c r="AB698" s="97">
        <v>535.64337222053575</v>
      </c>
      <c r="AC698" s="97">
        <v>581.36668999029075</v>
      </c>
      <c r="AD698" s="97">
        <v>625.74125437348505</v>
      </c>
      <c r="AE698" s="97">
        <v>597.39143746121238</v>
      </c>
      <c r="AF698" s="26"/>
      <c r="AH698" s="26"/>
      <c r="AI698" s="26"/>
    </row>
    <row r="699" spans="2:35" s="103" customFormat="1" x14ac:dyDescent="0.25">
      <c r="B699" s="35" t="s">
        <v>45</v>
      </c>
      <c r="C699" s="35"/>
      <c r="D699" s="35"/>
      <c r="E699" s="35"/>
      <c r="F699" s="35" t="s">
        <v>62</v>
      </c>
      <c r="G699" s="67"/>
      <c r="H699" s="34" t="s">
        <v>37</v>
      </c>
      <c r="I699" s="97">
        <v>111.51237534176954</v>
      </c>
      <c r="J699" s="97">
        <v>128.94797190133218</v>
      </c>
      <c r="K699" s="97">
        <v>130.5755446680715</v>
      </c>
      <c r="L699" s="97">
        <v>122.02101135945419</v>
      </c>
      <c r="M699" s="97">
        <v>106.17981712429491</v>
      </c>
      <c r="N699" s="97">
        <v>135.09411113115928</v>
      </c>
      <c r="O699" s="97">
        <v>134.56726858688342</v>
      </c>
      <c r="P699" s="97">
        <v>135.17991023994708</v>
      </c>
      <c r="Q699" s="97">
        <v>145.01485378210918</v>
      </c>
      <c r="R699" s="97">
        <v>21.53849160390244</v>
      </c>
      <c r="S699" s="97">
        <v>0.21132473161095358</v>
      </c>
      <c r="T699" s="97">
        <v>0.20130679812552263</v>
      </c>
      <c r="U699" s="97">
        <v>2.269583659981679</v>
      </c>
      <c r="V699" s="97">
        <v>108.89827517762096</v>
      </c>
      <c r="W699" s="97">
        <v>264.16108603155828</v>
      </c>
      <c r="X699" s="97">
        <v>119.73400534563645</v>
      </c>
      <c r="Y699" s="97">
        <v>265.17562628576746</v>
      </c>
      <c r="Z699" s="97">
        <v>225.85108606865862</v>
      </c>
      <c r="AA699" s="97">
        <v>224.48363898266865</v>
      </c>
      <c r="AB699" s="97">
        <v>167.58632781728639</v>
      </c>
      <c r="AC699" s="97">
        <v>180.29499010609373</v>
      </c>
      <c r="AD699" s="97">
        <v>160.77405576051115</v>
      </c>
      <c r="AE699" s="97">
        <v>174.3122501808358</v>
      </c>
      <c r="AF699" s="26"/>
      <c r="AH699" s="26"/>
      <c r="AI699" s="26"/>
    </row>
    <row r="700" spans="2:35" s="103" customFormat="1" x14ac:dyDescent="0.25">
      <c r="B700" s="35" t="s">
        <v>45</v>
      </c>
      <c r="C700" s="35"/>
      <c r="D700" s="35"/>
      <c r="E700" s="35"/>
      <c r="F700" s="35" t="s">
        <v>49</v>
      </c>
      <c r="G700" s="67"/>
      <c r="H700" s="34" t="s">
        <v>37</v>
      </c>
      <c r="I700" s="97">
        <v>1243.9677267725492</v>
      </c>
      <c r="J700" s="97">
        <v>1290.849308594763</v>
      </c>
      <c r="K700" s="97">
        <v>1469.8847275800611</v>
      </c>
      <c r="L700" s="97">
        <v>1606.249458860286</v>
      </c>
      <c r="M700" s="97">
        <v>1678.506777224369</v>
      </c>
      <c r="N700" s="97">
        <v>1958.890718852246</v>
      </c>
      <c r="O700" s="97">
        <v>2160.5993259583447</v>
      </c>
      <c r="P700" s="97">
        <v>2421.06509878413</v>
      </c>
      <c r="Q700" s="97">
        <v>2752.5546333983239</v>
      </c>
      <c r="R700" s="97">
        <v>2990.7810824472781</v>
      </c>
      <c r="S700" s="97">
        <v>3325.3034073122371</v>
      </c>
      <c r="T700" s="97">
        <v>3709.4694142098833</v>
      </c>
      <c r="U700" s="97">
        <v>4063.9683229709713</v>
      </c>
      <c r="V700" s="97">
        <v>4504.440147946073</v>
      </c>
      <c r="W700" s="97">
        <v>4575.4192656251307</v>
      </c>
      <c r="X700" s="97">
        <v>4732.6259519604882</v>
      </c>
      <c r="Y700" s="97">
        <v>5007.1005078234393</v>
      </c>
      <c r="Z700" s="97">
        <v>5224.6878993019018</v>
      </c>
      <c r="AA700" s="97">
        <v>5584.5439775531768</v>
      </c>
      <c r="AB700" s="97">
        <v>5808.1837057673029</v>
      </c>
      <c r="AC700" s="97">
        <v>5152.3657162710151</v>
      </c>
      <c r="AD700" s="97">
        <v>5730.0873478131434</v>
      </c>
      <c r="AE700" s="97">
        <v>5859.2337853966128</v>
      </c>
      <c r="AF700" s="26"/>
      <c r="AH700" s="26"/>
      <c r="AI700" s="26"/>
    </row>
    <row r="701" spans="2:35" s="103" customFormat="1" x14ac:dyDescent="0.25">
      <c r="B701" s="35" t="s">
        <v>45</v>
      </c>
      <c r="C701" s="35"/>
      <c r="D701" s="35"/>
      <c r="E701" s="35"/>
      <c r="F701" s="35" t="s">
        <v>52</v>
      </c>
      <c r="G701" s="67"/>
      <c r="H701" s="34" t="s">
        <v>37</v>
      </c>
      <c r="I701" s="97">
        <v>3329.943528252848</v>
      </c>
      <c r="J701" s="97">
        <v>3047.9624316544359</v>
      </c>
      <c r="K701" s="97">
        <v>3047.1926932545616</v>
      </c>
      <c r="L701" s="97">
        <v>2869.3405393170051</v>
      </c>
      <c r="M701" s="97">
        <v>2861.3560104196886</v>
      </c>
      <c r="N701" s="97">
        <v>2807.7050036735473</v>
      </c>
      <c r="O701" s="97">
        <v>2738.9007401487829</v>
      </c>
      <c r="P701" s="97">
        <v>2721.0393931533104</v>
      </c>
      <c r="Q701" s="97">
        <v>3060.9128557442073</v>
      </c>
      <c r="R701" s="97">
        <v>3602.7761788574335</v>
      </c>
      <c r="S701" s="97">
        <v>3357.4968170363923</v>
      </c>
      <c r="T701" s="97">
        <v>2314.4753734676133</v>
      </c>
      <c r="U701" s="97">
        <v>661.31706735395755</v>
      </c>
      <c r="V701" s="97">
        <v>684.45166815895846</v>
      </c>
      <c r="W701" s="97">
        <v>710.45156355907386</v>
      </c>
      <c r="X701" s="97">
        <v>729.94264160732371</v>
      </c>
      <c r="Y701" s="97">
        <v>810.77224839543806</v>
      </c>
      <c r="Z701" s="97">
        <v>875.07161871871722</v>
      </c>
      <c r="AA701" s="97">
        <v>931.73332000031792</v>
      </c>
      <c r="AB701" s="97">
        <v>1005.3069491266523</v>
      </c>
      <c r="AC701" s="97">
        <v>894.02874512026301</v>
      </c>
      <c r="AD701" s="97">
        <v>1163.5388188726718</v>
      </c>
      <c r="AE701" s="97">
        <v>1069.1289268403227</v>
      </c>
      <c r="AF701" s="26"/>
      <c r="AH701" s="26"/>
      <c r="AI701" s="26"/>
    </row>
    <row r="702" spans="2:35" s="103" customFormat="1" x14ac:dyDescent="0.25">
      <c r="B702" s="35" t="s">
        <v>45</v>
      </c>
      <c r="C702" s="35"/>
      <c r="D702" s="35"/>
      <c r="E702" s="35"/>
      <c r="F702" s="35" t="s">
        <v>53</v>
      </c>
      <c r="G702" s="67"/>
      <c r="H702" s="34" t="s">
        <v>37</v>
      </c>
      <c r="I702" s="97">
        <v>0</v>
      </c>
      <c r="J702" s="97">
        <v>0</v>
      </c>
      <c r="K702" s="97">
        <v>0</v>
      </c>
      <c r="L702" s="97">
        <v>0</v>
      </c>
      <c r="M702" s="97">
        <v>0</v>
      </c>
      <c r="N702" s="97">
        <v>0</v>
      </c>
      <c r="O702" s="97">
        <v>0</v>
      </c>
      <c r="P702" s="97">
        <v>0</v>
      </c>
      <c r="Q702" s="97">
        <v>0</v>
      </c>
      <c r="R702" s="97">
        <v>0</v>
      </c>
      <c r="S702" s="97">
        <v>550.99959510311862</v>
      </c>
      <c r="T702" s="97">
        <v>1650.5611214965979</v>
      </c>
      <c r="U702" s="97">
        <v>3351.8591845610572</v>
      </c>
      <c r="V702" s="97">
        <v>3567.5410869216662</v>
      </c>
      <c r="W702" s="97">
        <v>3754.3588605072673</v>
      </c>
      <c r="X702" s="97">
        <v>4209.4662649439761</v>
      </c>
      <c r="Y702" s="97">
        <v>4723.5412906521151</v>
      </c>
      <c r="Z702" s="97">
        <v>4887.9880799580405</v>
      </c>
      <c r="AA702" s="97">
        <v>5103.3735348932405</v>
      </c>
      <c r="AB702" s="97">
        <v>5408.4831800421243</v>
      </c>
      <c r="AC702" s="97">
        <v>4093.8390168111964</v>
      </c>
      <c r="AD702" s="97">
        <v>5346.0548111639609</v>
      </c>
      <c r="AE702" s="97">
        <v>5352.5002677998082</v>
      </c>
      <c r="AF702" s="26"/>
      <c r="AH702" s="26"/>
      <c r="AI702" s="26"/>
    </row>
    <row r="703" spans="2:35" s="103" customFormat="1" x14ac:dyDescent="0.25">
      <c r="B703" s="35" t="s">
        <v>45</v>
      </c>
      <c r="C703" s="35"/>
      <c r="D703" s="35"/>
      <c r="E703" s="35"/>
      <c r="F703" s="35" t="s">
        <v>54</v>
      </c>
      <c r="G703" s="67"/>
      <c r="H703" s="34" t="s">
        <v>37</v>
      </c>
      <c r="I703" s="97">
        <v>0</v>
      </c>
      <c r="J703" s="97">
        <v>0</v>
      </c>
      <c r="K703" s="97">
        <v>0</v>
      </c>
      <c r="L703" s="97">
        <v>0</v>
      </c>
      <c r="M703" s="97">
        <v>0</v>
      </c>
      <c r="N703" s="97">
        <v>0</v>
      </c>
      <c r="O703" s="97">
        <v>0</v>
      </c>
      <c r="P703" s="97">
        <v>0</v>
      </c>
      <c r="Q703" s="97">
        <v>0</v>
      </c>
      <c r="R703" s="97">
        <v>0</v>
      </c>
      <c r="S703" s="97">
        <v>31.556738221042291</v>
      </c>
      <c r="T703" s="97">
        <v>94.530605270499805</v>
      </c>
      <c r="U703" s="97">
        <v>191.96700647519384</v>
      </c>
      <c r="V703" s="97">
        <v>204.31949709823397</v>
      </c>
      <c r="W703" s="97">
        <v>215.01888713131632</v>
      </c>
      <c r="X703" s="97">
        <v>241.08370705478549</v>
      </c>
      <c r="Y703" s="97">
        <v>270.52570874847339</v>
      </c>
      <c r="Z703" s="97">
        <v>279.94387225991267</v>
      </c>
      <c r="AA703" s="97">
        <v>292.27938480550381</v>
      </c>
      <c r="AB703" s="97">
        <v>309.75356316470305</v>
      </c>
      <c r="AC703" s="97">
        <v>234.46152650697087</v>
      </c>
      <c r="AD703" s="97">
        <v>306.17817815214926</v>
      </c>
      <c r="AE703" s="97">
        <v>306.54732105094666</v>
      </c>
      <c r="AF703" s="26"/>
      <c r="AH703" s="26"/>
      <c r="AI703" s="26"/>
    </row>
    <row r="704" spans="2:35" s="103" customFormat="1" x14ac:dyDescent="0.25">
      <c r="B704" s="35" t="s">
        <v>45</v>
      </c>
      <c r="C704" s="35"/>
      <c r="D704" s="35"/>
      <c r="E704" s="35"/>
      <c r="F704" s="35" t="s">
        <v>50</v>
      </c>
      <c r="G704" s="67"/>
      <c r="H704" s="34" t="s">
        <v>37</v>
      </c>
      <c r="I704" s="97">
        <v>2170.5590788197414</v>
      </c>
      <c r="J704" s="97">
        <v>2347.259575760108</v>
      </c>
      <c r="K704" s="97">
        <v>2697.8154326418971</v>
      </c>
      <c r="L704" s="97">
        <v>1854.8868175610939</v>
      </c>
      <c r="M704" s="97">
        <v>1140.7882614081209</v>
      </c>
      <c r="N704" s="97">
        <v>811.88323368499221</v>
      </c>
      <c r="O704" s="97">
        <v>405.58464112440362</v>
      </c>
      <c r="P704" s="97">
        <v>311.25555440860217</v>
      </c>
      <c r="Q704" s="97">
        <v>264.24860529753937</v>
      </c>
      <c r="R704" s="97">
        <v>262.77702736073712</v>
      </c>
      <c r="S704" s="97">
        <v>199.05892226087445</v>
      </c>
      <c r="T704" s="97">
        <v>144.80270728558949</v>
      </c>
      <c r="U704" s="97">
        <v>154.87527771628459</v>
      </c>
      <c r="V704" s="97">
        <v>168.83603077647433</v>
      </c>
      <c r="W704" s="97">
        <v>168.17092757599696</v>
      </c>
      <c r="X704" s="97">
        <v>188.76872939029192</v>
      </c>
      <c r="Y704" s="97">
        <v>150.28581751322781</v>
      </c>
      <c r="Z704" s="97">
        <v>61.681922463913352</v>
      </c>
      <c r="AA704" s="97">
        <v>58.752302674615436</v>
      </c>
      <c r="AB704" s="97">
        <v>7.8555046874056433</v>
      </c>
      <c r="AC704" s="97">
        <v>6.1376210413949606</v>
      </c>
      <c r="AD704" s="97">
        <v>3.4159113081124572</v>
      </c>
      <c r="AE704" s="97">
        <v>2.7564008654744772</v>
      </c>
      <c r="AF704" s="26"/>
      <c r="AH704" s="26"/>
      <c r="AI704" s="26"/>
    </row>
    <row r="705" spans="2:35" s="103" customFormat="1" x14ac:dyDescent="0.25">
      <c r="B705" s="35" t="s">
        <v>45</v>
      </c>
      <c r="C705" s="35"/>
      <c r="D705" s="35"/>
      <c r="E705" s="35"/>
      <c r="F705" s="35" t="s">
        <v>67</v>
      </c>
      <c r="G705" s="67"/>
      <c r="H705" s="34" t="s">
        <v>37</v>
      </c>
      <c r="I705" s="97">
        <v>903.86288454300882</v>
      </c>
      <c r="J705" s="97">
        <v>948.97210698389233</v>
      </c>
      <c r="K705" s="97">
        <v>483.67199347510228</v>
      </c>
      <c r="L705" s="97">
        <v>294.06144489990606</v>
      </c>
      <c r="M705" s="97">
        <v>296.22042820837908</v>
      </c>
      <c r="N705" s="97">
        <v>132.40948017950763</v>
      </c>
      <c r="O705" s="97">
        <v>512.36941189159631</v>
      </c>
      <c r="P705" s="97">
        <v>388.35020444339784</v>
      </c>
      <c r="Q705" s="97">
        <v>406.35279742371063</v>
      </c>
      <c r="R705" s="97">
        <v>1600.2256829580126</v>
      </c>
      <c r="S705" s="97">
        <v>1800.1329664331256</v>
      </c>
      <c r="T705" s="97">
        <v>1983.0189254011602</v>
      </c>
      <c r="U705" s="97">
        <v>2055.5829087202151</v>
      </c>
      <c r="V705" s="97">
        <v>2244.2945701045255</v>
      </c>
      <c r="W705" s="97">
        <v>2492.2327506062529</v>
      </c>
      <c r="X705" s="97">
        <v>2613.1157312349574</v>
      </c>
      <c r="Y705" s="97">
        <v>2956.2836352235222</v>
      </c>
      <c r="Z705" s="97">
        <v>1035.9315383775368</v>
      </c>
      <c r="AA705" s="97">
        <v>1095.299850311799</v>
      </c>
      <c r="AB705" s="97">
        <v>1153.3149617854303</v>
      </c>
      <c r="AC705" s="97">
        <v>442.12370147797049</v>
      </c>
      <c r="AD705" s="97">
        <v>610.05705522295079</v>
      </c>
      <c r="AE705" s="97">
        <v>830.80545803579844</v>
      </c>
      <c r="AF705" s="26"/>
      <c r="AH705" s="26"/>
      <c r="AI705" s="26"/>
    </row>
    <row r="706" spans="2:35" s="103" customFormat="1" x14ac:dyDescent="0.25">
      <c r="B706" s="35" t="s">
        <v>45</v>
      </c>
      <c r="C706" s="35"/>
      <c r="D706" s="35"/>
      <c r="E706" s="35"/>
      <c r="F706" s="35" t="s">
        <v>30</v>
      </c>
      <c r="G706" s="67"/>
      <c r="H706" s="34" t="s">
        <v>37</v>
      </c>
      <c r="I706" s="97">
        <v>7933.9796389765143</v>
      </c>
      <c r="J706" s="97">
        <v>7157.3708070289113</v>
      </c>
      <c r="K706" s="97">
        <v>7008.6710420911058</v>
      </c>
      <c r="L706" s="97">
        <v>7801.9719498444201</v>
      </c>
      <c r="M706" s="97">
        <v>9525.4273345570546</v>
      </c>
      <c r="N706" s="97">
        <v>8983.0013442577983</v>
      </c>
      <c r="O706" s="97">
        <v>9477.5894488954873</v>
      </c>
      <c r="P706" s="97">
        <v>9611.317797808013</v>
      </c>
      <c r="Q706" s="97">
        <v>11599.763257162991</v>
      </c>
      <c r="R706" s="97">
        <v>11265.628680477059</v>
      </c>
      <c r="S706" s="97">
        <v>13539.796929296601</v>
      </c>
      <c r="T706" s="97">
        <v>13447.031943967435</v>
      </c>
      <c r="U706" s="97">
        <v>13947.113624453497</v>
      </c>
      <c r="V706" s="97">
        <v>14771.737931973883</v>
      </c>
      <c r="W706" s="97">
        <v>14473.954589757772</v>
      </c>
      <c r="X706" s="97">
        <v>15501.282333631698</v>
      </c>
      <c r="Y706" s="97">
        <v>16082.850164018613</v>
      </c>
      <c r="Z706" s="97">
        <v>15814.967558389382</v>
      </c>
      <c r="AA706" s="97">
        <v>16280.92711505306</v>
      </c>
      <c r="AB706" s="97">
        <v>16880.407636697091</v>
      </c>
      <c r="AC706" s="97">
        <v>14320.637083592481</v>
      </c>
      <c r="AD706" s="97">
        <v>18288.015748280497</v>
      </c>
      <c r="AE706" s="97">
        <v>18502.589125388127</v>
      </c>
      <c r="AF706" s="26"/>
      <c r="AH706" s="26"/>
      <c r="AI706" s="26"/>
    </row>
    <row r="707" spans="2:35" s="103" customFormat="1" x14ac:dyDescent="0.25">
      <c r="B707" s="35" t="s">
        <v>45</v>
      </c>
      <c r="C707" s="35"/>
      <c r="D707" s="35"/>
      <c r="E707" s="35"/>
      <c r="F707" s="35" t="s">
        <v>31</v>
      </c>
      <c r="G707" s="67"/>
      <c r="H707" s="34" t="s">
        <v>37</v>
      </c>
      <c r="I707" s="97">
        <v>0</v>
      </c>
      <c r="J707" s="97">
        <v>0</v>
      </c>
      <c r="K707" s="97">
        <v>0</v>
      </c>
      <c r="L707" s="97">
        <v>0</v>
      </c>
      <c r="M707" s="97">
        <v>0</v>
      </c>
      <c r="N707" s="97">
        <v>0</v>
      </c>
      <c r="O707" s="97">
        <v>0</v>
      </c>
      <c r="P707" s="97">
        <v>0</v>
      </c>
      <c r="Q707" s="97">
        <v>0</v>
      </c>
      <c r="R707" s="97">
        <v>201.55083911696795</v>
      </c>
      <c r="S707" s="97">
        <v>242.23747382179062</v>
      </c>
      <c r="T707" s="97">
        <v>620.43757769603963</v>
      </c>
      <c r="U707" s="97">
        <v>643.51103121231006</v>
      </c>
      <c r="V707" s="97">
        <v>681.55867696782946</v>
      </c>
      <c r="W707" s="97">
        <v>667.81914126265247</v>
      </c>
      <c r="X707" s="97">
        <v>715.21939579949242</v>
      </c>
      <c r="Y707" s="97">
        <v>742.05256890822977</v>
      </c>
      <c r="Z707" s="97">
        <v>729.69263434154902</v>
      </c>
      <c r="AA707" s="97">
        <v>751.19171457318544</v>
      </c>
      <c r="AB707" s="97">
        <v>778.85136796544498</v>
      </c>
      <c r="AC707" s="97">
        <v>660.74516817030303</v>
      </c>
      <c r="AD707" s="97">
        <v>843.79751896257233</v>
      </c>
      <c r="AE707" s="97">
        <v>853.69779932819131</v>
      </c>
      <c r="AF707" s="26"/>
      <c r="AH707" s="26"/>
      <c r="AI707" s="26"/>
    </row>
    <row r="708" spans="2:35" s="103" customFormat="1" x14ac:dyDescent="0.25">
      <c r="B708" s="35" t="s">
        <v>45</v>
      </c>
      <c r="C708" s="35"/>
      <c r="D708" s="35"/>
      <c r="E708" s="35"/>
      <c r="F708" s="35" t="s">
        <v>71</v>
      </c>
      <c r="G708" s="67"/>
      <c r="H708" s="34" t="s">
        <v>37</v>
      </c>
      <c r="I708" s="97">
        <v>0</v>
      </c>
      <c r="J708" s="97">
        <v>0</v>
      </c>
      <c r="K708" s="97">
        <v>0</v>
      </c>
      <c r="L708" s="97">
        <v>0</v>
      </c>
      <c r="M708" s="97">
        <v>0</v>
      </c>
      <c r="N708" s="97">
        <v>0</v>
      </c>
      <c r="O708" s="97">
        <v>0</v>
      </c>
      <c r="P708" s="97">
        <v>0</v>
      </c>
      <c r="Q708" s="97">
        <v>0</v>
      </c>
      <c r="R708" s="97">
        <v>0</v>
      </c>
      <c r="S708" s="97">
        <v>0</v>
      </c>
      <c r="T708" s="97">
        <v>0</v>
      </c>
      <c r="U708" s="97">
        <v>0</v>
      </c>
      <c r="V708" s="97">
        <v>0</v>
      </c>
      <c r="W708" s="97">
        <v>0</v>
      </c>
      <c r="X708" s="97">
        <v>0</v>
      </c>
      <c r="Y708" s="97">
        <v>0</v>
      </c>
      <c r="Z708" s="97">
        <v>18.396549543850703</v>
      </c>
      <c r="AA708" s="97">
        <v>0</v>
      </c>
      <c r="AB708" s="97">
        <v>1.9002837134435195</v>
      </c>
      <c r="AC708" s="97">
        <v>5.2420921348617586</v>
      </c>
      <c r="AD708" s="97">
        <v>31.489607919993382</v>
      </c>
      <c r="AE708" s="97">
        <v>24.935693571250461</v>
      </c>
      <c r="AF708" s="26"/>
      <c r="AH708" s="26"/>
      <c r="AI708" s="26"/>
    </row>
    <row r="709" spans="2:35" s="103" customFormat="1" x14ac:dyDescent="0.25">
      <c r="B709" s="35" t="s">
        <v>45</v>
      </c>
      <c r="C709" s="35"/>
      <c r="D709" s="35"/>
      <c r="E709" s="35"/>
      <c r="F709" s="35" t="s">
        <v>28</v>
      </c>
      <c r="G709" s="67"/>
      <c r="H709" s="34" t="s">
        <v>37</v>
      </c>
      <c r="I709" s="97">
        <v>4992.7691855160774</v>
      </c>
      <c r="J709" s="97">
        <v>4433.1580213661146</v>
      </c>
      <c r="K709" s="97">
        <v>4326.8004437112131</v>
      </c>
      <c r="L709" s="97">
        <v>3853.2423459966044</v>
      </c>
      <c r="M709" s="97">
        <v>4640.1052690960141</v>
      </c>
      <c r="N709" s="97">
        <v>4088.3186925439477</v>
      </c>
      <c r="O709" s="97">
        <v>2607.38564870338</v>
      </c>
      <c r="P709" s="97">
        <v>2784.3054130111373</v>
      </c>
      <c r="Q709" s="97">
        <v>1510.1374216194567</v>
      </c>
      <c r="R709" s="97">
        <v>1519.6119641980117</v>
      </c>
      <c r="S709" s="97">
        <v>1063.5343137953146</v>
      </c>
      <c r="T709" s="97">
        <v>1775.1042494143981</v>
      </c>
      <c r="U709" s="97">
        <v>1219.7117991133273</v>
      </c>
      <c r="V709" s="97">
        <v>1323.0504490965914</v>
      </c>
      <c r="W709" s="97">
        <v>728.83026754888999</v>
      </c>
      <c r="X709" s="97">
        <v>717.05081340837387</v>
      </c>
      <c r="Y709" s="97">
        <v>749.76258256895517</v>
      </c>
      <c r="Z709" s="97">
        <v>288.64151966962311</v>
      </c>
      <c r="AA709" s="97">
        <v>225.10533709780259</v>
      </c>
      <c r="AB709" s="97">
        <v>227.71996173326457</v>
      </c>
      <c r="AC709" s="97">
        <v>283.4255075706867</v>
      </c>
      <c r="AD709" s="97">
        <v>779.35411459917555</v>
      </c>
      <c r="AE709" s="97">
        <v>1562.6041782151201</v>
      </c>
      <c r="AF709" s="26"/>
      <c r="AH709" s="26"/>
      <c r="AI709" s="26"/>
    </row>
    <row r="710" spans="2:35" s="103" customFormat="1" x14ac:dyDescent="0.25">
      <c r="B710" s="35" t="s">
        <v>45</v>
      </c>
      <c r="C710" s="35"/>
      <c r="D710" s="35"/>
      <c r="E710" s="35"/>
      <c r="F710" s="35" t="s">
        <v>57</v>
      </c>
      <c r="G710" s="67"/>
      <c r="H710" s="34" t="s">
        <v>37</v>
      </c>
      <c r="I710" s="97">
        <v>2.0798191572472677</v>
      </c>
      <c r="J710" s="97">
        <v>0.26988450678627074</v>
      </c>
      <c r="K710" s="97">
        <v>14.696695052795819</v>
      </c>
      <c r="L710" s="97">
        <v>55.454650698553181</v>
      </c>
      <c r="M710" s="97">
        <v>126.21907067980038</v>
      </c>
      <c r="N710" s="97">
        <v>381.45080324463265</v>
      </c>
      <c r="O710" s="97">
        <v>875.26361493604225</v>
      </c>
      <c r="P710" s="97">
        <v>1459.1732691136654</v>
      </c>
      <c r="Q710" s="97">
        <v>1999.139465552641</v>
      </c>
      <c r="R710" s="97">
        <v>2152.8757483557374</v>
      </c>
      <c r="S710" s="97">
        <v>2634.3799183333545</v>
      </c>
      <c r="T710" s="97">
        <v>3648.7777396707902</v>
      </c>
      <c r="U710" s="97">
        <v>3473.7560074030871</v>
      </c>
      <c r="V710" s="97">
        <v>3927.2695143975461</v>
      </c>
      <c r="W710" s="97">
        <v>4271.0379211820409</v>
      </c>
      <c r="X710" s="97">
        <v>4487.2990464745071</v>
      </c>
      <c r="Y710" s="97">
        <v>4569.6319531411909</v>
      </c>
      <c r="Z710" s="97">
        <v>4895.0770432765257</v>
      </c>
      <c r="AA710" s="97">
        <v>5400.2740924389864</v>
      </c>
      <c r="AB710" s="97">
        <v>5700.0915003289138</v>
      </c>
      <c r="AC710" s="97">
        <v>4272.9484526201322</v>
      </c>
      <c r="AD710" s="97">
        <v>5530.195838482472</v>
      </c>
      <c r="AE710" s="97">
        <v>6142.6297855793364</v>
      </c>
      <c r="AF710" s="26"/>
      <c r="AH710" s="26"/>
      <c r="AI710" s="26"/>
    </row>
    <row r="711" spans="2:35" s="103" customFormat="1" x14ac:dyDescent="0.25">
      <c r="B711" s="35" t="s">
        <v>45</v>
      </c>
      <c r="C711" s="35"/>
      <c r="D711" s="35"/>
      <c r="E711" s="35"/>
      <c r="F711" s="35" t="s">
        <v>65</v>
      </c>
      <c r="G711" s="67"/>
      <c r="H711" s="34" t="s">
        <v>37</v>
      </c>
      <c r="I711" s="97">
        <v>265.90602913734386</v>
      </c>
      <c r="J711" s="97">
        <v>263.03485268152258</v>
      </c>
      <c r="K711" s="97">
        <v>326.81055538354684</v>
      </c>
      <c r="L711" s="97">
        <v>289.38231318042227</v>
      </c>
      <c r="M711" s="97">
        <v>321.72440424089774</v>
      </c>
      <c r="N711" s="97">
        <v>388.35923449620509</v>
      </c>
      <c r="O711" s="97">
        <v>436.18928747298003</v>
      </c>
      <c r="P711" s="97">
        <v>407.2320184530933</v>
      </c>
      <c r="Q711" s="97">
        <v>445.59008147597967</v>
      </c>
      <c r="R711" s="97">
        <v>0</v>
      </c>
      <c r="S711" s="97">
        <v>0</v>
      </c>
      <c r="T711" s="97">
        <v>0</v>
      </c>
      <c r="U711" s="97">
        <v>0</v>
      </c>
      <c r="V711" s="97">
        <v>0</v>
      </c>
      <c r="W711" s="97">
        <v>0</v>
      </c>
      <c r="X711" s="97">
        <v>0</v>
      </c>
      <c r="Y711" s="97">
        <v>0</v>
      </c>
      <c r="Z711" s="97">
        <v>0</v>
      </c>
      <c r="AA711" s="97">
        <v>0</v>
      </c>
      <c r="AB711" s="97">
        <v>0</v>
      </c>
      <c r="AC711" s="97">
        <v>0</v>
      </c>
      <c r="AD711" s="97">
        <v>0</v>
      </c>
      <c r="AE711" s="97">
        <v>0</v>
      </c>
      <c r="AF711" s="26"/>
      <c r="AH711" s="26"/>
      <c r="AI711" s="26"/>
    </row>
    <row r="712" spans="2:35" s="103" customFormat="1" x14ac:dyDescent="0.25">
      <c r="B712" s="35" t="s">
        <v>45</v>
      </c>
      <c r="C712" s="35"/>
      <c r="D712" s="35"/>
      <c r="E712" s="35"/>
      <c r="F712" s="67" t="s">
        <v>40</v>
      </c>
      <c r="G712" s="67"/>
      <c r="H712" s="75" t="s">
        <v>37</v>
      </c>
      <c r="I712" s="108">
        <v>37230.38399442238</v>
      </c>
      <c r="J712" s="108">
        <v>35801.785963754788</v>
      </c>
      <c r="K712" s="108">
        <v>35832.673585551645</v>
      </c>
      <c r="L712" s="108">
        <v>35193.315776810865</v>
      </c>
      <c r="M712" s="108">
        <v>38460.719547201908</v>
      </c>
      <c r="N712" s="108">
        <v>36704.781574231922</v>
      </c>
      <c r="O712" s="108">
        <v>35339.730541984303</v>
      </c>
      <c r="P712" s="108">
        <v>37335.40381596228</v>
      </c>
      <c r="Q712" s="108">
        <v>37761.881168562097</v>
      </c>
      <c r="R712" s="108">
        <v>40945.26887603911</v>
      </c>
      <c r="S712" s="108">
        <v>43493.420714463049</v>
      </c>
      <c r="T712" s="108">
        <v>45313.276896479758</v>
      </c>
      <c r="U712" s="108">
        <v>46183.44313000008</v>
      </c>
      <c r="V712" s="108">
        <v>47491.637416019134</v>
      </c>
      <c r="W712" s="108">
        <v>47144.77956712585</v>
      </c>
      <c r="X712" s="108">
        <v>49504.267227608769</v>
      </c>
      <c r="Y712" s="108">
        <v>50921.879145681596</v>
      </c>
      <c r="Z712" s="108">
        <v>47841.432418180353</v>
      </c>
      <c r="AA712" s="108">
        <v>49948.079952264314</v>
      </c>
      <c r="AB712" s="108">
        <v>51935.505261638638</v>
      </c>
      <c r="AC712" s="108">
        <v>44445.596425201278</v>
      </c>
      <c r="AD712" s="108">
        <v>53638.759964664758</v>
      </c>
      <c r="AE712" s="108">
        <v>55785.994517868567</v>
      </c>
      <c r="AF712" s="26"/>
      <c r="AH712" s="26"/>
      <c r="AI712" s="26"/>
    </row>
    <row r="713" spans="2:35" s="103" customFormat="1" x14ac:dyDescent="0.25">
      <c r="B713" s="35" t="s">
        <v>45</v>
      </c>
      <c r="C713" s="35"/>
      <c r="D713" s="35"/>
      <c r="E713" s="35"/>
      <c r="F713" s="35" t="s">
        <v>16</v>
      </c>
      <c r="G713" s="67"/>
      <c r="H713" s="34" t="s">
        <v>38</v>
      </c>
      <c r="I713" s="85">
        <v>0.25466225914630536</v>
      </c>
      <c r="J713" s="85">
        <v>0.20251254018490733</v>
      </c>
      <c r="K713" s="85">
        <v>0.22609761289274433</v>
      </c>
      <c r="L713" s="85">
        <v>0.24561939694365184</v>
      </c>
      <c r="M713" s="85">
        <v>0.26266027247851514</v>
      </c>
      <c r="N713" s="85">
        <v>0.28274159905609059</v>
      </c>
      <c r="O713" s="85">
        <v>0.2163851962701486</v>
      </c>
      <c r="P713" s="85">
        <v>0.30932393340851999</v>
      </c>
      <c r="Q713" s="85">
        <v>0.20999224843727771</v>
      </c>
      <c r="R713" s="85">
        <v>0.2294941202555584</v>
      </c>
      <c r="S713" s="85">
        <v>0.25110584243910189</v>
      </c>
      <c r="T713" s="85">
        <v>0.26276634395153259</v>
      </c>
      <c r="U713" s="85">
        <v>0.26152447053380157</v>
      </c>
      <c r="V713" s="85">
        <v>0.24741142497845239</v>
      </c>
      <c r="W713" s="85">
        <v>0.28301051329422688</v>
      </c>
      <c r="X713" s="85">
        <v>0.30231349840589777</v>
      </c>
      <c r="Y713" s="85">
        <v>0.23393322828698918</v>
      </c>
      <c r="Z713" s="85">
        <v>0.20006228868826506</v>
      </c>
      <c r="AA713" s="85">
        <v>0.21387534817012294</v>
      </c>
      <c r="AB713" s="85">
        <v>0.22146960967004728</v>
      </c>
      <c r="AC713" s="85">
        <v>0.1436664907920964</v>
      </c>
      <c r="AD713" s="85">
        <v>0.1436664907920964</v>
      </c>
      <c r="AE713" s="85">
        <v>0.24358953537326045</v>
      </c>
      <c r="AF713" s="26"/>
      <c r="AH713" s="26"/>
      <c r="AI713" s="26"/>
    </row>
    <row r="714" spans="2:35" s="103" customFormat="1" x14ac:dyDescent="0.25">
      <c r="B714" s="35" t="s">
        <v>45</v>
      </c>
      <c r="C714" s="35"/>
      <c r="D714" s="35"/>
      <c r="E714" s="35"/>
      <c r="F714" s="35" t="s">
        <v>21</v>
      </c>
      <c r="G714" s="67"/>
      <c r="H714" s="34" t="s">
        <v>38</v>
      </c>
      <c r="I714" s="85">
        <v>28.379712777031308</v>
      </c>
      <c r="J714" s="85">
        <v>28.872931858286229</v>
      </c>
      <c r="K714" s="85">
        <v>28.336684822130334</v>
      </c>
      <c r="L714" s="85">
        <v>28.294941323213585</v>
      </c>
      <c r="M714" s="85">
        <v>34.281478333058871</v>
      </c>
      <c r="N714" s="85">
        <v>32.39899439850592</v>
      </c>
      <c r="O714" s="85">
        <v>30.921171028354735</v>
      </c>
      <c r="P714" s="85">
        <v>31.274555080835761</v>
      </c>
      <c r="Q714" s="85">
        <v>27.945214481989108</v>
      </c>
      <c r="R714" s="85">
        <v>31.771396362951659</v>
      </c>
      <c r="S714" s="85">
        <v>29.761561181310594</v>
      </c>
      <c r="T714" s="85">
        <v>27.524291648263155</v>
      </c>
      <c r="U714" s="85">
        <v>28.240358241931887</v>
      </c>
      <c r="V714" s="85">
        <v>26.500585832171716</v>
      </c>
      <c r="W714" s="85">
        <v>25.609694155719403</v>
      </c>
      <c r="X714" s="85">
        <v>25.261606162252139</v>
      </c>
      <c r="Y714" s="85">
        <v>24.811451863673533</v>
      </c>
      <c r="Z714" s="85">
        <v>23.925197984719816</v>
      </c>
      <c r="AA714" s="85">
        <v>24.5099711334251</v>
      </c>
      <c r="AB714" s="85">
        <v>25.006914037204925</v>
      </c>
      <c r="AC714" s="85">
        <v>26.376662401422642</v>
      </c>
      <c r="AD714" s="85">
        <v>29.871534021644877</v>
      </c>
      <c r="AE714" s="85">
        <v>27.906251404333094</v>
      </c>
      <c r="AF714" s="26"/>
      <c r="AH714" s="26"/>
      <c r="AI714" s="26"/>
    </row>
    <row r="715" spans="2:35" s="103" customFormat="1" x14ac:dyDescent="0.25">
      <c r="B715" s="35" t="s">
        <v>45</v>
      </c>
      <c r="C715" s="35"/>
      <c r="D715" s="35"/>
      <c r="E715" s="35"/>
      <c r="F715" s="35" t="s">
        <v>47</v>
      </c>
      <c r="G715" s="67"/>
      <c r="H715" s="34" t="s">
        <v>38</v>
      </c>
      <c r="I715" s="85">
        <v>3.8766505687795259</v>
      </c>
      <c r="J715" s="85">
        <v>3.7267052705128747</v>
      </c>
      <c r="K715" s="85">
        <v>3.5006734853291572</v>
      </c>
      <c r="L715" s="85">
        <v>3.3279786952872685</v>
      </c>
      <c r="M715" s="85">
        <v>1.6393291109578014</v>
      </c>
      <c r="N715" s="85">
        <v>1.8321719200184714</v>
      </c>
      <c r="O715" s="85">
        <v>1.8407189403758057</v>
      </c>
      <c r="P715" s="85">
        <v>1.9036746404169189</v>
      </c>
      <c r="Q715" s="85">
        <v>1.945114582334819</v>
      </c>
      <c r="R715" s="85">
        <v>2.2372491246115702</v>
      </c>
      <c r="S715" s="85">
        <v>2.1232519142414708</v>
      </c>
      <c r="T715" s="85">
        <v>1.9940803479138203</v>
      </c>
      <c r="U715" s="85">
        <v>2.0490286814241649</v>
      </c>
      <c r="V715" s="85">
        <v>1.9219200000000001</v>
      </c>
      <c r="W715" s="85">
        <v>1.7824177398437766</v>
      </c>
      <c r="X715" s="85">
        <v>1.7257462771515684</v>
      </c>
      <c r="Y715" s="85">
        <v>1.6557296765436404</v>
      </c>
      <c r="Z715" s="85">
        <v>1.7069747347567028</v>
      </c>
      <c r="AA715" s="85">
        <v>1.3911966056135945</v>
      </c>
      <c r="AB715" s="85">
        <v>1.3120671249494036</v>
      </c>
      <c r="AC715" s="85">
        <v>1.3962845281336564</v>
      </c>
      <c r="AD715" s="85">
        <v>1.3216273926322191</v>
      </c>
      <c r="AE715" s="85">
        <v>1.3397994697395907</v>
      </c>
      <c r="AF715" s="26"/>
      <c r="AH715" s="26"/>
      <c r="AI715" s="26"/>
    </row>
    <row r="716" spans="2:35" s="103" customFormat="1" x14ac:dyDescent="0.25">
      <c r="B716" s="35" t="s">
        <v>45</v>
      </c>
      <c r="C716" s="35"/>
      <c r="D716" s="35"/>
      <c r="E716" s="35"/>
      <c r="F716" s="35" t="s">
        <v>25</v>
      </c>
      <c r="G716" s="67"/>
      <c r="H716" s="34" t="s">
        <v>38</v>
      </c>
      <c r="I716" s="85">
        <v>0.18507327641012797</v>
      </c>
      <c r="J716" s="85">
        <v>0.19164462786074901</v>
      </c>
      <c r="K716" s="85">
        <v>0.21841551603162598</v>
      </c>
      <c r="L716" s="85">
        <v>0.22998919323514641</v>
      </c>
      <c r="M716" s="85">
        <v>0.18063806022911844</v>
      </c>
      <c r="N716" s="85">
        <v>7.4254602776488335E-2</v>
      </c>
      <c r="O716" s="85">
        <v>0.11975861954339843</v>
      </c>
      <c r="P716" s="85">
        <v>0.11244334352761241</v>
      </c>
      <c r="Q716" s="85">
        <v>0.13523173412771616</v>
      </c>
      <c r="R716" s="85">
        <v>0.11980079619466721</v>
      </c>
      <c r="S716" s="85">
        <v>0.18736883684539091</v>
      </c>
      <c r="T716" s="85">
        <v>0.18431342494911634</v>
      </c>
      <c r="U716" s="85">
        <v>0.26139388708902311</v>
      </c>
      <c r="V716" s="85">
        <v>0.16280210294946079</v>
      </c>
      <c r="W716" s="85">
        <v>4.0873796141598341E-2</v>
      </c>
      <c r="X716" s="85">
        <v>0.15522441471071047</v>
      </c>
      <c r="Y716" s="85">
        <v>0.1972355105350882</v>
      </c>
      <c r="Z716" s="85">
        <v>8.1258963664621167E-2</v>
      </c>
      <c r="AA716" s="85">
        <v>0.18518903314649082</v>
      </c>
      <c r="AB716" s="85">
        <v>0.26795488972094311</v>
      </c>
      <c r="AC716" s="85">
        <v>0.19266640768861215</v>
      </c>
      <c r="AD716" s="85">
        <v>0.13192869414865857</v>
      </c>
      <c r="AE716" s="85">
        <v>0.10238413602083775</v>
      </c>
      <c r="AF716" s="26"/>
      <c r="AH716" s="26"/>
      <c r="AI716" s="26"/>
    </row>
    <row r="717" spans="2:35" s="103" customFormat="1" x14ac:dyDescent="0.25">
      <c r="B717" s="35" t="s">
        <v>45</v>
      </c>
      <c r="C717" s="35"/>
      <c r="D717" s="35"/>
      <c r="E717" s="35"/>
      <c r="F717" s="35" t="s">
        <v>48</v>
      </c>
      <c r="G717" s="67"/>
      <c r="H717" s="34" t="s">
        <v>38</v>
      </c>
      <c r="I717" s="85">
        <v>1.2667618776736969</v>
      </c>
      <c r="J717" s="85">
        <v>1.2262972936450187</v>
      </c>
      <c r="K717" s="85">
        <v>1.1576104018279838</v>
      </c>
      <c r="L717" s="85">
        <v>1.1251828972998126</v>
      </c>
      <c r="M717" s="85">
        <v>0.76592499007078108</v>
      </c>
      <c r="N717" s="85">
        <v>0.87734627958668865</v>
      </c>
      <c r="O717" s="85">
        <v>0.93645180429040287</v>
      </c>
      <c r="P717" s="85">
        <v>1.1074184703468719</v>
      </c>
      <c r="Q717" s="85">
        <v>1.1091177830119525</v>
      </c>
      <c r="R717" s="85">
        <v>1.2917768462297798</v>
      </c>
      <c r="S717" s="85">
        <v>1.3002394335488916</v>
      </c>
      <c r="T717" s="85">
        <v>1.2702874081716324</v>
      </c>
      <c r="U717" s="85">
        <v>1.1878740336949956</v>
      </c>
      <c r="V717" s="85">
        <v>1.2346731260964083</v>
      </c>
      <c r="W717" s="85">
        <v>1.1933213737613966</v>
      </c>
      <c r="X717" s="85">
        <v>1.1045135561811388</v>
      </c>
      <c r="Y717" s="85">
        <v>1.0757090461267764</v>
      </c>
      <c r="Z717" s="85">
        <v>0.99112259999822994</v>
      </c>
      <c r="AA717" s="85">
        <v>0.95907419882305656</v>
      </c>
      <c r="AB717" s="85">
        <v>0.95650602182238531</v>
      </c>
      <c r="AC717" s="85">
        <v>1.0381548035540908</v>
      </c>
      <c r="AD717" s="85">
        <v>1.1173950970955091</v>
      </c>
      <c r="AE717" s="85">
        <v>1.066770424037879</v>
      </c>
      <c r="AF717" s="26"/>
      <c r="AH717" s="26"/>
      <c r="AI717" s="26"/>
    </row>
    <row r="718" spans="2:35" s="103" customFormat="1" x14ac:dyDescent="0.25">
      <c r="B718" s="35" t="s">
        <v>45</v>
      </c>
      <c r="C718" s="35"/>
      <c r="D718" s="35"/>
      <c r="E718" s="35"/>
      <c r="F718" s="35" t="s">
        <v>62</v>
      </c>
      <c r="G718" s="67"/>
      <c r="H718" s="34" t="s">
        <v>38</v>
      </c>
      <c r="I718" s="85">
        <v>1.0421717321660705E-2</v>
      </c>
      <c r="J718" s="85">
        <v>1.2051212327227308E-2</v>
      </c>
      <c r="K718" s="85">
        <v>1.2203321931595471E-2</v>
      </c>
      <c r="L718" s="85">
        <v>1.1403832837332166E-2</v>
      </c>
      <c r="M718" s="85">
        <v>9.9233473947939153E-3</v>
      </c>
      <c r="N718" s="85">
        <v>1.2625617862725168E-2</v>
      </c>
      <c r="O718" s="85">
        <v>1.2576380241764804E-2</v>
      </c>
      <c r="P718" s="85">
        <v>1.263363647102309E-2</v>
      </c>
      <c r="Q718" s="85">
        <v>1.3552790073094317E-2</v>
      </c>
      <c r="R718" s="85">
        <v>2.0129431405516299E-3</v>
      </c>
      <c r="S718" s="85">
        <v>1.974997491691155E-5</v>
      </c>
      <c r="T718" s="85">
        <v>1.8813719450983419E-5</v>
      </c>
      <c r="U718" s="85">
        <v>2.1211062242819433E-4</v>
      </c>
      <c r="V718" s="85">
        <v>1.0177408895104762E-2</v>
      </c>
      <c r="W718" s="85">
        <v>2.4687951965566196E-2</v>
      </c>
      <c r="X718" s="85">
        <v>1.1190093957536116E-2</v>
      </c>
      <c r="Y718" s="85">
        <v>2.478276881175397E-2</v>
      </c>
      <c r="Z718" s="85">
        <v>2.1107578137257815E-2</v>
      </c>
      <c r="AA718" s="85">
        <v>2.0979779344174641E-2</v>
      </c>
      <c r="AB718" s="85">
        <v>1.5662273627783777E-2</v>
      </c>
      <c r="AC718" s="85">
        <v>1.6849999075335863E-2</v>
      </c>
      <c r="AD718" s="85">
        <v>1.5025612687898239E-2</v>
      </c>
      <c r="AE718" s="85">
        <v>1.6290864502881853E-2</v>
      </c>
      <c r="AF718" s="26"/>
      <c r="AH718" s="26"/>
      <c r="AI718" s="26"/>
    </row>
    <row r="719" spans="2:35" s="103" customFormat="1" x14ac:dyDescent="0.25">
      <c r="B719" s="35" t="s">
        <v>45</v>
      </c>
      <c r="C719" s="35"/>
      <c r="D719" s="35"/>
      <c r="E719" s="35"/>
      <c r="F719" s="35" t="s">
        <v>49</v>
      </c>
      <c r="G719" s="67"/>
      <c r="H719" s="34" t="s">
        <v>38</v>
      </c>
      <c r="I719" s="85">
        <v>0.129179718772963</v>
      </c>
      <c r="J719" s="85">
        <v>0.1423012067320919</v>
      </c>
      <c r="K719" s="85">
        <v>0.18125706247525977</v>
      </c>
      <c r="L719" s="85">
        <v>0.20781886538944994</v>
      </c>
      <c r="M719" s="85">
        <v>0.24180728181227312</v>
      </c>
      <c r="N719" s="85">
        <v>0.32046734798317034</v>
      </c>
      <c r="O719" s="85">
        <v>0.39667462674304987</v>
      </c>
      <c r="P719" s="85">
        <v>0.57408991701494971</v>
      </c>
      <c r="Q719" s="85">
        <v>0.74789385825359056</v>
      </c>
      <c r="R719" s="85">
        <v>0.8025820832690449</v>
      </c>
      <c r="S719" s="85">
        <v>0.84592069287621974</v>
      </c>
      <c r="T719" s="85">
        <v>0.95178405100619179</v>
      </c>
      <c r="U719" s="85">
        <v>1.1413196332191835</v>
      </c>
      <c r="V719" s="85">
        <v>1.2584782315985334</v>
      </c>
      <c r="W719" s="85">
        <v>1.3891540707311814</v>
      </c>
      <c r="X719" s="85">
        <v>1.514197147025647</v>
      </c>
      <c r="Y719" s="85">
        <v>1.6303682428577053</v>
      </c>
      <c r="Z719" s="85">
        <v>1.6842359168121683</v>
      </c>
      <c r="AA719" s="85">
        <v>1.804207095093346</v>
      </c>
      <c r="AB719" s="85">
        <v>2.2410022821169053</v>
      </c>
      <c r="AC719" s="85">
        <v>1.7426686447771693</v>
      </c>
      <c r="AD719" s="85">
        <v>2.1647063662033648</v>
      </c>
      <c r="AE719" s="85">
        <v>2.3722277235568461</v>
      </c>
      <c r="AF719" s="26"/>
      <c r="AH719" s="26"/>
      <c r="AI719" s="26"/>
    </row>
    <row r="720" spans="2:35" s="103" customFormat="1" x14ac:dyDescent="0.25">
      <c r="B720" s="35" t="s">
        <v>45</v>
      </c>
      <c r="C720" s="35"/>
      <c r="D720" s="35"/>
      <c r="E720" s="35"/>
      <c r="F720" s="35" t="s">
        <v>52</v>
      </c>
      <c r="G720" s="67"/>
      <c r="H720" s="34" t="s">
        <v>38</v>
      </c>
      <c r="I720" s="85">
        <v>1.4390352448836041</v>
      </c>
      <c r="J720" s="85">
        <v>1.3109571275202736</v>
      </c>
      <c r="K720" s="85">
        <v>1.3216567160097528</v>
      </c>
      <c r="L720" s="85">
        <v>1.2388667452041107</v>
      </c>
      <c r="M720" s="85">
        <v>1.235915562808618</v>
      </c>
      <c r="N720" s="85">
        <v>1.1880216612715475</v>
      </c>
      <c r="O720" s="85">
        <v>1.1595917188183094</v>
      </c>
      <c r="P720" s="85">
        <v>1.1541295983995625</v>
      </c>
      <c r="Q720" s="85">
        <v>1.3073205782758446</v>
      </c>
      <c r="R720" s="85">
        <v>1.5288687548594517</v>
      </c>
      <c r="S720" s="85">
        <v>1.4428678329607725</v>
      </c>
      <c r="T720" s="85">
        <v>0.98195904172344484</v>
      </c>
      <c r="U720" s="85">
        <v>0.28353950627594871</v>
      </c>
      <c r="V720" s="85">
        <v>0.29061009172557772</v>
      </c>
      <c r="W720" s="85">
        <v>0.305106240474732</v>
      </c>
      <c r="X720" s="85">
        <v>0.31205960589070653</v>
      </c>
      <c r="Y720" s="85">
        <v>0.35634186322589934</v>
      </c>
      <c r="Z720" s="85">
        <v>0.34963159308221642</v>
      </c>
      <c r="AA720" s="85">
        <v>0.36838058373344051</v>
      </c>
      <c r="AB720" s="85">
        <v>0.38685343662124427</v>
      </c>
      <c r="AC720" s="85">
        <v>0.34419018825308312</v>
      </c>
      <c r="AD720" s="85">
        <v>0.50713666076776476</v>
      </c>
      <c r="AE720" s="85">
        <v>0.4311255415414682</v>
      </c>
      <c r="AF720" s="26"/>
      <c r="AH720" s="26"/>
      <c r="AI720" s="26"/>
    </row>
    <row r="721" spans="2:35" s="103" customFormat="1" x14ac:dyDescent="0.25">
      <c r="B721" s="35" t="s">
        <v>45</v>
      </c>
      <c r="C721" s="35"/>
      <c r="D721" s="35"/>
      <c r="E721" s="35"/>
      <c r="F721" s="35" t="s">
        <v>53</v>
      </c>
      <c r="G721" s="67"/>
      <c r="H721" s="34" t="s">
        <v>38</v>
      </c>
      <c r="I721" s="85">
        <v>0</v>
      </c>
      <c r="J721" s="85">
        <v>0</v>
      </c>
      <c r="K721" s="85">
        <v>0</v>
      </c>
      <c r="L721" s="85">
        <v>0</v>
      </c>
      <c r="M721" s="85">
        <v>0</v>
      </c>
      <c r="N721" s="85">
        <v>0</v>
      </c>
      <c r="O721" s="85">
        <v>0</v>
      </c>
      <c r="P721" s="85">
        <v>0</v>
      </c>
      <c r="Q721" s="85">
        <v>0</v>
      </c>
      <c r="R721" s="85">
        <v>0</v>
      </c>
      <c r="S721" s="85">
        <v>0.23960933891965622</v>
      </c>
      <c r="T721" s="85">
        <v>0.72711636875750074</v>
      </c>
      <c r="U721" s="85">
        <v>1.4719084754479326</v>
      </c>
      <c r="V721" s="85">
        <v>1.5529793441092756</v>
      </c>
      <c r="W721" s="85">
        <v>1.6448749425592533</v>
      </c>
      <c r="X721" s="85">
        <v>1.8269174082598387</v>
      </c>
      <c r="Y721" s="85">
        <v>2.0799431334753158</v>
      </c>
      <c r="Z721" s="85">
        <v>2.3610080471908148</v>
      </c>
      <c r="AA721" s="85">
        <v>2.4718584231291496</v>
      </c>
      <c r="AB721" s="85">
        <v>2.5348250879396761</v>
      </c>
      <c r="AC721" s="85">
        <v>1.9721589434096174</v>
      </c>
      <c r="AD721" s="85">
        <v>2.5327341066917439</v>
      </c>
      <c r="AE721" s="85">
        <v>2.6053810438349996</v>
      </c>
      <c r="AF721" s="26"/>
      <c r="AH721" s="26"/>
      <c r="AI721" s="26"/>
    </row>
    <row r="722" spans="2:35" s="103" customFormat="1" x14ac:dyDescent="0.25">
      <c r="B722" s="35" t="s">
        <v>45</v>
      </c>
      <c r="C722" s="35"/>
      <c r="D722" s="35"/>
      <c r="E722" s="35"/>
      <c r="F722" s="35" t="s">
        <v>54</v>
      </c>
      <c r="G722" s="67"/>
      <c r="H722" s="34" t="s">
        <v>38</v>
      </c>
      <c r="I722" s="85">
        <v>0</v>
      </c>
      <c r="J722" s="85">
        <v>0</v>
      </c>
      <c r="K722" s="85">
        <v>0</v>
      </c>
      <c r="L722" s="85">
        <v>0</v>
      </c>
      <c r="M722" s="85">
        <v>0</v>
      </c>
      <c r="N722" s="85">
        <v>0</v>
      </c>
      <c r="O722" s="85">
        <v>0</v>
      </c>
      <c r="P722" s="85">
        <v>0</v>
      </c>
      <c r="Q722" s="85">
        <v>0</v>
      </c>
      <c r="R722" s="85">
        <v>0</v>
      </c>
      <c r="S722" s="85">
        <v>0</v>
      </c>
      <c r="T722" s="85">
        <v>0</v>
      </c>
      <c r="U722" s="85">
        <v>0</v>
      </c>
      <c r="V722" s="85">
        <v>0</v>
      </c>
      <c r="W722" s="85">
        <v>0</v>
      </c>
      <c r="X722" s="85">
        <v>0</v>
      </c>
      <c r="Y722" s="85">
        <v>0</v>
      </c>
      <c r="Z722" s="85">
        <v>0</v>
      </c>
      <c r="AA722" s="85">
        <v>0</v>
      </c>
      <c r="AB722" s="85">
        <v>0</v>
      </c>
      <c r="AC722" s="85">
        <v>0</v>
      </c>
      <c r="AD722" s="85">
        <v>0</v>
      </c>
      <c r="AE722" s="85">
        <v>0</v>
      </c>
      <c r="AF722" s="26"/>
      <c r="AH722" s="26"/>
      <c r="AI722" s="26"/>
    </row>
    <row r="723" spans="2:35" s="103" customFormat="1" x14ac:dyDescent="0.25">
      <c r="B723" s="35" t="s">
        <v>45</v>
      </c>
      <c r="C723" s="35"/>
      <c r="D723" s="35"/>
      <c r="E723" s="35"/>
      <c r="F723" s="35" t="s">
        <v>50</v>
      </c>
      <c r="G723" s="67"/>
      <c r="H723" s="34" t="s">
        <v>38</v>
      </c>
      <c r="I723" s="85">
        <v>0.29342875609073676</v>
      </c>
      <c r="J723" s="85">
        <v>0.31720839856874139</v>
      </c>
      <c r="K723" s="85">
        <v>0.36438203209338327</v>
      </c>
      <c r="L723" s="85">
        <v>0.25074312295991635</v>
      </c>
      <c r="M723" s="85">
        <v>0.15444414392880687</v>
      </c>
      <c r="N723" s="85">
        <v>0.11022618630327878</v>
      </c>
      <c r="O723" s="85">
        <v>5.5409034804258774E-2</v>
      </c>
      <c r="P723" s="85">
        <v>4.263312852428449E-2</v>
      </c>
      <c r="Q723" s="85">
        <v>3.6285822423248945E-2</v>
      </c>
      <c r="R723" s="85">
        <v>3.6208739940711852E-2</v>
      </c>
      <c r="S723" s="85">
        <v>2.7608891148188722E-2</v>
      </c>
      <c r="T723" s="85">
        <v>2.0252126893089438E-2</v>
      </c>
      <c r="U723" s="85">
        <v>2.1660878002277565E-2</v>
      </c>
      <c r="V723" s="85">
        <v>2.3613430877828578E-2</v>
      </c>
      <c r="W723" s="85">
        <v>2.3520409451188388E-2</v>
      </c>
      <c r="X723" s="85">
        <v>2.6401220893747121E-2</v>
      </c>
      <c r="Y723" s="85">
        <v>2.10189954563955E-2</v>
      </c>
      <c r="Z723" s="85">
        <v>8.626842302645224E-3</v>
      </c>
      <c r="AA723" s="85">
        <v>8.2171052691769834E-3</v>
      </c>
      <c r="AB723" s="85">
        <v>1.0986719842525374E-3</v>
      </c>
      <c r="AC723" s="85">
        <v>8.5840853725803641E-4</v>
      </c>
      <c r="AD723" s="85">
        <v>4.7774983330244161E-4</v>
      </c>
      <c r="AE723" s="85">
        <v>3.8551061055587093E-4</v>
      </c>
      <c r="AF723" s="26"/>
      <c r="AH723" s="26"/>
      <c r="AI723" s="26"/>
    </row>
    <row r="724" spans="2:35" s="103" customFormat="1" x14ac:dyDescent="0.25">
      <c r="B724" s="35" t="s">
        <v>45</v>
      </c>
      <c r="C724" s="35"/>
      <c r="D724" s="35"/>
      <c r="E724" s="35"/>
      <c r="F724" s="35" t="s">
        <v>67</v>
      </c>
      <c r="G724" s="67"/>
      <c r="H724" s="34" t="s">
        <v>38</v>
      </c>
      <c r="I724" s="85">
        <v>6.3207194723287332E-3</v>
      </c>
      <c r="J724" s="85">
        <v>6.6361685803069392E-3</v>
      </c>
      <c r="K724" s="85">
        <v>3.3823216326930232E-3</v>
      </c>
      <c r="L724" s="85">
        <v>2.0563737405587834E-3</v>
      </c>
      <c r="M724" s="85">
        <v>2.0714715259327211E-3</v>
      </c>
      <c r="N724" s="85">
        <v>9.259404208357175E-4</v>
      </c>
      <c r="O724" s="85">
        <v>3.5830028803608134E-3</v>
      </c>
      <c r="P724" s="85">
        <v>2.7157356954083762E-3</v>
      </c>
      <c r="Q724" s="85">
        <v>2.8416279540119625E-3</v>
      </c>
      <c r="R724" s="85">
        <v>1.1190389391314772E-2</v>
      </c>
      <c r="S724" s="85">
        <v>1.2588342422609268E-2</v>
      </c>
      <c r="T724" s="85">
        <v>1.3867265212595526E-2</v>
      </c>
      <c r="U724" s="85">
        <v>1.437470565538612E-2</v>
      </c>
      <c r="V724" s="85">
        <v>1.5694367623108569E-2</v>
      </c>
      <c r="W724" s="85">
        <v>1.7428201053190581E-2</v>
      </c>
      <c r="X724" s="85">
        <v>1.8273536582062641E-2</v>
      </c>
      <c r="Y724" s="85">
        <v>2.0673312134430223E-2</v>
      </c>
      <c r="Z724" s="85">
        <v>7.2442764921506067E-3</v>
      </c>
      <c r="AA724" s="85">
        <v>7.6594395126699227E-3</v>
      </c>
      <c r="AB724" s="85">
        <v>8.0651395929051094E-3</v>
      </c>
      <c r="AC724" s="85">
        <v>3.0917741362095838E-3</v>
      </c>
      <c r="AD724" s="85">
        <v>4.2661332533073483E-3</v>
      </c>
      <c r="AE724" s="85">
        <v>5.8098283778727161E-3</v>
      </c>
      <c r="AF724" s="26"/>
      <c r="AH724" s="26"/>
      <c r="AI724" s="26"/>
    </row>
    <row r="725" spans="2:35" s="103" customFormat="1" x14ac:dyDescent="0.25">
      <c r="B725" s="35" t="s">
        <v>45</v>
      </c>
      <c r="C725" s="35"/>
      <c r="D725" s="35"/>
      <c r="E725" s="35"/>
      <c r="F725" s="35" t="s">
        <v>30</v>
      </c>
      <c r="G725" s="67"/>
      <c r="H725" s="34" t="s">
        <v>38</v>
      </c>
      <c r="I725" s="85">
        <v>0.46761926342133436</v>
      </c>
      <c r="J725" s="85">
        <v>0.42742884312217044</v>
      </c>
      <c r="K725" s="85">
        <v>0.41860519238848592</v>
      </c>
      <c r="L725" s="85">
        <v>0.46539299230739295</v>
      </c>
      <c r="M725" s="85">
        <v>0.54998863255239128</v>
      </c>
      <c r="N725" s="85">
        <v>0.51926502589320844</v>
      </c>
      <c r="O725" s="85">
        <v>0.54648210392168817</v>
      </c>
      <c r="P725" s="85">
        <v>0.55061299895512694</v>
      </c>
      <c r="Q725" s="85">
        <v>0.6594226481397677</v>
      </c>
      <c r="R725" s="85">
        <v>0.69064670508897152</v>
      </c>
      <c r="S725" s="85">
        <v>0.83328786078657324</v>
      </c>
      <c r="T725" s="85">
        <v>0.88883349284580171</v>
      </c>
      <c r="U725" s="85">
        <v>0.9282223458825638</v>
      </c>
      <c r="V725" s="85">
        <v>0.98037520631560637</v>
      </c>
      <c r="W725" s="85">
        <v>0.96558819112270922</v>
      </c>
      <c r="X725" s="85">
        <v>1.0307554587976364</v>
      </c>
      <c r="Y725" s="85">
        <v>1.0629354027101168</v>
      </c>
      <c r="Z725" s="85">
        <v>1.0424330454468662</v>
      </c>
      <c r="AA725" s="85">
        <v>1.0712380939035226</v>
      </c>
      <c r="AB725" s="85">
        <v>1.1146508132265662</v>
      </c>
      <c r="AC725" s="85">
        <v>0.94347679619831371</v>
      </c>
      <c r="AD725" s="85">
        <v>1.1997761373998947</v>
      </c>
      <c r="AE725" s="85">
        <v>1.2118408937851928</v>
      </c>
      <c r="AF725" s="26"/>
      <c r="AH725" s="26"/>
      <c r="AI725" s="26"/>
    </row>
    <row r="726" spans="2:35" s="103" customFormat="1" x14ac:dyDescent="0.25">
      <c r="B726" s="35" t="s">
        <v>45</v>
      </c>
      <c r="C726" s="35"/>
      <c r="D726" s="35"/>
      <c r="E726" s="35"/>
      <c r="F726" s="35" t="s">
        <v>31</v>
      </c>
      <c r="G726" s="67"/>
      <c r="H726" s="34" t="s">
        <v>38</v>
      </c>
      <c r="I726" s="85">
        <v>0</v>
      </c>
      <c r="J726" s="85">
        <v>0</v>
      </c>
      <c r="K726" s="85">
        <v>0</v>
      </c>
      <c r="L726" s="85">
        <v>0</v>
      </c>
      <c r="M726" s="85">
        <v>0</v>
      </c>
      <c r="N726" s="85">
        <v>0</v>
      </c>
      <c r="O726" s="85">
        <v>0</v>
      </c>
      <c r="P726" s="85">
        <v>0</v>
      </c>
      <c r="Q726" s="85">
        <v>0</v>
      </c>
      <c r="R726" s="85">
        <v>0</v>
      </c>
      <c r="S726" s="85">
        <v>0</v>
      </c>
      <c r="T726" s="85">
        <v>0</v>
      </c>
      <c r="U726" s="85">
        <v>0</v>
      </c>
      <c r="V726" s="85">
        <v>0</v>
      </c>
      <c r="W726" s="85">
        <v>0</v>
      </c>
      <c r="X726" s="85">
        <v>0</v>
      </c>
      <c r="Y726" s="85">
        <v>0</v>
      </c>
      <c r="Z726" s="85">
        <v>0</v>
      </c>
      <c r="AA726" s="85">
        <v>0</v>
      </c>
      <c r="AB726" s="85">
        <v>0</v>
      </c>
      <c r="AC726" s="85">
        <v>0</v>
      </c>
      <c r="AD726" s="85">
        <v>0</v>
      </c>
      <c r="AE726" s="85">
        <v>0</v>
      </c>
      <c r="AF726" s="26"/>
      <c r="AH726" s="26"/>
      <c r="AI726" s="26"/>
    </row>
    <row r="727" spans="2:35" s="103" customFormat="1" x14ac:dyDescent="0.25">
      <c r="B727" s="35" t="s">
        <v>45</v>
      </c>
      <c r="C727" s="35"/>
      <c r="D727" s="35"/>
      <c r="E727" s="35"/>
      <c r="F727" s="35" t="s">
        <v>71</v>
      </c>
      <c r="G727" s="67"/>
      <c r="H727" s="34" t="s">
        <v>38</v>
      </c>
      <c r="I727" s="85">
        <v>0</v>
      </c>
      <c r="J727" s="85">
        <v>0</v>
      </c>
      <c r="K727" s="85">
        <v>0</v>
      </c>
      <c r="L727" s="85">
        <v>0</v>
      </c>
      <c r="M727" s="85">
        <v>0</v>
      </c>
      <c r="N727" s="85">
        <v>0</v>
      </c>
      <c r="O727" s="85">
        <v>0</v>
      </c>
      <c r="P727" s="85">
        <v>0</v>
      </c>
      <c r="Q727" s="85">
        <v>0</v>
      </c>
      <c r="R727" s="85">
        <v>0</v>
      </c>
      <c r="S727" s="85">
        <v>0</v>
      </c>
      <c r="T727" s="85">
        <v>0</v>
      </c>
      <c r="U727" s="85">
        <v>0</v>
      </c>
      <c r="V727" s="85">
        <v>0</v>
      </c>
      <c r="W727" s="85">
        <v>0</v>
      </c>
      <c r="X727" s="85">
        <v>0</v>
      </c>
      <c r="Y727" s="85">
        <v>0</v>
      </c>
      <c r="Z727" s="85">
        <v>1.7378656789062746E-3</v>
      </c>
      <c r="AA727" s="85">
        <v>0</v>
      </c>
      <c r="AB727" s="85">
        <v>1.7951398102705315E-4</v>
      </c>
      <c r="AC727" s="85">
        <v>4.9520438520961286E-4</v>
      </c>
      <c r="AD727" s="85">
        <v>2.9747267940614529E-3</v>
      </c>
      <c r="AE727" s="85">
        <v>2.3555985829791259E-3</v>
      </c>
      <c r="AF727" s="26"/>
      <c r="AH727" s="26"/>
      <c r="AI727" s="26"/>
    </row>
    <row r="728" spans="2:35" s="103" customFormat="1" x14ac:dyDescent="0.25">
      <c r="B728" s="35" t="s">
        <v>45</v>
      </c>
      <c r="C728" s="35"/>
      <c r="D728" s="35"/>
      <c r="E728" s="35"/>
      <c r="F728" s="35" t="s">
        <v>28</v>
      </c>
      <c r="G728" s="67"/>
      <c r="H728" s="34" t="s">
        <v>38</v>
      </c>
      <c r="I728" s="85">
        <v>0.19525934920506507</v>
      </c>
      <c r="J728" s="85">
        <v>0.17330471514375803</v>
      </c>
      <c r="K728" s="85">
        <v>0.16925401518011812</v>
      </c>
      <c r="L728" s="85">
        <v>0.15103349388428378</v>
      </c>
      <c r="M728" s="85">
        <v>0.18171046000369248</v>
      </c>
      <c r="N728" s="85">
        <v>0.15987135820114379</v>
      </c>
      <c r="O728" s="85">
        <v>0.10172730399167279</v>
      </c>
      <c r="P728" s="85">
        <v>0.10799370371467999</v>
      </c>
      <c r="Q728" s="85">
        <v>5.7119520677409961E-2</v>
      </c>
      <c r="R728" s="85">
        <v>5.7766860423809609E-2</v>
      </c>
      <c r="S728" s="85">
        <v>3.892523608641394E-2</v>
      </c>
      <c r="T728" s="85">
        <v>5.0739798528815952E-2</v>
      </c>
      <c r="U728" s="85">
        <v>2.176207905018436E-2</v>
      </c>
      <c r="V728" s="85">
        <v>2.2957310164573651E-2</v>
      </c>
      <c r="W728" s="85">
        <v>1.1560933989272174E-2</v>
      </c>
      <c r="X728" s="85">
        <v>1.0356074472162234E-2</v>
      </c>
      <c r="Y728" s="85">
        <v>6.2002060312745825E-3</v>
      </c>
      <c r="Z728" s="85">
        <v>1.7493048599134559E-2</v>
      </c>
      <c r="AA728" s="85">
        <v>1.4001866882684056E-2</v>
      </c>
      <c r="AB728" s="85">
        <v>1.214643398302929E-2</v>
      </c>
      <c r="AC728" s="85">
        <v>1.339245608538148E-2</v>
      </c>
      <c r="AD728" s="85">
        <v>6.0541060542927003E-2</v>
      </c>
      <c r="AE728" s="85">
        <v>6.2188413087006997E-2</v>
      </c>
      <c r="AF728" s="26"/>
      <c r="AH728" s="26"/>
      <c r="AI728" s="26"/>
    </row>
    <row r="729" spans="2:35" s="103" customFormat="1" x14ac:dyDescent="0.25">
      <c r="B729" s="35" t="s">
        <v>45</v>
      </c>
      <c r="C729" s="35"/>
      <c r="D729" s="35"/>
      <c r="E729" s="35"/>
      <c r="F729" s="35" t="s">
        <v>57</v>
      </c>
      <c r="G729" s="67"/>
      <c r="H729" s="34" t="s">
        <v>38</v>
      </c>
      <c r="I729" s="85">
        <v>1.8536712631437324E-4</v>
      </c>
      <c r="J729" s="85">
        <v>2.4053877610184562E-5</v>
      </c>
      <c r="K729" s="85">
        <v>2.7674667392667648E-4</v>
      </c>
      <c r="L729" s="85">
        <v>1.0031417211824709E-3</v>
      </c>
      <c r="M729" s="85">
        <v>2.2763726465530286E-3</v>
      </c>
      <c r="N729" s="85">
        <v>7.0007751394668303E-3</v>
      </c>
      <c r="O729" s="85">
        <v>4.5569593662641378E-2</v>
      </c>
      <c r="P729" s="85">
        <v>0.2238224366327371</v>
      </c>
      <c r="Q729" s="85">
        <v>0.60623182872831538</v>
      </c>
      <c r="R729" s="85">
        <v>1.0013994628537326</v>
      </c>
      <c r="S729" s="85">
        <v>1.3314971380978997</v>
      </c>
      <c r="T729" s="85">
        <v>1.6185186956156217</v>
      </c>
      <c r="U729" s="85">
        <v>1.9719760641535473</v>
      </c>
      <c r="V729" s="85">
        <v>2.3023067773046044</v>
      </c>
      <c r="W729" s="85">
        <v>2.508918873506409</v>
      </c>
      <c r="X729" s="85">
        <v>2.5642713381604461</v>
      </c>
      <c r="Y729" s="85">
        <v>2.5990558827847918</v>
      </c>
      <c r="Z729" s="85">
        <v>2.8190472374520716</v>
      </c>
      <c r="AA729" s="85">
        <v>2.8804418973065111</v>
      </c>
      <c r="AB729" s="85">
        <v>2.947581278995751</v>
      </c>
      <c r="AC729" s="85">
        <v>2.0002177518271456</v>
      </c>
      <c r="AD729" s="85">
        <v>2.3879027027217217</v>
      </c>
      <c r="AE729" s="85">
        <v>3.0215970448075882</v>
      </c>
      <c r="AF729" s="26"/>
      <c r="AH729" s="26"/>
      <c r="AI729" s="26"/>
    </row>
    <row r="730" spans="2:35" s="103" customFormat="1" x14ac:dyDescent="0.25">
      <c r="B730" s="35" t="s">
        <v>45</v>
      </c>
      <c r="C730" s="35"/>
      <c r="D730" s="35"/>
      <c r="E730" s="35"/>
      <c r="F730" s="35" t="s">
        <v>65</v>
      </c>
      <c r="G730" s="67"/>
      <c r="H730" s="34" t="s">
        <v>38</v>
      </c>
      <c r="I730" s="85">
        <v>1.0227154966820917E-3</v>
      </c>
      <c r="J730" s="85">
        <v>1.0116725103135485E-3</v>
      </c>
      <c r="K730" s="85">
        <v>1.2569636745521032E-3</v>
      </c>
      <c r="L730" s="85">
        <v>1.1130088968477779E-3</v>
      </c>
      <c r="M730" s="85">
        <v>1.2374015547726835E-3</v>
      </c>
      <c r="N730" s="85">
        <v>1.4936893634469428E-3</v>
      </c>
      <c r="O730" s="85">
        <v>1.6776511056653077E-3</v>
      </c>
      <c r="P730" s="85">
        <v>1.5662769940503589E-3</v>
      </c>
      <c r="Q730" s="85">
        <v>1.7138080056768449E-3</v>
      </c>
      <c r="R730" s="85">
        <v>0</v>
      </c>
      <c r="S730" s="85">
        <v>0</v>
      </c>
      <c r="T730" s="85">
        <v>0</v>
      </c>
      <c r="U730" s="85">
        <v>0</v>
      </c>
      <c r="V730" s="85">
        <v>0</v>
      </c>
      <c r="W730" s="85">
        <v>0</v>
      </c>
      <c r="X730" s="85">
        <v>0</v>
      </c>
      <c r="Y730" s="85">
        <v>0</v>
      </c>
      <c r="Z730" s="85">
        <v>0</v>
      </c>
      <c r="AA730" s="85">
        <v>0</v>
      </c>
      <c r="AB730" s="85">
        <v>0</v>
      </c>
      <c r="AC730" s="85">
        <v>0</v>
      </c>
      <c r="AD730" s="85">
        <v>0</v>
      </c>
      <c r="AE730" s="85">
        <v>0</v>
      </c>
      <c r="AF730" s="26"/>
      <c r="AH730" s="26"/>
      <c r="AI730" s="26"/>
    </row>
    <row r="731" spans="2:35" s="103" customFormat="1" x14ac:dyDescent="0.25">
      <c r="B731" s="35" t="s">
        <v>45</v>
      </c>
      <c r="C731" s="35"/>
      <c r="D731" s="35"/>
      <c r="E731" s="35"/>
      <c r="F731" s="67" t="s">
        <v>41</v>
      </c>
      <c r="G731" s="67"/>
      <c r="H731" s="75" t="s">
        <v>38</v>
      </c>
      <c r="I731" s="109">
        <v>36.505333610831649</v>
      </c>
      <c r="J731" s="109">
        <v>36.611014988872277</v>
      </c>
      <c r="K731" s="109">
        <v>35.911756210271598</v>
      </c>
      <c r="L731" s="109">
        <v>35.553143082920542</v>
      </c>
      <c r="M731" s="109">
        <v>39.509405441022928</v>
      </c>
      <c r="N731" s="109">
        <v>37.785406402382492</v>
      </c>
      <c r="O731" s="109">
        <v>36.357777005003904</v>
      </c>
      <c r="P731" s="109">
        <v>37.377612900937507</v>
      </c>
      <c r="Q731" s="109">
        <v>34.777053312431832</v>
      </c>
      <c r="R731" s="109">
        <v>39.780393189210827</v>
      </c>
      <c r="S731" s="109">
        <v>38.395852291658706</v>
      </c>
      <c r="T731" s="109">
        <v>36.488828827551771</v>
      </c>
      <c r="U731" s="109">
        <v>37.855155112983326</v>
      </c>
      <c r="V731" s="109">
        <v>36.524584654810241</v>
      </c>
      <c r="W731" s="109">
        <v>35.800157393613908</v>
      </c>
      <c r="X731" s="109">
        <v>35.863825792741238</v>
      </c>
      <c r="Y731" s="109">
        <v>35.775379132653704</v>
      </c>
      <c r="Z731" s="109">
        <v>35.217182023021863</v>
      </c>
      <c r="AA731" s="109">
        <v>35.906290603353042</v>
      </c>
      <c r="AB731" s="109">
        <v>37.026976615436844</v>
      </c>
      <c r="AC731" s="109">
        <v>36.184834798275816</v>
      </c>
      <c r="AD731" s="109">
        <v>41.461692953209344</v>
      </c>
      <c r="AE731" s="109">
        <v>40.387997432192059</v>
      </c>
      <c r="AF731" s="26"/>
      <c r="AH731" s="26"/>
      <c r="AI731" s="26"/>
    </row>
    <row r="732" spans="2:35" s="103" customFormat="1" x14ac:dyDescent="0.25">
      <c r="B732" s="35" t="s">
        <v>45</v>
      </c>
      <c r="C732" s="35"/>
      <c r="D732" s="35"/>
      <c r="E732" s="35"/>
      <c r="F732" s="35" t="s">
        <v>16</v>
      </c>
      <c r="G732" s="67"/>
      <c r="H732" s="34" t="s">
        <v>39</v>
      </c>
      <c r="I732" s="85">
        <v>2.3922659401974342E-2</v>
      </c>
      <c r="J732" s="85">
        <v>2.066310164261138E-2</v>
      </c>
      <c r="K732" s="85">
        <v>2.6618614754619081E-2</v>
      </c>
      <c r="L732" s="85">
        <v>2.9547621414889865E-2</v>
      </c>
      <c r="M732" s="85">
        <v>2.9959081406826609E-2</v>
      </c>
      <c r="N732" s="85">
        <v>3.3064475438775588E-2</v>
      </c>
      <c r="O732" s="85">
        <v>2.3004741010130062E-2</v>
      </c>
      <c r="P732" s="85">
        <v>3.694555158088577E-2</v>
      </c>
      <c r="Q732" s="85">
        <v>3.1498837265591655E-2</v>
      </c>
      <c r="R732" s="85">
        <v>3.4424118038333763E-2</v>
      </c>
      <c r="S732" s="85">
        <v>3.4344489036676903E-2</v>
      </c>
      <c r="T732" s="85">
        <v>3.5850862197484581E-2</v>
      </c>
      <c r="U732" s="85">
        <v>3.6032456363690728E-2</v>
      </c>
      <c r="V732" s="85">
        <v>3.4438713586730028E-2</v>
      </c>
      <c r="W732" s="85">
        <v>3.9778576834096205E-2</v>
      </c>
      <c r="X732" s="85">
        <v>4.3809529467879471E-2</v>
      </c>
      <c r="Y732" s="85">
        <v>3.4928400002008315E-2</v>
      </c>
      <c r="Z732" s="85">
        <v>2.9847758859379129E-2</v>
      </c>
      <c r="AA732" s="85">
        <v>3.1919717781657815E-2</v>
      </c>
      <c r="AB732" s="85">
        <v>3.3058857006646458E-2</v>
      </c>
      <c r="AC732" s="85">
        <v>2.138838917495383E-2</v>
      </c>
      <c r="AD732" s="85">
        <v>2.138838917495383E-2</v>
      </c>
      <c r="AE732" s="85">
        <v>3.6376845862128443E-2</v>
      </c>
      <c r="AF732" s="26"/>
      <c r="AH732" s="26"/>
      <c r="AI732" s="26"/>
    </row>
    <row r="733" spans="2:35" s="103" customFormat="1" x14ac:dyDescent="0.25">
      <c r="B733" s="35" t="s">
        <v>45</v>
      </c>
      <c r="C733" s="35"/>
      <c r="D733" s="35"/>
      <c r="E733" s="35"/>
      <c r="F733" s="35" t="s">
        <v>21</v>
      </c>
      <c r="G733" s="67"/>
      <c r="H733" s="34" t="s">
        <v>39</v>
      </c>
      <c r="I733" s="85">
        <v>0.43280196630926193</v>
      </c>
      <c r="J733" s="85">
        <v>0.43882619188618238</v>
      </c>
      <c r="K733" s="85">
        <v>0.43112365818331083</v>
      </c>
      <c r="L733" s="85">
        <v>0.43001512600878883</v>
      </c>
      <c r="M733" s="85">
        <v>0.50928334674427467</v>
      </c>
      <c r="N733" s="85">
        <v>0.48363115867447393</v>
      </c>
      <c r="O733" s="85">
        <v>0.46337474616202923</v>
      </c>
      <c r="P733" s="85">
        <v>0.46753430222018244</v>
      </c>
      <c r="Q733" s="85">
        <v>0.42259078671084188</v>
      </c>
      <c r="R733" s="85">
        <v>0.47305541647825028</v>
      </c>
      <c r="S733" s="85">
        <v>0.44570563682738235</v>
      </c>
      <c r="T733" s="85">
        <v>0.4153234023969144</v>
      </c>
      <c r="U733" s="85">
        <v>0.42431935591488767</v>
      </c>
      <c r="V733" s="85">
        <v>0.40057049469820832</v>
      </c>
      <c r="W733" s="85">
        <v>0.38809967170481785</v>
      </c>
      <c r="X733" s="85">
        <v>0.38287365832440251</v>
      </c>
      <c r="Y733" s="85">
        <v>0.37629409491048876</v>
      </c>
      <c r="Z733" s="85">
        <v>0.36390711248901758</v>
      </c>
      <c r="AA733" s="85">
        <v>0.36891284625566978</v>
      </c>
      <c r="AB733" s="85">
        <v>0.37479200578625727</v>
      </c>
      <c r="AC733" s="85">
        <v>0.38703866081625116</v>
      </c>
      <c r="AD733" s="85">
        <v>0.42737524463526694</v>
      </c>
      <c r="AE733" s="85">
        <v>0.40650829702140073</v>
      </c>
      <c r="AF733" s="26"/>
      <c r="AH733" s="26"/>
      <c r="AI733" s="26"/>
    </row>
    <row r="734" spans="2:35" s="103" customFormat="1" x14ac:dyDescent="0.25">
      <c r="B734" s="35" t="s">
        <v>45</v>
      </c>
      <c r="C734" s="35"/>
      <c r="D734" s="35"/>
      <c r="E734" s="35"/>
      <c r="F734" s="35" t="s">
        <v>47</v>
      </c>
      <c r="G734" s="67"/>
      <c r="H734" s="34" t="s">
        <v>39</v>
      </c>
      <c r="I734" s="85">
        <v>5.1688674250393675E-2</v>
      </c>
      <c r="J734" s="85">
        <v>4.968940360683833E-2</v>
      </c>
      <c r="K734" s="85">
        <v>4.6675646471055425E-2</v>
      </c>
      <c r="L734" s="85">
        <v>4.4373049270496914E-2</v>
      </c>
      <c r="M734" s="85">
        <v>2.1857721479437351E-2</v>
      </c>
      <c r="N734" s="85">
        <v>2.442895893357962E-2</v>
      </c>
      <c r="O734" s="85">
        <v>2.4542919205010744E-2</v>
      </c>
      <c r="P734" s="85">
        <v>2.5382328538892253E-2</v>
      </c>
      <c r="Q734" s="85">
        <v>2.5934861097797586E-2</v>
      </c>
      <c r="R734" s="85">
        <v>2.9829988328154266E-2</v>
      </c>
      <c r="S734" s="85">
        <v>2.8310025523219613E-2</v>
      </c>
      <c r="T734" s="85">
        <v>2.6587737972184271E-2</v>
      </c>
      <c r="U734" s="85">
        <v>2.7320382418988865E-2</v>
      </c>
      <c r="V734" s="85">
        <v>2.5625599999999998E-2</v>
      </c>
      <c r="W734" s="85">
        <v>2.376556986458369E-2</v>
      </c>
      <c r="X734" s="85">
        <v>2.3009950362020911E-2</v>
      </c>
      <c r="Y734" s="85">
        <v>2.2076395687248538E-2</v>
      </c>
      <c r="Z734" s="85">
        <v>2.2759663130089373E-2</v>
      </c>
      <c r="AA734" s="85">
        <v>1.8549288074847927E-2</v>
      </c>
      <c r="AB734" s="85">
        <v>1.7494228332658714E-2</v>
      </c>
      <c r="AC734" s="85">
        <v>1.8617127041782085E-2</v>
      </c>
      <c r="AD734" s="85">
        <v>1.7621698568429586E-2</v>
      </c>
      <c r="AE734" s="85">
        <v>1.7863992929861211E-2</v>
      </c>
      <c r="AF734" s="26"/>
      <c r="AH734" s="26"/>
      <c r="AI734" s="26"/>
    </row>
    <row r="735" spans="2:35" s="103" customFormat="1" x14ac:dyDescent="0.25">
      <c r="B735" s="35" t="s">
        <v>45</v>
      </c>
      <c r="C735" s="35"/>
      <c r="D735" s="35"/>
      <c r="E735" s="35"/>
      <c r="F735" s="35" t="s">
        <v>25</v>
      </c>
      <c r="G735" s="67"/>
      <c r="H735" s="34" t="s">
        <v>39</v>
      </c>
      <c r="I735" s="85">
        <v>2.467643685468373E-2</v>
      </c>
      <c r="J735" s="85">
        <v>2.5552617048099871E-2</v>
      </c>
      <c r="K735" s="85">
        <v>2.9122068804216798E-2</v>
      </c>
      <c r="L735" s="85">
        <v>3.0665225764686187E-2</v>
      </c>
      <c r="M735" s="85">
        <v>2.4085074697215793E-2</v>
      </c>
      <c r="N735" s="85">
        <v>9.9006137035317771E-3</v>
      </c>
      <c r="O735" s="85">
        <v>1.5967815939119792E-2</v>
      </c>
      <c r="P735" s="85">
        <v>1.4992445803681654E-2</v>
      </c>
      <c r="Q735" s="85">
        <v>1.8030897883695489E-2</v>
      </c>
      <c r="R735" s="85">
        <v>1.5973439492622296E-2</v>
      </c>
      <c r="S735" s="85">
        <v>2.4982511579385452E-2</v>
      </c>
      <c r="T735" s="85">
        <v>2.4575123326548844E-2</v>
      </c>
      <c r="U735" s="85">
        <v>3.4852518278536415E-2</v>
      </c>
      <c r="V735" s="85">
        <v>2.1706947059928105E-2</v>
      </c>
      <c r="W735" s="85">
        <v>5.4498394855464457E-3</v>
      </c>
      <c r="X735" s="85">
        <v>2.0696588628094727E-2</v>
      </c>
      <c r="Y735" s="85">
        <v>2.6298068071345094E-2</v>
      </c>
      <c r="Z735" s="85">
        <v>1.0834528488616157E-2</v>
      </c>
      <c r="AA735" s="85">
        <v>2.4691871086198774E-2</v>
      </c>
      <c r="AB735" s="85">
        <v>3.5727318629459083E-2</v>
      </c>
      <c r="AC735" s="85">
        <v>2.5688854358481616E-2</v>
      </c>
      <c r="AD735" s="85">
        <v>1.7590492553154476E-2</v>
      </c>
      <c r="AE735" s="85">
        <v>1.36512181361117E-2</v>
      </c>
      <c r="AF735" s="26"/>
      <c r="AH735" s="26"/>
      <c r="AI735" s="26"/>
    </row>
    <row r="736" spans="2:35" s="103" customFormat="1" x14ac:dyDescent="0.25">
      <c r="B736" s="35" t="s">
        <v>45</v>
      </c>
      <c r="C736" s="35"/>
      <c r="D736" s="35"/>
      <c r="E736" s="35"/>
      <c r="F736" s="35" t="s">
        <v>48</v>
      </c>
      <c r="G736" s="67"/>
      <c r="H736" s="34" t="s">
        <v>39</v>
      </c>
      <c r="I736" s="85">
        <v>1.3637530324009595E-2</v>
      </c>
      <c r="J736" s="85">
        <v>1.3194134522099398E-2</v>
      </c>
      <c r="K736" s="85">
        <v>1.2387099630785731E-2</v>
      </c>
      <c r="L736" s="85">
        <v>1.2015221924761193E-2</v>
      </c>
      <c r="M736" s="85">
        <v>9.8781644553894918E-3</v>
      </c>
      <c r="N736" s="85">
        <v>1.0041547965520394E-2</v>
      </c>
      <c r="O736" s="85">
        <v>1.0066542277098424E-2</v>
      </c>
      <c r="P736" s="85">
        <v>1.0597539349454623E-2</v>
      </c>
      <c r="Q736" s="85">
        <v>1.0251044522022336E-2</v>
      </c>
      <c r="R736" s="85">
        <v>1.1291240964667972E-2</v>
      </c>
      <c r="S736" s="85">
        <v>1.1113578065120294E-2</v>
      </c>
      <c r="T736" s="85">
        <v>1.0745166175673386E-2</v>
      </c>
      <c r="U736" s="85">
        <v>1.0266888963163294E-2</v>
      </c>
      <c r="V736" s="85">
        <v>1.0314213582487495E-2</v>
      </c>
      <c r="W736" s="85">
        <v>1.0055527600710136E-2</v>
      </c>
      <c r="X736" s="85">
        <v>9.4746021271265284E-3</v>
      </c>
      <c r="Y736" s="85">
        <v>9.1378107436171502E-3</v>
      </c>
      <c r="Z736" s="85">
        <v>8.6519727005526653E-3</v>
      </c>
      <c r="AA736" s="85">
        <v>8.2621617558155131E-3</v>
      </c>
      <c r="AB736" s="85">
        <v>8.1878721367720422E-3</v>
      </c>
      <c r="AC736" s="85">
        <v>8.1007550452854779E-3</v>
      </c>
      <c r="AD736" s="85">
        <v>8.3895126162611706E-3</v>
      </c>
      <c r="AE736" s="85">
        <v>8.6500341365847028E-3</v>
      </c>
      <c r="AF736" s="26"/>
      <c r="AH736" s="26"/>
      <c r="AI736" s="26"/>
    </row>
    <row r="737" spans="2:35" s="103" customFormat="1" x14ac:dyDescent="0.25">
      <c r="B737" s="35" t="s">
        <v>45</v>
      </c>
      <c r="C737" s="35"/>
      <c r="D737" s="35"/>
      <c r="E737" s="35"/>
      <c r="F737" s="35" t="s">
        <v>62</v>
      </c>
      <c r="G737" s="67"/>
      <c r="H737" s="34" t="s">
        <v>39</v>
      </c>
      <c r="I737" s="85">
        <v>1.5632575982491056E-3</v>
      </c>
      <c r="J737" s="85">
        <v>1.8076818490840962E-3</v>
      </c>
      <c r="K737" s="85">
        <v>1.8304982897393203E-3</v>
      </c>
      <c r="L737" s="85">
        <v>1.7105749255998254E-3</v>
      </c>
      <c r="M737" s="85">
        <v>1.4885021092190874E-3</v>
      </c>
      <c r="N737" s="85">
        <v>1.8938426794087751E-3</v>
      </c>
      <c r="O737" s="85">
        <v>1.8864570362647208E-3</v>
      </c>
      <c r="P737" s="85">
        <v>1.8950454706534636E-3</v>
      </c>
      <c r="Q737" s="85">
        <v>2.032918510964148E-3</v>
      </c>
      <c r="R737" s="85">
        <v>3.0194147108274444E-4</v>
      </c>
      <c r="S737" s="85">
        <v>2.9624962375367324E-6</v>
      </c>
      <c r="T737" s="85">
        <v>2.8220579176475132E-6</v>
      </c>
      <c r="U737" s="85">
        <v>3.1816593364229145E-5</v>
      </c>
      <c r="V737" s="85">
        <v>1.5266113342657143E-3</v>
      </c>
      <c r="W737" s="85">
        <v>3.7031927948349293E-3</v>
      </c>
      <c r="X737" s="85">
        <v>1.6785140936304175E-3</v>
      </c>
      <c r="Y737" s="85">
        <v>3.7174153217630957E-3</v>
      </c>
      <c r="Z737" s="85">
        <v>3.1661367205886724E-3</v>
      </c>
      <c r="AA737" s="85">
        <v>3.1469669016261962E-3</v>
      </c>
      <c r="AB737" s="85">
        <v>2.3493410441675659E-3</v>
      </c>
      <c r="AC737" s="85">
        <v>2.5274998613003794E-3</v>
      </c>
      <c r="AD737" s="85">
        <v>2.2538419031847361E-3</v>
      </c>
      <c r="AE737" s="85">
        <v>2.4436296754322779E-3</v>
      </c>
      <c r="AF737" s="26"/>
      <c r="AH737" s="26"/>
      <c r="AI737" s="26"/>
    </row>
    <row r="738" spans="2:35" s="103" customFormat="1" x14ac:dyDescent="0.25">
      <c r="B738" s="35" t="s">
        <v>45</v>
      </c>
      <c r="C738" s="35"/>
      <c r="D738" s="35"/>
      <c r="E738" s="35"/>
      <c r="F738" s="35" t="s">
        <v>49</v>
      </c>
      <c r="G738" s="67"/>
      <c r="H738" s="34" t="s">
        <v>39</v>
      </c>
      <c r="I738" s="85">
        <v>2.0404564916336387E-3</v>
      </c>
      <c r="J738" s="85">
        <v>2.1316292663355299E-3</v>
      </c>
      <c r="K738" s="85">
        <v>2.463383845733256E-3</v>
      </c>
      <c r="L738" s="85">
        <v>2.7092398155124835E-3</v>
      </c>
      <c r="M738" s="85">
        <v>2.8770043127768902E-3</v>
      </c>
      <c r="N738" s="85">
        <v>3.4286739941774996E-3</v>
      </c>
      <c r="O738" s="85">
        <v>3.8598870530446947E-3</v>
      </c>
      <c r="P738" s="85">
        <v>4.5444756407788918E-3</v>
      </c>
      <c r="Q738" s="85">
        <v>5.3360573793126524E-3</v>
      </c>
      <c r="R738" s="85">
        <v>5.7851929293076931E-3</v>
      </c>
      <c r="S738" s="85">
        <v>6.3692424005724353E-3</v>
      </c>
      <c r="T738" s="85">
        <v>7.1300343158082584E-3</v>
      </c>
      <c r="U738" s="85">
        <v>7.9783914002158948E-3</v>
      </c>
      <c r="V738" s="85">
        <v>8.8455813033982353E-3</v>
      </c>
      <c r="W738" s="85">
        <v>9.1668529032743942E-3</v>
      </c>
      <c r="X738" s="85">
        <v>9.607720903446932E-3</v>
      </c>
      <c r="Y738" s="85">
        <v>1.0215298546581209E-2</v>
      </c>
      <c r="Z738" s="85">
        <v>1.063182168446378E-2</v>
      </c>
      <c r="AA738" s="85">
        <v>1.1377979062297979E-2</v>
      </c>
      <c r="AB738" s="85">
        <v>1.2453036214627611E-2</v>
      </c>
      <c r="AC738" s="85">
        <v>1.0608801889849598E-2</v>
      </c>
      <c r="AD738" s="85">
        <v>1.2203597976041532E-2</v>
      </c>
      <c r="AE738" s="85">
        <v>1.2749541170674741E-2</v>
      </c>
      <c r="AF738" s="26"/>
      <c r="AH738" s="26"/>
      <c r="AI738" s="26"/>
    </row>
    <row r="739" spans="2:35" s="103" customFormat="1" x14ac:dyDescent="0.25">
      <c r="B739" s="35" t="s">
        <v>45</v>
      </c>
      <c r="C739" s="35"/>
      <c r="D739" s="35"/>
      <c r="E739" s="35"/>
      <c r="F739" s="35" t="s">
        <v>52</v>
      </c>
      <c r="G739" s="67"/>
      <c r="H739" s="34" t="s">
        <v>39</v>
      </c>
      <c r="I739" s="85">
        <v>0.13730829007433873</v>
      </c>
      <c r="J739" s="85">
        <v>0.12496359776403301</v>
      </c>
      <c r="K739" s="85">
        <v>0.12615964608095082</v>
      </c>
      <c r="L739" s="85">
        <v>0.11813712966525242</v>
      </c>
      <c r="M739" s="85">
        <v>0.11784952552818752</v>
      </c>
      <c r="N739" s="85">
        <v>0.11283109404579926</v>
      </c>
      <c r="O739" s="85">
        <v>0.11013873143343399</v>
      </c>
      <c r="P739" s="85">
        <v>0.10965395534758136</v>
      </c>
      <c r="Q739" s="85">
        <v>0.12436821980671763</v>
      </c>
      <c r="R739" s="85">
        <v>0.14526997510380535</v>
      </c>
      <c r="S739" s="85">
        <v>0.13742048329011666</v>
      </c>
      <c r="T739" s="85">
        <v>9.3295004866165238E-2</v>
      </c>
      <c r="U739" s="85">
        <v>2.6991917583091083E-2</v>
      </c>
      <c r="V739" s="85">
        <v>2.7613775024929437E-2</v>
      </c>
      <c r="W739" s="85">
        <v>2.9053632691114151E-2</v>
      </c>
      <c r="X739" s="85">
        <v>2.9690508924568988E-2</v>
      </c>
      <c r="Y739" s="85">
        <v>3.4077692076852836E-2</v>
      </c>
      <c r="Z739" s="85">
        <v>3.7041894110435347E-2</v>
      </c>
      <c r="AA739" s="85">
        <v>3.9275642837615525E-2</v>
      </c>
      <c r="AB739" s="85">
        <v>4.1275113051828585E-2</v>
      </c>
      <c r="AC739" s="85">
        <v>3.7158889265725227E-2</v>
      </c>
      <c r="AD739" s="85">
        <v>4.9571063087129011E-2</v>
      </c>
      <c r="AE739" s="85">
        <v>4.5281484540225257E-2</v>
      </c>
      <c r="AF739" s="26"/>
      <c r="AH739" s="26"/>
      <c r="AI739" s="26"/>
    </row>
    <row r="740" spans="2:35" s="103" customFormat="1" x14ac:dyDescent="0.25">
      <c r="B740" s="35" t="s">
        <v>45</v>
      </c>
      <c r="C740" s="35"/>
      <c r="D740" s="35"/>
      <c r="E740" s="35"/>
      <c r="F740" s="35" t="s">
        <v>53</v>
      </c>
      <c r="G740" s="67"/>
      <c r="H740" s="34" t="s">
        <v>39</v>
      </c>
      <c r="I740" s="85">
        <v>0</v>
      </c>
      <c r="J740" s="85">
        <v>0</v>
      </c>
      <c r="K740" s="85">
        <v>0</v>
      </c>
      <c r="L740" s="85">
        <v>0</v>
      </c>
      <c r="M740" s="85">
        <v>0</v>
      </c>
      <c r="N740" s="85">
        <v>0</v>
      </c>
      <c r="O740" s="85">
        <v>0</v>
      </c>
      <c r="P740" s="85">
        <v>0</v>
      </c>
      <c r="Q740" s="85">
        <v>0</v>
      </c>
      <c r="R740" s="85">
        <v>0</v>
      </c>
      <c r="S740" s="85">
        <v>2.2311552020007827E-2</v>
      </c>
      <c r="T740" s="85">
        <v>6.7692884043065948E-2</v>
      </c>
      <c r="U740" s="85">
        <v>0.13682146990389224</v>
      </c>
      <c r="V740" s="85">
        <v>0.14419793649321241</v>
      </c>
      <c r="W740" s="85">
        <v>0.15284897136531789</v>
      </c>
      <c r="X740" s="85">
        <v>0.16986830431689037</v>
      </c>
      <c r="Y740" s="85">
        <v>0.19460234245813374</v>
      </c>
      <c r="Z740" s="85">
        <v>0.22256354108333604</v>
      </c>
      <c r="AA740" s="85">
        <v>0.232936489881548</v>
      </c>
      <c r="AB740" s="85">
        <v>0.23979147911794785</v>
      </c>
      <c r="AC740" s="85">
        <v>0.18597889749176363</v>
      </c>
      <c r="AD740" s="85">
        <v>0.24143088825756259</v>
      </c>
      <c r="AE740" s="85">
        <v>0.24538702268094681</v>
      </c>
      <c r="AF740" s="26"/>
      <c r="AH740" s="26"/>
      <c r="AI740" s="26"/>
    </row>
    <row r="741" spans="2:35" s="103" customFormat="1" x14ac:dyDescent="0.25">
      <c r="B741" s="35" t="s">
        <v>45</v>
      </c>
      <c r="C741" s="35"/>
      <c r="D741" s="35"/>
      <c r="E741" s="35"/>
      <c r="F741" s="35" t="s">
        <v>54</v>
      </c>
      <c r="G741" s="67"/>
      <c r="H741" s="34" t="s">
        <v>39</v>
      </c>
      <c r="I741" s="85">
        <v>0</v>
      </c>
      <c r="J741" s="85">
        <v>0</v>
      </c>
      <c r="K741" s="85">
        <v>0</v>
      </c>
      <c r="L741" s="85">
        <v>0</v>
      </c>
      <c r="M741" s="85">
        <v>0</v>
      </c>
      <c r="N741" s="85">
        <v>0</v>
      </c>
      <c r="O741" s="85">
        <v>0</v>
      </c>
      <c r="P741" s="85">
        <v>0</v>
      </c>
      <c r="Q741" s="85">
        <v>0</v>
      </c>
      <c r="R741" s="85">
        <v>0</v>
      </c>
      <c r="S741" s="85">
        <v>0</v>
      </c>
      <c r="T741" s="85">
        <v>0</v>
      </c>
      <c r="U741" s="85">
        <v>0</v>
      </c>
      <c r="V741" s="85">
        <v>0</v>
      </c>
      <c r="W741" s="85">
        <v>0</v>
      </c>
      <c r="X741" s="85">
        <v>0</v>
      </c>
      <c r="Y741" s="85">
        <v>0</v>
      </c>
      <c r="Z741" s="85">
        <v>0</v>
      </c>
      <c r="AA741" s="85">
        <v>0</v>
      </c>
      <c r="AB741" s="85">
        <v>0</v>
      </c>
      <c r="AC741" s="85">
        <v>0</v>
      </c>
      <c r="AD741" s="85">
        <v>0</v>
      </c>
      <c r="AE741" s="85">
        <v>0</v>
      </c>
      <c r="AF741" s="26"/>
      <c r="AH741" s="26"/>
      <c r="AI741" s="26"/>
    </row>
    <row r="742" spans="2:35" s="103" customFormat="1" x14ac:dyDescent="0.25">
      <c r="B742" s="35" t="s">
        <v>45</v>
      </c>
      <c r="C742" s="35"/>
      <c r="D742" s="35"/>
      <c r="E742" s="35"/>
      <c r="F742" s="35" t="s">
        <v>50</v>
      </c>
      <c r="G742" s="67"/>
      <c r="H742" s="34" t="s">
        <v>39</v>
      </c>
      <c r="I742" s="85">
        <v>1.8214481780305519E-2</v>
      </c>
      <c r="J742" s="85">
        <v>1.9697283153231673E-2</v>
      </c>
      <c r="K742" s="85">
        <v>2.2639010623568372E-2</v>
      </c>
      <c r="L742" s="85">
        <v>1.5565483783729461E-2</v>
      </c>
      <c r="M742" s="85">
        <v>9.5730483474807358E-3</v>
      </c>
      <c r="N742" s="85">
        <v>6.8130061567971377E-3</v>
      </c>
      <c r="O742" s="85">
        <v>3.4035074779670232E-3</v>
      </c>
      <c r="P742" s="85">
        <v>2.6119347223099495E-3</v>
      </c>
      <c r="Q742" s="85">
        <v>2.2174708136856454E-3</v>
      </c>
      <c r="R742" s="85">
        <v>2.2051219079222699E-3</v>
      </c>
      <c r="S742" s="85">
        <v>1.6704245224688765E-3</v>
      </c>
      <c r="T742" s="85">
        <v>1.2151276135853662E-3</v>
      </c>
      <c r="U742" s="85">
        <v>1.2996526801366537E-3</v>
      </c>
      <c r="V742" s="85">
        <v>1.4168058526697145E-3</v>
      </c>
      <c r="W742" s="85">
        <v>1.4112245670713033E-3</v>
      </c>
      <c r="X742" s="85">
        <v>1.5840732536248272E-3</v>
      </c>
      <c r="Y742" s="85">
        <v>1.26113972738373E-3</v>
      </c>
      <c r="Z742" s="85">
        <v>5.1761053815871339E-4</v>
      </c>
      <c r="AA742" s="85">
        <v>4.9302631615061906E-4</v>
      </c>
      <c r="AB742" s="85">
        <v>6.5920319055152245E-5</v>
      </c>
      <c r="AC742" s="85">
        <v>5.150451223548218E-5</v>
      </c>
      <c r="AD742" s="85">
        <v>2.8664989998146496E-5</v>
      </c>
      <c r="AE742" s="85">
        <v>2.3130636633352254E-5</v>
      </c>
      <c r="AF742" s="26"/>
      <c r="AH742" s="26"/>
      <c r="AI742" s="26"/>
    </row>
    <row r="743" spans="2:35" s="103" customFormat="1" x14ac:dyDescent="0.25">
      <c r="B743" s="35" t="s">
        <v>45</v>
      </c>
      <c r="C743" s="35"/>
      <c r="D743" s="35"/>
      <c r="E743" s="35"/>
      <c r="F743" s="35" t="s">
        <v>67</v>
      </c>
      <c r="G743" s="67"/>
      <c r="H743" s="34" t="s">
        <v>39</v>
      </c>
      <c r="I743" s="85">
        <v>2.5282877889314933E-2</v>
      </c>
      <c r="J743" s="85">
        <v>2.6544674321227757E-2</v>
      </c>
      <c r="K743" s="85">
        <v>1.3529286530772093E-2</v>
      </c>
      <c r="L743" s="85">
        <v>8.2254949622351334E-3</v>
      </c>
      <c r="M743" s="85">
        <v>8.2858861037308842E-3</v>
      </c>
      <c r="N743" s="85">
        <v>3.70376168334287E-3</v>
      </c>
      <c r="O743" s="85">
        <v>1.4332011521443254E-2</v>
      </c>
      <c r="P743" s="85">
        <v>1.0862942781633505E-2</v>
      </c>
      <c r="Q743" s="85">
        <v>1.136651181604785E-2</v>
      </c>
      <c r="R743" s="85">
        <v>4.476155756525909E-2</v>
      </c>
      <c r="S743" s="85">
        <v>5.0353369690437071E-2</v>
      </c>
      <c r="T743" s="85">
        <v>5.5469060850382106E-2</v>
      </c>
      <c r="U743" s="85">
        <v>5.7498822621544481E-2</v>
      </c>
      <c r="V743" s="85">
        <v>6.2777470492434276E-2</v>
      </c>
      <c r="W743" s="85">
        <v>6.9712804212762325E-2</v>
      </c>
      <c r="X743" s="85">
        <v>7.3094146328250564E-2</v>
      </c>
      <c r="Y743" s="85">
        <v>8.2693248537720893E-2</v>
      </c>
      <c r="Z743" s="85">
        <v>2.8977105968602427E-2</v>
      </c>
      <c r="AA743" s="85">
        <v>3.0637758050679691E-2</v>
      </c>
      <c r="AB743" s="85">
        <v>3.2260558371620437E-2</v>
      </c>
      <c r="AC743" s="85">
        <v>1.2367096544838335E-2</v>
      </c>
      <c r="AD743" s="85">
        <v>1.7064533013229393E-2</v>
      </c>
      <c r="AE743" s="85">
        <v>2.3239313511490865E-2</v>
      </c>
      <c r="AF743" s="26"/>
      <c r="AH743" s="26"/>
      <c r="AI743" s="26"/>
    </row>
    <row r="744" spans="2:35" s="103" customFormat="1" x14ac:dyDescent="0.25">
      <c r="B744" s="35" t="s">
        <v>45</v>
      </c>
      <c r="C744" s="35"/>
      <c r="D744" s="35"/>
      <c r="E744" s="35"/>
      <c r="F744" s="35" t="s">
        <v>30</v>
      </c>
      <c r="G744" s="67"/>
      <c r="H744" s="34" t="s">
        <v>39</v>
      </c>
      <c r="I744" s="85">
        <v>0.33534476920616885</v>
      </c>
      <c r="J744" s="85">
        <v>0.29876001690079501</v>
      </c>
      <c r="K744" s="85">
        <v>0.29228615557477966</v>
      </c>
      <c r="L744" s="85">
        <v>0.32598238277941899</v>
      </c>
      <c r="M744" s="85">
        <v>0.40662001449937168</v>
      </c>
      <c r="N744" s="85">
        <v>0.38352620127578629</v>
      </c>
      <c r="O744" s="85">
        <v>0.40594973297154535</v>
      </c>
      <c r="P744" s="85">
        <v>0.41770010218966924</v>
      </c>
      <c r="Q744" s="85">
        <v>0.50834023604589884</v>
      </c>
      <c r="R744" s="85">
        <v>0.49263096699597164</v>
      </c>
      <c r="S744" s="85">
        <v>0.59696842226338676</v>
      </c>
      <c r="T744" s="85">
        <v>0.61022170671156672</v>
      </c>
      <c r="U744" s="85">
        <v>0.63367788133005643</v>
      </c>
      <c r="V744" s="85">
        <v>0.67553460256744347</v>
      </c>
      <c r="W744" s="85">
        <v>0.66185889437067413</v>
      </c>
      <c r="X744" s="85">
        <v>0.71197877671569587</v>
      </c>
      <c r="Y744" s="85">
        <v>0.740304088834836</v>
      </c>
      <c r="Z744" s="85">
        <v>0.75012024898682428</v>
      </c>
      <c r="AA744" s="85">
        <v>0.77556750356136428</v>
      </c>
      <c r="AB744" s="85">
        <v>0.80962702970175437</v>
      </c>
      <c r="AC744" s="85">
        <v>0.67275623650403249</v>
      </c>
      <c r="AD744" s="85">
        <v>0.86571851939776356</v>
      </c>
      <c r="AE744" s="85">
        <v>0.88086019467713039</v>
      </c>
      <c r="AF744" s="26"/>
      <c r="AH744" s="26"/>
      <c r="AI744" s="26"/>
    </row>
    <row r="745" spans="2:35" s="103" customFormat="1" x14ac:dyDescent="0.25">
      <c r="B745" s="35" t="s">
        <v>45</v>
      </c>
      <c r="C745" s="35"/>
      <c r="D745" s="35"/>
      <c r="E745" s="35"/>
      <c r="F745" s="35" t="s">
        <v>31</v>
      </c>
      <c r="G745" s="67"/>
      <c r="H745" s="34" t="s">
        <v>39</v>
      </c>
      <c r="I745" s="85">
        <v>0</v>
      </c>
      <c r="J745" s="85">
        <v>0</v>
      </c>
      <c r="K745" s="85">
        <v>0</v>
      </c>
      <c r="L745" s="85">
        <v>0</v>
      </c>
      <c r="M745" s="85">
        <v>0</v>
      </c>
      <c r="N745" s="85">
        <v>0</v>
      </c>
      <c r="O745" s="85">
        <v>0</v>
      </c>
      <c r="P745" s="85">
        <v>0</v>
      </c>
      <c r="Q745" s="85">
        <v>0</v>
      </c>
      <c r="R745" s="85">
        <v>0</v>
      </c>
      <c r="S745" s="85">
        <v>0</v>
      </c>
      <c r="T745" s="85">
        <v>0</v>
      </c>
      <c r="U745" s="85">
        <v>0</v>
      </c>
      <c r="V745" s="85">
        <v>0</v>
      </c>
      <c r="W745" s="85">
        <v>0</v>
      </c>
      <c r="X745" s="85">
        <v>0</v>
      </c>
      <c r="Y745" s="85">
        <v>0</v>
      </c>
      <c r="Z745" s="85">
        <v>0</v>
      </c>
      <c r="AA745" s="85">
        <v>0</v>
      </c>
      <c r="AB745" s="85">
        <v>0</v>
      </c>
      <c r="AC745" s="85">
        <v>0</v>
      </c>
      <c r="AD745" s="85">
        <v>0</v>
      </c>
      <c r="AE745" s="85">
        <v>0</v>
      </c>
      <c r="AF745" s="26"/>
      <c r="AH745" s="26"/>
      <c r="AI745" s="26"/>
    </row>
    <row r="746" spans="2:35" s="103" customFormat="1" x14ac:dyDescent="0.25">
      <c r="B746" s="35" t="s">
        <v>45</v>
      </c>
      <c r="C746" s="35"/>
      <c r="D746" s="35"/>
      <c r="E746" s="35"/>
      <c r="F746" s="35" t="s">
        <v>71</v>
      </c>
      <c r="G746" s="67"/>
      <c r="H746" s="34" t="s">
        <v>39</v>
      </c>
      <c r="I746" s="85">
        <v>0</v>
      </c>
      <c r="J746" s="85">
        <v>0</v>
      </c>
      <c r="K746" s="85">
        <v>0</v>
      </c>
      <c r="L746" s="85">
        <v>0</v>
      </c>
      <c r="M746" s="85">
        <v>0</v>
      </c>
      <c r="N746" s="85">
        <v>0</v>
      </c>
      <c r="O746" s="85">
        <v>0</v>
      </c>
      <c r="P746" s="85">
        <v>0</v>
      </c>
      <c r="Q746" s="85">
        <v>0</v>
      </c>
      <c r="R746" s="85">
        <v>0</v>
      </c>
      <c r="S746" s="85">
        <v>0</v>
      </c>
      <c r="T746" s="85">
        <v>0</v>
      </c>
      <c r="U746" s="85">
        <v>0</v>
      </c>
      <c r="V746" s="85">
        <v>0</v>
      </c>
      <c r="W746" s="85">
        <v>0</v>
      </c>
      <c r="X746" s="85">
        <v>0</v>
      </c>
      <c r="Y746" s="85">
        <v>0</v>
      </c>
      <c r="Z746" s="85">
        <v>4.9653305111607845E-4</v>
      </c>
      <c r="AA746" s="85">
        <v>0</v>
      </c>
      <c r="AB746" s="85">
        <v>5.1289708864872321E-5</v>
      </c>
      <c r="AC746" s="85">
        <v>1.4148696720274654E-4</v>
      </c>
      <c r="AD746" s="85">
        <v>8.4992194116041513E-4</v>
      </c>
      <c r="AE746" s="85">
        <v>6.7302816656546454E-4</v>
      </c>
      <c r="AF746" s="26"/>
      <c r="AH746" s="26"/>
      <c r="AI746" s="26"/>
    </row>
    <row r="747" spans="2:35" s="103" customFormat="1" x14ac:dyDescent="0.25">
      <c r="B747" s="35" t="s">
        <v>45</v>
      </c>
      <c r="C747" s="35"/>
      <c r="D747" s="35"/>
      <c r="E747" s="35"/>
      <c r="F747" s="35" t="s">
        <v>28</v>
      </c>
      <c r="G747" s="67"/>
      <c r="H747" s="34" t="s">
        <v>39</v>
      </c>
      <c r="I747" s="85">
        <v>3.9254066307697857E-2</v>
      </c>
      <c r="J747" s="85">
        <v>3.4908242743681657E-2</v>
      </c>
      <c r="K747" s="85">
        <v>3.3946804138525632E-2</v>
      </c>
      <c r="L747" s="85">
        <v>3.0076829681240033E-2</v>
      </c>
      <c r="M747" s="85">
        <v>3.6171373914009999E-2</v>
      </c>
      <c r="N747" s="85">
        <v>3.2025751501498959E-2</v>
      </c>
      <c r="O747" s="85">
        <v>2.0574076308133793E-2</v>
      </c>
      <c r="P747" s="85">
        <v>2.21565882829492E-2</v>
      </c>
      <c r="Q747" s="85">
        <v>1.2772894399168906E-2</v>
      </c>
      <c r="R747" s="85">
        <v>1.2717131730769334E-2</v>
      </c>
      <c r="S747" s="85">
        <v>9.639044990278919E-3</v>
      </c>
      <c r="T747" s="85">
        <v>2.2473473747565954E-2</v>
      </c>
      <c r="U747" s="85">
        <v>2.157404816773871E-2</v>
      </c>
      <c r="V747" s="85">
        <v>2.3650843883056525E-2</v>
      </c>
      <c r="W747" s="85">
        <v>1.3610827888234712E-2</v>
      </c>
      <c r="X747" s="85">
        <v>1.3889051272060216E-2</v>
      </c>
      <c r="Y747" s="85">
        <v>1.6633775286828197E-2</v>
      </c>
      <c r="Z747" s="85">
        <v>4.3332021789435279E-3</v>
      </c>
      <c r="AA747" s="85">
        <v>3.4797718742296257E-3</v>
      </c>
      <c r="AB747" s="85">
        <v>2.8218256329107208E-3</v>
      </c>
      <c r="AC747" s="85">
        <v>3.0070816772656229E-3</v>
      </c>
      <c r="AD747" s="85">
        <v>1.6627232917274335E-2</v>
      </c>
      <c r="AE747" s="85">
        <v>1.2662809790775191E-2</v>
      </c>
      <c r="AF747" s="26"/>
      <c r="AH747" s="26"/>
      <c r="AI747" s="26"/>
    </row>
    <row r="748" spans="2:35" s="103" customFormat="1" x14ac:dyDescent="0.25">
      <c r="B748" s="35" t="s">
        <v>45</v>
      </c>
      <c r="C748" s="35"/>
      <c r="D748" s="35"/>
      <c r="E748" s="35"/>
      <c r="F748" s="35" t="s">
        <v>57</v>
      </c>
      <c r="G748" s="67"/>
      <c r="H748" s="34" t="s">
        <v>39</v>
      </c>
      <c r="I748" s="85">
        <v>3.7073425262874651E-6</v>
      </c>
      <c r="J748" s="85">
        <v>4.8107755220369123E-7</v>
      </c>
      <c r="K748" s="85">
        <v>2.6197317384662782E-5</v>
      </c>
      <c r="L748" s="85">
        <v>9.8849644738953986E-5</v>
      </c>
      <c r="M748" s="85">
        <v>2.249894308017832E-4</v>
      </c>
      <c r="N748" s="85">
        <v>6.8367720373379778E-4</v>
      </c>
      <c r="O748" s="85">
        <v>2.4993902481849945E-3</v>
      </c>
      <c r="P748" s="85">
        <v>8.8703881987699778E-3</v>
      </c>
      <c r="Q748" s="85">
        <v>2.1713142926027572E-2</v>
      </c>
      <c r="R748" s="85">
        <v>3.4478228939399135E-2</v>
      </c>
      <c r="S748" s="85">
        <v>4.5559431023373134E-2</v>
      </c>
      <c r="T748" s="85">
        <v>5.5903886762310714E-2</v>
      </c>
      <c r="U748" s="85">
        <v>6.6907396210697245E-2</v>
      </c>
      <c r="V748" s="85">
        <v>7.7929262390954587E-2</v>
      </c>
      <c r="W748" s="85">
        <v>8.4827599764571771E-2</v>
      </c>
      <c r="X748" s="85">
        <v>8.6741893438000497E-2</v>
      </c>
      <c r="Y748" s="85">
        <v>8.7845230769338686E-2</v>
      </c>
      <c r="Z748" s="85">
        <v>9.4171283905733899E-2</v>
      </c>
      <c r="AA748" s="85">
        <v>9.6561094656548968E-2</v>
      </c>
      <c r="AB748" s="85">
        <v>9.8885630688510875E-2</v>
      </c>
      <c r="AC748" s="85">
        <v>6.707495170477823E-2</v>
      </c>
      <c r="AD748" s="85">
        <v>8.0582120943526958E-2</v>
      </c>
      <c r="AE748" s="85">
        <v>0.10124127731657712</v>
      </c>
      <c r="AF748" s="26"/>
      <c r="AH748" s="26"/>
      <c r="AI748" s="26"/>
    </row>
    <row r="749" spans="2:35" s="103" customFormat="1" x14ac:dyDescent="0.25">
      <c r="B749" s="35" t="s">
        <v>45</v>
      </c>
      <c r="C749" s="35"/>
      <c r="D749" s="35"/>
      <c r="E749" s="35"/>
      <c r="F749" s="35" t="s">
        <v>65</v>
      </c>
      <c r="G749" s="67"/>
      <c r="H749" s="34" t="s">
        <v>39</v>
      </c>
      <c r="I749" s="85">
        <v>1.0227154966820918E-4</v>
      </c>
      <c r="J749" s="85">
        <v>1.0116725103135486E-4</v>
      </c>
      <c r="K749" s="85">
        <v>1.2569636745521031E-4</v>
      </c>
      <c r="L749" s="85">
        <v>1.1130088968477779E-4</v>
      </c>
      <c r="M749" s="85">
        <v>1.2374015547726835E-4</v>
      </c>
      <c r="N749" s="85">
        <v>1.4936893634469428E-4</v>
      </c>
      <c r="O749" s="85">
        <v>1.6776511056653079E-4</v>
      </c>
      <c r="P749" s="85">
        <v>1.566276994050359E-4</v>
      </c>
      <c r="Q749" s="85">
        <v>1.7138080056768449E-4</v>
      </c>
      <c r="R749" s="85">
        <v>0</v>
      </c>
      <c r="S749" s="85">
        <v>0</v>
      </c>
      <c r="T749" s="85">
        <v>0</v>
      </c>
      <c r="U749" s="85">
        <v>0</v>
      </c>
      <c r="V749" s="85">
        <v>0</v>
      </c>
      <c r="W749" s="85">
        <v>0</v>
      </c>
      <c r="X749" s="85">
        <v>0</v>
      </c>
      <c r="Y749" s="85">
        <v>0</v>
      </c>
      <c r="Z749" s="85">
        <v>0</v>
      </c>
      <c r="AA749" s="85">
        <v>0</v>
      </c>
      <c r="AB749" s="85">
        <v>0</v>
      </c>
      <c r="AC749" s="85">
        <v>0</v>
      </c>
      <c r="AD749" s="85">
        <v>0</v>
      </c>
      <c r="AE749" s="85">
        <v>0</v>
      </c>
      <c r="AF749" s="26"/>
      <c r="AH749" s="26"/>
      <c r="AI749" s="26"/>
    </row>
    <row r="750" spans="2:35" s="103" customFormat="1" x14ac:dyDescent="0.25">
      <c r="B750" s="35" t="s">
        <v>45</v>
      </c>
      <c r="C750" s="35"/>
      <c r="D750" s="35"/>
      <c r="E750" s="35"/>
      <c r="F750" s="67" t="s">
        <v>42</v>
      </c>
      <c r="G750" s="67"/>
      <c r="H750" s="75" t="s">
        <v>39</v>
      </c>
      <c r="I750" s="109">
        <v>1.1058414453802266</v>
      </c>
      <c r="J750" s="109">
        <v>1.0568402230328038</v>
      </c>
      <c r="K750" s="109">
        <v>1.0389337666128968</v>
      </c>
      <c r="L750" s="109">
        <v>1.049233530531035</v>
      </c>
      <c r="M750" s="109">
        <v>1.1782774731841996</v>
      </c>
      <c r="N750" s="109">
        <v>1.1061221321927706</v>
      </c>
      <c r="O750" s="109">
        <v>1.0997683237539726</v>
      </c>
      <c r="P750" s="109">
        <v>1.1339042278268472</v>
      </c>
      <c r="Q750" s="109">
        <v>1.1966252599783398</v>
      </c>
      <c r="R750" s="109">
        <v>1.3027243199455458</v>
      </c>
      <c r="S750" s="109">
        <v>1.414751173728664</v>
      </c>
      <c r="T750" s="109">
        <v>1.4264862930371733</v>
      </c>
      <c r="U750" s="109">
        <v>1.4855729984300039</v>
      </c>
      <c r="V750" s="109">
        <v>1.5161488582697182</v>
      </c>
      <c r="W750" s="109">
        <v>1.4933431860476098</v>
      </c>
      <c r="X750" s="109">
        <v>1.5779973181556928</v>
      </c>
      <c r="Y750" s="109">
        <v>1.6400850009741463</v>
      </c>
      <c r="Z750" s="109">
        <v>1.5880204138958576</v>
      </c>
      <c r="AA750" s="109">
        <v>1.6458121180962508</v>
      </c>
      <c r="AB750" s="109">
        <v>1.7088415057430817</v>
      </c>
      <c r="AC750" s="109">
        <v>1.4525062328557456</v>
      </c>
      <c r="AD750" s="109">
        <v>1.7786957219749366</v>
      </c>
      <c r="AE750" s="109">
        <v>1.8076118202525384</v>
      </c>
      <c r="AF750" s="26"/>
      <c r="AH750" s="26"/>
      <c r="AI750" s="26"/>
    </row>
    <row r="751" spans="2:35" s="103" customFormat="1" x14ac:dyDescent="0.25">
      <c r="B751" s="32"/>
      <c r="C751" s="32"/>
      <c r="D751" s="32"/>
      <c r="E751" s="32"/>
      <c r="F751" s="32"/>
      <c r="G751" s="45"/>
      <c r="H751" s="105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26"/>
      <c r="AH751" s="26"/>
      <c r="AI751" s="26"/>
    </row>
    <row r="752" spans="2:35" ht="11.25" customHeight="1" x14ac:dyDescent="0.25">
      <c r="B752" s="32" t="s">
        <v>45</v>
      </c>
      <c r="C752" s="32" t="s">
        <v>46</v>
      </c>
      <c r="D752" s="32"/>
      <c r="E752" s="32"/>
      <c r="F752" s="32"/>
      <c r="G752" s="32"/>
      <c r="H752" s="31" t="s">
        <v>137</v>
      </c>
      <c r="I752" s="89">
        <v>14664.265517753263</v>
      </c>
      <c r="J752" s="89">
        <v>14991.099354035849</v>
      </c>
      <c r="K752" s="89">
        <v>15121.010846763787</v>
      </c>
      <c r="L752" s="89">
        <v>14368.845818306636</v>
      </c>
      <c r="M752" s="89">
        <v>15213.062870169138</v>
      </c>
      <c r="N752" s="89">
        <v>14450.841161239521</v>
      </c>
      <c r="O752" s="89">
        <v>13648.526097230533</v>
      </c>
      <c r="P752" s="89">
        <v>13925.608488719154</v>
      </c>
      <c r="Q752" s="89">
        <v>12734.228743267046</v>
      </c>
      <c r="R752" s="89">
        <v>14443.743351019615</v>
      </c>
      <c r="S752" s="89">
        <v>13662.678980136354</v>
      </c>
      <c r="T752" s="89">
        <v>12807.88172238146</v>
      </c>
      <c r="U752" s="89">
        <v>13162.379344069663</v>
      </c>
      <c r="V752" s="89">
        <v>12586.231160068695</v>
      </c>
      <c r="W752" s="89">
        <v>12247.895282004994</v>
      </c>
      <c r="X752" s="89">
        <v>12163.03732423883</v>
      </c>
      <c r="Y752" s="89">
        <v>12086.432435401272</v>
      </c>
      <c r="Z752" s="89">
        <v>11856.763426345138</v>
      </c>
      <c r="AA752" s="89">
        <v>12109.36572719013</v>
      </c>
      <c r="AB752" s="89">
        <v>12245.574282204054</v>
      </c>
      <c r="AC752" s="89">
        <v>13048.656697394137</v>
      </c>
      <c r="AD752" s="89">
        <v>14317.84759559285</v>
      </c>
      <c r="AE752" s="89">
        <v>13631.717888889627</v>
      </c>
      <c r="AF752" s="26"/>
      <c r="AH752" s="26"/>
      <c r="AI752" s="26"/>
    </row>
    <row r="753" spans="2:35" x14ac:dyDescent="0.25">
      <c r="B753" s="32" t="s">
        <v>45</v>
      </c>
      <c r="C753" s="32" t="s">
        <v>51</v>
      </c>
      <c r="D753" s="32"/>
      <c r="E753" s="32"/>
      <c r="F753" s="32"/>
      <c r="G753" s="32"/>
      <c r="H753" s="31" t="s">
        <v>137</v>
      </c>
      <c r="I753" s="89">
        <v>618.85102859847723</v>
      </c>
      <c r="J753" s="89">
        <v>593.78907493734721</v>
      </c>
      <c r="K753" s="89">
        <v>612.92888675181712</v>
      </c>
      <c r="L753" s="89">
        <v>600.47965460116302</v>
      </c>
      <c r="M753" s="89">
        <v>621.10302350809991</v>
      </c>
      <c r="N753" s="89">
        <v>608.95303670470355</v>
      </c>
      <c r="O753" s="89">
        <v>621.12731049191439</v>
      </c>
      <c r="P753" s="89">
        <v>647.09701287649295</v>
      </c>
      <c r="Q753" s="89">
        <v>705.59506056100679</v>
      </c>
      <c r="R753" s="89">
        <v>713.43471715804424</v>
      </c>
      <c r="S753" s="89">
        <v>780.80699455322315</v>
      </c>
      <c r="T753" s="89">
        <v>828.43351775975088</v>
      </c>
      <c r="U753" s="89">
        <v>882.72768940061053</v>
      </c>
      <c r="V753" s="89">
        <v>940.12568783352742</v>
      </c>
      <c r="W753" s="89">
        <v>955.49988187875749</v>
      </c>
      <c r="X753" s="89">
        <v>989.80968605458554</v>
      </c>
      <c r="Y753" s="89">
        <v>1018.7498523778102</v>
      </c>
      <c r="Z753" s="89">
        <v>1450.0419760648954</v>
      </c>
      <c r="AA753" s="89">
        <v>1505.8011814011836</v>
      </c>
      <c r="AB753" s="89">
        <v>1521.1448132254118</v>
      </c>
      <c r="AC753" s="89">
        <v>1330.4260737773129</v>
      </c>
      <c r="AD753" s="89">
        <v>1595.3033923640994</v>
      </c>
      <c r="AE753" s="89">
        <v>1553.3517468017676</v>
      </c>
      <c r="AF753" s="26"/>
      <c r="AH753" s="26"/>
      <c r="AI753" s="26"/>
    </row>
    <row r="754" spans="2:35" x14ac:dyDescent="0.25">
      <c r="B754" s="32" t="s">
        <v>45</v>
      </c>
      <c r="C754" s="32" t="s">
        <v>56</v>
      </c>
      <c r="D754" s="32"/>
      <c r="E754" s="32"/>
      <c r="F754" s="32"/>
      <c r="G754" s="32"/>
      <c r="H754" s="31" t="s">
        <v>137</v>
      </c>
      <c r="I754" s="89">
        <v>850.45058340604214</v>
      </c>
      <c r="J754" s="89">
        <v>823.9900311626518</v>
      </c>
      <c r="K754" s="89">
        <v>763.51668101747953</v>
      </c>
      <c r="L754" s="89">
        <v>732.28562843730117</v>
      </c>
      <c r="M754" s="89">
        <v>702.43595276612325</v>
      </c>
      <c r="N754" s="89">
        <v>803.20183812367873</v>
      </c>
      <c r="O754" s="89">
        <v>765.06212725176101</v>
      </c>
      <c r="P754" s="89">
        <v>718.73226025811357</v>
      </c>
      <c r="Q754" s="89">
        <v>721.6487007581427</v>
      </c>
      <c r="R754" s="89">
        <v>867.0569911141281</v>
      </c>
      <c r="S754" s="89">
        <v>878.33008469710978</v>
      </c>
      <c r="T754" s="89">
        <v>854.67491089657847</v>
      </c>
      <c r="U754" s="89">
        <v>942.77931719204264</v>
      </c>
      <c r="V754" s="89">
        <v>1063.8190800004165</v>
      </c>
      <c r="W754" s="89">
        <v>1059.0706572955607</v>
      </c>
      <c r="X754" s="89">
        <v>1186.4875067258874</v>
      </c>
      <c r="Y754" s="89">
        <v>947.39681516165513</v>
      </c>
      <c r="Z754" s="89">
        <v>292.53661416137197</v>
      </c>
      <c r="AA754" s="89">
        <v>345.58320866495393</v>
      </c>
      <c r="AB754" s="89">
        <v>323.54221767900009</v>
      </c>
      <c r="AC754" s="89">
        <v>307.645217255202</v>
      </c>
      <c r="AD754" s="89">
        <v>327.17520878948801</v>
      </c>
      <c r="AE754" s="89">
        <v>293.82736835692788</v>
      </c>
      <c r="AF754" s="26"/>
      <c r="AH754" s="26"/>
      <c r="AI754" s="26"/>
    </row>
    <row r="755" spans="2:35" x14ac:dyDescent="0.25">
      <c r="B755" s="32" t="s">
        <v>45</v>
      </c>
      <c r="C755" s="32" t="s">
        <v>66</v>
      </c>
      <c r="D755" s="32"/>
      <c r="E755" s="32"/>
      <c r="F755" s="32"/>
      <c r="G755" s="32"/>
      <c r="H755" s="31" t="s">
        <v>137</v>
      </c>
      <c r="I755" s="89">
        <v>9956.6722193791284</v>
      </c>
      <c r="J755" s="89">
        <v>9067.7479303250093</v>
      </c>
      <c r="K755" s="89">
        <v>8538.9031636544059</v>
      </c>
      <c r="L755" s="89">
        <v>8796.6709922152259</v>
      </c>
      <c r="M755" s="89">
        <v>10323.648988523939</v>
      </c>
      <c r="N755" s="89">
        <v>9693.5984041037573</v>
      </c>
      <c r="O755" s="89">
        <v>10521.314533927358</v>
      </c>
      <c r="P755" s="89">
        <v>10914.319199074471</v>
      </c>
      <c r="Q755" s="89">
        <v>13344.936334934533</v>
      </c>
      <c r="R755" s="89">
        <v>15111.982589044012</v>
      </c>
      <c r="S755" s="89">
        <v>17872.173338332184</v>
      </c>
      <c r="T755" s="89">
        <v>19420.696554072143</v>
      </c>
      <c r="U755" s="89">
        <v>20680.313925617564</v>
      </c>
      <c r="V755" s="89">
        <v>22235.455792055782</v>
      </c>
      <c r="W755" s="89">
        <v>22402.727550228334</v>
      </c>
      <c r="X755" s="89">
        <v>24055.287077210687</v>
      </c>
      <c r="Y755" s="89">
        <v>25888.113337460334</v>
      </c>
      <c r="Z755" s="89">
        <v>24381.661340355313</v>
      </c>
      <c r="AA755" s="89">
        <v>25336.206662577788</v>
      </c>
      <c r="AB755" s="89">
        <v>26546.121982891658</v>
      </c>
      <c r="AC755" s="89">
        <v>20862.5233765661</v>
      </c>
      <c r="AD755" s="89">
        <v>27503.349031636131</v>
      </c>
      <c r="AE755" s="89">
        <v>28116.662453362605</v>
      </c>
      <c r="AF755" s="26"/>
      <c r="AH755" s="26"/>
      <c r="AI755" s="26"/>
    </row>
    <row r="756" spans="2:35" x14ac:dyDescent="0.25">
      <c r="B756" s="32" t="s">
        <v>45</v>
      </c>
      <c r="C756" s="32" t="s">
        <v>58</v>
      </c>
      <c r="D756" s="32"/>
      <c r="E756" s="32"/>
      <c r="F756" s="32"/>
      <c r="G756" s="32"/>
      <c r="H756" s="31" t="s">
        <v>137</v>
      </c>
      <c r="I756" s="89">
        <v>155.30930870517088</v>
      </c>
      <c r="J756" s="89">
        <v>139.42522761783493</v>
      </c>
      <c r="K756" s="89">
        <v>133.42661348121089</v>
      </c>
      <c r="L756" s="89">
        <v>138.85349250663836</v>
      </c>
      <c r="M756" s="89">
        <v>158.26687719475211</v>
      </c>
      <c r="N756" s="89">
        <v>145.66938295096378</v>
      </c>
      <c r="O756" s="89">
        <v>149.11732649947365</v>
      </c>
      <c r="P756" s="89">
        <v>143.87261133120575</v>
      </c>
      <c r="Q756" s="89">
        <v>160.99566221352458</v>
      </c>
      <c r="R756" s="89">
        <v>161.65139661185253</v>
      </c>
      <c r="S756" s="89">
        <v>181.79415748782259</v>
      </c>
      <c r="T756" s="89">
        <v>172.26891231975128</v>
      </c>
      <c r="U756" s="89">
        <v>157.40700808249642</v>
      </c>
      <c r="V756" s="89">
        <v>156.83853820260651</v>
      </c>
      <c r="W756" s="89">
        <v>154.06249709272106</v>
      </c>
      <c r="X756" s="89">
        <v>154.13773301696654</v>
      </c>
      <c r="Y756" s="89">
        <v>153.13392784921493</v>
      </c>
      <c r="Z756" s="89">
        <v>153.03903516324496</v>
      </c>
      <c r="AA756" s="89">
        <v>153.09188570787757</v>
      </c>
      <c r="AB756" s="89">
        <v>168.06302382988704</v>
      </c>
      <c r="AC756" s="89">
        <v>163.07413105561596</v>
      </c>
      <c r="AD756" s="89">
        <v>205.98727331049597</v>
      </c>
      <c r="AE756" s="89">
        <v>185.81316090387421</v>
      </c>
      <c r="AF756" s="26"/>
      <c r="AH756" s="26"/>
      <c r="AI756" s="26"/>
    </row>
    <row r="757" spans="2:35" x14ac:dyDescent="0.25">
      <c r="B757" s="32" t="s">
        <v>45</v>
      </c>
      <c r="C757" s="49" t="s">
        <v>146</v>
      </c>
      <c r="D757" s="32"/>
      <c r="E757" s="32"/>
      <c r="F757" s="32"/>
      <c r="G757" s="32"/>
      <c r="H757" s="31" t="s">
        <v>137</v>
      </c>
      <c r="I757" s="89">
        <v>256.95504889775134</v>
      </c>
      <c r="J757" s="89">
        <v>283.54872868406125</v>
      </c>
      <c r="K757" s="89">
        <v>291.69338464900216</v>
      </c>
      <c r="L757" s="89">
        <v>369.98845299697484</v>
      </c>
      <c r="M757" s="89">
        <v>299.41459707431272</v>
      </c>
      <c r="N757" s="89">
        <v>282.2514763623455</v>
      </c>
      <c r="O757" s="89">
        <v>304.65494544636431</v>
      </c>
      <c r="P757" s="89">
        <v>297.27868547936794</v>
      </c>
      <c r="Q757" s="89">
        <v>333.55765866619083</v>
      </c>
      <c r="R757" s="89">
        <v>385.00924303648128</v>
      </c>
      <c r="S757" s="89">
        <v>498.06621008480602</v>
      </c>
      <c r="T757" s="89">
        <v>240.63539754967465</v>
      </c>
      <c r="U757" s="89">
        <v>228.89008960967396</v>
      </c>
      <c r="V757" s="89">
        <v>189.48565217188974</v>
      </c>
      <c r="W757" s="89">
        <v>229.46707437337795</v>
      </c>
      <c r="X757" s="89">
        <v>201.06937561337611</v>
      </c>
      <c r="Y757" s="89">
        <v>224.63245409454549</v>
      </c>
      <c r="Z757" s="89">
        <v>209.16146575921891</v>
      </c>
      <c r="AA757" s="89">
        <v>129.08703817591964</v>
      </c>
      <c r="AB757" s="89">
        <v>174.27274413345557</v>
      </c>
      <c r="AC757" s="89">
        <v>159.91611224991851</v>
      </c>
      <c r="AD757" s="89">
        <v>222.07736168015103</v>
      </c>
      <c r="AE757" s="89">
        <v>174.03283382053098</v>
      </c>
      <c r="AF757" s="26"/>
      <c r="AH757" s="26"/>
      <c r="AI757" s="26"/>
    </row>
    <row r="758" spans="2:35" x14ac:dyDescent="0.25">
      <c r="B758" s="32" t="s">
        <v>45</v>
      </c>
      <c r="C758" s="32" t="s">
        <v>61</v>
      </c>
      <c r="D758" s="32"/>
      <c r="E758" s="32"/>
      <c r="F758" s="32"/>
      <c r="G758" s="32"/>
      <c r="H758" s="31" t="s">
        <v>137</v>
      </c>
      <c r="I758" s="89">
        <v>918.43827535132959</v>
      </c>
      <c r="J758" s="89">
        <v>828.94608031611654</v>
      </c>
      <c r="K758" s="89">
        <v>822.7396834622275</v>
      </c>
      <c r="L758" s="89">
        <v>819.6501378562416</v>
      </c>
      <c r="M758" s="89">
        <v>977.8652464521557</v>
      </c>
      <c r="N758" s="89">
        <v>936.62502414069615</v>
      </c>
      <c r="O758" s="89">
        <v>951.86665045001757</v>
      </c>
      <c r="P758" s="89">
        <v>983.31191243843841</v>
      </c>
      <c r="Q758" s="89">
        <v>1091.5744503892749</v>
      </c>
      <c r="R758" s="89">
        <v>1079.2785724295354</v>
      </c>
      <c r="S758" s="89">
        <v>1208.2870390474598</v>
      </c>
      <c r="T758" s="89">
        <v>1330.4838571451321</v>
      </c>
      <c r="U758" s="89">
        <v>1279.3430909853157</v>
      </c>
      <c r="V758" s="89">
        <v>1370.3331864938161</v>
      </c>
      <c r="W758" s="89">
        <v>1320.6656544183827</v>
      </c>
      <c r="X758" s="89">
        <v>1489.1349948672384</v>
      </c>
      <c r="Y758" s="89">
        <v>1726.1834163861618</v>
      </c>
      <c r="Z758" s="89">
        <v>1379.4983736588197</v>
      </c>
      <c r="AA758" s="89">
        <v>1324.5496050126574</v>
      </c>
      <c r="AB758" s="89">
        <v>1532.7778846315884</v>
      </c>
      <c r="AC758" s="89">
        <v>1227.6709841007896</v>
      </c>
      <c r="AD758" s="89">
        <v>1440.1668724428605</v>
      </c>
      <c r="AE758" s="89">
        <v>1349.2629292721865</v>
      </c>
      <c r="AF758" s="26"/>
      <c r="AH758" s="26"/>
      <c r="AI758" s="26"/>
    </row>
    <row r="759" spans="2:35" x14ac:dyDescent="0.25">
      <c r="B759" s="32" t="s">
        <v>45</v>
      </c>
      <c r="C759" s="32" t="s">
        <v>63</v>
      </c>
      <c r="D759" s="32"/>
      <c r="E759" s="32"/>
      <c r="F759" s="32"/>
      <c r="G759" s="32"/>
      <c r="H759" s="31" t="s">
        <v>137</v>
      </c>
      <c r="I759" s="89">
        <v>9809.4420123312102</v>
      </c>
      <c r="J759" s="89">
        <v>9073.2395366759138</v>
      </c>
      <c r="K759" s="89">
        <v>9548.4543257717196</v>
      </c>
      <c r="L759" s="89">
        <v>9366.5415998906774</v>
      </c>
      <c r="M759" s="89">
        <v>10164.921991513387</v>
      </c>
      <c r="N759" s="89">
        <v>9783.6412506062625</v>
      </c>
      <c r="O759" s="89">
        <v>8378.061550686878</v>
      </c>
      <c r="P759" s="89">
        <v>9705.1836457850441</v>
      </c>
      <c r="Q759" s="89">
        <v>8669.3445577723742</v>
      </c>
      <c r="R759" s="89">
        <v>8183.1120156254328</v>
      </c>
      <c r="S759" s="89">
        <v>8411.2839101240861</v>
      </c>
      <c r="T759" s="89">
        <v>9658.2020243552815</v>
      </c>
      <c r="U759" s="89">
        <v>8849.6026650427211</v>
      </c>
      <c r="V759" s="89">
        <v>8949.348319192417</v>
      </c>
      <c r="W759" s="89">
        <v>8775.3909698337266</v>
      </c>
      <c r="X759" s="89">
        <v>9265.3035298811992</v>
      </c>
      <c r="Y759" s="89">
        <v>8877.2369069506003</v>
      </c>
      <c r="Z759" s="89">
        <v>8118.7301866723401</v>
      </c>
      <c r="AA759" s="89">
        <v>9044.394643533793</v>
      </c>
      <c r="AB759" s="89">
        <v>9424.0083130435778</v>
      </c>
      <c r="AC759" s="89">
        <v>7345.6838328021986</v>
      </c>
      <c r="AD759" s="89">
        <v>8026.8532288486895</v>
      </c>
      <c r="AE759" s="89">
        <v>10481.326136461044</v>
      </c>
      <c r="AF759" s="26"/>
      <c r="AH759" s="26"/>
      <c r="AI759" s="26"/>
    </row>
    <row r="760" spans="2:35" x14ac:dyDescent="0.25">
      <c r="B760" s="32" t="s">
        <v>45</v>
      </c>
      <c r="C760" s="32" t="s">
        <v>74</v>
      </c>
      <c r="D760" s="32"/>
      <c r="E760" s="32"/>
      <c r="F760" s="32"/>
      <c r="G760" s="32"/>
      <c r="H760" s="31" t="s">
        <v>137</v>
      </c>
      <c r="I760" s="89">
        <v>0</v>
      </c>
      <c r="J760" s="89">
        <v>0</v>
      </c>
      <c r="K760" s="89">
        <v>0</v>
      </c>
      <c r="L760" s="89">
        <v>0</v>
      </c>
      <c r="M760" s="89">
        <v>0</v>
      </c>
      <c r="N760" s="89">
        <v>0</v>
      </c>
      <c r="O760" s="89">
        <v>0</v>
      </c>
      <c r="P760" s="89">
        <v>0</v>
      </c>
      <c r="Q760" s="89">
        <v>0</v>
      </c>
      <c r="R760" s="89">
        <v>0</v>
      </c>
      <c r="S760" s="89">
        <v>0</v>
      </c>
      <c r="T760" s="89">
        <v>0</v>
      </c>
      <c r="U760" s="89">
        <v>0</v>
      </c>
      <c r="V760" s="89">
        <v>0</v>
      </c>
      <c r="W760" s="89">
        <v>0</v>
      </c>
      <c r="X760" s="89">
        <v>0</v>
      </c>
      <c r="Y760" s="89">
        <v>0</v>
      </c>
      <c r="Z760" s="89">
        <v>2108.6161202501312</v>
      </c>
      <c r="AA760" s="89">
        <v>2134.9172466458626</v>
      </c>
      <c r="AB760" s="89">
        <v>2227.0560676781629</v>
      </c>
      <c r="AC760" s="89">
        <v>795.20743030396352</v>
      </c>
      <c r="AD760" s="89">
        <v>959.25611047491088</v>
      </c>
      <c r="AE760" s="89">
        <v>1414.5155115826394</v>
      </c>
      <c r="AF760" s="26"/>
      <c r="AH760" s="26"/>
      <c r="AI760" s="26"/>
    </row>
    <row r="761" spans="2:35" x14ac:dyDescent="0.25">
      <c r="B761" s="32" t="s">
        <v>45</v>
      </c>
      <c r="C761" s="32" t="s">
        <v>75</v>
      </c>
      <c r="D761" s="32"/>
      <c r="E761" s="32"/>
      <c r="F761" s="32"/>
      <c r="G761" s="32"/>
      <c r="H761" s="31" t="s">
        <v>137</v>
      </c>
      <c r="I761" s="89">
        <v>0</v>
      </c>
      <c r="J761" s="89">
        <v>0</v>
      </c>
      <c r="K761" s="89">
        <v>0</v>
      </c>
      <c r="L761" s="89">
        <v>0</v>
      </c>
      <c r="M761" s="89">
        <v>0</v>
      </c>
      <c r="N761" s="89">
        <v>0</v>
      </c>
      <c r="O761" s="89">
        <v>0</v>
      </c>
      <c r="P761" s="89">
        <v>0</v>
      </c>
      <c r="Q761" s="89">
        <v>0</v>
      </c>
      <c r="R761" s="89">
        <v>0</v>
      </c>
      <c r="S761" s="89">
        <v>0</v>
      </c>
      <c r="T761" s="89">
        <v>0</v>
      </c>
      <c r="U761" s="89">
        <v>0</v>
      </c>
      <c r="V761" s="89">
        <v>0</v>
      </c>
      <c r="W761" s="89">
        <v>0</v>
      </c>
      <c r="X761" s="89">
        <v>0</v>
      </c>
      <c r="Y761" s="89">
        <v>0</v>
      </c>
      <c r="Z761" s="89">
        <v>1489.2779576792263</v>
      </c>
      <c r="AA761" s="89">
        <v>1575.5203094030956</v>
      </c>
      <c r="AB761" s="89">
        <v>1361.8624242431686</v>
      </c>
      <c r="AC761" s="89">
        <v>751.38526589287721</v>
      </c>
      <c r="AD761" s="89">
        <v>848.60564076004948</v>
      </c>
      <c r="AE761" s="89">
        <v>815.30822003899368</v>
      </c>
      <c r="AF761" s="26"/>
      <c r="AH761" s="26"/>
      <c r="AI761" s="26"/>
    </row>
    <row r="762" spans="2:35" x14ac:dyDescent="0.25">
      <c r="B762" s="32" t="s">
        <v>45</v>
      </c>
      <c r="C762" s="45" t="s">
        <v>40</v>
      </c>
      <c r="D762" s="32"/>
      <c r="E762" s="32"/>
      <c r="F762" s="32"/>
      <c r="G762" s="32"/>
      <c r="H762" s="44" t="s">
        <v>138</v>
      </c>
      <c r="I762" s="107">
        <v>37230.383994422373</v>
      </c>
      <c r="J762" s="107">
        <v>35801.785963754781</v>
      </c>
      <c r="K762" s="107">
        <v>35832.673585551645</v>
      </c>
      <c r="L762" s="107">
        <v>35193.315776810858</v>
      </c>
      <c r="M762" s="107">
        <v>38460.719547201908</v>
      </c>
      <c r="N762" s="107">
        <v>36704.781574231929</v>
      </c>
      <c r="O762" s="107">
        <v>35339.730541984303</v>
      </c>
      <c r="P762" s="107">
        <v>37335.403815962287</v>
      </c>
      <c r="Q762" s="107">
        <v>37761.881168562097</v>
      </c>
      <c r="R762" s="107">
        <v>40945.268876039103</v>
      </c>
      <c r="S762" s="107">
        <v>43493.420714463035</v>
      </c>
      <c r="T762" s="107">
        <v>45313.276896479772</v>
      </c>
      <c r="U762" s="107">
        <v>46183.443130000087</v>
      </c>
      <c r="V762" s="107">
        <v>47491.637416019155</v>
      </c>
      <c r="W762" s="107">
        <v>47144.779567125865</v>
      </c>
      <c r="X762" s="107">
        <v>49504.267227608769</v>
      </c>
      <c r="Y762" s="107">
        <v>50921.879145681596</v>
      </c>
      <c r="Z762" s="107">
        <v>51439.326496109701</v>
      </c>
      <c r="AA762" s="107">
        <v>53658.517508313271</v>
      </c>
      <c r="AB762" s="107">
        <v>55524.423753559953</v>
      </c>
      <c r="AC762" s="107">
        <v>45992.189121398114</v>
      </c>
      <c r="AD762" s="107">
        <v>55446.621715899724</v>
      </c>
      <c r="AE762" s="107">
        <v>58015.818249490192</v>
      </c>
      <c r="AF762" s="26"/>
      <c r="AH762" s="26"/>
      <c r="AI762" s="26"/>
    </row>
    <row r="763" spans="2:35" ht="11.25" customHeight="1" x14ac:dyDescent="0.25">
      <c r="B763" s="32" t="s">
        <v>45</v>
      </c>
      <c r="C763" s="32" t="s">
        <v>46</v>
      </c>
      <c r="D763" s="32"/>
      <c r="E763" s="32"/>
      <c r="F763" s="32"/>
      <c r="G763" s="32"/>
      <c r="H763" s="31" t="s">
        <v>137</v>
      </c>
      <c r="I763" s="89">
        <v>2770.109523735196</v>
      </c>
      <c r="J763" s="89">
        <v>2974.4354351310199</v>
      </c>
      <c r="K763" s="89">
        <v>3405.3045044544619</v>
      </c>
      <c r="L763" s="89">
        <v>2743.1616102545768</v>
      </c>
      <c r="M763" s="89">
        <v>2111.054630996653</v>
      </c>
      <c r="N763" s="89">
        <v>1917.9567372509207</v>
      </c>
      <c r="O763" s="89">
        <v>1630.4345958784902</v>
      </c>
      <c r="P763" s="89">
        <v>1667.8014136418776</v>
      </c>
      <c r="Q763" s="89">
        <v>1716.9726456862093</v>
      </c>
      <c r="R763" s="89">
        <v>1801.2271660979306</v>
      </c>
      <c r="S763" s="89">
        <v>1815.616929669417</v>
      </c>
      <c r="T763" s="89">
        <v>1882.9564100797681</v>
      </c>
      <c r="U763" s="89">
        <v>2034.007944870775</v>
      </c>
      <c r="V763" s="89">
        <v>2142.5683114125886</v>
      </c>
      <c r="W763" s="89">
        <v>2225.3679961938069</v>
      </c>
      <c r="X763" s="89">
        <v>2347.2414861278953</v>
      </c>
      <c r="Y763" s="89">
        <v>2482.3873571451759</v>
      </c>
      <c r="Z763" s="89">
        <v>2615.7482697071605</v>
      </c>
      <c r="AA763" s="89">
        <v>2774.2803372035069</v>
      </c>
      <c r="AB763" s="89">
        <v>2765.6383033178258</v>
      </c>
      <c r="AC763" s="89">
        <v>2901.1567797621424</v>
      </c>
      <c r="AD763" s="89">
        <v>2906.7115531880131</v>
      </c>
      <c r="AE763" s="89">
        <v>2947.8994280132474</v>
      </c>
      <c r="AF763" s="26"/>
      <c r="AH763" s="26"/>
      <c r="AI763" s="26"/>
    </row>
    <row r="764" spans="2:35" x14ac:dyDescent="0.25">
      <c r="B764" s="32" t="s">
        <v>45</v>
      </c>
      <c r="C764" s="32" t="s">
        <v>51</v>
      </c>
      <c r="D764" s="32"/>
      <c r="E764" s="32"/>
      <c r="F764" s="32"/>
      <c r="G764" s="32"/>
      <c r="H764" s="31" t="s">
        <v>137</v>
      </c>
      <c r="I764" s="89">
        <v>406.84662499189039</v>
      </c>
      <c r="J764" s="89">
        <v>382.19639186360854</v>
      </c>
      <c r="K764" s="89">
        <v>394.78034596272687</v>
      </c>
      <c r="L764" s="89">
        <v>371.91141724999227</v>
      </c>
      <c r="M764" s="89">
        <v>381.9250647335341</v>
      </c>
      <c r="N764" s="89">
        <v>356.88505817096819</v>
      </c>
      <c r="O764" s="89">
        <v>355.72592085594221</v>
      </c>
      <c r="P764" s="89">
        <v>357.53079504335528</v>
      </c>
      <c r="Q764" s="89">
        <v>386.16326869126749</v>
      </c>
      <c r="R764" s="89">
        <v>388.19813087213026</v>
      </c>
      <c r="S764" s="89">
        <v>431.43549016997434</v>
      </c>
      <c r="T764" s="89">
        <v>434.41686994038639</v>
      </c>
      <c r="U764" s="89">
        <v>447.19258704304724</v>
      </c>
      <c r="V764" s="89">
        <v>475.6014148323822</v>
      </c>
      <c r="W764" s="89">
        <v>467.690693797297</v>
      </c>
      <c r="X764" s="89">
        <v>486.11735018618555</v>
      </c>
      <c r="Y764" s="89">
        <v>501.08324480904287</v>
      </c>
      <c r="Z764" s="89">
        <v>925.94034206308231</v>
      </c>
      <c r="AA764" s="89">
        <v>960.83016105713068</v>
      </c>
      <c r="AB764" s="89">
        <v>957.03269959231955</v>
      </c>
      <c r="AC764" s="89">
        <v>810.05048033664525</v>
      </c>
      <c r="AD764" s="89">
        <v>987.97223700839436</v>
      </c>
      <c r="AE764" s="89">
        <v>1010.892202784876</v>
      </c>
      <c r="AF764" s="26"/>
      <c r="AH764" s="26"/>
      <c r="AI764" s="26"/>
    </row>
    <row r="765" spans="2:35" x14ac:dyDescent="0.25">
      <c r="B765" s="32" t="s">
        <v>45</v>
      </c>
      <c r="C765" s="32" t="s">
        <v>56</v>
      </c>
      <c r="D765" s="32"/>
      <c r="E765" s="32"/>
      <c r="F765" s="32"/>
      <c r="G765" s="32"/>
      <c r="H765" s="31" t="s">
        <v>137</v>
      </c>
      <c r="I765" s="89">
        <v>825.65452340058937</v>
      </c>
      <c r="J765" s="89">
        <v>798.29377625886457</v>
      </c>
      <c r="K765" s="89">
        <v>736.88830454578238</v>
      </c>
      <c r="L765" s="89">
        <v>707.13229322788459</v>
      </c>
      <c r="M765" s="89">
        <v>677.75932268687643</v>
      </c>
      <c r="N765" s="89">
        <v>780.70771647160643</v>
      </c>
      <c r="O765" s="89">
        <v>744.18180859896302</v>
      </c>
      <c r="P765" s="89">
        <v>698.21230803293838</v>
      </c>
      <c r="Q765" s="89">
        <v>702.50391034675783</v>
      </c>
      <c r="R765" s="89">
        <v>846.28058575548255</v>
      </c>
      <c r="S765" s="89">
        <v>854.9579356648552</v>
      </c>
      <c r="T765" s="89">
        <v>818.90454931295051</v>
      </c>
      <c r="U765" s="89">
        <v>894.4068136608729</v>
      </c>
      <c r="V765" s="89">
        <v>1010.9554467066791</v>
      </c>
      <c r="W765" s="89">
        <v>1007.0108280279884</v>
      </c>
      <c r="X765" s="89">
        <v>1129.6700560577922</v>
      </c>
      <c r="Y765" s="89">
        <v>900.17160257836315</v>
      </c>
      <c r="Z765" s="89">
        <v>272.37100001147388</v>
      </c>
      <c r="AA765" s="89">
        <v>323.44803979695575</v>
      </c>
      <c r="AB765" s="89">
        <v>300.60674137042707</v>
      </c>
      <c r="AC765" s="89">
        <v>285.96576029553319</v>
      </c>
      <c r="AD765" s="89">
        <v>304.93332228968666</v>
      </c>
      <c r="AE765" s="89">
        <v>273.1798548821622</v>
      </c>
      <c r="AF765" s="26"/>
      <c r="AH765" s="26"/>
      <c r="AI765" s="26"/>
    </row>
    <row r="766" spans="2:35" x14ac:dyDescent="0.25">
      <c r="B766" s="32" t="s">
        <v>45</v>
      </c>
      <c r="C766" s="32" t="s">
        <v>66</v>
      </c>
      <c r="D766" s="32"/>
      <c r="E766" s="32"/>
      <c r="F766" s="32"/>
      <c r="G766" s="32"/>
      <c r="H766" s="31" t="s">
        <v>137</v>
      </c>
      <c r="I766" s="89">
        <v>9956.6722193791284</v>
      </c>
      <c r="J766" s="89">
        <v>9067.7479303250093</v>
      </c>
      <c r="K766" s="89">
        <v>8538.9031636544059</v>
      </c>
      <c r="L766" s="89">
        <v>8796.6709922152259</v>
      </c>
      <c r="M766" s="89">
        <v>10323.648988523939</v>
      </c>
      <c r="N766" s="89">
        <v>9693.5984041037573</v>
      </c>
      <c r="O766" s="89">
        <v>10521.314533927358</v>
      </c>
      <c r="P766" s="89">
        <v>10914.319199074471</v>
      </c>
      <c r="Q766" s="89">
        <v>13344.936334934533</v>
      </c>
      <c r="R766" s="89">
        <v>14950.861573586606</v>
      </c>
      <c r="S766" s="89">
        <v>17649.841642459596</v>
      </c>
      <c r="T766" s="89">
        <v>18820.83623489616</v>
      </c>
      <c r="U766" s="89">
        <v>19977.521823636751</v>
      </c>
      <c r="V766" s="89">
        <v>21487.872412317476</v>
      </c>
      <c r="W766" s="89">
        <v>21656.058982740084</v>
      </c>
      <c r="X766" s="89">
        <v>23245.461509665933</v>
      </c>
      <c r="Y766" s="89">
        <v>25022.858899519601</v>
      </c>
      <c r="Z766" s="89">
        <v>23483.187831937488</v>
      </c>
      <c r="AA766" s="89">
        <v>24402.80600101269</v>
      </c>
      <c r="AB766" s="89">
        <v>25582.741820743413</v>
      </c>
      <c r="AC766" s="89">
        <v>20079.243286360605</v>
      </c>
      <c r="AD766" s="89">
        <v>26483.495841887827</v>
      </c>
      <c r="AE766" s="89">
        <v>27079.378256136104</v>
      </c>
      <c r="AF766" s="26"/>
      <c r="AG766" s="110"/>
      <c r="AH766" s="26"/>
      <c r="AI766" s="26"/>
    </row>
    <row r="767" spans="2:35" x14ac:dyDescent="0.25">
      <c r="B767" s="32" t="s">
        <v>45</v>
      </c>
      <c r="C767" s="32" t="s">
        <v>58</v>
      </c>
      <c r="D767" s="32"/>
      <c r="E767" s="32"/>
      <c r="F767" s="32"/>
      <c r="G767" s="32"/>
      <c r="H767" s="31" t="s">
        <v>137</v>
      </c>
      <c r="I767" s="89">
        <v>136.64819354525918</v>
      </c>
      <c r="J767" s="89">
        <v>121.3800572411678</v>
      </c>
      <c r="K767" s="89">
        <v>116.56594907488876</v>
      </c>
      <c r="L767" s="89">
        <v>122.52871737514931</v>
      </c>
      <c r="M767" s="89">
        <v>142.8127691794879</v>
      </c>
      <c r="N767" s="89">
        <v>131.22124287198446</v>
      </c>
      <c r="O767" s="89">
        <v>135.36040303914677</v>
      </c>
      <c r="P767" s="89">
        <v>130.94309430595021</v>
      </c>
      <c r="Q767" s="89">
        <v>148.97315344913778</v>
      </c>
      <c r="R767" s="89">
        <v>147.25435240988247</v>
      </c>
      <c r="S767" s="89">
        <v>167.73187656394359</v>
      </c>
      <c r="T767" s="89">
        <v>155.42854380562721</v>
      </c>
      <c r="U767" s="89">
        <v>140.73466059953995</v>
      </c>
      <c r="V767" s="89">
        <v>140.64044257543108</v>
      </c>
      <c r="W767" s="89">
        <v>138.13886957636359</v>
      </c>
      <c r="X767" s="89">
        <v>138.25814084112605</v>
      </c>
      <c r="Y767" s="89">
        <v>137.35323705575146</v>
      </c>
      <c r="Z767" s="89">
        <v>137.44099660661314</v>
      </c>
      <c r="AA767" s="89">
        <v>138.04776210446218</v>
      </c>
      <c r="AB767" s="89">
        <v>153.17005078209721</v>
      </c>
      <c r="AC767" s="89">
        <v>148.37931412062463</v>
      </c>
      <c r="AD767" s="89">
        <v>190.63263857652879</v>
      </c>
      <c r="AE767" s="89">
        <v>170.74279621994467</v>
      </c>
      <c r="AF767" s="26"/>
      <c r="AH767" s="26"/>
      <c r="AI767" s="26"/>
    </row>
    <row r="768" spans="2:35" x14ac:dyDescent="0.25">
      <c r="B768" s="32" t="s">
        <v>45</v>
      </c>
      <c r="C768" s="49" t="s">
        <v>146</v>
      </c>
      <c r="D768" s="32"/>
      <c r="E768" s="32"/>
      <c r="F768" s="32"/>
      <c r="G768" s="32"/>
      <c r="H768" s="31" t="s">
        <v>137</v>
      </c>
      <c r="I768" s="89">
        <v>251.81106838820122</v>
      </c>
      <c r="J768" s="89">
        <v>278.57453481013385</v>
      </c>
      <c r="K768" s="89">
        <v>287.04570264602603</v>
      </c>
      <c r="L768" s="89">
        <v>365.48849013947296</v>
      </c>
      <c r="M768" s="89">
        <v>295.15463566569463</v>
      </c>
      <c r="N768" s="89">
        <v>278.26881239351809</v>
      </c>
      <c r="O768" s="89">
        <v>300.86281697253577</v>
      </c>
      <c r="P768" s="89">
        <v>293.7146335453931</v>
      </c>
      <c r="Q768" s="89">
        <v>330.24362570353298</v>
      </c>
      <c r="R768" s="89">
        <v>376.34543140644462</v>
      </c>
      <c r="S768" s="89">
        <v>486.97396908901089</v>
      </c>
      <c r="T768" s="89">
        <v>230.86854035619083</v>
      </c>
      <c r="U768" s="89">
        <v>216.35841326627707</v>
      </c>
      <c r="V768" s="89">
        <v>178.95144093094413</v>
      </c>
      <c r="W768" s="89">
        <v>216.94492777473204</v>
      </c>
      <c r="X768" s="89">
        <v>189.98287645998812</v>
      </c>
      <c r="Y768" s="89">
        <v>212.55803628468749</v>
      </c>
      <c r="Z768" s="89">
        <v>197.96679226121995</v>
      </c>
      <c r="AA768" s="89">
        <v>122.67124499855089</v>
      </c>
      <c r="AB768" s="89">
        <v>167.02078144588606</v>
      </c>
      <c r="AC768" s="89">
        <v>152.84692134319201</v>
      </c>
      <c r="AD768" s="89">
        <v>214.55658405974117</v>
      </c>
      <c r="AE768" s="89">
        <v>166.44020883382888</v>
      </c>
      <c r="AF768" s="26"/>
      <c r="AH768" s="26"/>
      <c r="AI768" s="26"/>
    </row>
    <row r="769" spans="2:35" x14ac:dyDescent="0.25">
      <c r="B769" s="32" t="s">
        <v>45</v>
      </c>
      <c r="C769" s="32" t="s">
        <v>61</v>
      </c>
      <c r="D769" s="32"/>
      <c r="E769" s="32"/>
      <c r="F769" s="32"/>
      <c r="G769" s="32"/>
      <c r="H769" s="31" t="s">
        <v>137</v>
      </c>
      <c r="I769" s="89">
        <v>917.53212765397802</v>
      </c>
      <c r="J769" s="89">
        <v>828.06984170738326</v>
      </c>
      <c r="K769" s="89">
        <v>821.92096217485096</v>
      </c>
      <c r="L769" s="89">
        <v>818.85743831666866</v>
      </c>
      <c r="M769" s="89">
        <v>977.11482482554584</v>
      </c>
      <c r="N769" s="89">
        <v>935.92345037345933</v>
      </c>
      <c r="O769" s="89">
        <v>951.19864082629488</v>
      </c>
      <c r="P769" s="89">
        <v>982.68408007258552</v>
      </c>
      <c r="Q769" s="89">
        <v>1090.9906605921549</v>
      </c>
      <c r="R769" s="89">
        <v>1065.2697839857365</v>
      </c>
      <c r="S769" s="89">
        <v>1191.8220565637218</v>
      </c>
      <c r="T769" s="89">
        <v>1291.654255604145</v>
      </c>
      <c r="U769" s="89">
        <v>1238.8189347163177</v>
      </c>
      <c r="V769" s="89">
        <v>1327.9380272651506</v>
      </c>
      <c r="W769" s="89">
        <v>1280.1508482060599</v>
      </c>
      <c r="X769" s="89">
        <v>1442.0354631581054</v>
      </c>
      <c r="Y769" s="89">
        <v>1669.8435377323744</v>
      </c>
      <c r="Z769" s="89">
        <v>1330.7446393667497</v>
      </c>
      <c r="AA769" s="89">
        <v>1276.9091053301963</v>
      </c>
      <c r="AB769" s="89">
        <v>1473.5553573700713</v>
      </c>
      <c r="AC769" s="89">
        <v>1181.4767766811412</v>
      </c>
      <c r="AD769" s="89">
        <v>1386.5066996014607</v>
      </c>
      <c r="AE769" s="89">
        <v>1298.5434500914319</v>
      </c>
      <c r="AF769" s="26"/>
      <c r="AH769" s="26"/>
      <c r="AI769" s="26"/>
    </row>
    <row r="770" spans="2:35" x14ac:dyDescent="0.25">
      <c r="B770" s="32" t="s">
        <v>45</v>
      </c>
      <c r="C770" s="32" t="s">
        <v>63</v>
      </c>
      <c r="D770" s="32"/>
      <c r="E770" s="32"/>
      <c r="F770" s="32"/>
      <c r="G770" s="32"/>
      <c r="H770" s="31" t="s">
        <v>137</v>
      </c>
      <c r="I770" s="89">
        <v>7228.1402275445926</v>
      </c>
      <c r="J770" s="89">
        <v>6496.1776227898245</v>
      </c>
      <c r="K770" s="89">
        <v>6916.5975170003285</v>
      </c>
      <c r="L770" s="89">
        <v>6721.0819914183267</v>
      </c>
      <c r="M770" s="89">
        <v>7713.8277028945213</v>
      </c>
      <c r="N770" s="89">
        <v>7718.9944772141125</v>
      </c>
      <c r="O770" s="89">
        <v>6188.9775403428594</v>
      </c>
      <c r="P770" s="89">
        <v>7569.7141281220102</v>
      </c>
      <c r="Q770" s="89">
        <v>6488.3056082309076</v>
      </c>
      <c r="R770" s="89">
        <v>6054.2486220088213</v>
      </c>
      <c r="S770" s="89">
        <v>6081.0412607204817</v>
      </c>
      <c r="T770" s="89">
        <v>7343.755561359957</v>
      </c>
      <c r="U770" s="89">
        <v>6298.4499725948162</v>
      </c>
      <c r="V770" s="89">
        <v>6750.5272672504143</v>
      </c>
      <c r="W770" s="89">
        <v>7005.1423816210154</v>
      </c>
      <c r="X770" s="89">
        <v>7137.5437429598715</v>
      </c>
      <c r="Y770" s="89">
        <v>6635.0516356103744</v>
      </c>
      <c r="Z770" s="89">
        <v>6284.1134434659552</v>
      </c>
      <c r="AA770" s="89">
        <v>6957.9459758562862</v>
      </c>
      <c r="AB770" s="89">
        <v>7086.7763675977585</v>
      </c>
      <c r="AC770" s="89">
        <v>5465.1716837722042</v>
      </c>
      <c r="AD770" s="89">
        <v>6541.4225087378281</v>
      </c>
      <c r="AE770" s="89">
        <v>8911.169169818073</v>
      </c>
      <c r="AF770" s="26"/>
      <c r="AH770" s="26"/>
      <c r="AI770" s="26"/>
    </row>
    <row r="771" spans="2:35" x14ac:dyDescent="0.25">
      <c r="B771" s="32" t="s">
        <v>45</v>
      </c>
      <c r="C771" s="32" t="s">
        <v>74</v>
      </c>
      <c r="D771" s="32"/>
      <c r="E771" s="32"/>
      <c r="F771" s="32"/>
      <c r="G771" s="32"/>
      <c r="H771" s="31" t="s">
        <v>137</v>
      </c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>
        <v>2108.6161202501312</v>
      </c>
      <c r="AA771" s="89">
        <v>2134.9172466458626</v>
      </c>
      <c r="AB771" s="89">
        <v>2227.0560676781629</v>
      </c>
      <c r="AC771" s="89">
        <v>795.20743030396352</v>
      </c>
      <c r="AD771" s="89">
        <v>959.25611047491088</v>
      </c>
      <c r="AE771" s="89">
        <v>1414.5155115826394</v>
      </c>
      <c r="AF771" s="26"/>
      <c r="AH771" s="26"/>
      <c r="AI771" s="26"/>
    </row>
    <row r="772" spans="2:35" x14ac:dyDescent="0.25">
      <c r="B772" s="32" t="s">
        <v>45</v>
      </c>
      <c r="C772" s="32" t="s">
        <v>75</v>
      </c>
      <c r="D772" s="32"/>
      <c r="E772" s="32"/>
      <c r="F772" s="32"/>
      <c r="G772" s="32"/>
      <c r="H772" s="31" t="s">
        <v>137</v>
      </c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89">
        <v>1489.2779576792263</v>
      </c>
      <c r="AA772" s="89">
        <v>1575.5203094030956</v>
      </c>
      <c r="AB772" s="89">
        <v>1361.8624242431686</v>
      </c>
      <c r="AC772" s="89">
        <v>751.38526589287721</v>
      </c>
      <c r="AD772" s="89">
        <v>848.60564076004948</v>
      </c>
      <c r="AE772" s="89">
        <v>815.30822003899368</v>
      </c>
      <c r="AF772" s="26"/>
      <c r="AH772" s="26"/>
      <c r="AI772" s="26"/>
    </row>
    <row r="773" spans="2:35" x14ac:dyDescent="0.25">
      <c r="B773" s="32" t="s">
        <v>45</v>
      </c>
      <c r="C773" s="45" t="s">
        <v>141</v>
      </c>
      <c r="D773" s="32"/>
      <c r="E773" s="32"/>
      <c r="F773" s="32"/>
      <c r="G773" s="32"/>
      <c r="H773" s="44" t="s">
        <v>138</v>
      </c>
      <c r="I773" s="144">
        <v>22493.414508638834</v>
      </c>
      <c r="J773" s="144">
        <v>20946.875590127012</v>
      </c>
      <c r="K773" s="144">
        <v>21218.006449513472</v>
      </c>
      <c r="L773" s="144">
        <v>20646.832950197298</v>
      </c>
      <c r="M773" s="144">
        <v>22623.29793950625</v>
      </c>
      <c r="N773" s="144">
        <v>21813.555898850329</v>
      </c>
      <c r="O773" s="144">
        <v>20828.05626044159</v>
      </c>
      <c r="P773" s="144">
        <v>22614.91965183858</v>
      </c>
      <c r="Q773" s="188">
        <v>24209.089207634501</v>
      </c>
      <c r="R773" s="188">
        <v>25629.685646123035</v>
      </c>
      <c r="S773" s="188">
        <v>28679.421160900998</v>
      </c>
      <c r="T773" s="188">
        <v>30978.820965355189</v>
      </c>
      <c r="U773" s="188">
        <v>31247.491150388396</v>
      </c>
      <c r="V773" s="188">
        <v>33515.054763291068</v>
      </c>
      <c r="W773" s="188">
        <v>33996.505527937348</v>
      </c>
      <c r="X773" s="188">
        <v>36116.310625456899</v>
      </c>
      <c r="Y773" s="188">
        <v>37561.307550735371</v>
      </c>
      <c r="Z773" s="188">
        <v>38845.407393349102</v>
      </c>
      <c r="AA773" s="188">
        <v>40667.376183408735</v>
      </c>
      <c r="AB773" s="188">
        <v>42075.46061414112</v>
      </c>
      <c r="AC773" s="188">
        <v>32570.883698868929</v>
      </c>
      <c r="AD773" s="188">
        <v>40824.093136584437</v>
      </c>
      <c r="AE773" s="188">
        <v>44088.069098401298</v>
      </c>
      <c r="AF773" s="26"/>
      <c r="AH773" s="26"/>
      <c r="AI773" s="26"/>
    </row>
    <row r="774" spans="2:35" x14ac:dyDescent="0.25">
      <c r="B774" s="32" t="s">
        <v>45</v>
      </c>
      <c r="C774" s="32" t="s">
        <v>46</v>
      </c>
      <c r="D774" s="32"/>
      <c r="E774" s="32"/>
      <c r="F774" s="32"/>
      <c r="G774" s="32"/>
      <c r="H774" s="31" t="s">
        <v>38</v>
      </c>
      <c r="I774" s="176">
        <v>32.251846087377068</v>
      </c>
      <c r="J774" s="176">
        <v>32.602327546661144</v>
      </c>
      <c r="K774" s="176">
        <v>31.846236402375016</v>
      </c>
      <c r="L774" s="176">
        <v>31.499172151708063</v>
      </c>
      <c r="M774" s="176">
        <v>35.354058166113539</v>
      </c>
      <c r="N774" s="176">
        <v>33.749121978974792</v>
      </c>
      <c r="O774" s="176">
        <v>32.290412339264954</v>
      </c>
      <c r="P774" s="176">
        <v>32.845713903068891</v>
      </c>
      <c r="Q774" s="189">
        <v>29.521299268113463</v>
      </c>
      <c r="R774" s="189">
        <v>33.824517605898876</v>
      </c>
      <c r="S774" s="189">
        <v>31.672062251817639</v>
      </c>
      <c r="T774" s="189">
        <v>29.205592741722622</v>
      </c>
      <c r="U774" s="189">
        <v>29.814895445622749</v>
      </c>
      <c r="V774" s="189">
        <v>27.951497846393032</v>
      </c>
      <c r="W774" s="189">
        <v>26.838573747138255</v>
      </c>
      <c r="X774" s="189">
        <v>26.33143010269707</v>
      </c>
      <c r="Y774" s="189">
        <v>25.778270823779941</v>
      </c>
      <c r="Z774" s="189">
        <v>24.863693355753604</v>
      </c>
      <c r="AA774" s="189">
        <v>25.107008734804044</v>
      </c>
      <c r="AB774" s="189">
        <v>25.489216439606047</v>
      </c>
      <c r="AC774" s="189">
        <v>27.232718515135616</v>
      </c>
      <c r="AD774" s="189">
        <v>30.5891180418486</v>
      </c>
      <c r="AE774" s="189">
        <v>28.677126579259465</v>
      </c>
      <c r="AF774" s="26"/>
      <c r="AH774" s="26"/>
      <c r="AI774" s="26"/>
    </row>
    <row r="775" spans="2:35" x14ac:dyDescent="0.25">
      <c r="B775" s="32" t="s">
        <v>45</v>
      </c>
      <c r="C775" s="32" t="s">
        <v>51</v>
      </c>
      <c r="D775" s="32"/>
      <c r="E775" s="32"/>
      <c r="F775" s="32"/>
      <c r="G775" s="32"/>
      <c r="H775" s="31" t="s">
        <v>38</v>
      </c>
      <c r="I775" s="176">
        <v>0.57997914148243412</v>
      </c>
      <c r="J775" s="176">
        <v>0.57600522975688517</v>
      </c>
      <c r="K775" s="176">
        <v>0.59374402709983964</v>
      </c>
      <c r="L775" s="176">
        <v>0.61644370330920439</v>
      </c>
      <c r="M775" s="176">
        <v>0.64419229033975034</v>
      </c>
      <c r="N775" s="176">
        <v>0.67227437827703285</v>
      </c>
      <c r="O775" s="176">
        <v>0.70477662197669477</v>
      </c>
      <c r="P775" s="176">
        <v>0.76474824300233268</v>
      </c>
      <c r="Q775" s="189">
        <v>0.84297620129847173</v>
      </c>
      <c r="R775" s="189">
        <v>0.84802470679522957</v>
      </c>
      <c r="S775" s="189">
        <v>0.91193727872787222</v>
      </c>
      <c r="T775" s="189">
        <v>1.0081129407494063</v>
      </c>
      <c r="U775" s="189">
        <v>1.112871660743298</v>
      </c>
      <c r="V775" s="189">
        <v>1.187476619365917</v>
      </c>
      <c r="W775" s="189">
        <v>1.245429633429445</v>
      </c>
      <c r="X775" s="189">
        <v>1.2865034957915042</v>
      </c>
      <c r="Y775" s="189">
        <v>1.3226243275664999</v>
      </c>
      <c r="Z775" s="189">
        <v>1.3766711668747356</v>
      </c>
      <c r="AA775" s="189">
        <v>1.4316052459826605</v>
      </c>
      <c r="AB775" s="189">
        <v>1.4786858943210115</v>
      </c>
      <c r="AC775" s="189">
        <v>1.3542592094907369</v>
      </c>
      <c r="AD775" s="189">
        <v>1.5772416959453783</v>
      </c>
      <c r="AE775" s="189">
        <v>1.4186331743226928</v>
      </c>
      <c r="AF775" s="26"/>
      <c r="AH775" s="26"/>
      <c r="AI775" s="26"/>
    </row>
    <row r="776" spans="2:35" x14ac:dyDescent="0.25">
      <c r="B776" s="32" t="s">
        <v>45</v>
      </c>
      <c r="C776" s="49" t="s">
        <v>56</v>
      </c>
      <c r="D776" s="32"/>
      <c r="E776" s="32"/>
      <c r="F776" s="32"/>
      <c r="G776" s="32"/>
      <c r="H776" s="31" t="s">
        <v>38</v>
      </c>
      <c r="I776" s="176">
        <v>0.18185657060378438</v>
      </c>
      <c r="J776" s="176">
        <v>0.18044782971159859</v>
      </c>
      <c r="K776" s="176">
        <v>0.17429772828347817</v>
      </c>
      <c r="L776" s="176">
        <v>0.16634187322199062</v>
      </c>
      <c r="M776" s="176">
        <v>0.16097269448012422</v>
      </c>
      <c r="N776" s="176">
        <v>0.16976338183275766</v>
      </c>
      <c r="O776" s="176">
        <v>0.16034377329799188</v>
      </c>
      <c r="P776" s="176">
        <v>0.15292525439368002</v>
      </c>
      <c r="Q776" s="189">
        <v>0.14986634206796623</v>
      </c>
      <c r="R776" s="189">
        <v>0.16390269155551079</v>
      </c>
      <c r="S776" s="189">
        <v>0.16256126884686514</v>
      </c>
      <c r="T776" s="189">
        <v>0.15773078108090738</v>
      </c>
      <c r="U776" s="189">
        <v>0.16749522700373698</v>
      </c>
      <c r="V776" s="189">
        <v>0.18330326672983588</v>
      </c>
      <c r="W776" s="189">
        <v>0.18084999441124186</v>
      </c>
      <c r="X776" s="189">
        <v>0.19763677906237206</v>
      </c>
      <c r="Y776" s="189">
        <v>0.16264177286106021</v>
      </c>
      <c r="Z776" s="189">
        <v>6.7525471013882427E-2</v>
      </c>
      <c r="AA776" s="189">
        <v>7.3376513041704297E-2</v>
      </c>
      <c r="AB776" s="189">
        <v>6.877464604506088E-2</v>
      </c>
      <c r="AC776" s="189">
        <v>6.2986298468909005E-2</v>
      </c>
      <c r="AD776" s="189">
        <v>6.4447614742456513E-2</v>
      </c>
      <c r="AE776" s="189">
        <v>6.0146515994318403E-2</v>
      </c>
      <c r="AF776" s="26"/>
      <c r="AH776" s="26"/>
      <c r="AI776" s="26"/>
    </row>
    <row r="777" spans="2:35" x14ac:dyDescent="0.25">
      <c r="B777" s="32" t="s">
        <v>45</v>
      </c>
      <c r="C777" s="49" t="s">
        <v>66</v>
      </c>
      <c r="D777" s="32"/>
      <c r="E777" s="32"/>
      <c r="F777" s="32"/>
      <c r="G777" s="32"/>
      <c r="H777" s="31" t="s">
        <v>38</v>
      </c>
      <c r="I777" s="176">
        <v>1.7463461686385033</v>
      </c>
      <c r="J777" s="176">
        <v>1.5956238648217305</v>
      </c>
      <c r="K777" s="176">
        <v>1.6311807364288167</v>
      </c>
      <c r="L777" s="176">
        <v>1.5982493203361305</v>
      </c>
      <c r="M777" s="176">
        <v>1.70731440819231</v>
      </c>
      <c r="N777" s="176">
        <v>1.6929245087635798</v>
      </c>
      <c r="O777" s="176">
        <v>1.7895748050795122</v>
      </c>
      <c r="P777" s="176">
        <v>2.1347390139336735</v>
      </c>
      <c r="Q777" s="189">
        <v>2.9143266317758627</v>
      </c>
      <c r="R777" s="189">
        <v>3.5942696767115079</v>
      </c>
      <c r="S777" s="189">
        <v>4.2198864169026526</v>
      </c>
      <c r="T777" s="189">
        <v>4.7070009833627093</v>
      </c>
      <c r="U777" s="189">
        <v>5.3222228030598115</v>
      </c>
      <c r="V777" s="189">
        <v>5.8802116193436813</v>
      </c>
      <c r="W777" s="189">
        <v>6.3019660000939339</v>
      </c>
      <c r="X777" s="189">
        <v>6.7068801463812768</v>
      </c>
      <c r="Y777" s="189">
        <v>7.1930202519365416</v>
      </c>
      <c r="Z777" s="189">
        <v>7.7655153717790855</v>
      </c>
      <c r="AA777" s="189">
        <v>8.0796704645647086</v>
      </c>
      <c r="AB777" s="189">
        <v>8.6818657410624667</v>
      </c>
      <c r="AC777" s="189">
        <v>6.4956294423098973</v>
      </c>
      <c r="AD777" s="189">
        <v>8.2710016142451082</v>
      </c>
      <c r="AE777" s="189">
        <v>9.0831647892959619</v>
      </c>
      <c r="AF777" s="26"/>
      <c r="AH777" s="26"/>
      <c r="AI777" s="26"/>
    </row>
    <row r="778" spans="2:35" x14ac:dyDescent="0.25">
      <c r="B778" s="32" t="s">
        <v>45</v>
      </c>
      <c r="C778" s="49" t="s">
        <v>58</v>
      </c>
      <c r="D778" s="32"/>
      <c r="E778" s="32"/>
      <c r="F778" s="32"/>
      <c r="G778" s="32"/>
      <c r="H778" s="31" t="s">
        <v>38</v>
      </c>
      <c r="I778" s="176">
        <v>7.1893986619704517E-2</v>
      </c>
      <c r="J778" s="176">
        <v>6.7133081606810627E-2</v>
      </c>
      <c r="K778" s="176">
        <v>6.2752600194362851E-2</v>
      </c>
      <c r="L778" s="176">
        <v>6.2095430852304449E-2</v>
      </c>
      <c r="M778" s="176">
        <v>6.248825247838681E-2</v>
      </c>
      <c r="N778" s="176">
        <v>5.757307144216503E-2</v>
      </c>
      <c r="O778" s="176">
        <v>5.6280595623939549E-2</v>
      </c>
      <c r="P778" s="176">
        <v>5.3442987009186864E-2</v>
      </c>
      <c r="Q778" s="189">
        <v>5.2340543224260343E-2</v>
      </c>
      <c r="R778" s="189">
        <v>5.3291845118838187E-2</v>
      </c>
      <c r="S778" s="189">
        <v>7.6425223471536491E-2</v>
      </c>
      <c r="T778" s="189">
        <v>7.5174550930850237E-2</v>
      </c>
      <c r="U778" s="189">
        <v>7.0170955299600546E-2</v>
      </c>
      <c r="V778" s="189">
        <v>6.5396102371777523E-2</v>
      </c>
      <c r="W778" s="189">
        <v>6.4674661639349595E-2</v>
      </c>
      <c r="X778" s="189">
        <v>5.6838919301908583E-2</v>
      </c>
      <c r="Y778" s="189">
        <v>4.7286722210709335E-2</v>
      </c>
      <c r="Z778" s="189">
        <v>4.6727858301930505E-2</v>
      </c>
      <c r="AA778" s="189">
        <v>4.4884252944354323E-2</v>
      </c>
      <c r="AB778" s="189">
        <v>4.6088137194870038E-2</v>
      </c>
      <c r="AC778" s="189">
        <v>4.3428709786915258E-2</v>
      </c>
      <c r="AD778" s="189">
        <v>4.8454839721123702E-2</v>
      </c>
      <c r="AE778" s="189">
        <v>4.5157684963064944E-2</v>
      </c>
      <c r="AF778" s="26"/>
      <c r="AH778" s="26"/>
      <c r="AI778" s="26"/>
    </row>
    <row r="779" spans="2:35" x14ac:dyDescent="0.25">
      <c r="B779" s="32" t="s">
        <v>45</v>
      </c>
      <c r="C779" s="49" t="s">
        <v>146</v>
      </c>
      <c r="D779" s="32"/>
      <c r="E779" s="32"/>
      <c r="F779" s="32"/>
      <c r="G779" s="32"/>
      <c r="H779" s="31" t="s">
        <v>38</v>
      </c>
      <c r="I779" s="176">
        <v>0.13861046200331742</v>
      </c>
      <c r="J779" s="176">
        <v>0.11272427491370343</v>
      </c>
      <c r="K779" s="176">
        <v>9.7622719936672292E-2</v>
      </c>
      <c r="L779" s="176">
        <v>0.10781377648262849</v>
      </c>
      <c r="M779" s="176">
        <v>0.11190312913295884</v>
      </c>
      <c r="N779" s="176">
        <v>0.10891466915093762</v>
      </c>
      <c r="O779" s="176">
        <v>0.11212453768127291</v>
      </c>
      <c r="P779" s="176">
        <v>0.11065533285825041</v>
      </c>
      <c r="Q779" s="189">
        <v>5.3862614052284513E-2</v>
      </c>
      <c r="R779" s="189">
        <v>6.1279789315846593E-2</v>
      </c>
      <c r="S779" s="189">
        <v>7.5880421197903183E-2</v>
      </c>
      <c r="T779" s="189">
        <v>4.1036923988694247E-2</v>
      </c>
      <c r="U779" s="189">
        <v>3.8703534081322051E-2</v>
      </c>
      <c r="V779" s="189">
        <v>3.3046285469834534E-2</v>
      </c>
      <c r="W779" s="189">
        <v>3.8340854604672576E-2</v>
      </c>
      <c r="X779" s="189">
        <v>3.4424112087340926E-2</v>
      </c>
      <c r="Y779" s="189">
        <v>3.7530088081160144E-2</v>
      </c>
      <c r="Z779" s="189">
        <v>3.5137415711842604E-2</v>
      </c>
      <c r="AA779" s="189">
        <v>2.1402748048054143E-2</v>
      </c>
      <c r="AB779" s="189">
        <v>2.6772954085098843E-2</v>
      </c>
      <c r="AC779" s="189">
        <v>2.3082085230968372E-2</v>
      </c>
      <c r="AD779" s="189">
        <v>3.1814304434820737E-2</v>
      </c>
      <c r="AE779" s="189">
        <v>2.4856160640464347E-2</v>
      </c>
      <c r="AF779" s="26"/>
      <c r="AH779" s="26"/>
      <c r="AI779" s="26"/>
    </row>
    <row r="780" spans="2:35" x14ac:dyDescent="0.25">
      <c r="B780" s="32" t="s">
        <v>45</v>
      </c>
      <c r="C780" s="32" t="s">
        <v>61</v>
      </c>
      <c r="D780" s="32"/>
      <c r="E780" s="32"/>
      <c r="F780" s="32"/>
      <c r="G780" s="32"/>
      <c r="H780" s="31" t="s">
        <v>38</v>
      </c>
      <c r="I780" s="176">
        <v>3.7194684435045415E-2</v>
      </c>
      <c r="J780" s="176">
        <v>3.3611920354634492E-2</v>
      </c>
      <c r="K780" s="176">
        <v>3.3239422460849148E-2</v>
      </c>
      <c r="L780" s="176">
        <v>3.3059151974995322E-2</v>
      </c>
      <c r="M780" s="176">
        <v>3.9002218278887106E-2</v>
      </c>
      <c r="N780" s="176">
        <v>3.624794349114277E-2</v>
      </c>
      <c r="O780" s="176">
        <v>3.5412260701602596E-2</v>
      </c>
      <c r="P780" s="176">
        <v>3.5454922614981031E-2</v>
      </c>
      <c r="Q780" s="189">
        <v>3.8806897841723774E-2</v>
      </c>
      <c r="R780" s="189">
        <v>3.8125303846229031E-2</v>
      </c>
      <c r="S780" s="189">
        <v>4.2192290854539266E-2</v>
      </c>
      <c r="T780" s="189">
        <v>4.448541647324112E-2</v>
      </c>
      <c r="U780" s="189">
        <v>4.3805584798228644E-2</v>
      </c>
      <c r="V780" s="189">
        <v>4.6203783909501049E-2</v>
      </c>
      <c r="W780" s="189">
        <v>4.4305305047526861E-2</v>
      </c>
      <c r="X780" s="189">
        <v>5.0516971559379779E-2</v>
      </c>
      <c r="Y780" s="189">
        <v>5.9156008668719846E-2</v>
      </c>
      <c r="Z780" s="189">
        <v>4.9361874910626456E-2</v>
      </c>
      <c r="AA780" s="189">
        <v>4.7834450854377347E-2</v>
      </c>
      <c r="AB780" s="189">
        <v>5.703407685463939E-2</v>
      </c>
      <c r="AC780" s="189">
        <v>4.3504481226330785E-2</v>
      </c>
      <c r="AD780" s="189">
        <v>5.083295282752371E-2</v>
      </c>
      <c r="AE780" s="189">
        <v>4.8294969598134702E-2</v>
      </c>
      <c r="AF780" s="26"/>
      <c r="AH780" s="26"/>
      <c r="AI780" s="26"/>
    </row>
    <row r="781" spans="2:35" x14ac:dyDescent="0.25">
      <c r="B781" s="32" t="s">
        <v>45</v>
      </c>
      <c r="C781" s="49" t="s">
        <v>63</v>
      </c>
      <c r="D781" s="32"/>
      <c r="E781" s="32"/>
      <c r="F781" s="32"/>
      <c r="G781" s="32"/>
      <c r="H781" s="31" t="s">
        <v>38</v>
      </c>
      <c r="I781" s="176">
        <v>1.4976065096717921</v>
      </c>
      <c r="J781" s="176">
        <v>1.443141241045764</v>
      </c>
      <c r="K781" s="176">
        <v>1.472682573492579</v>
      </c>
      <c r="L781" s="176">
        <v>1.4699676750352275</v>
      </c>
      <c r="M781" s="176">
        <v>1.4294742820069766</v>
      </c>
      <c r="N781" s="176">
        <v>1.298586470450074</v>
      </c>
      <c r="O781" s="176">
        <v>1.2088520713779358</v>
      </c>
      <c r="P781" s="176">
        <v>1.2799332440565143</v>
      </c>
      <c r="Q781" s="189">
        <v>1.2035748140578</v>
      </c>
      <c r="R781" s="189">
        <v>1.1969815699687789</v>
      </c>
      <c r="S781" s="189">
        <v>1.2349071398396898</v>
      </c>
      <c r="T781" s="189">
        <v>1.2496944892433435</v>
      </c>
      <c r="U781" s="189">
        <v>1.2849899023745801</v>
      </c>
      <c r="V781" s="189">
        <v>1.1774491312266739</v>
      </c>
      <c r="W781" s="189">
        <v>1.086017197249477</v>
      </c>
      <c r="X781" s="189">
        <v>1.1995952658603879</v>
      </c>
      <c r="Y781" s="189">
        <v>1.1748491375490768</v>
      </c>
      <c r="Z781" s="189">
        <v>1.012549508676164</v>
      </c>
      <c r="AA781" s="189">
        <v>1.100508193113136</v>
      </c>
      <c r="AB781" s="189">
        <v>1.1785387262676479</v>
      </c>
      <c r="AC781" s="189">
        <v>0.9292260566264493</v>
      </c>
      <c r="AD781" s="189">
        <v>0.82878188944433295</v>
      </c>
      <c r="AE781" s="189">
        <v>1.0306175581179502</v>
      </c>
      <c r="AF781" s="26"/>
      <c r="AH781" s="26"/>
      <c r="AI781" s="26"/>
    </row>
    <row r="782" spans="2:35" x14ac:dyDescent="0.25">
      <c r="B782" s="32" t="s">
        <v>45</v>
      </c>
      <c r="C782" s="32" t="s">
        <v>74</v>
      </c>
      <c r="D782" s="32"/>
      <c r="E782" s="32"/>
      <c r="F782" s="32"/>
      <c r="G782" s="32"/>
      <c r="H782" s="31" t="s">
        <v>38</v>
      </c>
      <c r="I782" s="89">
        <v>0</v>
      </c>
      <c r="J782" s="89">
        <v>0</v>
      </c>
      <c r="K782" s="89">
        <v>0</v>
      </c>
      <c r="L782" s="89">
        <v>0</v>
      </c>
      <c r="M782" s="89">
        <v>0</v>
      </c>
      <c r="N782" s="89">
        <v>0</v>
      </c>
      <c r="O782" s="89">
        <v>0</v>
      </c>
      <c r="P782" s="89">
        <v>0</v>
      </c>
      <c r="Q782" s="143">
        <v>0</v>
      </c>
      <c r="R782" s="143">
        <v>0</v>
      </c>
      <c r="S782" s="143">
        <v>0</v>
      </c>
      <c r="T782" s="143">
        <v>0</v>
      </c>
      <c r="U782" s="143">
        <v>0</v>
      </c>
      <c r="V782" s="143">
        <v>0</v>
      </c>
      <c r="W782" s="143">
        <v>0</v>
      </c>
      <c r="X782" s="143">
        <v>0</v>
      </c>
      <c r="Y782" s="143">
        <v>0</v>
      </c>
      <c r="Z782" s="189">
        <v>1.4745567274476441E-2</v>
      </c>
      <c r="AA782" s="189">
        <v>1.4929491235285752E-2</v>
      </c>
      <c r="AB782" s="189">
        <v>1.5573818655092051E-2</v>
      </c>
      <c r="AC782" s="189">
        <v>5.5608911210067377E-3</v>
      </c>
      <c r="AD782" s="189">
        <v>0</v>
      </c>
      <c r="AE782" s="189">
        <v>9.8917168642142627E-3</v>
      </c>
      <c r="AF782" s="26"/>
      <c r="AH782" s="26"/>
      <c r="AI782" s="26"/>
    </row>
    <row r="783" spans="2:35" x14ac:dyDescent="0.25">
      <c r="B783" s="32" t="s">
        <v>45</v>
      </c>
      <c r="C783" s="32" t="s">
        <v>75</v>
      </c>
      <c r="D783" s="32"/>
      <c r="E783" s="32"/>
      <c r="F783" s="32"/>
      <c r="G783" s="32"/>
      <c r="H783" s="31" t="s">
        <v>38</v>
      </c>
      <c r="I783" s="89">
        <v>0</v>
      </c>
      <c r="J783" s="89">
        <v>0</v>
      </c>
      <c r="K783" s="89">
        <v>0</v>
      </c>
      <c r="L783" s="89">
        <v>0</v>
      </c>
      <c r="M783" s="89">
        <v>0</v>
      </c>
      <c r="N783" s="89">
        <v>0</v>
      </c>
      <c r="O783" s="89">
        <v>0</v>
      </c>
      <c r="P783" s="89">
        <v>0</v>
      </c>
      <c r="Q783" s="143">
        <v>0</v>
      </c>
      <c r="R783" s="143">
        <v>0</v>
      </c>
      <c r="S783" s="143">
        <v>0</v>
      </c>
      <c r="T783" s="143">
        <v>0</v>
      </c>
      <c r="U783" s="143">
        <v>0</v>
      </c>
      <c r="V783" s="143">
        <v>0</v>
      </c>
      <c r="W783" s="143">
        <v>0</v>
      </c>
      <c r="X783" s="143">
        <v>0</v>
      </c>
      <c r="Y783" s="143">
        <v>0</v>
      </c>
      <c r="Z783" s="189">
        <v>0.13485114313000013</v>
      </c>
      <c r="AA783" s="189">
        <v>0.1426350509079117</v>
      </c>
      <c r="AB783" s="189">
        <v>0.123410132779459</v>
      </c>
      <c r="AC783" s="189">
        <v>6.8058617310902014E-2</v>
      </c>
      <c r="AD783" s="189">
        <v>0</v>
      </c>
      <c r="AE783" s="189">
        <v>7.3802593031889227E-2</v>
      </c>
      <c r="AF783" s="26"/>
      <c r="AH783" s="26"/>
      <c r="AI783" s="26"/>
    </row>
    <row r="784" spans="2:35" x14ac:dyDescent="0.25">
      <c r="B784" s="32" t="s">
        <v>45</v>
      </c>
      <c r="C784" s="63" t="s">
        <v>142</v>
      </c>
      <c r="D784" s="32"/>
      <c r="E784" s="32"/>
      <c r="F784" s="32"/>
      <c r="G784" s="32"/>
      <c r="H784" s="44" t="s">
        <v>139</v>
      </c>
      <c r="I784" s="177">
        <v>36.505333610831649</v>
      </c>
      <c r="J784" s="177">
        <v>36.611014988872277</v>
      </c>
      <c r="K784" s="177">
        <v>35.911756210271619</v>
      </c>
      <c r="L784" s="177">
        <v>35.553143082920542</v>
      </c>
      <c r="M784" s="177">
        <v>39.509405441022942</v>
      </c>
      <c r="N784" s="177">
        <v>37.785406402382478</v>
      </c>
      <c r="O784" s="177">
        <v>36.357777005003896</v>
      </c>
      <c r="P784" s="177">
        <v>37.377612900937507</v>
      </c>
      <c r="Q784" s="190">
        <v>34.777053312431839</v>
      </c>
      <c r="R784" s="190">
        <v>39.780393189210812</v>
      </c>
      <c r="S784" s="190">
        <v>38.395852291658699</v>
      </c>
      <c r="T784" s="190">
        <v>36.488828827551778</v>
      </c>
      <c r="U784" s="190">
        <v>37.855155112983333</v>
      </c>
      <c r="V784" s="190">
        <v>36.524584654810255</v>
      </c>
      <c r="W784" s="190">
        <v>35.800157393613908</v>
      </c>
      <c r="X784" s="190">
        <v>35.863825792741245</v>
      </c>
      <c r="Y784" s="190">
        <v>35.775379132653711</v>
      </c>
      <c r="Z784" s="190">
        <v>35.366778733426344</v>
      </c>
      <c r="AA784" s="190">
        <v>36.063855145496234</v>
      </c>
      <c r="AB784" s="190">
        <v>37.165960566871391</v>
      </c>
      <c r="AC784" s="190">
        <v>36.258454306707733</v>
      </c>
      <c r="AD784" s="190">
        <v>41.461692953209344</v>
      </c>
      <c r="AE784" s="190">
        <v>40.471691742088169</v>
      </c>
      <c r="AF784" s="26"/>
      <c r="AH784" s="26"/>
      <c r="AI784" s="26"/>
    </row>
    <row r="785" spans="2:35" x14ac:dyDescent="0.25">
      <c r="B785" s="32" t="s">
        <v>45</v>
      </c>
      <c r="C785" s="32" t="s">
        <v>46</v>
      </c>
      <c r="D785" s="32"/>
      <c r="E785" s="32"/>
      <c r="F785" s="32"/>
      <c r="G785" s="32"/>
      <c r="H785" s="31" t="s">
        <v>39</v>
      </c>
      <c r="I785" s="176">
        <v>0.43648134291031565</v>
      </c>
      <c r="J785" s="176">
        <v>0.4424639954382325</v>
      </c>
      <c r="K785" s="176">
        <v>0.43493072128774612</v>
      </c>
      <c r="L785" s="176">
        <v>0.42558409371105499</v>
      </c>
      <c r="M785" s="176">
        <v>0.47565691844062313</v>
      </c>
      <c r="N785" s="176">
        <v>0.45113760746835052</v>
      </c>
      <c r="O785" s="176">
        <v>0.42878300829119331</v>
      </c>
      <c r="P785" s="176">
        <v>0.43422702184592116</v>
      </c>
      <c r="Q785" s="176">
        <v>0.38956098422796898</v>
      </c>
      <c r="R785" s="176">
        <v>0.44539799271287756</v>
      </c>
      <c r="S785" s="176">
        <v>0.41624968747889513</v>
      </c>
      <c r="T785" s="176">
        <v>0.38339265312415693</v>
      </c>
      <c r="U785" s="176">
        <v>0.39236985815377107</v>
      </c>
      <c r="V785" s="176">
        <v>0.36717437748757298</v>
      </c>
      <c r="W785" s="176">
        <v>0.35276687187956429</v>
      </c>
      <c r="X785" s="176">
        <v>0.34678228235466158</v>
      </c>
      <c r="Y785" s="176">
        <v>0.33965469216039079</v>
      </c>
      <c r="Z785" s="176">
        <v>0.32822280695330119</v>
      </c>
      <c r="AA785" s="176">
        <v>0.33175496588824033</v>
      </c>
      <c r="AB785" s="176">
        <v>0.33689447039014764</v>
      </c>
      <c r="AC785" s="176">
        <v>0.3591327281290958</v>
      </c>
      <c r="AD785" s="176">
        <v>0.40353847935744164</v>
      </c>
      <c r="AE785" s="176">
        <v>0.37857619575914153</v>
      </c>
      <c r="AF785" s="26"/>
      <c r="AH785" s="26"/>
      <c r="AI785" s="26"/>
    </row>
    <row r="786" spans="2:35" x14ac:dyDescent="0.25">
      <c r="B786" s="32" t="s">
        <v>45</v>
      </c>
      <c r="C786" s="32" t="s">
        <v>51</v>
      </c>
      <c r="D786" s="32"/>
      <c r="E786" s="32"/>
      <c r="F786" s="32"/>
      <c r="G786" s="32"/>
      <c r="H786" s="31" t="s">
        <v>39</v>
      </c>
      <c r="I786" s="176">
        <v>9.0996459839630464E-3</v>
      </c>
      <c r="J786" s="176">
        <v>8.9305294016983061E-3</v>
      </c>
      <c r="K786" s="176">
        <v>9.1860681080946152E-3</v>
      </c>
      <c r="L786" s="176">
        <v>9.2955783580604863E-3</v>
      </c>
      <c r="M786" s="176">
        <v>9.6921299988571089E-3</v>
      </c>
      <c r="N786" s="176">
        <v>9.7935122159412743E-3</v>
      </c>
      <c r="O786" s="176">
        <v>1.0107910807749133E-2</v>
      </c>
      <c r="P786" s="176">
        <v>1.0768713740017418E-2</v>
      </c>
      <c r="Q786" s="176">
        <v>1.1869836289880465E-2</v>
      </c>
      <c r="R786" s="176">
        <v>1.1894771377705544E-2</v>
      </c>
      <c r="S786" s="176">
        <v>1.2837142143578308E-2</v>
      </c>
      <c r="T786" s="176">
        <v>1.3978852529318093E-2</v>
      </c>
      <c r="U786" s="176">
        <v>1.5249722007763152E-2</v>
      </c>
      <c r="V786" s="176">
        <v>1.6193009277514974E-2</v>
      </c>
      <c r="W786" s="176">
        <v>1.6859520252085095E-2</v>
      </c>
      <c r="X786" s="176">
        <v>1.7390305745895313E-2</v>
      </c>
      <c r="Y786" s="176">
        <v>1.7843955475933385E-2</v>
      </c>
      <c r="Z786" s="176">
        <v>1.8777200422094385E-2</v>
      </c>
      <c r="AA786" s="176">
        <v>1.9494697028424369E-2</v>
      </c>
      <c r="AB786" s="176">
        <v>2.0117986115046362E-2</v>
      </c>
      <c r="AC786" s="176">
        <v>1.8518452632008128E-2</v>
      </c>
      <c r="AD786" s="176">
        <v>2.1512961013774368E-2</v>
      </c>
      <c r="AE786" s="176">
        <v>1.9544554440418357E-2</v>
      </c>
      <c r="AF786" s="26"/>
      <c r="AH786" s="26"/>
      <c r="AI786" s="26"/>
    </row>
    <row r="787" spans="2:35" x14ac:dyDescent="0.25">
      <c r="B787" s="32" t="s">
        <v>45</v>
      </c>
      <c r="C787" s="49" t="s">
        <v>56</v>
      </c>
      <c r="D787" s="32"/>
      <c r="E787" s="32"/>
      <c r="F787" s="32"/>
      <c r="G787" s="32"/>
      <c r="H787" s="31" t="s">
        <v>39</v>
      </c>
      <c r="I787" s="176">
        <v>7.8095216612645334E-3</v>
      </c>
      <c r="J787" s="176">
        <v>7.6131444161539538E-3</v>
      </c>
      <c r="K787" s="176">
        <v>7.1276437851465289E-3</v>
      </c>
      <c r="L787" s="176">
        <v>6.8343604426835125E-3</v>
      </c>
      <c r="M787" s="176">
        <v>6.5718953385329416E-3</v>
      </c>
      <c r="N787" s="176">
        <v>7.3709913149908376E-3</v>
      </c>
      <c r="O787" s="176">
        <v>7.0069664990415649E-3</v>
      </c>
      <c r="P787" s="176">
        <v>6.6066063377227943E-3</v>
      </c>
      <c r="Q787" s="176">
        <v>6.5943383084636625E-3</v>
      </c>
      <c r="R787" s="176">
        <v>7.7542711914959494E-3</v>
      </c>
      <c r="S787" s="176">
        <v>7.8175642135282306E-3</v>
      </c>
      <c r="T787" s="176">
        <v>7.6030456266517644E-3</v>
      </c>
      <c r="U787" s="176">
        <v>8.3175716071093031E-3</v>
      </c>
      <c r="V787" s="176">
        <v>9.3273566192036261E-3</v>
      </c>
      <c r="W787" s="176">
        <v>9.2675923905198264E-3</v>
      </c>
      <c r="X787" s="176">
        <v>1.0331207697832951E-2</v>
      </c>
      <c r="Y787" s="176">
        <v>8.2959340278722701E-3</v>
      </c>
      <c r="Z787" s="176">
        <v>2.6004539941780992E-3</v>
      </c>
      <c r="AA787" s="176">
        <v>3.01399454204617E-3</v>
      </c>
      <c r="AB787" s="176">
        <v>2.8071932810090515E-3</v>
      </c>
      <c r="AC787" s="176">
        <v>2.6737048912073426E-3</v>
      </c>
      <c r="AD787" s="176">
        <v>2.8133134349843042E-3</v>
      </c>
      <c r="AE787" s="176">
        <v>2.5108973528618771E-3</v>
      </c>
      <c r="AF787" s="26"/>
      <c r="AH787" s="26"/>
      <c r="AI787" s="26"/>
    </row>
    <row r="788" spans="2:35" x14ac:dyDescent="0.25">
      <c r="B788" s="32" t="s">
        <v>45</v>
      </c>
      <c r="C788" s="49" t="s">
        <v>66</v>
      </c>
      <c r="D788" s="32"/>
      <c r="E788" s="32"/>
      <c r="F788" s="32"/>
      <c r="G788" s="32"/>
      <c r="H788" s="31" t="s">
        <v>39</v>
      </c>
      <c r="I788" s="176">
        <v>0.48011147303044549</v>
      </c>
      <c r="J788" s="176">
        <v>0.4334024095463469</v>
      </c>
      <c r="K788" s="176">
        <v>0.41553970534663942</v>
      </c>
      <c r="L788" s="176">
        <v>0.43426389446457864</v>
      </c>
      <c r="M788" s="176">
        <v>0.51296113864536652</v>
      </c>
      <c r="N788" s="176">
        <v>0.48107895551689189</v>
      </c>
      <c r="O788" s="176">
        <v>0.512125782904025</v>
      </c>
      <c r="P788" s="176">
        <v>0.52721655884397522</v>
      </c>
      <c r="Q788" s="176">
        <v>0.6438277744548575</v>
      </c>
      <c r="R788" s="176">
        <v>0.69428137854561645</v>
      </c>
      <c r="S788" s="176">
        <v>0.82718456472172952</v>
      </c>
      <c r="T788" s="176">
        <v>0.86874260062872921</v>
      </c>
      <c r="U788" s="176">
        <v>0.913634699099656</v>
      </c>
      <c r="V788" s="176">
        <v>0.98045705096981051</v>
      </c>
      <c r="W788" s="176">
        <v>0.98341036406595483</v>
      </c>
      <c r="X788" s="176">
        <v>1.0552538831627964</v>
      </c>
      <c r="Y788" s="176">
        <v>1.1271509956991197</v>
      </c>
      <c r="Z788" s="176">
        <v>1.1148428391764973</v>
      </c>
      <c r="AA788" s="176">
        <v>1.1556218783363865</v>
      </c>
      <c r="AB788" s="176">
        <v>1.1997699787629992</v>
      </c>
      <c r="AC788" s="176">
        <v>0.95538988904605004</v>
      </c>
      <c r="AD788" s="176">
        <v>1.2446337864320176</v>
      </c>
      <c r="AE788" s="176">
        <v>1.2738801956288084</v>
      </c>
      <c r="AF788" s="26"/>
      <c r="AH788" s="26"/>
      <c r="AI788" s="26"/>
    </row>
    <row r="789" spans="2:35" x14ac:dyDescent="0.25">
      <c r="B789" s="32" t="s">
        <v>45</v>
      </c>
      <c r="C789" s="49" t="s">
        <v>58</v>
      </c>
      <c r="D789" s="32"/>
      <c r="E789" s="32"/>
      <c r="F789" s="32"/>
      <c r="G789" s="32"/>
      <c r="H789" s="31" t="s">
        <v>39</v>
      </c>
      <c r="I789" s="176">
        <v>1.7962803417695577E-3</v>
      </c>
      <c r="J789" s="176">
        <v>1.6465943699364798E-3</v>
      </c>
      <c r="K789" s="176">
        <v>1.562667948121527E-3</v>
      </c>
      <c r="L789" s="176">
        <v>1.5901787738035781E-3</v>
      </c>
      <c r="M789" s="176">
        <v>1.7229805907372604E-3</v>
      </c>
      <c r="N789" s="176">
        <v>1.5872110120353905E-3</v>
      </c>
      <c r="O789" s="176">
        <v>1.5883562148664417E-3</v>
      </c>
      <c r="P789" s="176">
        <v>1.519021073386333E-3</v>
      </c>
      <c r="Q789" s="176">
        <v>1.6258389671794219E-3</v>
      </c>
      <c r="R789" s="176">
        <v>1.6417358705543652E-3</v>
      </c>
      <c r="S789" s="176">
        <v>1.8371690513252488E-3</v>
      </c>
      <c r="T789" s="176">
        <v>1.7339993829487714E-3</v>
      </c>
      <c r="U789" s="176">
        <v>1.5943417673768634E-3</v>
      </c>
      <c r="V789" s="176">
        <v>1.5633268416854987E-3</v>
      </c>
      <c r="W789" s="176">
        <v>1.5358072684891271E-3</v>
      </c>
      <c r="X789" s="176">
        <v>1.5109320277383721E-3</v>
      </c>
      <c r="Y789" s="176">
        <v>1.4743733533320281E-3</v>
      </c>
      <c r="Z789" s="176">
        <v>1.4423401115945594E-3</v>
      </c>
      <c r="AA789" s="176">
        <v>1.4353914127145477E-3</v>
      </c>
      <c r="AB789" s="176">
        <v>1.5486593142750641E-3</v>
      </c>
      <c r="AC789" s="176">
        <v>1.5014286270988854E-3</v>
      </c>
      <c r="AD789" s="176">
        <v>1.8503067384206639E-3</v>
      </c>
      <c r="AE789" s="176">
        <v>1.6662669473099861E-3</v>
      </c>
      <c r="AF789" s="26"/>
      <c r="AH789" s="26"/>
      <c r="AI789" s="26"/>
    </row>
    <row r="790" spans="2:35" x14ac:dyDescent="0.25">
      <c r="B790" s="32" t="s">
        <v>45</v>
      </c>
      <c r="C790" s="49" t="s">
        <v>146</v>
      </c>
      <c r="D790" s="32"/>
      <c r="E790" s="32"/>
      <c r="F790" s="32"/>
      <c r="G790" s="32"/>
      <c r="H790" s="31" t="s">
        <v>39</v>
      </c>
      <c r="I790" s="176">
        <v>2.4432289546949728E-3</v>
      </c>
      <c r="J790" s="176">
        <v>2.5833437208432615E-3</v>
      </c>
      <c r="K790" s="176">
        <v>2.6035198552703505E-3</v>
      </c>
      <c r="L790" s="176">
        <v>3.2336905907082371E-3</v>
      </c>
      <c r="M790" s="176">
        <v>2.6936495669731375E-3</v>
      </c>
      <c r="N790" s="176">
        <v>2.5483492686491178E-3</v>
      </c>
      <c r="O790" s="176">
        <v>2.7283985765274854E-3</v>
      </c>
      <c r="P790" s="176">
        <v>2.667963807961987E-3</v>
      </c>
      <c r="Q790" s="176">
        <v>2.8143291923430408E-3</v>
      </c>
      <c r="R790" s="176">
        <v>3.2482275879085914E-3</v>
      </c>
      <c r="S790" s="176">
        <v>4.1452577659680844E-3</v>
      </c>
      <c r="T790" s="176">
        <v>2.0710107167359426E-3</v>
      </c>
      <c r="U790" s="176">
        <v>1.9396044263564035E-3</v>
      </c>
      <c r="V790" s="176">
        <v>1.6154054888591431E-3</v>
      </c>
      <c r="W790" s="176">
        <v>1.9392815155249157E-3</v>
      </c>
      <c r="X790" s="176">
        <v>1.7081804050482156E-3</v>
      </c>
      <c r="Y790" s="176">
        <v>1.8995671311042926E-3</v>
      </c>
      <c r="Z790" s="176">
        <v>1.7480769991871129E-3</v>
      </c>
      <c r="AA790" s="176">
        <v>1.0530457592357362E-3</v>
      </c>
      <c r="AB790" s="176">
        <v>1.4227034416151418E-3</v>
      </c>
      <c r="AC790" s="176">
        <v>1.2692528831341598E-3</v>
      </c>
      <c r="AD790" s="176">
        <v>1.8004629631997913E-3</v>
      </c>
      <c r="AE790" s="176">
        <v>1.3983092373539951E-3</v>
      </c>
      <c r="AF790" s="26"/>
      <c r="AH790" s="26"/>
      <c r="AI790" s="26"/>
    </row>
    <row r="791" spans="2:35" x14ac:dyDescent="0.25">
      <c r="B791" s="32" t="s">
        <v>45</v>
      </c>
      <c r="C791" s="49" t="s">
        <v>61</v>
      </c>
      <c r="D791" s="32"/>
      <c r="E791" s="32"/>
      <c r="F791" s="32"/>
      <c r="G791" s="32"/>
      <c r="H791" s="31" t="s">
        <v>39</v>
      </c>
      <c r="I791" s="176">
        <v>7.2960710401422874E-3</v>
      </c>
      <c r="J791" s="176">
        <v>6.5796882975507048E-3</v>
      </c>
      <c r="K791" s="176">
        <v>6.5042997503953481E-3</v>
      </c>
      <c r="L791" s="176">
        <v>6.468745140946577E-3</v>
      </c>
      <c r="M791" s="176">
        <v>7.6374088566351717E-3</v>
      </c>
      <c r="N791" s="176">
        <v>7.0099760470506423E-3</v>
      </c>
      <c r="O791" s="176">
        <v>6.7287349193264311E-3</v>
      </c>
      <c r="P791" s="176">
        <v>6.6452573666247105E-3</v>
      </c>
      <c r="Q791" s="176">
        <v>7.2370746155948594E-3</v>
      </c>
      <c r="R791" s="176">
        <v>7.0875853042980975E-3</v>
      </c>
      <c r="S791" s="176">
        <v>7.8138287416458681E-3</v>
      </c>
      <c r="T791" s="176">
        <v>8.0631655472261921E-3</v>
      </c>
      <c r="U791" s="176">
        <v>8.0265673843096623E-3</v>
      </c>
      <c r="V791" s="176">
        <v>8.4145396194436235E-3</v>
      </c>
      <c r="W791" s="176">
        <v>8.0386955151563744E-3</v>
      </c>
      <c r="X791" s="176">
        <v>9.2315429705997955E-3</v>
      </c>
      <c r="Y791" s="176">
        <v>1.0886350608066149E-2</v>
      </c>
      <c r="Z791" s="176">
        <v>9.303314833404271E-3</v>
      </c>
      <c r="AA791" s="176">
        <v>9.0555385933120923E-3</v>
      </c>
      <c r="AB791" s="176">
        <v>1.0908607559440352E-2</v>
      </c>
      <c r="AC791" s="176">
        <v>8.6947466103227157E-3</v>
      </c>
      <c r="AD791" s="176">
        <v>1.0144658165632583E-2</v>
      </c>
      <c r="AE791" s="176">
        <v>9.6994366316634217E-3</v>
      </c>
      <c r="AF791" s="26"/>
      <c r="AH791" s="26"/>
      <c r="AI791" s="26"/>
    </row>
    <row r="792" spans="2:35" x14ac:dyDescent="0.25">
      <c r="B792" s="32" t="s">
        <v>45</v>
      </c>
      <c r="C792" s="49" t="s">
        <v>63</v>
      </c>
      <c r="D792" s="32"/>
      <c r="E792" s="32"/>
      <c r="F792" s="32"/>
      <c r="G792" s="32"/>
      <c r="H792" s="31" t="s">
        <v>39</v>
      </c>
      <c r="I792" s="176">
        <v>0.16080388145763092</v>
      </c>
      <c r="J792" s="176">
        <v>0.15362051784204153</v>
      </c>
      <c r="K792" s="176">
        <v>0.16147914053148293</v>
      </c>
      <c r="L792" s="176">
        <v>0.16196298904919912</v>
      </c>
      <c r="M792" s="176">
        <v>0.16134135174647446</v>
      </c>
      <c r="N792" s="176">
        <v>0.14559552934886094</v>
      </c>
      <c r="O792" s="176">
        <v>0.13069916554124336</v>
      </c>
      <c r="P792" s="176">
        <v>0.14425308481123791</v>
      </c>
      <c r="Q792" s="176">
        <v>0.13309508392205205</v>
      </c>
      <c r="R792" s="176">
        <v>0.13141835735508922</v>
      </c>
      <c r="S792" s="176">
        <v>0.13686595961199335</v>
      </c>
      <c r="T792" s="176">
        <v>0.1409009654814066</v>
      </c>
      <c r="U792" s="176">
        <v>0.14444063398366161</v>
      </c>
      <c r="V792" s="176">
        <v>0.1314037919656279</v>
      </c>
      <c r="W792" s="176">
        <v>0.11952505316031556</v>
      </c>
      <c r="X792" s="176">
        <v>0.13578898379112017</v>
      </c>
      <c r="Y792" s="176">
        <v>0.13287913251832772</v>
      </c>
      <c r="Z792" s="176">
        <v>0.11108338140560117</v>
      </c>
      <c r="AA792" s="176">
        <v>0.12438260653589091</v>
      </c>
      <c r="AB792" s="176">
        <v>0.135371906878549</v>
      </c>
      <c r="AC792" s="176">
        <v>0.10532603003682908</v>
      </c>
      <c r="AD792" s="176">
        <v>9.2401753869465489E-2</v>
      </c>
      <c r="AE792" s="176">
        <v>0.12033596425498091</v>
      </c>
      <c r="AF792" s="26"/>
      <c r="AH792" s="26"/>
      <c r="AI792" s="26"/>
    </row>
    <row r="793" spans="2:35" x14ac:dyDescent="0.25">
      <c r="B793" s="32" t="s">
        <v>45</v>
      </c>
      <c r="C793" s="32" t="s">
        <v>74</v>
      </c>
      <c r="D793" s="32"/>
      <c r="E793" s="32"/>
      <c r="F793" s="32"/>
      <c r="G793" s="32"/>
      <c r="H793" s="31" t="s">
        <v>39</v>
      </c>
      <c r="I793" s="89">
        <v>0</v>
      </c>
      <c r="J793" s="89">
        <v>0</v>
      </c>
      <c r="K793" s="89">
        <v>0</v>
      </c>
      <c r="L793" s="89">
        <v>0</v>
      </c>
      <c r="M793" s="89">
        <v>0</v>
      </c>
      <c r="N793" s="89">
        <v>0</v>
      </c>
      <c r="O793" s="89">
        <v>0</v>
      </c>
      <c r="P793" s="89">
        <v>0</v>
      </c>
      <c r="Q793" s="89">
        <v>0</v>
      </c>
      <c r="R793" s="89">
        <v>0</v>
      </c>
      <c r="S793" s="89">
        <v>0</v>
      </c>
      <c r="T793" s="89">
        <v>0</v>
      </c>
      <c r="U793" s="89">
        <v>0</v>
      </c>
      <c r="V793" s="89">
        <v>0</v>
      </c>
      <c r="W793" s="89">
        <v>0</v>
      </c>
      <c r="X793" s="89">
        <v>0</v>
      </c>
      <c r="Y793" s="89">
        <v>0</v>
      </c>
      <c r="Z793" s="176">
        <v>5.8982269097905764E-2</v>
      </c>
      <c r="AA793" s="176">
        <v>5.9717964941143009E-2</v>
      </c>
      <c r="AB793" s="176">
        <v>6.2295274620368206E-2</v>
      </c>
      <c r="AC793" s="176">
        <v>2.2243564484026951E-2</v>
      </c>
      <c r="AD793" s="176">
        <v>0</v>
      </c>
      <c r="AE793" s="176">
        <v>3.9566867456857051E-2</v>
      </c>
      <c r="AF793" s="26"/>
      <c r="AH793" s="26"/>
      <c r="AI793" s="26"/>
    </row>
    <row r="794" spans="2:35" x14ac:dyDescent="0.25">
      <c r="B794" s="32" t="s">
        <v>45</v>
      </c>
      <c r="C794" s="32" t="s">
        <v>75</v>
      </c>
      <c r="D794" s="32"/>
      <c r="E794" s="32"/>
      <c r="F794" s="32"/>
      <c r="G794" s="32"/>
      <c r="H794" s="31" t="s">
        <v>39</v>
      </c>
      <c r="I794" s="89">
        <v>0</v>
      </c>
      <c r="J794" s="89">
        <v>0</v>
      </c>
      <c r="K794" s="89">
        <v>0</v>
      </c>
      <c r="L794" s="89">
        <v>0</v>
      </c>
      <c r="M794" s="89">
        <v>0</v>
      </c>
      <c r="N794" s="89">
        <v>0</v>
      </c>
      <c r="O794" s="89">
        <v>0</v>
      </c>
      <c r="P794" s="89">
        <v>0</v>
      </c>
      <c r="Q794" s="89">
        <v>0</v>
      </c>
      <c r="R794" s="89">
        <v>0</v>
      </c>
      <c r="S794" s="89">
        <v>0</v>
      </c>
      <c r="T794" s="89">
        <v>0</v>
      </c>
      <c r="U794" s="89">
        <v>0</v>
      </c>
      <c r="V794" s="89">
        <v>0</v>
      </c>
      <c r="W794" s="89">
        <v>0</v>
      </c>
      <c r="X794" s="89">
        <v>0</v>
      </c>
      <c r="Y794" s="89">
        <v>0</v>
      </c>
      <c r="Z794" s="176">
        <v>3.8528706853278631E-2</v>
      </c>
      <c r="AA794" s="176">
        <v>4.0749545695669499E-2</v>
      </c>
      <c r="AB794" s="176">
        <v>3.5258026561349659E-2</v>
      </c>
      <c r="AC794" s="176">
        <v>1.9445319231686287E-2</v>
      </c>
      <c r="AD794" s="176">
        <v>0</v>
      </c>
      <c r="AE794" s="176">
        <v>2.1083336458927238E-2</v>
      </c>
      <c r="AF794" s="26"/>
      <c r="AH794" s="26"/>
      <c r="AI794" s="26"/>
    </row>
    <row r="795" spans="2:35" x14ac:dyDescent="0.25">
      <c r="B795" s="32" t="s">
        <v>45</v>
      </c>
      <c r="C795" s="49" t="s">
        <v>143</v>
      </c>
      <c r="D795" s="32"/>
      <c r="E795" s="31"/>
      <c r="F795" s="31"/>
      <c r="G795" s="32"/>
      <c r="H795" s="44" t="s">
        <v>140</v>
      </c>
      <c r="I795" s="177">
        <v>1.1058414453802266</v>
      </c>
      <c r="J795" s="177">
        <v>1.0568402230328036</v>
      </c>
      <c r="K795" s="177">
        <v>1.0389337666128968</v>
      </c>
      <c r="L795" s="177">
        <v>1.0492335305310352</v>
      </c>
      <c r="M795" s="177">
        <v>1.1782774731841998</v>
      </c>
      <c r="N795" s="177">
        <v>1.1061221321927708</v>
      </c>
      <c r="O795" s="177">
        <v>1.0997683237539728</v>
      </c>
      <c r="P795" s="177">
        <v>1.1339042278268476</v>
      </c>
      <c r="Q795" s="177">
        <v>1.1966252599783398</v>
      </c>
      <c r="R795" s="177">
        <v>1.302724319945546</v>
      </c>
      <c r="S795" s="177">
        <v>1.4147511737286638</v>
      </c>
      <c r="T795" s="177">
        <v>1.4264862930371733</v>
      </c>
      <c r="U795" s="177">
        <v>1.4855729984300041</v>
      </c>
      <c r="V795" s="177">
        <v>1.5161488582697182</v>
      </c>
      <c r="W795" s="177">
        <v>1.4933431860476103</v>
      </c>
      <c r="X795" s="177">
        <v>1.577997318155693</v>
      </c>
      <c r="Y795" s="177">
        <v>1.6400850009741461</v>
      </c>
      <c r="Z795" s="177">
        <v>1.6855313898470425</v>
      </c>
      <c r="AA795" s="177">
        <v>1.7462796287330629</v>
      </c>
      <c r="AB795" s="177">
        <v>1.8063948069247997</v>
      </c>
      <c r="AC795" s="177">
        <v>1.4941951165714593</v>
      </c>
      <c r="AD795" s="177">
        <v>1.7786957219749364</v>
      </c>
      <c r="AE795" s="177">
        <v>1.8682620241683225</v>
      </c>
      <c r="AF795" s="26"/>
      <c r="AH795" s="26"/>
      <c r="AI795" s="26"/>
    </row>
    <row r="796" spans="2:35" x14ac:dyDescent="0.25">
      <c r="X796" s="111"/>
      <c r="Y796" s="111"/>
      <c r="Z796" s="111"/>
      <c r="AA796" s="111"/>
      <c r="AB796" s="111"/>
      <c r="AC796" s="111"/>
      <c r="AD796" s="111"/>
      <c r="AE796" s="111"/>
      <c r="AF796" s="26"/>
      <c r="AG796" s="111"/>
      <c r="AH796" s="26"/>
      <c r="AI796" s="26"/>
    </row>
    <row r="797" spans="2:35" x14ac:dyDescent="0.25">
      <c r="X797" s="111"/>
      <c r="Y797" s="111"/>
      <c r="Z797" s="111"/>
      <c r="AA797" s="111"/>
      <c r="AB797" s="111"/>
      <c r="AC797" s="111"/>
      <c r="AD797" s="111"/>
      <c r="AE797" s="111"/>
      <c r="AF797" s="26"/>
      <c r="AG797" s="111"/>
      <c r="AH797" s="26"/>
      <c r="AI797" s="26"/>
    </row>
    <row r="798" spans="2:35" x14ac:dyDescent="0.25">
      <c r="X798" s="111"/>
      <c r="Y798" s="111"/>
      <c r="Z798" s="111"/>
      <c r="AA798" s="111"/>
      <c r="AB798" s="111"/>
      <c r="AC798" s="111"/>
      <c r="AD798" s="111"/>
      <c r="AE798" s="111"/>
      <c r="AF798" s="26"/>
      <c r="AG798" s="111"/>
      <c r="AH798" s="26"/>
      <c r="AI798" s="26"/>
    </row>
    <row r="799" spans="2:35" x14ac:dyDescent="0.25">
      <c r="X799" s="111"/>
      <c r="Y799" s="111"/>
      <c r="Z799" s="111"/>
      <c r="AA799" s="111"/>
      <c r="AB799" s="111"/>
      <c r="AC799" s="111"/>
      <c r="AD799" s="111"/>
      <c r="AE799" s="111"/>
      <c r="AF799" s="26"/>
      <c r="AG799" s="111"/>
      <c r="AH799" s="26"/>
      <c r="AI799" s="26"/>
    </row>
    <row r="800" spans="2:35" x14ac:dyDescent="0.25">
      <c r="AF800" s="26"/>
      <c r="AH800" s="26"/>
      <c r="AI800" s="26"/>
    </row>
    <row r="801" spans="2:35" x14ac:dyDescent="0.25">
      <c r="AF801" s="26"/>
      <c r="AH801" s="26"/>
      <c r="AI801" s="26"/>
    </row>
    <row r="802" spans="2:35" x14ac:dyDescent="0.25">
      <c r="AF802" s="26"/>
      <c r="AH802" s="26"/>
      <c r="AI802" s="26"/>
    </row>
    <row r="803" spans="2:35" x14ac:dyDescent="0.25">
      <c r="AF803" s="26"/>
      <c r="AH803" s="26"/>
      <c r="AI803" s="26"/>
    </row>
    <row r="804" spans="2:35" ht="20.25" x14ac:dyDescent="0.25">
      <c r="B804" s="112" t="s">
        <v>78</v>
      </c>
      <c r="C804" s="112"/>
      <c r="D804" s="112"/>
      <c r="E804" s="112"/>
      <c r="F804" s="112"/>
      <c r="G804" s="112"/>
      <c r="H804" s="112"/>
      <c r="AF804" s="26"/>
      <c r="AH804" s="26"/>
      <c r="AI804" s="26"/>
    </row>
    <row r="805" spans="2:35" x14ac:dyDescent="0.25">
      <c r="AF805" s="26"/>
      <c r="AH805" s="26"/>
      <c r="AI805" s="26"/>
    </row>
    <row r="806" spans="2:35" x14ac:dyDescent="0.25">
      <c r="B806" s="113" t="s">
        <v>79</v>
      </c>
      <c r="C806" s="113">
        <v>21</v>
      </c>
      <c r="AF806" s="26"/>
      <c r="AH806" s="26"/>
      <c r="AI806" s="26"/>
    </row>
    <row r="807" spans="2:35" x14ac:dyDescent="0.25">
      <c r="B807" s="113" t="s">
        <v>80</v>
      </c>
      <c r="C807" s="113">
        <v>310</v>
      </c>
      <c r="AF807" s="26"/>
      <c r="AH807" s="26"/>
      <c r="AI807" s="26"/>
    </row>
    <row r="808" spans="2:35" x14ac:dyDescent="0.25">
      <c r="AF808" s="26"/>
      <c r="AH808" s="26"/>
      <c r="AI808" s="26"/>
    </row>
    <row r="809" spans="2:35" s="28" customFormat="1" ht="15" x14ac:dyDescent="0.2">
      <c r="B809" s="29" t="s">
        <v>6</v>
      </c>
      <c r="C809" s="29" t="s">
        <v>44</v>
      </c>
      <c r="D809" s="29"/>
      <c r="E809" s="29" t="s">
        <v>8</v>
      </c>
      <c r="F809" s="29" t="s">
        <v>9</v>
      </c>
      <c r="G809" s="29" t="s">
        <v>10</v>
      </c>
      <c r="H809" s="29" t="s">
        <v>11</v>
      </c>
      <c r="I809" s="30">
        <v>2000</v>
      </c>
      <c r="J809" s="30">
        <v>2001</v>
      </c>
      <c r="K809" s="30">
        <v>2002</v>
      </c>
      <c r="L809" s="30">
        <v>2003</v>
      </c>
      <c r="M809" s="30">
        <v>2004</v>
      </c>
      <c r="N809" s="30">
        <v>2005</v>
      </c>
      <c r="O809" s="30">
        <v>2006</v>
      </c>
      <c r="P809" s="30">
        <v>2007</v>
      </c>
      <c r="Q809" s="30">
        <v>2008</v>
      </c>
      <c r="R809" s="30">
        <v>2009</v>
      </c>
      <c r="S809" s="30">
        <v>2010</v>
      </c>
      <c r="T809" s="30">
        <v>2011</v>
      </c>
      <c r="U809" s="30">
        <v>2012</v>
      </c>
      <c r="V809" s="30">
        <v>2013</v>
      </c>
      <c r="W809" s="30">
        <v>2014</v>
      </c>
      <c r="X809" s="30">
        <v>2015</v>
      </c>
      <c r="Y809" s="30">
        <v>2016</v>
      </c>
      <c r="Z809" s="30">
        <v>2017</v>
      </c>
      <c r="AA809" s="30">
        <v>2018</v>
      </c>
      <c r="AB809" s="30">
        <v>2019</v>
      </c>
      <c r="AC809" s="30">
        <v>2020</v>
      </c>
      <c r="AD809" s="30">
        <v>2021</v>
      </c>
      <c r="AE809" s="30">
        <v>2022</v>
      </c>
      <c r="AF809" s="26"/>
      <c r="AG809" s="43"/>
      <c r="AH809" s="26"/>
      <c r="AI809" s="26"/>
    </row>
    <row r="810" spans="2:35" x14ac:dyDescent="0.25">
      <c r="B810" s="38"/>
      <c r="C810" s="38" t="s">
        <v>81</v>
      </c>
      <c r="D810" s="38"/>
      <c r="E810" s="38"/>
      <c r="F810" s="38"/>
      <c r="G810" s="38"/>
      <c r="H810" s="31" t="s">
        <v>82</v>
      </c>
      <c r="I810" s="89">
        <v>4997.4682513605576</v>
      </c>
      <c r="J810" s="89">
        <v>4482.5757846116157</v>
      </c>
      <c r="K810" s="89">
        <v>5044.2348899140634</v>
      </c>
      <c r="L810" s="89">
        <v>4825.6854406524035</v>
      </c>
      <c r="M810" s="89">
        <v>6308.1935885873263</v>
      </c>
      <c r="N810" s="89">
        <v>7101.138551817191</v>
      </c>
      <c r="O810" s="89">
        <v>6655.5470137253951</v>
      </c>
      <c r="P810" s="89">
        <v>7756.3132025409132</v>
      </c>
      <c r="Q810" s="89">
        <v>10203.503105676589</v>
      </c>
      <c r="R810" s="89">
        <v>11086.747531578138</v>
      </c>
      <c r="S810" s="89">
        <v>14536.527664218826</v>
      </c>
      <c r="T810" s="89">
        <v>15208.897072853873</v>
      </c>
      <c r="U810" s="89">
        <v>15230.434693197072</v>
      </c>
      <c r="V810" s="89">
        <v>15601.156527563342</v>
      </c>
      <c r="W810" s="89">
        <v>16699.098338562057</v>
      </c>
      <c r="X810" s="89">
        <v>16649.105668323649</v>
      </c>
      <c r="Y810" s="89">
        <v>17714.346845070704</v>
      </c>
      <c r="Z810" s="89">
        <v>14523.334203855618</v>
      </c>
      <c r="AA810" s="89">
        <v>13504.903872449459</v>
      </c>
      <c r="AB810" s="89">
        <v>14154.863473004143</v>
      </c>
      <c r="AC810" s="89">
        <v>11854.519762530525</v>
      </c>
      <c r="AD810" s="89">
        <v>13517.150796690006</v>
      </c>
      <c r="AE810" s="89">
        <v>15532.907748177675</v>
      </c>
      <c r="AF810" s="26"/>
      <c r="AH810" s="26"/>
      <c r="AI810" s="26"/>
    </row>
    <row r="811" spans="2:35" x14ac:dyDescent="0.25">
      <c r="B811" s="38"/>
      <c r="C811" s="38" t="s">
        <v>46</v>
      </c>
      <c r="D811" s="38"/>
      <c r="E811" s="38"/>
      <c r="F811" s="38"/>
      <c r="G811" s="38"/>
      <c r="H811" s="31" t="s">
        <v>82</v>
      </c>
      <c r="I811" s="89">
        <v>3582.7075078723124</v>
      </c>
      <c r="J811" s="89">
        <v>3796.2481521967557</v>
      </c>
      <c r="K811" s="89">
        <v>4208.9039925035386</v>
      </c>
      <c r="L811" s="89">
        <v>3536.5752944908731</v>
      </c>
      <c r="M811" s="89">
        <v>3000.9434972016306</v>
      </c>
      <c r="N811" s="89">
        <v>2766.54095712458</v>
      </c>
      <c r="O811" s="89">
        <v>2441.4559875733244</v>
      </c>
      <c r="P811" s="89">
        <v>2492.1717823785598</v>
      </c>
      <c r="Q811" s="89">
        <v>2457.6838354272622</v>
      </c>
      <c r="R811" s="89">
        <v>2649.6154135627989</v>
      </c>
      <c r="S811" s="89">
        <v>2609.7676400760447</v>
      </c>
      <c r="T811" s="89">
        <v>2615.125580124432</v>
      </c>
      <c r="U811" s="89">
        <v>2781.7554052565215</v>
      </c>
      <c r="V811" s="89">
        <v>2843.37382320799</v>
      </c>
      <c r="W811" s="89">
        <v>2898.3357751663748</v>
      </c>
      <c r="X811" s="89">
        <v>3007.7040258144789</v>
      </c>
      <c r="Y811" s="89">
        <v>3129.0239990142759</v>
      </c>
      <c r="Z811" s="89">
        <v>3239.6349003335094</v>
      </c>
      <c r="AA811" s="89">
        <v>3404.3715600597461</v>
      </c>
      <c r="AB811" s="89">
        <v>3405.3491343704986</v>
      </c>
      <c r="AC811" s="89">
        <v>3584.3750143000102</v>
      </c>
      <c r="AD811" s="89">
        <v>3674.1799606676404</v>
      </c>
      <c r="AE811" s="89">
        <v>3667.4777068630301</v>
      </c>
      <c r="AF811" s="26"/>
      <c r="AH811" s="26"/>
      <c r="AI811" s="26"/>
    </row>
    <row r="812" spans="2:35" x14ac:dyDescent="0.25">
      <c r="B812" s="38"/>
      <c r="C812" s="38" t="s">
        <v>51</v>
      </c>
      <c r="D812" s="38"/>
      <c r="E812" s="38"/>
      <c r="F812" s="38"/>
      <c r="G812" s="38"/>
      <c r="H812" s="31" t="s">
        <v>82</v>
      </c>
      <c r="I812" s="89">
        <v>421.84707721805006</v>
      </c>
      <c r="J812" s="89">
        <v>397.0609658030296</v>
      </c>
      <c r="K812" s="89">
        <v>410.09665164533283</v>
      </c>
      <c r="L812" s="89">
        <v>387.73836431048431</v>
      </c>
      <c r="M812" s="89">
        <v>398.45766313031459</v>
      </c>
      <c r="N812" s="89">
        <v>374.03880890172769</v>
      </c>
      <c r="O812" s="89">
        <v>373.65968226785503</v>
      </c>
      <c r="P812" s="89">
        <v>376.92880940580966</v>
      </c>
      <c r="Q812" s="89">
        <v>407.54541816839838</v>
      </c>
      <c r="R812" s="89">
        <v>409.69402884191879</v>
      </c>
      <c r="S812" s="89">
        <v>454.56568708776894</v>
      </c>
      <c r="T812" s="89">
        <v>459.92068598021251</v>
      </c>
      <c r="U812" s="89">
        <v>475.29030574106304</v>
      </c>
      <c r="V812" s="89">
        <v>505.55825671509609</v>
      </c>
      <c r="W812" s="89">
        <v>499.07116737746173</v>
      </c>
      <c r="X812" s="89">
        <v>518.5249183790346</v>
      </c>
      <c r="Y812" s="89">
        <v>534.38998188547873</v>
      </c>
      <c r="Z812" s="89">
        <v>960.67136869830108</v>
      </c>
      <c r="AA812" s="89">
        <v>996.9372273015781</v>
      </c>
      <c r="AB812" s="89">
        <v>994.32167906872508</v>
      </c>
      <c r="AC812" s="89">
        <v>844.23064405187324</v>
      </c>
      <c r="AD812" s="89">
        <v>1027.7633305375173</v>
      </c>
      <c r="AE812" s="89">
        <v>1046.7423113221823</v>
      </c>
      <c r="AF812" s="26"/>
      <c r="AH812" s="26"/>
      <c r="AI812" s="26"/>
    </row>
    <row r="813" spans="2:35" x14ac:dyDescent="0.25">
      <c r="B813" s="38"/>
      <c r="C813" s="38" t="s">
        <v>56</v>
      </c>
      <c r="D813" s="38"/>
      <c r="E813" s="38"/>
      <c r="F813" s="38"/>
      <c r="G813" s="38"/>
      <c r="H813" s="31" t="s">
        <v>82</v>
      </c>
      <c r="I813" s="89">
        <v>831.89446309826087</v>
      </c>
      <c r="J813" s="89">
        <v>804.44325545181584</v>
      </c>
      <c r="K813" s="89">
        <v>742.75812641313087</v>
      </c>
      <c r="L813" s="89">
        <v>712.74412430277823</v>
      </c>
      <c r="M813" s="89">
        <v>683.17703682590422</v>
      </c>
      <c r="N813" s="89">
        <v>786.5577547977415</v>
      </c>
      <c r="O813" s="89">
        <v>749.72118745292369</v>
      </c>
      <c r="P813" s="89">
        <v>703.47178633989972</v>
      </c>
      <c r="Q813" s="89">
        <v>707.69534840580877</v>
      </c>
      <c r="R813" s="89">
        <v>852.12636634751198</v>
      </c>
      <c r="S813" s="89">
        <v>860.79516721683308</v>
      </c>
      <c r="T813" s="89">
        <v>824.57383985991157</v>
      </c>
      <c r="U813" s="89">
        <v>900.50266062615526</v>
      </c>
      <c r="V813" s="89">
        <v>1017.6962958599588</v>
      </c>
      <c r="W813" s="89">
        <v>1013.6816315516857</v>
      </c>
      <c r="X813" s="89">
        <v>1137.0231028044302</v>
      </c>
      <c r="Y813" s="89">
        <v>906.1588193570858</v>
      </c>
      <c r="Z813" s="89">
        <v>274.59517564096063</v>
      </c>
      <c r="AA813" s="89">
        <v>325.92328487886584</v>
      </c>
      <c r="AB813" s="89">
        <v>302.92123885448615</v>
      </c>
      <c r="AC813" s="89">
        <v>288.11732107965452</v>
      </c>
      <c r="AD813" s="89">
        <v>307.1588493641234</v>
      </c>
      <c r="AE813" s="89">
        <v>275.22130989743005</v>
      </c>
      <c r="AF813" s="26"/>
      <c r="AH813" s="26"/>
      <c r="AI813" s="26"/>
    </row>
    <row r="814" spans="2:35" x14ac:dyDescent="0.25">
      <c r="B814" s="38"/>
      <c r="C814" s="38" t="s">
        <v>66</v>
      </c>
      <c r="D814" s="38"/>
      <c r="E814" s="38"/>
      <c r="F814" s="38"/>
      <c r="G814" s="38"/>
      <c r="H814" s="31" t="s">
        <v>82</v>
      </c>
      <c r="I814" s="89">
        <v>10142.180045559975</v>
      </c>
      <c r="J814" s="89">
        <v>9235.6107784456326</v>
      </c>
      <c r="K814" s="89">
        <v>8701.9752677768702</v>
      </c>
      <c r="L814" s="89">
        <v>8964.8560352263048</v>
      </c>
      <c r="M814" s="89">
        <v>10518.520544076042</v>
      </c>
      <c r="N814" s="89">
        <v>9878.2842949980295</v>
      </c>
      <c r="O814" s="89">
        <v>10717.654597534276</v>
      </c>
      <c r="P814" s="89">
        <v>11122.58585160871</v>
      </c>
      <c r="Q814" s="89">
        <v>13605.723804282832</v>
      </c>
      <c r="R814" s="89">
        <v>15241.568464146689</v>
      </c>
      <c r="S814" s="89">
        <v>17994.886472278289</v>
      </c>
      <c r="T814" s="89">
        <v>19188.993461741684</v>
      </c>
      <c r="U814" s="89">
        <v>20372.515259221902</v>
      </c>
      <c r="V814" s="89">
        <v>21915.298542124336</v>
      </c>
      <c r="W814" s="89">
        <v>22093.257481602504</v>
      </c>
      <c r="X814" s="89">
        <v>23713.434696520409</v>
      </c>
      <c r="Y814" s="89">
        <v>25523.329133476997</v>
      </c>
      <c r="Z814" s="89">
        <v>23991.864934889563</v>
      </c>
      <c r="AA814" s="89">
        <v>24930.72186305283</v>
      </c>
      <c r="AB814" s="89">
        <v>26136.989694722251</v>
      </c>
      <c r="AC814" s="89">
        <v>20511.822370253387</v>
      </c>
      <c r="AD814" s="89">
        <v>27043.023349580901</v>
      </c>
      <c r="AE814" s="89">
        <v>27665.02757735625</v>
      </c>
      <c r="AF814" s="26"/>
      <c r="AH814" s="26"/>
      <c r="AI814" s="26"/>
    </row>
    <row r="815" spans="2:35" x14ac:dyDescent="0.25">
      <c r="B815" s="38"/>
      <c r="C815" s="38" t="s">
        <v>58</v>
      </c>
      <c r="D815" s="38"/>
      <c r="E815" s="38"/>
      <c r="F815" s="38"/>
      <c r="G815" s="38"/>
      <c r="H815" s="31" t="s">
        <v>82</v>
      </c>
      <c r="I815" s="89">
        <v>138.71481417022153</v>
      </c>
      <c r="J815" s="89">
        <v>123.30029620959114</v>
      </c>
      <c r="K815" s="89">
        <v>118.36818074288806</v>
      </c>
      <c r="L815" s="89">
        <v>124.32567684292681</v>
      </c>
      <c r="M815" s="89">
        <v>144.65914646466257</v>
      </c>
      <c r="N815" s="89">
        <v>132.9223127860009</v>
      </c>
      <c r="O815" s="89">
        <v>137.0346859738581</v>
      </c>
      <c r="P815" s="89">
        <v>132.53629356589292</v>
      </c>
      <c r="Q815" s="89">
        <v>150.57631493667287</v>
      </c>
      <c r="R815" s="89">
        <v>148.88241927724994</v>
      </c>
      <c r="S815" s="89">
        <v>169.90632866275666</v>
      </c>
      <c r="T815" s="89">
        <v>157.54474918388919</v>
      </c>
      <c r="U815" s="89">
        <v>142.70249660871841</v>
      </c>
      <c r="V815" s="89">
        <v>142.49839204616092</v>
      </c>
      <c r="W815" s="89">
        <v>139.97313772402157</v>
      </c>
      <c r="X815" s="89">
        <v>139.92014707506502</v>
      </c>
      <c r="Y815" s="89">
        <v>138.80331396170931</v>
      </c>
      <c r="Z815" s="89">
        <v>138.86940706554799</v>
      </c>
      <c r="AA815" s="89">
        <v>139.43530275423512</v>
      </c>
      <c r="AB815" s="89">
        <v>154.61798605061475</v>
      </c>
      <c r="AC815" s="89">
        <v>149.75675990055049</v>
      </c>
      <c r="AD815" s="89">
        <v>192.22378529958277</v>
      </c>
      <c r="AE815" s="89">
        <v>172.20765035783512</v>
      </c>
      <c r="AF815" s="26"/>
      <c r="AH815" s="26"/>
      <c r="AI815" s="26"/>
    </row>
    <row r="816" spans="2:35" x14ac:dyDescent="0.25">
      <c r="B816" s="38"/>
      <c r="C816" s="38" t="s">
        <v>146</v>
      </c>
      <c r="D816" s="38"/>
      <c r="E816" s="38"/>
      <c r="F816" s="38"/>
      <c r="G816" s="38"/>
      <c r="H816" s="31" t="s">
        <v>82</v>
      </c>
      <c r="I816" s="89">
        <v>255.47928906622633</v>
      </c>
      <c r="J816" s="89">
        <v>281.74258113678303</v>
      </c>
      <c r="K816" s="89">
        <v>289.90287091982998</v>
      </c>
      <c r="L816" s="89">
        <v>368.75502352872769</v>
      </c>
      <c r="M816" s="89">
        <v>298.33963274324844</v>
      </c>
      <c r="N816" s="89">
        <v>281.34600871896902</v>
      </c>
      <c r="O816" s="89">
        <v>304.06323582256601</v>
      </c>
      <c r="P816" s="89">
        <v>296.86546431588459</v>
      </c>
      <c r="Q816" s="89">
        <v>332.24718264825731</v>
      </c>
      <c r="R816" s="89">
        <v>378.63925753432909</v>
      </c>
      <c r="S816" s="89">
        <v>489.85248784161695</v>
      </c>
      <c r="T816" s="89">
        <v>232.37232908214156</v>
      </c>
      <c r="U816" s="89">
        <v>217.77246485415532</v>
      </c>
      <c r="V816" s="89">
        <v>180.14618862735699</v>
      </c>
      <c r="W816" s="89">
        <v>218.35126299124289</v>
      </c>
      <c r="X816" s="89">
        <v>191.23531873938722</v>
      </c>
      <c r="Y816" s="89">
        <v>213.93503394503418</v>
      </c>
      <c r="Z816" s="89">
        <v>199.24658186091665</v>
      </c>
      <c r="AA816" s="89">
        <v>123.4471468929231</v>
      </c>
      <c r="AB816" s="89">
        <v>168.02405154857382</v>
      </c>
      <c r="AC816" s="89">
        <v>153.72511352681394</v>
      </c>
      <c r="AD816" s="89">
        <v>215.78282797146434</v>
      </c>
      <c r="AE816" s="89">
        <v>167.39566407085834</v>
      </c>
      <c r="AF816" s="26"/>
      <c r="AH816" s="26"/>
      <c r="AI816" s="26"/>
    </row>
    <row r="817" spans="2:42" x14ac:dyDescent="0.25">
      <c r="B817" s="38"/>
      <c r="C817" s="38" t="s">
        <v>61</v>
      </c>
      <c r="D817" s="38"/>
      <c r="E817" s="38"/>
      <c r="F817" s="38"/>
      <c r="G817" s="38"/>
      <c r="H817" s="31" t="s">
        <v>82</v>
      </c>
      <c r="I817" s="89">
        <v>920.57499804955808</v>
      </c>
      <c r="J817" s="89">
        <v>830.81539540707138</v>
      </c>
      <c r="K817" s="89">
        <v>824.63532296915139</v>
      </c>
      <c r="L817" s="89">
        <v>821.55699150183705</v>
      </c>
      <c r="M817" s="89">
        <v>980.30146815495937</v>
      </c>
      <c r="N817" s="89">
        <v>938.85774976135895</v>
      </c>
      <c r="O817" s="89">
        <v>954.02820612601977</v>
      </c>
      <c r="P817" s="89">
        <v>985.48866323115385</v>
      </c>
      <c r="Q817" s="89">
        <v>1094.0490985776655</v>
      </c>
      <c r="R817" s="89">
        <v>1068.2675668108395</v>
      </c>
      <c r="S817" s="89">
        <v>1195.1303815815775</v>
      </c>
      <c r="T817" s="89">
        <v>1295.0880306697231</v>
      </c>
      <c r="U817" s="89">
        <v>1242.2270878862164</v>
      </c>
      <c r="V817" s="89">
        <v>1331.5168140092778</v>
      </c>
      <c r="W817" s="89">
        <v>1283.5732552217564</v>
      </c>
      <c r="X817" s="89">
        <v>1445.9580978817382</v>
      </c>
      <c r="Y817" s="89">
        <v>1674.4605826029181</v>
      </c>
      <c r="Z817" s="89">
        <v>1334.6652663382281</v>
      </c>
      <c r="AA817" s="89">
        <v>1280.720845762065</v>
      </c>
      <c r="AB817" s="89">
        <v>1478.1347413274452</v>
      </c>
      <c r="AC817" s="89">
        <v>1185.0857422360943</v>
      </c>
      <c r="AD817" s="89">
        <v>1390.7190356421847</v>
      </c>
      <c r="AE817" s="89">
        <v>1302.5644698088083</v>
      </c>
      <c r="AF817" s="26"/>
      <c r="AH817" s="26"/>
      <c r="AI817" s="26"/>
    </row>
    <row r="818" spans="2:42" x14ac:dyDescent="0.25">
      <c r="B818" s="38"/>
      <c r="C818" s="38" t="s">
        <v>63</v>
      </c>
      <c r="D818" s="38"/>
      <c r="E818" s="38"/>
      <c r="F818" s="38"/>
      <c r="G818" s="38"/>
      <c r="H818" s="31" t="s">
        <v>82</v>
      </c>
      <c r="I818" s="89">
        <v>7309.439167499565</v>
      </c>
      <c r="J818" s="89">
        <v>6574.1059493828179</v>
      </c>
      <c r="K818" s="89">
        <v>6997.5823846084322</v>
      </c>
      <c r="L818" s="89">
        <v>6802.1598391993184</v>
      </c>
      <c r="M818" s="89">
        <v>7793.8624818580747</v>
      </c>
      <c r="N818" s="89">
        <v>7791.3994071917105</v>
      </c>
      <c r="O818" s="89">
        <v>6254.8801751595811</v>
      </c>
      <c r="P818" s="89">
        <v>7641.3111825386804</v>
      </c>
      <c r="Q818" s="89">
        <v>6554.8401553419581</v>
      </c>
      <c r="R818" s="89">
        <v>6120.1249257582431</v>
      </c>
      <c r="S818" s="89">
        <v>6149.4027581368327</v>
      </c>
      <c r="T818" s="89">
        <v>7413.6784449333036</v>
      </c>
      <c r="U818" s="89">
        <v>6370.2113570796182</v>
      </c>
      <c r="V818" s="89">
        <v>6815.9888745155195</v>
      </c>
      <c r="W818" s="89">
        <v>7065.001509242953</v>
      </c>
      <c r="X818" s="89">
        <v>7204.8298285181863</v>
      </c>
      <c r="Y818" s="89">
        <v>6700.9159985795868</v>
      </c>
      <c r="Z818" s="89">
        <v>6339.8128313838915</v>
      </c>
      <c r="AA818" s="89">
        <v>7019.6152559377888</v>
      </c>
      <c r="AB818" s="89">
        <v>7153.4909719817297</v>
      </c>
      <c r="AC818" s="89">
        <v>5517.3365002727769</v>
      </c>
      <c r="AD818" s="89">
        <v>6587.4714721156934</v>
      </c>
      <c r="AE818" s="89">
        <v>8970.116287457593</v>
      </c>
      <c r="AF818" s="26"/>
      <c r="AH818" s="26"/>
      <c r="AI818" s="26"/>
    </row>
    <row r="819" spans="2:42" ht="12" customHeight="1" x14ac:dyDescent="0.25">
      <c r="B819" s="38"/>
      <c r="C819" s="61" t="s">
        <v>83</v>
      </c>
      <c r="D819" s="38"/>
      <c r="E819" s="38"/>
      <c r="F819" s="38"/>
      <c r="G819" s="38"/>
      <c r="H819" s="44" t="s">
        <v>82</v>
      </c>
      <c r="I819" s="107">
        <v>28600.305613894721</v>
      </c>
      <c r="J819" s="107">
        <v>26525.903158645116</v>
      </c>
      <c r="K819" s="107">
        <v>27338.457687493235</v>
      </c>
      <c r="L819" s="107">
        <v>26544.396790055656</v>
      </c>
      <c r="M819" s="107">
        <v>30126.455059042168</v>
      </c>
      <c r="N819" s="107">
        <v>30051.085846097314</v>
      </c>
      <c r="O819" s="107">
        <v>28588.044771635796</v>
      </c>
      <c r="P819" s="107">
        <v>31507.673035925505</v>
      </c>
      <c r="Q819" s="107">
        <v>35513.864263465446</v>
      </c>
      <c r="R819" s="107">
        <v>37955.665973857722</v>
      </c>
      <c r="S819" s="107">
        <v>44460.834587100551</v>
      </c>
      <c r="T819" s="107">
        <v>47396.194194429168</v>
      </c>
      <c r="U819" s="107">
        <v>47733.411730471424</v>
      </c>
      <c r="V819" s="107">
        <v>50353.233714669033</v>
      </c>
      <c r="W819" s="107">
        <v>51910.343559440058</v>
      </c>
      <c r="X819" s="107">
        <v>54007.735804056385</v>
      </c>
      <c r="Y819" s="107">
        <v>56535.363707893783</v>
      </c>
      <c r="Z819" s="107">
        <v>51002.694670066536</v>
      </c>
      <c r="AA819" s="107">
        <v>51726.076359089493</v>
      </c>
      <c r="AB819" s="107">
        <v>53948.712970928471</v>
      </c>
      <c r="AC819" s="107">
        <v>44088.969228151691</v>
      </c>
      <c r="AD819" s="107">
        <v>53955.473407869118</v>
      </c>
      <c r="AE819" s="107">
        <v>58799.660725311653</v>
      </c>
      <c r="AF819" s="26"/>
      <c r="AH819" s="26"/>
      <c r="AI819" s="26"/>
    </row>
    <row r="820" spans="2:42" x14ac:dyDescent="0.25">
      <c r="B820" s="38"/>
      <c r="C820" s="61"/>
      <c r="D820" s="38"/>
      <c r="E820" s="38"/>
      <c r="F820" s="38"/>
      <c r="G820" s="38"/>
      <c r="H820" s="38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26"/>
      <c r="AH820" s="26"/>
      <c r="AI820" s="26"/>
    </row>
    <row r="821" spans="2:42" x14ac:dyDescent="0.25">
      <c r="B821" s="38"/>
      <c r="C821" s="61" t="s">
        <v>148</v>
      </c>
      <c r="D821" s="38"/>
      <c r="E821" s="38"/>
      <c r="F821" s="38"/>
      <c r="G821" s="38"/>
      <c r="H821" s="44" t="s">
        <v>82</v>
      </c>
      <c r="I821" s="107">
        <v>14736.969485783538</v>
      </c>
      <c r="J821" s="107">
        <v>14854.910373627776</v>
      </c>
      <c r="K821" s="107">
        <v>14614.667136038179</v>
      </c>
      <c r="L821" s="107">
        <v>14546.482826613561</v>
      </c>
      <c r="M821" s="107">
        <v>15837.421607695655</v>
      </c>
      <c r="N821" s="107">
        <v>14891.225675381602</v>
      </c>
      <c r="O821" s="107">
        <v>14511.674281542711</v>
      </c>
      <c r="P821" s="107">
        <v>14720.484164123707</v>
      </c>
      <c r="Q821" s="107">
        <v>13552.79196092759</v>
      </c>
      <c r="R821" s="107">
        <v>15315.583229916072</v>
      </c>
      <c r="S821" s="107">
        <v>14813.999553562044</v>
      </c>
      <c r="T821" s="107">
        <v>14334.45593112459</v>
      </c>
      <c r="U821" s="107">
        <v>14935.951979611686</v>
      </c>
      <c r="V821" s="107">
        <v>13976.582652728091</v>
      </c>
      <c r="W821" s="107">
        <v>13148.274039188513</v>
      </c>
      <c r="X821" s="107">
        <v>13387.956602151875</v>
      </c>
      <c r="Y821" s="107">
        <v>13360.571594946221</v>
      </c>
      <c r="Z821" s="107">
        <v>12593.919102760603</v>
      </c>
      <c r="AA821" s="107">
        <v>12991.141324904525</v>
      </c>
      <c r="AB821" s="107">
        <v>13448.963139418838</v>
      </c>
      <c r="AC821" s="107">
        <v>13421.305422529189</v>
      </c>
      <c r="AD821" s="107">
        <v>14622.52857931528</v>
      </c>
      <c r="AE821" s="107">
        <v>13927.749151088899</v>
      </c>
      <c r="AF821" s="26"/>
      <c r="AH821" s="26"/>
      <c r="AI821" s="26"/>
    </row>
    <row r="822" spans="2:42" x14ac:dyDescent="0.25">
      <c r="B822" s="38"/>
      <c r="C822" s="61" t="s">
        <v>84</v>
      </c>
      <c r="D822" s="38"/>
      <c r="E822" s="38"/>
      <c r="F822" s="38"/>
      <c r="G822" s="38"/>
      <c r="H822" s="44" t="s">
        <v>82</v>
      </c>
      <c r="I822" s="107">
        <v>0</v>
      </c>
      <c r="J822" s="107">
        <v>0</v>
      </c>
      <c r="K822" s="107">
        <v>0</v>
      </c>
      <c r="L822" s="107">
        <v>0</v>
      </c>
      <c r="M822" s="107">
        <v>0</v>
      </c>
      <c r="N822" s="107">
        <v>0</v>
      </c>
      <c r="O822" s="107">
        <v>0</v>
      </c>
      <c r="P822" s="107">
        <v>0</v>
      </c>
      <c r="Q822" s="107">
        <v>0</v>
      </c>
      <c r="R822" s="107">
        <v>0</v>
      </c>
      <c r="S822" s="107">
        <v>0</v>
      </c>
      <c r="T822" s="107">
        <v>0</v>
      </c>
      <c r="U822" s="107">
        <v>0</v>
      </c>
      <c r="V822" s="107">
        <v>0</v>
      </c>
      <c r="W822" s="107">
        <v>0</v>
      </c>
      <c r="X822" s="107">
        <v>0</v>
      </c>
      <c r="Y822" s="107">
        <v>0</v>
      </c>
      <c r="Z822" s="107">
        <v>3631.2640113927182</v>
      </c>
      <c r="AA822" s="107">
        <v>3744.8913397313768</v>
      </c>
      <c r="AB822" s="107">
        <v>3622.0786782677892</v>
      </c>
      <c r="AC822" s="107">
        <v>1561.0622598257819</v>
      </c>
      <c r="AD822" s="107">
        <v>1824.7312553491909</v>
      </c>
      <c r="AE822" s="107">
        <v>2250.382875343344</v>
      </c>
      <c r="AF822" s="26"/>
      <c r="AH822" s="26"/>
      <c r="AI822" s="26"/>
    </row>
    <row r="823" spans="2:42" x14ac:dyDescent="0.25">
      <c r="D823" s="43"/>
      <c r="AF823" s="26"/>
      <c r="AH823" s="26"/>
      <c r="AI823" s="26"/>
    </row>
    <row r="824" spans="2:42" x14ac:dyDescent="0.2">
      <c r="D824" s="43"/>
      <c r="I824" s="90">
        <v>14736.969485783538</v>
      </c>
      <c r="J824" s="90">
        <v>14854.910373627768</v>
      </c>
      <c r="K824" s="90">
        <v>14614.667136038173</v>
      </c>
      <c r="L824" s="90">
        <v>14546.482826613559</v>
      </c>
      <c r="M824" s="90">
        <v>15837.421607695658</v>
      </c>
      <c r="N824" s="90">
        <v>14891.2256753816</v>
      </c>
      <c r="O824" s="90">
        <v>14511.674281542713</v>
      </c>
      <c r="P824" s="90">
        <v>14720.484164123707</v>
      </c>
      <c r="Q824" s="90">
        <v>13552.791960927596</v>
      </c>
      <c r="R824" s="90">
        <v>15315.583229916068</v>
      </c>
      <c r="S824" s="90">
        <v>14813.999553562036</v>
      </c>
      <c r="T824" s="90">
        <v>14334.455931124583</v>
      </c>
      <c r="U824" s="90">
        <v>14935.951979611691</v>
      </c>
      <c r="V824" s="90">
        <v>13976.582652728088</v>
      </c>
      <c r="W824" s="90">
        <v>13148.274039188516</v>
      </c>
      <c r="X824" s="90">
        <v>13387.956602151869</v>
      </c>
      <c r="Y824" s="90">
        <v>13360.571594946225</v>
      </c>
      <c r="Z824" s="90">
        <v>12593.919102760599</v>
      </c>
      <c r="AA824" s="90">
        <v>12991.141324904536</v>
      </c>
      <c r="AB824" s="90">
        <v>13448.963139418833</v>
      </c>
      <c r="AC824" s="90">
        <v>13421.305422529185</v>
      </c>
      <c r="AD824" s="90">
        <v>14622.528579315287</v>
      </c>
      <c r="AE824" s="90">
        <v>13927.749151088894</v>
      </c>
      <c r="AF824" s="26"/>
      <c r="AH824" s="26"/>
      <c r="AI824" s="26"/>
      <c r="AM824" s="115"/>
      <c r="AN824" s="115"/>
      <c r="AO824" s="115"/>
      <c r="AP824" s="115"/>
    </row>
    <row r="825" spans="2:42" ht="13.5" customHeight="1" x14ac:dyDescent="0.25">
      <c r="D825" s="43"/>
      <c r="AF825" s="26"/>
      <c r="AH825" s="26"/>
      <c r="AI825" s="26"/>
      <c r="AN825" s="106"/>
      <c r="AO825" s="106"/>
      <c r="AP825" s="106"/>
    </row>
    <row r="826" spans="2:42" ht="12.75" customHeight="1" x14ac:dyDescent="0.25">
      <c r="D826" s="43"/>
      <c r="AF826" s="26"/>
      <c r="AH826" s="26"/>
      <c r="AI826" s="26"/>
    </row>
    <row r="827" spans="2:42" ht="12.75" customHeight="1" x14ac:dyDescent="0.25">
      <c r="D827" s="43"/>
      <c r="AF827" s="26"/>
      <c r="AH827" s="26"/>
      <c r="AI827" s="26"/>
    </row>
    <row r="828" spans="2:42" ht="12.75" customHeight="1" x14ac:dyDescent="0.25">
      <c r="D828" s="43"/>
      <c r="AF828" s="26"/>
      <c r="AH828" s="26"/>
      <c r="AI828" s="26"/>
    </row>
    <row r="829" spans="2:42" x14ac:dyDescent="0.25">
      <c r="D829" s="43"/>
      <c r="AF829" s="26"/>
      <c r="AH829" s="26"/>
      <c r="AI829" s="26"/>
    </row>
    <row r="830" spans="2:42" ht="12.75" customHeight="1" x14ac:dyDescent="0.25">
      <c r="D830" s="43"/>
      <c r="AF830" s="26"/>
      <c r="AH830" s="26"/>
      <c r="AI830" s="26"/>
    </row>
    <row r="831" spans="2:42" ht="12.75" customHeight="1" x14ac:dyDescent="0.25">
      <c r="D831" s="43"/>
      <c r="AF831" s="26"/>
      <c r="AH831" s="26"/>
      <c r="AI831" s="26"/>
    </row>
    <row r="832" spans="2:42" x14ac:dyDescent="0.25">
      <c r="D832" s="43"/>
      <c r="AF832" s="26"/>
      <c r="AH832" s="26"/>
      <c r="AI832" s="26"/>
    </row>
    <row r="833" spans="1:58" x14ac:dyDescent="0.25">
      <c r="D833" s="43"/>
      <c r="AF833" s="26"/>
      <c r="AH833" s="26"/>
      <c r="AI833" s="26"/>
    </row>
    <row r="834" spans="1:58" s="25" customFormat="1" ht="20.25" x14ac:dyDescent="0.3">
      <c r="A834" s="20" t="s">
        <v>85</v>
      </c>
      <c r="B834" s="21"/>
      <c r="C834" s="21"/>
      <c r="D834" s="21"/>
      <c r="E834" s="22"/>
      <c r="F834" s="22"/>
      <c r="G834" s="23"/>
      <c r="H834" s="24"/>
      <c r="I834" s="23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6"/>
      <c r="AG834" s="24"/>
      <c r="AH834" s="26"/>
      <c r="AI834" s="26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</row>
    <row r="835" spans="1:58" ht="12.75" customHeight="1" x14ac:dyDescent="0.25">
      <c r="D835" s="43"/>
      <c r="AF835" s="26"/>
      <c r="AH835" s="26"/>
      <c r="AI835" s="26"/>
    </row>
    <row r="836" spans="1:58" ht="12.75" customHeight="1" x14ac:dyDescent="0.25">
      <c r="B836" s="27" t="s">
        <v>86</v>
      </c>
      <c r="D836" s="43"/>
      <c r="AF836" s="26"/>
      <c r="AH836" s="26"/>
      <c r="AI836" s="26"/>
    </row>
    <row r="837" spans="1:58" ht="12.75" customHeight="1" x14ac:dyDescent="0.25">
      <c r="D837" s="43"/>
      <c r="AF837" s="26"/>
      <c r="AH837" s="26"/>
      <c r="AI837" s="26"/>
    </row>
    <row r="838" spans="1:58" s="28" customFormat="1" ht="15" x14ac:dyDescent="0.2">
      <c r="B838" s="29" t="s">
        <v>6</v>
      </c>
      <c r="C838" s="29" t="s">
        <v>7</v>
      </c>
      <c r="D838" s="29"/>
      <c r="E838" s="29" t="s">
        <v>8</v>
      </c>
      <c r="F838" s="29" t="s">
        <v>9</v>
      </c>
      <c r="G838" s="29" t="s">
        <v>10</v>
      </c>
      <c r="H838" s="29" t="s">
        <v>11</v>
      </c>
      <c r="I838" s="30">
        <v>2000</v>
      </c>
      <c r="J838" s="30">
        <v>2001</v>
      </c>
      <c r="K838" s="30">
        <v>2002</v>
      </c>
      <c r="L838" s="30">
        <v>2003</v>
      </c>
      <c r="M838" s="30">
        <v>2004</v>
      </c>
      <c r="N838" s="30">
        <v>2005</v>
      </c>
      <c r="O838" s="30">
        <v>2006</v>
      </c>
      <c r="P838" s="30">
        <v>2007</v>
      </c>
      <c r="Q838" s="30">
        <v>2008</v>
      </c>
      <c r="R838" s="30">
        <v>2009</v>
      </c>
      <c r="S838" s="30">
        <v>2010</v>
      </c>
      <c r="T838" s="30">
        <v>2011</v>
      </c>
      <c r="U838" s="30">
        <v>2012</v>
      </c>
      <c r="V838" s="30">
        <v>2013</v>
      </c>
      <c r="W838" s="30">
        <v>2014</v>
      </c>
      <c r="X838" s="30">
        <v>2015</v>
      </c>
      <c r="Y838" s="30">
        <v>2016</v>
      </c>
      <c r="Z838" s="30">
        <v>2017</v>
      </c>
      <c r="AA838" s="30">
        <v>2018</v>
      </c>
      <c r="AB838" s="30">
        <v>2019</v>
      </c>
      <c r="AC838" s="30">
        <v>2020</v>
      </c>
      <c r="AD838" s="30">
        <v>2021</v>
      </c>
      <c r="AE838" s="30">
        <v>2022</v>
      </c>
      <c r="AF838" s="26"/>
      <c r="AH838" s="26"/>
      <c r="AI838" s="26"/>
    </row>
    <row r="839" spans="1:58" s="26" customFormat="1" ht="12.75" x14ac:dyDescent="0.25">
      <c r="B839" s="31" t="s">
        <v>12</v>
      </c>
      <c r="C839" s="32" t="s">
        <v>13</v>
      </c>
      <c r="D839" s="32" t="s">
        <v>14</v>
      </c>
      <c r="E839" s="32" t="s">
        <v>15</v>
      </c>
      <c r="F839" s="32" t="s">
        <v>16</v>
      </c>
      <c r="G839" s="32" t="s">
        <v>17</v>
      </c>
      <c r="H839" s="31" t="s">
        <v>87</v>
      </c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>
        <v>0</v>
      </c>
      <c r="AA839" s="32">
        <v>0</v>
      </c>
      <c r="AB839" s="32">
        <v>0</v>
      </c>
      <c r="AC839" s="33">
        <v>0</v>
      </c>
      <c r="AD839" s="33">
        <v>0</v>
      </c>
      <c r="AE839" s="33">
        <v>0</v>
      </c>
    </row>
    <row r="840" spans="1:58" s="26" customFormat="1" ht="12.75" x14ac:dyDescent="0.25">
      <c r="B840" s="31" t="s">
        <v>12</v>
      </c>
      <c r="C840" s="32" t="s">
        <v>13</v>
      </c>
      <c r="D840" s="32" t="s">
        <v>19</v>
      </c>
      <c r="E840" s="32" t="s">
        <v>15</v>
      </c>
      <c r="F840" s="32" t="s">
        <v>16</v>
      </c>
      <c r="G840" s="32" t="s">
        <v>17</v>
      </c>
      <c r="H840" s="31" t="s">
        <v>87</v>
      </c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>
        <v>0</v>
      </c>
      <c r="AA840" s="32">
        <v>0</v>
      </c>
      <c r="AB840" s="32">
        <v>0</v>
      </c>
      <c r="AC840" s="33">
        <v>0</v>
      </c>
      <c r="AD840" s="33">
        <v>0</v>
      </c>
      <c r="AE840" s="33">
        <v>0</v>
      </c>
    </row>
    <row r="841" spans="1:58" s="26" customFormat="1" ht="12.75" x14ac:dyDescent="0.25">
      <c r="B841" s="31" t="s">
        <v>12</v>
      </c>
      <c r="C841" s="32" t="s">
        <v>20</v>
      </c>
      <c r="D841" s="32"/>
      <c r="E841" s="32" t="s">
        <v>15</v>
      </c>
      <c r="F841" s="32" t="s">
        <v>21</v>
      </c>
      <c r="G841" s="32" t="s">
        <v>22</v>
      </c>
      <c r="H841" s="31" t="s">
        <v>87</v>
      </c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>
        <v>0.88757176409298544</v>
      </c>
      <c r="AA841" s="32">
        <v>1.061392290525899</v>
      </c>
      <c r="AB841" s="32">
        <v>1.038670298636204</v>
      </c>
      <c r="AC841" s="33">
        <v>1.0499189360015497</v>
      </c>
      <c r="AD841" s="33">
        <v>1.1301497332122357</v>
      </c>
      <c r="AE841" s="33">
        <v>1.0576549715290986</v>
      </c>
    </row>
    <row r="842" spans="1:58" s="26" customFormat="1" ht="12.75" x14ac:dyDescent="0.25">
      <c r="B842" s="31" t="s">
        <v>12</v>
      </c>
      <c r="C842" s="32" t="s">
        <v>23</v>
      </c>
      <c r="D842" s="32" t="s">
        <v>24</v>
      </c>
      <c r="E842" s="32" t="s">
        <v>15</v>
      </c>
      <c r="F842" s="32" t="s">
        <v>16</v>
      </c>
      <c r="G842" s="32" t="s">
        <v>17</v>
      </c>
      <c r="H842" s="31" t="s">
        <v>87</v>
      </c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>
        <v>0</v>
      </c>
      <c r="AA842" s="32">
        <v>0</v>
      </c>
      <c r="AB842" s="32">
        <v>0</v>
      </c>
      <c r="AC842" s="33">
        <v>0</v>
      </c>
      <c r="AD842" s="33">
        <v>0</v>
      </c>
      <c r="AE842" s="33">
        <v>0</v>
      </c>
    </row>
    <row r="843" spans="1:58" s="26" customFormat="1" ht="12.75" x14ac:dyDescent="0.25">
      <c r="B843" s="31" t="s">
        <v>12</v>
      </c>
      <c r="C843" s="32" t="s">
        <v>23</v>
      </c>
      <c r="D843" s="32" t="s">
        <v>14</v>
      </c>
      <c r="E843" s="32" t="s">
        <v>15</v>
      </c>
      <c r="F843" s="32" t="s">
        <v>16</v>
      </c>
      <c r="G843" s="32" t="s">
        <v>17</v>
      </c>
      <c r="H843" s="31" t="s">
        <v>87</v>
      </c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>
        <v>0</v>
      </c>
      <c r="AA843" s="32">
        <v>0</v>
      </c>
      <c r="AB843" s="32">
        <v>0</v>
      </c>
      <c r="AC843" s="33">
        <v>0</v>
      </c>
      <c r="AD843" s="33">
        <v>0</v>
      </c>
      <c r="AE843" s="33">
        <v>0</v>
      </c>
    </row>
    <row r="844" spans="1:58" s="26" customFormat="1" ht="12.75" x14ac:dyDescent="0.25">
      <c r="B844" s="31" t="s">
        <v>12</v>
      </c>
      <c r="C844" s="32" t="s">
        <v>23</v>
      </c>
      <c r="D844" s="32" t="s">
        <v>19</v>
      </c>
      <c r="E844" s="32" t="s">
        <v>15</v>
      </c>
      <c r="F844" s="32" t="s">
        <v>16</v>
      </c>
      <c r="G844" s="32" t="s">
        <v>17</v>
      </c>
      <c r="H844" s="31" t="s">
        <v>87</v>
      </c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>
        <v>1.5688508424133154</v>
      </c>
      <c r="AA844" s="32">
        <v>8.7587071366917235E-2</v>
      </c>
      <c r="AB844" s="32">
        <v>8.7218805534763466E-2</v>
      </c>
      <c r="AC844" s="33">
        <v>3.52372758097401E-2</v>
      </c>
      <c r="AD844" s="33">
        <v>6.6837535535763382E-2</v>
      </c>
      <c r="AE844" s="33">
        <v>0.30708269961344026</v>
      </c>
    </row>
    <row r="845" spans="1:58" s="26" customFormat="1" ht="12.75" x14ac:dyDescent="0.25">
      <c r="B845" s="31" t="s">
        <v>12</v>
      </c>
      <c r="C845" s="32" t="s">
        <v>23</v>
      </c>
      <c r="D845" s="32"/>
      <c r="E845" s="32" t="s">
        <v>15</v>
      </c>
      <c r="F845" s="32" t="s">
        <v>25</v>
      </c>
      <c r="G845" s="32" t="s">
        <v>22</v>
      </c>
      <c r="H845" s="31" t="s">
        <v>87</v>
      </c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>
        <v>0.28898188486718085</v>
      </c>
      <c r="AA845" s="32">
        <v>0.32590362913938864</v>
      </c>
      <c r="AB845" s="32">
        <v>0.46917173119720568</v>
      </c>
      <c r="AC845" s="33">
        <v>0.45223667203334478</v>
      </c>
      <c r="AD845" s="33">
        <v>0.53312861417112656</v>
      </c>
      <c r="AE845" s="33">
        <v>0.5098656758186102</v>
      </c>
    </row>
    <row r="846" spans="1:58" s="26" customFormat="1" ht="12.75" x14ac:dyDescent="0.25">
      <c r="B846" s="31" t="s">
        <v>12</v>
      </c>
      <c r="C846" s="32" t="s">
        <v>23</v>
      </c>
      <c r="D846" s="32"/>
      <c r="E846" s="32" t="s">
        <v>26</v>
      </c>
      <c r="F846" s="32" t="s">
        <v>27</v>
      </c>
      <c r="G846" s="32" t="s">
        <v>22</v>
      </c>
      <c r="H846" s="31" t="s">
        <v>87</v>
      </c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>
        <v>3.163753066105017E-2</v>
      </c>
      <c r="AA846" s="32">
        <v>3.9195184978417785E-2</v>
      </c>
      <c r="AB846" s="32">
        <v>4.6665435304931911E-2</v>
      </c>
      <c r="AC846" s="33">
        <v>4.0783841922461532E-2</v>
      </c>
      <c r="AD846" s="33">
        <v>5.6680432539377552E-2</v>
      </c>
      <c r="AE846" s="33">
        <v>5.4000375819605158E-2</v>
      </c>
    </row>
    <row r="847" spans="1:58" s="26" customFormat="1" ht="12.75" x14ac:dyDescent="0.25">
      <c r="B847" s="31" t="s">
        <v>12</v>
      </c>
      <c r="C847" s="32" t="s">
        <v>23</v>
      </c>
      <c r="D847" s="32"/>
      <c r="E847" s="32" t="s">
        <v>26</v>
      </c>
      <c r="F847" s="32" t="s">
        <v>28</v>
      </c>
      <c r="G847" s="32" t="s">
        <v>29</v>
      </c>
      <c r="H847" s="31" t="s">
        <v>87</v>
      </c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>
        <v>0.53849043474904612</v>
      </c>
      <c r="AA847" s="32">
        <v>0.46975690995193914</v>
      </c>
      <c r="AB847" s="32">
        <v>0.5312723273725275</v>
      </c>
      <c r="AC847" s="33">
        <v>0.43233473450214788</v>
      </c>
      <c r="AD847" s="33">
        <v>0.47010663531246327</v>
      </c>
      <c r="AE847" s="33">
        <v>0.47866074061162567</v>
      </c>
    </row>
    <row r="848" spans="1:58" s="26" customFormat="1" ht="12.75" x14ac:dyDescent="0.25">
      <c r="B848" s="31" t="s">
        <v>12</v>
      </c>
      <c r="C848" s="32" t="s">
        <v>23</v>
      </c>
      <c r="D848" s="32"/>
      <c r="E848" s="32" t="s">
        <v>26</v>
      </c>
      <c r="F848" s="32" t="s">
        <v>30</v>
      </c>
      <c r="G848" s="32" t="s">
        <v>29</v>
      </c>
      <c r="H848" s="31" t="s">
        <v>87</v>
      </c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>
        <v>0.61677019730044935</v>
      </c>
      <c r="AA848" s="32">
        <v>0.11865571593591423</v>
      </c>
      <c r="AB848" s="32">
        <v>6.8055127253405803E-2</v>
      </c>
      <c r="AC848" s="33">
        <v>5.7446015584180055E-2</v>
      </c>
      <c r="AD848" s="33">
        <v>5.5748584379265269E-2</v>
      </c>
      <c r="AE848" s="33">
        <v>0.22782349405623856</v>
      </c>
    </row>
    <row r="849" spans="2:31" s="26" customFormat="1" ht="12.75" x14ac:dyDescent="0.25">
      <c r="B849" s="31" t="s">
        <v>12</v>
      </c>
      <c r="C849" s="32" t="s">
        <v>23</v>
      </c>
      <c r="D849" s="32"/>
      <c r="E849" s="32" t="s">
        <v>26</v>
      </c>
      <c r="F849" s="32" t="s">
        <v>31</v>
      </c>
      <c r="G849" s="32" t="s">
        <v>22</v>
      </c>
      <c r="H849" s="31" t="s">
        <v>87</v>
      </c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>
        <v>0</v>
      </c>
      <c r="AA849" s="32">
        <v>0</v>
      </c>
      <c r="AB849" s="32">
        <v>0</v>
      </c>
      <c r="AC849" s="33">
        <v>0</v>
      </c>
      <c r="AD849" s="33">
        <v>0</v>
      </c>
      <c r="AE849" s="33">
        <v>0</v>
      </c>
    </row>
    <row r="850" spans="2:31" s="26" customFormat="1" ht="12.75" x14ac:dyDescent="0.25">
      <c r="B850" s="31" t="s">
        <v>12</v>
      </c>
      <c r="C850" s="32" t="s">
        <v>23</v>
      </c>
      <c r="D850" s="32"/>
      <c r="E850" s="32" t="s">
        <v>26</v>
      </c>
      <c r="F850" s="32" t="s">
        <v>32</v>
      </c>
      <c r="G850" s="32" t="s">
        <v>33</v>
      </c>
      <c r="H850" s="31" t="s">
        <v>87</v>
      </c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>
        <v>11.505256340522807</v>
      </c>
      <c r="AA850" s="32">
        <v>11.698084960605454</v>
      </c>
      <c r="AB850" s="32">
        <v>12.35096195936883</v>
      </c>
      <c r="AC850" s="33">
        <v>10.368921719339522</v>
      </c>
      <c r="AD850" s="33">
        <v>12.529817253143383</v>
      </c>
      <c r="AE850" s="33">
        <v>14.620146399461726</v>
      </c>
    </row>
    <row r="851" spans="2:31" s="26" customFormat="1" ht="12.75" x14ac:dyDescent="0.25">
      <c r="B851" s="31" t="s">
        <v>12</v>
      </c>
      <c r="C851" s="32" t="s">
        <v>34</v>
      </c>
      <c r="D851" s="32" t="s">
        <v>24</v>
      </c>
      <c r="E851" s="32" t="s">
        <v>15</v>
      </c>
      <c r="F851" s="32" t="s">
        <v>16</v>
      </c>
      <c r="G851" s="32" t="s">
        <v>17</v>
      </c>
      <c r="H851" s="31" t="s">
        <v>87</v>
      </c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>
        <v>0</v>
      </c>
      <c r="AA851" s="32">
        <v>0</v>
      </c>
      <c r="AB851" s="32">
        <v>0</v>
      </c>
      <c r="AC851" s="33">
        <v>0</v>
      </c>
      <c r="AD851" s="33">
        <v>0</v>
      </c>
      <c r="AE851" s="33">
        <v>0</v>
      </c>
    </row>
    <row r="852" spans="2:31" s="26" customFormat="1" ht="12.75" x14ac:dyDescent="0.25">
      <c r="B852" s="31" t="s">
        <v>12</v>
      </c>
      <c r="C852" s="32" t="s">
        <v>34</v>
      </c>
      <c r="D852" s="32" t="s">
        <v>14</v>
      </c>
      <c r="E852" s="32" t="s">
        <v>15</v>
      </c>
      <c r="F852" s="32" t="s">
        <v>16</v>
      </c>
      <c r="G852" s="32" t="s">
        <v>17</v>
      </c>
      <c r="H852" s="31" t="s">
        <v>87</v>
      </c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>
        <v>0</v>
      </c>
      <c r="AA852" s="32">
        <v>0</v>
      </c>
      <c r="AB852" s="32">
        <v>0</v>
      </c>
      <c r="AC852" s="33">
        <v>0</v>
      </c>
      <c r="AD852" s="33">
        <v>0</v>
      </c>
      <c r="AE852" s="33">
        <v>0</v>
      </c>
    </row>
    <row r="853" spans="2:31" s="26" customFormat="1" ht="12.75" x14ac:dyDescent="0.25">
      <c r="B853" s="31" t="s">
        <v>12</v>
      </c>
      <c r="C853" s="32" t="s">
        <v>34</v>
      </c>
      <c r="D853" s="32" t="s">
        <v>19</v>
      </c>
      <c r="E853" s="32" t="s">
        <v>15</v>
      </c>
      <c r="F853" s="32" t="s">
        <v>16</v>
      </c>
      <c r="G853" s="32" t="s">
        <v>17</v>
      </c>
      <c r="H853" s="31" t="s">
        <v>87</v>
      </c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>
        <v>0.38858230932567728</v>
      </c>
      <c r="AA853" s="32">
        <v>0.94464628884164648</v>
      </c>
      <c r="AB853" s="32">
        <v>1.1380297694071733</v>
      </c>
      <c r="AC853" s="33">
        <v>1.0700860958336977</v>
      </c>
      <c r="AD853" s="33">
        <v>0.94012872866211972</v>
      </c>
      <c r="AE853" s="33">
        <v>0.59046820469135253</v>
      </c>
    </row>
    <row r="854" spans="2:31" s="26" customFormat="1" ht="12.75" x14ac:dyDescent="0.25">
      <c r="B854" s="31" t="s">
        <v>12</v>
      </c>
      <c r="C854" s="32" t="s">
        <v>34</v>
      </c>
      <c r="D854" s="32"/>
      <c r="E854" s="32" t="s">
        <v>15</v>
      </c>
      <c r="F854" s="32" t="s">
        <v>25</v>
      </c>
      <c r="G854" s="32" t="s">
        <v>22</v>
      </c>
      <c r="H854" s="31" t="s">
        <v>87</v>
      </c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>
        <v>0.8699708409464737</v>
      </c>
      <c r="AA854" s="32">
        <v>0.55564642970615929</v>
      </c>
      <c r="AB854" s="32">
        <v>0.48475171131901867</v>
      </c>
      <c r="AC854" s="33">
        <v>0.48145023344631527</v>
      </c>
      <c r="AD854" s="33">
        <v>0.42113297155674539</v>
      </c>
      <c r="AE854" s="33">
        <v>0.49120122994974602</v>
      </c>
    </row>
    <row r="855" spans="2:31" s="26" customFormat="1" ht="12.75" x14ac:dyDescent="0.25">
      <c r="B855" s="31" t="s">
        <v>12</v>
      </c>
      <c r="C855" s="32" t="s">
        <v>34</v>
      </c>
      <c r="D855" s="32"/>
      <c r="E855" s="32" t="s">
        <v>26</v>
      </c>
      <c r="F855" s="32" t="s">
        <v>27</v>
      </c>
      <c r="G855" s="32" t="s">
        <v>22</v>
      </c>
      <c r="H855" s="31" t="s">
        <v>87</v>
      </c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>
        <v>0</v>
      </c>
      <c r="AA855" s="32">
        <v>0</v>
      </c>
      <c r="AB855" s="32">
        <v>0</v>
      </c>
      <c r="AC855" s="33">
        <v>0</v>
      </c>
      <c r="AD855" s="33">
        <v>0</v>
      </c>
      <c r="AE855" s="33">
        <v>0</v>
      </c>
    </row>
    <row r="856" spans="2:31" s="26" customFormat="1" ht="12.75" x14ac:dyDescent="0.25">
      <c r="B856" s="31" t="s">
        <v>12</v>
      </c>
      <c r="C856" s="32" t="s">
        <v>34</v>
      </c>
      <c r="D856" s="32"/>
      <c r="E856" s="32" t="s">
        <v>26</v>
      </c>
      <c r="F856" s="32" t="s">
        <v>28</v>
      </c>
      <c r="G856" s="32" t="s">
        <v>29</v>
      </c>
      <c r="H856" s="31" t="s">
        <v>87</v>
      </c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>
        <v>0.34241640721722677</v>
      </c>
      <c r="AA856" s="32">
        <v>0.41004112109810859</v>
      </c>
      <c r="AB856" s="32">
        <v>0.3488908508505788</v>
      </c>
      <c r="AC856" s="33">
        <v>8.242568819781286E-2</v>
      </c>
      <c r="AD856" s="33">
        <v>0</v>
      </c>
      <c r="AE856" s="33">
        <v>0</v>
      </c>
    </row>
    <row r="857" spans="2:31" s="26" customFormat="1" ht="12.75" x14ac:dyDescent="0.25">
      <c r="B857" s="31" t="s">
        <v>12</v>
      </c>
      <c r="C857" s="32" t="s">
        <v>34</v>
      </c>
      <c r="D857" s="32"/>
      <c r="E857" s="32" t="s">
        <v>26</v>
      </c>
      <c r="F857" s="32" t="s">
        <v>30</v>
      </c>
      <c r="G857" s="32" t="s">
        <v>29</v>
      </c>
      <c r="H857" s="31" t="s">
        <v>87</v>
      </c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>
        <v>0.32767724851044883</v>
      </c>
      <c r="AA857" s="32">
        <v>0.36650946943394708</v>
      </c>
      <c r="AB857" s="32">
        <v>0.35735952861875508</v>
      </c>
      <c r="AC857" s="33">
        <v>6.1019771799309723E-2</v>
      </c>
      <c r="AD857" s="33">
        <v>3.5031418097440481E-2</v>
      </c>
      <c r="AE857" s="33">
        <v>3.2923711039971812E-2</v>
      </c>
    </row>
    <row r="858" spans="2:31" s="26" customFormat="1" ht="12.75" x14ac:dyDescent="0.25">
      <c r="B858" s="31" t="s">
        <v>12</v>
      </c>
      <c r="C858" s="32" t="s">
        <v>34</v>
      </c>
      <c r="D858" s="32"/>
      <c r="E858" s="32" t="s">
        <v>26</v>
      </c>
      <c r="F858" s="32" t="s">
        <v>31</v>
      </c>
      <c r="G858" s="32" t="s">
        <v>22</v>
      </c>
      <c r="H858" s="31" t="s">
        <v>87</v>
      </c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>
        <v>0</v>
      </c>
      <c r="AA858" s="32">
        <v>0</v>
      </c>
      <c r="AB858" s="32">
        <v>0</v>
      </c>
      <c r="AC858" s="33">
        <v>0</v>
      </c>
      <c r="AD858" s="33">
        <v>0</v>
      </c>
      <c r="AE858" s="33">
        <v>0</v>
      </c>
    </row>
    <row r="859" spans="2:31" s="26" customFormat="1" ht="12.75" x14ac:dyDescent="0.25">
      <c r="B859" s="31" t="s">
        <v>12</v>
      </c>
      <c r="C859" s="32" t="s">
        <v>34</v>
      </c>
      <c r="D859" s="32"/>
      <c r="E859" s="32" t="s">
        <v>26</v>
      </c>
      <c r="F859" s="32" t="s">
        <v>32</v>
      </c>
      <c r="G859" s="32" t="s">
        <v>33</v>
      </c>
      <c r="H859" s="31" t="s">
        <v>87</v>
      </c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>
        <v>0.74608662743794574</v>
      </c>
      <c r="AA859" s="32">
        <v>0.75100155482179598</v>
      </c>
      <c r="AB859" s="32">
        <v>0.79859128722045725</v>
      </c>
      <c r="AC859" s="33">
        <v>0.76309584729586855</v>
      </c>
      <c r="AD859" s="33">
        <v>0.64858380487023548</v>
      </c>
      <c r="AE859" s="33">
        <v>0.79704751342402536</v>
      </c>
    </row>
    <row r="860" spans="2:31" s="26" customFormat="1" ht="12.75" x14ac:dyDescent="0.25">
      <c r="B860" s="31" t="s">
        <v>12</v>
      </c>
      <c r="C860" s="32" t="s">
        <v>35</v>
      </c>
      <c r="D860" s="32"/>
      <c r="E860" s="32" t="s">
        <v>26</v>
      </c>
      <c r="F860" s="32" t="s">
        <v>28</v>
      </c>
      <c r="G860" s="32" t="s">
        <v>29</v>
      </c>
      <c r="H860" s="31" t="s">
        <v>87</v>
      </c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>
        <v>4.5712096406068943E-2</v>
      </c>
      <c r="AA860" s="32">
        <v>5.0259725102790434E-2</v>
      </c>
      <c r="AB860" s="32">
        <v>5.4185043956692207E-2</v>
      </c>
      <c r="AC860" s="33">
        <v>2.7746910638532893E-2</v>
      </c>
      <c r="AD860" s="33">
        <v>1.503328841111321E-2</v>
      </c>
      <c r="AE860" s="33">
        <v>1.5764297671561813E-2</v>
      </c>
    </row>
    <row r="861" spans="2:31" s="26" customFormat="1" ht="12.75" x14ac:dyDescent="0.25">
      <c r="B861" s="31" t="s">
        <v>12</v>
      </c>
      <c r="C861" s="32" t="s">
        <v>35</v>
      </c>
      <c r="D861" s="32"/>
      <c r="E861" s="32" t="s">
        <v>26</v>
      </c>
      <c r="F861" s="32" t="s">
        <v>30</v>
      </c>
      <c r="G861" s="32" t="s">
        <v>29</v>
      </c>
      <c r="H861" s="31" t="s">
        <v>87</v>
      </c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>
        <v>1.420739053503745E-2</v>
      </c>
      <c r="AA861" s="32">
        <v>0</v>
      </c>
      <c r="AB861" s="32">
        <v>7.8620849514539799E-3</v>
      </c>
      <c r="AC861" s="33">
        <v>9.3175563205003253E-3</v>
      </c>
      <c r="AD861" s="33">
        <v>8.3312322954760421E-3</v>
      </c>
      <c r="AE861" s="33">
        <v>3.0947638487282933E-3</v>
      </c>
    </row>
    <row r="862" spans="2:31" s="26" customFormat="1" ht="12.75" x14ac:dyDescent="0.25">
      <c r="B862" s="31" t="s">
        <v>12</v>
      </c>
      <c r="C862" s="32" t="s">
        <v>35</v>
      </c>
      <c r="D862" s="32"/>
      <c r="E862" s="32" t="s">
        <v>26</v>
      </c>
      <c r="F862" s="32" t="s">
        <v>31</v>
      </c>
      <c r="G862" s="32" t="s">
        <v>22</v>
      </c>
      <c r="H862" s="31" t="s">
        <v>87</v>
      </c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>
        <v>0</v>
      </c>
      <c r="AA862" s="32">
        <v>0</v>
      </c>
      <c r="AB862" s="32">
        <v>0</v>
      </c>
      <c r="AC862" s="33">
        <v>0</v>
      </c>
      <c r="AD862" s="33">
        <v>0</v>
      </c>
      <c r="AE862" s="33">
        <v>0</v>
      </c>
    </row>
    <row r="863" spans="2:31" s="26" customFormat="1" ht="12.75" x14ac:dyDescent="0.25">
      <c r="B863" s="31" t="s">
        <v>12</v>
      </c>
      <c r="C863" s="32" t="s">
        <v>35</v>
      </c>
      <c r="D863" s="32"/>
      <c r="E863" s="32" t="s">
        <v>26</v>
      </c>
      <c r="F863" s="32" t="s">
        <v>32</v>
      </c>
      <c r="G863" s="32" t="s">
        <v>33</v>
      </c>
      <c r="H863" s="31" t="s">
        <v>87</v>
      </c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>
        <v>3.0704850771472172</v>
      </c>
      <c r="AA863" s="32">
        <v>2.7474155845388957</v>
      </c>
      <c r="AB863" s="32">
        <v>2.8216470473854809</v>
      </c>
      <c r="AC863" s="33">
        <v>2.8946282406517891</v>
      </c>
      <c r="AD863" s="33">
        <v>3.0494494853892475</v>
      </c>
      <c r="AE863" s="33">
        <v>3.2076532388838568</v>
      </c>
    </row>
    <row r="864" spans="2:31" s="26" customFormat="1" ht="12.75" x14ac:dyDescent="0.25">
      <c r="B864" s="31" t="s">
        <v>12</v>
      </c>
      <c r="C864" s="32" t="s">
        <v>35</v>
      </c>
      <c r="D864" s="32"/>
      <c r="E864" s="32" t="s">
        <v>26</v>
      </c>
      <c r="F864" s="32" t="s">
        <v>36</v>
      </c>
      <c r="G864" s="32" t="s">
        <v>33</v>
      </c>
      <c r="H864" s="31" t="s">
        <v>87</v>
      </c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>
        <v>0.54742627192573257</v>
      </c>
      <c r="AA864" s="32">
        <v>0.61061609802611394</v>
      </c>
      <c r="AB864" s="32">
        <v>0.65718606726115714</v>
      </c>
      <c r="AC864" s="33">
        <v>0.22113936132016937</v>
      </c>
      <c r="AD864" s="33">
        <v>0.35380155134375463</v>
      </c>
      <c r="AE864" s="33">
        <v>0.42539875743549221</v>
      </c>
    </row>
    <row r="865" spans="2:31" s="26" customFormat="1" ht="12.75" x14ac:dyDescent="0.25">
      <c r="B865" s="34" t="s">
        <v>12</v>
      </c>
      <c r="C865" s="35" t="s">
        <v>13</v>
      </c>
      <c r="D865" s="35" t="s">
        <v>14</v>
      </c>
      <c r="E865" s="35" t="s">
        <v>15</v>
      </c>
      <c r="F865" s="35" t="s">
        <v>16</v>
      </c>
      <c r="G865" s="35" t="s">
        <v>17</v>
      </c>
      <c r="H865" s="34" t="s">
        <v>88</v>
      </c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>
        <v>0</v>
      </c>
      <c r="AA865" s="35">
        <v>0</v>
      </c>
      <c r="AB865" s="35">
        <v>0</v>
      </c>
      <c r="AC865" s="116">
        <v>0</v>
      </c>
      <c r="AD865" s="116">
        <v>0</v>
      </c>
      <c r="AE865" s="116">
        <v>0</v>
      </c>
    </row>
    <row r="866" spans="2:31" s="26" customFormat="1" ht="12.75" x14ac:dyDescent="0.25">
      <c r="B866" s="34" t="s">
        <v>12</v>
      </c>
      <c r="C866" s="35" t="s">
        <v>13</v>
      </c>
      <c r="D866" s="35" t="s">
        <v>19</v>
      </c>
      <c r="E866" s="35" t="s">
        <v>15</v>
      </c>
      <c r="F866" s="35" t="s">
        <v>16</v>
      </c>
      <c r="G866" s="35" t="s">
        <v>17</v>
      </c>
      <c r="H866" s="34" t="s">
        <v>88</v>
      </c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>
        <v>0</v>
      </c>
      <c r="AA866" s="35">
        <v>0</v>
      </c>
      <c r="AB866" s="35">
        <v>0</v>
      </c>
      <c r="AC866" s="116">
        <v>0</v>
      </c>
      <c r="AD866" s="116">
        <v>0</v>
      </c>
      <c r="AE866" s="116">
        <v>0</v>
      </c>
    </row>
    <row r="867" spans="2:31" s="26" customFormat="1" ht="12.75" x14ac:dyDescent="0.25">
      <c r="B867" s="34" t="s">
        <v>12</v>
      </c>
      <c r="C867" s="35" t="s">
        <v>20</v>
      </c>
      <c r="D867" s="35"/>
      <c r="E867" s="35" t="s">
        <v>15</v>
      </c>
      <c r="F867" s="35" t="s">
        <v>21</v>
      </c>
      <c r="G867" s="35" t="s">
        <v>22</v>
      </c>
      <c r="H867" s="34" t="s">
        <v>88</v>
      </c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v>0.98619084899220599</v>
      </c>
      <c r="AA867" s="35">
        <v>1.1793247672509988</v>
      </c>
      <c r="AB867" s="35">
        <v>1.1540781095957822</v>
      </c>
      <c r="AC867" s="116">
        <v>1.1665765955572773</v>
      </c>
      <c r="AD867" s="116">
        <v>1.2557219257913728</v>
      </c>
      <c r="AE867" s="116">
        <v>1.1751721905878874</v>
      </c>
    </row>
    <row r="868" spans="2:31" s="26" customFormat="1" ht="12.75" x14ac:dyDescent="0.25">
      <c r="B868" s="34" t="s">
        <v>12</v>
      </c>
      <c r="C868" s="35" t="s">
        <v>23</v>
      </c>
      <c r="D868" s="35" t="s">
        <v>24</v>
      </c>
      <c r="E868" s="35" t="s">
        <v>15</v>
      </c>
      <c r="F868" s="35" t="s">
        <v>16</v>
      </c>
      <c r="G868" s="35" t="s">
        <v>17</v>
      </c>
      <c r="H868" s="34" t="s">
        <v>88</v>
      </c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>
        <v>0</v>
      </c>
      <c r="AA868" s="35">
        <v>0</v>
      </c>
      <c r="AB868" s="35">
        <v>0</v>
      </c>
      <c r="AC868" s="116">
        <v>0</v>
      </c>
      <c r="AD868" s="116">
        <v>0</v>
      </c>
      <c r="AE868" s="116">
        <v>0</v>
      </c>
    </row>
    <row r="869" spans="2:31" s="26" customFormat="1" ht="12.75" x14ac:dyDescent="0.25">
      <c r="B869" s="34" t="s">
        <v>12</v>
      </c>
      <c r="C869" s="35" t="s">
        <v>23</v>
      </c>
      <c r="D869" s="35" t="s">
        <v>14</v>
      </c>
      <c r="E869" s="35" t="s">
        <v>15</v>
      </c>
      <c r="F869" s="35" t="s">
        <v>16</v>
      </c>
      <c r="G869" s="35" t="s">
        <v>17</v>
      </c>
      <c r="H869" s="34" t="s">
        <v>88</v>
      </c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v>0</v>
      </c>
      <c r="AA869" s="35">
        <v>0</v>
      </c>
      <c r="AB869" s="35">
        <v>0</v>
      </c>
      <c r="AC869" s="116">
        <v>0</v>
      </c>
      <c r="AD869" s="116">
        <v>0</v>
      </c>
      <c r="AE869" s="116">
        <v>0</v>
      </c>
    </row>
    <row r="870" spans="2:31" s="26" customFormat="1" ht="12.75" x14ac:dyDescent="0.25">
      <c r="B870" s="34" t="s">
        <v>12</v>
      </c>
      <c r="C870" s="35" t="s">
        <v>23</v>
      </c>
      <c r="D870" s="35" t="s">
        <v>19</v>
      </c>
      <c r="E870" s="35" t="s">
        <v>15</v>
      </c>
      <c r="F870" s="35" t="s">
        <v>16</v>
      </c>
      <c r="G870" s="35" t="s">
        <v>17</v>
      </c>
      <c r="H870" s="34" t="s">
        <v>88</v>
      </c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v>6.5306231239214557E-2</v>
      </c>
      <c r="AA870" s="35">
        <v>3.6459689994841147E-3</v>
      </c>
      <c r="AB870" s="35">
        <v>3.6306392734566603E-3</v>
      </c>
      <c r="AC870" s="116">
        <v>1.4668148303576022E-3</v>
      </c>
      <c r="AD870" s="116">
        <v>2.78223234048393E-3</v>
      </c>
      <c r="AE870" s="116">
        <v>1.2782868357114497E-2</v>
      </c>
    </row>
    <row r="871" spans="2:31" s="26" customFormat="1" ht="12.75" x14ac:dyDescent="0.25">
      <c r="B871" s="34" t="s">
        <v>12</v>
      </c>
      <c r="C871" s="35" t="s">
        <v>23</v>
      </c>
      <c r="D871" s="35"/>
      <c r="E871" s="35" t="s">
        <v>15</v>
      </c>
      <c r="F871" s="35" t="s">
        <v>25</v>
      </c>
      <c r="G871" s="35" t="s">
        <v>22</v>
      </c>
      <c r="H871" s="34" t="s">
        <v>88</v>
      </c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>
        <v>0.32109098318575646</v>
      </c>
      <c r="AA871" s="35">
        <v>0.36211514348820956</v>
      </c>
      <c r="AB871" s="35">
        <v>0.52130192355245075</v>
      </c>
      <c r="AC871" s="116">
        <v>0.50248519114816093</v>
      </c>
      <c r="AD871" s="116">
        <v>0.5923651268568072</v>
      </c>
      <c r="AE871" s="116">
        <v>0.56651741757623364</v>
      </c>
    </row>
    <row r="872" spans="2:31" s="26" customFormat="1" ht="12.75" x14ac:dyDescent="0.25">
      <c r="B872" s="34" t="s">
        <v>12</v>
      </c>
      <c r="C872" s="35" t="s">
        <v>23</v>
      </c>
      <c r="D872" s="35"/>
      <c r="E872" s="35" t="s">
        <v>26</v>
      </c>
      <c r="F872" s="35" t="s">
        <v>27</v>
      </c>
      <c r="G872" s="35" t="s">
        <v>22</v>
      </c>
      <c r="H872" s="34" t="s">
        <v>88</v>
      </c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v>3.5152811845611302E-2</v>
      </c>
      <c r="AA872" s="35">
        <v>4.3550205531575306E-2</v>
      </c>
      <c r="AB872" s="35">
        <v>5.185048367214657E-2</v>
      </c>
      <c r="AC872" s="116">
        <v>4.5315379913846154E-2</v>
      </c>
      <c r="AD872" s="116">
        <v>6.2978258377086163E-2</v>
      </c>
      <c r="AE872" s="116">
        <v>6.0000417577339059E-2</v>
      </c>
    </row>
    <row r="873" spans="2:31" s="26" customFormat="1" ht="12.75" x14ac:dyDescent="0.25">
      <c r="B873" s="34" t="s">
        <v>12</v>
      </c>
      <c r="C873" s="35" t="s">
        <v>23</v>
      </c>
      <c r="D873" s="35"/>
      <c r="E873" s="35" t="s">
        <v>26</v>
      </c>
      <c r="F873" s="35" t="s">
        <v>28</v>
      </c>
      <c r="G873" s="35" t="s">
        <v>29</v>
      </c>
      <c r="H873" s="34" t="s">
        <v>88</v>
      </c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>
        <v>5.7262011019088704E-2</v>
      </c>
      <c r="AA873" s="35">
        <v>4.9953023523058311E-2</v>
      </c>
      <c r="AB873" s="35">
        <v>5.6494451713557492E-2</v>
      </c>
      <c r="AC873" s="116">
        <v>4.5973623175932628E-2</v>
      </c>
      <c r="AD873" s="116">
        <v>4.999021262829715E-2</v>
      </c>
      <c r="AE873" s="116">
        <v>5.0899839318560187E-2</v>
      </c>
    </row>
    <row r="874" spans="2:31" s="26" customFormat="1" ht="12.75" x14ac:dyDescent="0.25">
      <c r="B874" s="34" t="s">
        <v>12</v>
      </c>
      <c r="C874" s="35" t="s">
        <v>23</v>
      </c>
      <c r="D874" s="35"/>
      <c r="E874" s="35" t="s">
        <v>26</v>
      </c>
      <c r="F874" s="35" t="s">
        <v>30</v>
      </c>
      <c r="G874" s="35" t="s">
        <v>29</v>
      </c>
      <c r="H874" s="34" t="s">
        <v>88</v>
      </c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>
        <v>0.15371811071180427</v>
      </c>
      <c r="AA874" s="35">
        <v>2.9572655356335544E-2</v>
      </c>
      <c r="AB874" s="35">
        <v>1.6961431715464215E-2</v>
      </c>
      <c r="AC874" s="116">
        <v>1.4317314653287951E-2</v>
      </c>
      <c r="AD874" s="116">
        <v>1.3894262568370726E-2</v>
      </c>
      <c r="AE874" s="116">
        <v>5.6780624672477915E-2</v>
      </c>
    </row>
    <row r="875" spans="2:31" s="26" customFormat="1" ht="12.75" x14ac:dyDescent="0.25">
      <c r="B875" s="34" t="s">
        <v>12</v>
      </c>
      <c r="C875" s="35" t="s">
        <v>23</v>
      </c>
      <c r="D875" s="35"/>
      <c r="E875" s="35" t="s">
        <v>26</v>
      </c>
      <c r="F875" s="35" t="s">
        <v>31</v>
      </c>
      <c r="G875" s="35" t="s">
        <v>22</v>
      </c>
      <c r="H875" s="34" t="s">
        <v>88</v>
      </c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>
        <v>0</v>
      </c>
      <c r="AA875" s="35">
        <v>0</v>
      </c>
      <c r="AB875" s="35">
        <v>0</v>
      </c>
      <c r="AC875" s="116">
        <v>0</v>
      </c>
      <c r="AD875" s="116">
        <v>0</v>
      </c>
      <c r="AE875" s="116">
        <v>0</v>
      </c>
    </row>
    <row r="876" spans="2:31" s="26" customFormat="1" ht="12.75" x14ac:dyDescent="0.25">
      <c r="B876" s="34" t="s">
        <v>12</v>
      </c>
      <c r="C876" s="35" t="s">
        <v>23</v>
      </c>
      <c r="D876" s="35"/>
      <c r="E876" s="35" t="s">
        <v>26</v>
      </c>
      <c r="F876" s="35" t="s">
        <v>32</v>
      </c>
      <c r="G876" s="35" t="s">
        <v>33</v>
      </c>
      <c r="H876" s="34" t="s">
        <v>88</v>
      </c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>
        <v>4.5088166739886679</v>
      </c>
      <c r="AA876" s="35">
        <v>4.5843846467237581</v>
      </c>
      <c r="AB876" s="35">
        <v>4.8402418489418384</v>
      </c>
      <c r="AC876" s="116">
        <v>4.0634963494708938</v>
      </c>
      <c r="AD876" s="116">
        <v>4.9103337883940279</v>
      </c>
      <c r="AE876" s="116">
        <v>5.7295168322214876</v>
      </c>
    </row>
    <row r="877" spans="2:31" s="26" customFormat="1" ht="12.75" x14ac:dyDescent="0.25">
      <c r="B877" s="34" t="s">
        <v>12</v>
      </c>
      <c r="C877" s="35" t="s">
        <v>34</v>
      </c>
      <c r="D877" s="35" t="s">
        <v>24</v>
      </c>
      <c r="E877" s="35" t="s">
        <v>15</v>
      </c>
      <c r="F877" s="35" t="s">
        <v>16</v>
      </c>
      <c r="G877" s="35" t="s">
        <v>17</v>
      </c>
      <c r="H877" s="34" t="s">
        <v>88</v>
      </c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v>0</v>
      </c>
      <c r="AA877" s="35">
        <v>0</v>
      </c>
      <c r="AB877" s="35">
        <v>0</v>
      </c>
      <c r="AC877" s="116">
        <v>0</v>
      </c>
      <c r="AD877" s="116">
        <v>0</v>
      </c>
      <c r="AE877" s="116">
        <v>0</v>
      </c>
    </row>
    <row r="878" spans="2:31" s="26" customFormat="1" ht="12.75" x14ac:dyDescent="0.25">
      <c r="B878" s="34" t="s">
        <v>12</v>
      </c>
      <c r="C878" s="35" t="s">
        <v>34</v>
      </c>
      <c r="D878" s="35" t="s">
        <v>14</v>
      </c>
      <c r="E878" s="35" t="s">
        <v>15</v>
      </c>
      <c r="F878" s="35" t="s">
        <v>16</v>
      </c>
      <c r="G878" s="35" t="s">
        <v>17</v>
      </c>
      <c r="H878" s="34" t="s">
        <v>88</v>
      </c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>
        <v>0</v>
      </c>
      <c r="AA878" s="35">
        <v>0</v>
      </c>
      <c r="AB878" s="35">
        <v>0</v>
      </c>
      <c r="AC878" s="116">
        <v>0</v>
      </c>
      <c r="AD878" s="116">
        <v>0</v>
      </c>
      <c r="AE878" s="116">
        <v>0</v>
      </c>
    </row>
    <row r="879" spans="2:31" s="26" customFormat="1" ht="12.75" x14ac:dyDescent="0.25">
      <c r="B879" s="34" t="s">
        <v>12</v>
      </c>
      <c r="C879" s="35" t="s">
        <v>34</v>
      </c>
      <c r="D879" s="35" t="s">
        <v>19</v>
      </c>
      <c r="E879" s="35" t="s">
        <v>15</v>
      </c>
      <c r="F879" s="35" t="s">
        <v>16</v>
      </c>
      <c r="G879" s="35" t="s">
        <v>17</v>
      </c>
      <c r="H879" s="34" t="s">
        <v>88</v>
      </c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v>1.6175435842743502E-2</v>
      </c>
      <c r="AA879" s="35">
        <v>3.9322596712547002E-2</v>
      </c>
      <c r="AB879" s="35">
        <v>4.7372531071016293E-2</v>
      </c>
      <c r="AC879" s="116">
        <v>4.4544253750015167E-2</v>
      </c>
      <c r="AD879" s="116">
        <v>3.9134545164404025E-2</v>
      </c>
      <c r="AE879" s="116">
        <v>2.4579298472797929E-2</v>
      </c>
    </row>
    <row r="880" spans="2:31" s="26" customFormat="1" ht="12.75" x14ac:dyDescent="0.25">
      <c r="B880" s="34" t="s">
        <v>12</v>
      </c>
      <c r="C880" s="35" t="s">
        <v>34</v>
      </c>
      <c r="D880" s="35"/>
      <c r="E880" s="35" t="s">
        <v>15</v>
      </c>
      <c r="F880" s="35" t="s">
        <v>25</v>
      </c>
      <c r="G880" s="35" t="s">
        <v>22</v>
      </c>
      <c r="H880" s="34" t="s">
        <v>88</v>
      </c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v>0.96663426771830407</v>
      </c>
      <c r="AA880" s="35">
        <v>0.61738492189573257</v>
      </c>
      <c r="AB880" s="35">
        <v>0.53861301257668737</v>
      </c>
      <c r="AC880" s="116">
        <v>0.5349447038292392</v>
      </c>
      <c r="AD880" s="116">
        <v>0.46792552395193932</v>
      </c>
      <c r="AE880" s="116">
        <v>0.54577914438860675</v>
      </c>
    </row>
    <row r="881" spans="2:31" s="26" customFormat="1" ht="12.75" x14ac:dyDescent="0.25">
      <c r="B881" s="34" t="s">
        <v>12</v>
      </c>
      <c r="C881" s="35" t="s">
        <v>34</v>
      </c>
      <c r="D881" s="35"/>
      <c r="E881" s="35" t="s">
        <v>26</v>
      </c>
      <c r="F881" s="35" t="s">
        <v>27</v>
      </c>
      <c r="G881" s="35" t="s">
        <v>22</v>
      </c>
      <c r="H881" s="34" t="s">
        <v>88</v>
      </c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>
        <v>0</v>
      </c>
      <c r="AA881" s="35">
        <v>0</v>
      </c>
      <c r="AB881" s="35">
        <v>0</v>
      </c>
      <c r="AC881" s="116">
        <v>0</v>
      </c>
      <c r="AD881" s="116">
        <v>0</v>
      </c>
      <c r="AE881" s="116">
        <v>0</v>
      </c>
    </row>
    <row r="882" spans="2:31" s="26" customFormat="1" ht="12.75" x14ac:dyDescent="0.25">
      <c r="B882" s="34" t="s">
        <v>12</v>
      </c>
      <c r="C882" s="35" t="s">
        <v>34</v>
      </c>
      <c r="D882" s="35"/>
      <c r="E882" s="35" t="s">
        <v>26</v>
      </c>
      <c r="F882" s="35" t="s">
        <v>28</v>
      </c>
      <c r="G882" s="35" t="s">
        <v>29</v>
      </c>
      <c r="H882" s="34" t="s">
        <v>88</v>
      </c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v>3.6411885556198058E-2</v>
      </c>
      <c r="AA882" s="35">
        <v>4.3602964285784786E-2</v>
      </c>
      <c r="AB882" s="35">
        <v>3.7100365125660145E-2</v>
      </c>
      <c r="AC882" s="116">
        <v>8.7649851534293954E-3</v>
      </c>
      <c r="AD882" s="116">
        <v>0</v>
      </c>
      <c r="AE882" s="116">
        <v>0</v>
      </c>
    </row>
    <row r="883" spans="2:31" s="26" customFormat="1" ht="12.75" x14ac:dyDescent="0.25">
      <c r="B883" s="34" t="s">
        <v>12</v>
      </c>
      <c r="C883" s="35" t="s">
        <v>34</v>
      </c>
      <c r="D883" s="35"/>
      <c r="E883" s="35" t="s">
        <v>26</v>
      </c>
      <c r="F883" s="35" t="s">
        <v>30</v>
      </c>
      <c r="G883" s="35" t="s">
        <v>29</v>
      </c>
      <c r="H883" s="34" t="s">
        <v>88</v>
      </c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>
        <v>8.1667252705681093E-2</v>
      </c>
      <c r="AA883" s="35">
        <v>9.1345436997383719E-2</v>
      </c>
      <c r="AB883" s="35">
        <v>8.9064990209597419E-2</v>
      </c>
      <c r="AC883" s="116">
        <v>1.5208004663827962E-2</v>
      </c>
      <c r="AD883" s="116">
        <v>8.7309072796697799E-3</v>
      </c>
      <c r="AE883" s="116">
        <v>8.2056018284237444E-3</v>
      </c>
    </row>
    <row r="884" spans="2:31" s="26" customFormat="1" ht="12.75" x14ac:dyDescent="0.25">
      <c r="B884" s="34" t="s">
        <v>12</v>
      </c>
      <c r="C884" s="35" t="s">
        <v>34</v>
      </c>
      <c r="D884" s="35"/>
      <c r="E884" s="35" t="s">
        <v>26</v>
      </c>
      <c r="F884" s="35" t="s">
        <v>31</v>
      </c>
      <c r="G884" s="35" t="s">
        <v>22</v>
      </c>
      <c r="H884" s="34" t="s">
        <v>88</v>
      </c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>
        <v>0</v>
      </c>
      <c r="AA884" s="35">
        <v>0</v>
      </c>
      <c r="AB884" s="35">
        <v>0</v>
      </c>
      <c r="AC884" s="116">
        <v>0</v>
      </c>
      <c r="AD884" s="116">
        <v>0</v>
      </c>
      <c r="AE884" s="116">
        <v>0</v>
      </c>
    </row>
    <row r="885" spans="2:31" s="26" customFormat="1" ht="12.75" x14ac:dyDescent="0.25">
      <c r="B885" s="34" t="s">
        <v>12</v>
      </c>
      <c r="C885" s="35" t="s">
        <v>34</v>
      </c>
      <c r="D885" s="35"/>
      <c r="E885" s="35" t="s">
        <v>26</v>
      </c>
      <c r="F885" s="35" t="s">
        <v>32</v>
      </c>
      <c r="G885" s="35" t="s">
        <v>33</v>
      </c>
      <c r="H885" s="34" t="s">
        <v>88</v>
      </c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>
        <v>0.2923852999418976</v>
      </c>
      <c r="AA885" s="35">
        <v>0.29431142013286599</v>
      </c>
      <c r="AB885" s="35">
        <v>0.31296145039720619</v>
      </c>
      <c r="AC885" s="116">
        <v>0.29905107529162417</v>
      </c>
      <c r="AD885" s="116">
        <v>0.25417473434103827</v>
      </c>
      <c r="AE885" s="116">
        <v>0.31235645796346939</v>
      </c>
    </row>
    <row r="886" spans="2:31" s="26" customFormat="1" ht="12.75" x14ac:dyDescent="0.25">
      <c r="B886" s="34" t="s">
        <v>12</v>
      </c>
      <c r="C886" s="35" t="s">
        <v>35</v>
      </c>
      <c r="D886" s="35"/>
      <c r="E886" s="35" t="s">
        <v>26</v>
      </c>
      <c r="F886" s="35" t="s">
        <v>28</v>
      </c>
      <c r="G886" s="35" t="s">
        <v>29</v>
      </c>
      <c r="H886" s="34" t="s">
        <v>88</v>
      </c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>
        <v>4.8609341952932476E-3</v>
      </c>
      <c r="AA886" s="35">
        <v>5.3445200637474337E-3</v>
      </c>
      <c r="AB886" s="35">
        <v>5.7619307306060021E-3</v>
      </c>
      <c r="AC886" s="116">
        <v>2.9505517650834272E-3</v>
      </c>
      <c r="AD886" s="116">
        <v>1.5986102465338696E-3</v>
      </c>
      <c r="AE886" s="116">
        <v>1.6763443298632628E-3</v>
      </c>
    </row>
    <row r="887" spans="2:31" s="26" customFormat="1" ht="12.75" x14ac:dyDescent="0.25">
      <c r="B887" s="34" t="s">
        <v>12</v>
      </c>
      <c r="C887" s="35" t="s">
        <v>35</v>
      </c>
      <c r="D887" s="35"/>
      <c r="E887" s="35" t="s">
        <v>26</v>
      </c>
      <c r="F887" s="35" t="s">
        <v>30</v>
      </c>
      <c r="G887" s="35" t="s">
        <v>29</v>
      </c>
      <c r="H887" s="34" t="s">
        <v>88</v>
      </c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v>3.5409188718093332E-3</v>
      </c>
      <c r="AA887" s="35">
        <v>0</v>
      </c>
      <c r="AB887" s="35">
        <v>1.9594734802085303E-3</v>
      </c>
      <c r="AC887" s="116">
        <v>2.3222217291093117E-3</v>
      </c>
      <c r="AD887" s="116">
        <v>2.0763994336417207E-3</v>
      </c>
      <c r="AE887" s="116">
        <v>7.7131037460612855E-4</v>
      </c>
    </row>
    <row r="888" spans="2:31" s="26" customFormat="1" ht="12.75" x14ac:dyDescent="0.25">
      <c r="B888" s="34" t="s">
        <v>12</v>
      </c>
      <c r="C888" s="35" t="s">
        <v>35</v>
      </c>
      <c r="D888" s="35"/>
      <c r="E888" s="35" t="s">
        <v>26</v>
      </c>
      <c r="F888" s="35" t="s">
        <v>31</v>
      </c>
      <c r="G888" s="35" t="s">
        <v>22</v>
      </c>
      <c r="H888" s="34" t="s">
        <v>88</v>
      </c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>
        <v>0</v>
      </c>
      <c r="AA888" s="35">
        <v>0</v>
      </c>
      <c r="AB888" s="35">
        <v>0</v>
      </c>
      <c r="AC888" s="116">
        <v>0</v>
      </c>
      <c r="AD888" s="116">
        <v>0</v>
      </c>
      <c r="AE888" s="116">
        <v>0</v>
      </c>
    </row>
    <row r="889" spans="2:31" s="26" customFormat="1" ht="12.75" x14ac:dyDescent="0.25">
      <c r="B889" s="34" t="s">
        <v>12</v>
      </c>
      <c r="C889" s="35" t="s">
        <v>35</v>
      </c>
      <c r="D889" s="35"/>
      <c r="E889" s="35" t="s">
        <v>26</v>
      </c>
      <c r="F889" s="35" t="s">
        <v>32</v>
      </c>
      <c r="G889" s="35" t="s">
        <v>33</v>
      </c>
      <c r="H889" s="34" t="s">
        <v>88</v>
      </c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v>1.2032982059090445</v>
      </c>
      <c r="AA889" s="35">
        <v>1.0766898912382159</v>
      </c>
      <c r="AB889" s="35">
        <v>1.1057805996510668</v>
      </c>
      <c r="AC889" s="116">
        <v>1.1343813375527281</v>
      </c>
      <c r="AD889" s="116">
        <v>1.1950545280579485</v>
      </c>
      <c r="AE889" s="116">
        <v>1.2570532963193493</v>
      </c>
    </row>
    <row r="890" spans="2:31" s="26" customFormat="1" ht="12.75" x14ac:dyDescent="0.25">
      <c r="B890" s="34" t="s">
        <v>12</v>
      </c>
      <c r="C890" s="35" t="s">
        <v>35</v>
      </c>
      <c r="D890" s="35"/>
      <c r="E890" s="35" t="s">
        <v>26</v>
      </c>
      <c r="F890" s="35" t="s">
        <v>36</v>
      </c>
      <c r="G890" s="35" t="s">
        <v>33</v>
      </c>
      <c r="H890" s="34" t="s">
        <v>88</v>
      </c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v>0.23988342252925363</v>
      </c>
      <c r="AA890" s="35">
        <v>0.26757334632604995</v>
      </c>
      <c r="AB890" s="35">
        <v>0.28798041149646209</v>
      </c>
      <c r="AC890" s="116">
        <v>9.6903765072883202E-2</v>
      </c>
      <c r="AD890" s="116">
        <v>0.15503663485849922</v>
      </c>
      <c r="AE890" s="116">
        <v>0.1864106914604966</v>
      </c>
    </row>
    <row r="891" spans="2:31" s="26" customFormat="1" ht="12.75" x14ac:dyDescent="0.25">
      <c r="B891" s="31" t="s">
        <v>12</v>
      </c>
      <c r="C891" s="32" t="s">
        <v>13</v>
      </c>
      <c r="D891" s="32" t="s">
        <v>14</v>
      </c>
      <c r="E891" s="32" t="s">
        <v>15</v>
      </c>
      <c r="F891" s="32" t="s">
        <v>16</v>
      </c>
      <c r="G891" s="32" t="s">
        <v>17</v>
      </c>
      <c r="H891" s="31" t="s">
        <v>89</v>
      </c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>
        <v>0</v>
      </c>
      <c r="AA891" s="32">
        <v>0</v>
      </c>
      <c r="AB891" s="32">
        <v>0</v>
      </c>
      <c r="AC891" s="33">
        <v>0</v>
      </c>
      <c r="AD891" s="33">
        <v>0</v>
      </c>
      <c r="AE891" s="33">
        <v>0</v>
      </c>
    </row>
    <row r="892" spans="2:31" s="26" customFormat="1" ht="12.75" x14ac:dyDescent="0.25">
      <c r="B892" s="31" t="s">
        <v>12</v>
      </c>
      <c r="C892" s="32" t="s">
        <v>13</v>
      </c>
      <c r="D892" s="32" t="s">
        <v>19</v>
      </c>
      <c r="E892" s="32" t="s">
        <v>15</v>
      </c>
      <c r="F892" s="32" t="s">
        <v>16</v>
      </c>
      <c r="G892" s="32" t="s">
        <v>17</v>
      </c>
      <c r="H892" s="31" t="s">
        <v>89</v>
      </c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>
        <v>0</v>
      </c>
      <c r="AA892" s="32">
        <v>0</v>
      </c>
      <c r="AB892" s="32">
        <v>0</v>
      </c>
      <c r="AC892" s="33">
        <v>0</v>
      </c>
      <c r="AD892" s="33">
        <v>0</v>
      </c>
      <c r="AE892" s="33">
        <v>0</v>
      </c>
    </row>
    <row r="893" spans="2:31" s="26" customFormat="1" ht="12.75" x14ac:dyDescent="0.25">
      <c r="B893" s="31" t="s">
        <v>12</v>
      </c>
      <c r="C893" s="32" t="s">
        <v>20</v>
      </c>
      <c r="D893" s="32"/>
      <c r="E893" s="32" t="s">
        <v>15</v>
      </c>
      <c r="F893" s="32" t="s">
        <v>21</v>
      </c>
      <c r="G893" s="32" t="s">
        <v>22</v>
      </c>
      <c r="H893" s="31" t="s">
        <v>89</v>
      </c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>
        <v>8.010061229036694E-2</v>
      </c>
      <c r="AA893" s="32">
        <v>9.5787378317831129E-2</v>
      </c>
      <c r="AB893" s="32">
        <v>9.373678867939074E-2</v>
      </c>
      <c r="AC893" s="33">
        <v>9.475194348359664E-2</v>
      </c>
      <c r="AD893" s="33">
        <v>0.10199252530594373</v>
      </c>
      <c r="AE893" s="33">
        <v>9.5450096813305074E-2</v>
      </c>
    </row>
    <row r="894" spans="2:31" s="26" customFormat="1" ht="12.75" x14ac:dyDescent="0.25">
      <c r="B894" s="31" t="s">
        <v>12</v>
      </c>
      <c r="C894" s="32" t="s">
        <v>23</v>
      </c>
      <c r="D894" s="32" t="s">
        <v>24</v>
      </c>
      <c r="E894" s="32" t="s">
        <v>15</v>
      </c>
      <c r="F894" s="32" t="s">
        <v>16</v>
      </c>
      <c r="G894" s="32" t="s">
        <v>17</v>
      </c>
      <c r="H894" s="31" t="s">
        <v>89</v>
      </c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>
        <v>0</v>
      </c>
      <c r="AA894" s="32">
        <v>0</v>
      </c>
      <c r="AB894" s="32">
        <v>0</v>
      </c>
      <c r="AC894" s="33">
        <v>0</v>
      </c>
      <c r="AD894" s="33">
        <v>0</v>
      </c>
      <c r="AE894" s="33">
        <v>0</v>
      </c>
    </row>
    <row r="895" spans="2:31" s="26" customFormat="1" ht="12.75" x14ac:dyDescent="0.25">
      <c r="B895" s="31" t="s">
        <v>12</v>
      </c>
      <c r="C895" s="32" t="s">
        <v>23</v>
      </c>
      <c r="D895" s="32" t="s">
        <v>14</v>
      </c>
      <c r="E895" s="32" t="s">
        <v>15</v>
      </c>
      <c r="F895" s="32" t="s">
        <v>16</v>
      </c>
      <c r="G895" s="32" t="s">
        <v>17</v>
      </c>
      <c r="H895" s="31" t="s">
        <v>89</v>
      </c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>
        <v>0</v>
      </c>
      <c r="AA895" s="32">
        <v>0</v>
      </c>
      <c r="AB895" s="32">
        <v>0</v>
      </c>
      <c r="AC895" s="33">
        <v>0</v>
      </c>
      <c r="AD895" s="33">
        <v>0</v>
      </c>
      <c r="AE895" s="33">
        <v>0</v>
      </c>
    </row>
    <row r="896" spans="2:31" s="26" customFormat="1" ht="12.75" x14ac:dyDescent="0.25">
      <c r="B896" s="31" t="s">
        <v>12</v>
      </c>
      <c r="C896" s="32" t="s">
        <v>23</v>
      </c>
      <c r="D896" s="32" t="s">
        <v>19</v>
      </c>
      <c r="E896" s="32" t="s">
        <v>15</v>
      </c>
      <c r="F896" s="32" t="s">
        <v>16</v>
      </c>
      <c r="G896" s="32" t="s">
        <v>17</v>
      </c>
      <c r="H896" s="31" t="s">
        <v>89</v>
      </c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>
        <v>7.5064633608292594E-3</v>
      </c>
      <c r="AA896" s="32">
        <v>4.19076896492427E-4</v>
      </c>
      <c r="AB896" s="32">
        <v>4.1731485901800696E-4</v>
      </c>
      <c r="AC896" s="33">
        <v>1.6859940578823016E-4</v>
      </c>
      <c r="AD896" s="33">
        <v>3.1979682074527932E-4</v>
      </c>
      <c r="AE896" s="33">
        <v>1.4692952134614365E-3</v>
      </c>
    </row>
    <row r="897" spans="2:31" s="26" customFormat="1" ht="12.75" x14ac:dyDescent="0.25">
      <c r="B897" s="31" t="s">
        <v>12</v>
      </c>
      <c r="C897" s="32" t="s">
        <v>23</v>
      </c>
      <c r="D897" s="32"/>
      <c r="E897" s="32" t="s">
        <v>15</v>
      </c>
      <c r="F897" s="32" t="s">
        <v>25</v>
      </c>
      <c r="G897" s="32" t="s">
        <v>22</v>
      </c>
      <c r="H897" s="31" t="s">
        <v>89</v>
      </c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>
        <v>2.6079723189865334E-2</v>
      </c>
      <c r="AA897" s="32">
        <v>2.9411796654431242E-2</v>
      </c>
      <c r="AB897" s="32">
        <v>4.2341300679649051E-2</v>
      </c>
      <c r="AC897" s="33">
        <v>4.0812963858811731E-2</v>
      </c>
      <c r="AD897" s="33">
        <v>4.8113211970258453E-2</v>
      </c>
      <c r="AE897" s="33">
        <v>4.6013803583136309E-2</v>
      </c>
    </row>
    <row r="898" spans="2:31" s="26" customFormat="1" ht="12.75" x14ac:dyDescent="0.25">
      <c r="B898" s="31" t="s">
        <v>12</v>
      </c>
      <c r="C898" s="32" t="s">
        <v>23</v>
      </c>
      <c r="D898" s="32"/>
      <c r="E898" s="32" t="s">
        <v>26</v>
      </c>
      <c r="F898" s="32" t="s">
        <v>27</v>
      </c>
      <c r="G898" s="32" t="s">
        <v>22</v>
      </c>
      <c r="H898" s="31" t="s">
        <v>89</v>
      </c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>
        <v>2.8551894954602069E-3</v>
      </c>
      <c r="AA898" s="32">
        <v>3.5372444715090611E-3</v>
      </c>
      <c r="AB898" s="32">
        <v>4.2114115071487934E-3</v>
      </c>
      <c r="AC898" s="33">
        <v>3.6806158574468374E-3</v>
      </c>
      <c r="AD898" s="33">
        <v>5.1152340970722207E-3</v>
      </c>
      <c r="AE898" s="33">
        <v>4.8733672498927618E-3</v>
      </c>
    </row>
    <row r="899" spans="2:31" s="26" customFormat="1" ht="12.75" x14ac:dyDescent="0.25">
      <c r="B899" s="31" t="s">
        <v>12</v>
      </c>
      <c r="C899" s="32" t="s">
        <v>23</v>
      </c>
      <c r="D899" s="32"/>
      <c r="E899" s="32" t="s">
        <v>26</v>
      </c>
      <c r="F899" s="32" t="s">
        <v>28</v>
      </c>
      <c r="G899" s="32" t="s">
        <v>29</v>
      </c>
      <c r="H899" s="31" t="s">
        <v>89</v>
      </c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>
        <v>8.7220281684704647E-3</v>
      </c>
      <c r="AA899" s="32">
        <v>7.6087386823201408E-3</v>
      </c>
      <c r="AB899" s="32">
        <v>8.6051151616676966E-3</v>
      </c>
      <c r="AC899" s="33">
        <v>7.0026048546122542E-3</v>
      </c>
      <c r="AD899" s="33">
        <v>7.6144032480187709E-3</v>
      </c>
      <c r="AE899" s="33">
        <v>7.7529556577939354E-3</v>
      </c>
    </row>
    <row r="900" spans="2:31" s="26" customFormat="1" ht="12.75" x14ac:dyDescent="0.25">
      <c r="B900" s="31" t="s">
        <v>12</v>
      </c>
      <c r="C900" s="32" t="s">
        <v>23</v>
      </c>
      <c r="D900" s="32"/>
      <c r="E900" s="32" t="s">
        <v>26</v>
      </c>
      <c r="F900" s="32" t="s">
        <v>30</v>
      </c>
      <c r="G900" s="32" t="s">
        <v>29</v>
      </c>
      <c r="H900" s="31" t="s">
        <v>89</v>
      </c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>
        <v>7.5910178129286066E-3</v>
      </c>
      <c r="AA900" s="32">
        <v>1.4603780422881754E-3</v>
      </c>
      <c r="AB900" s="32">
        <v>8.3760156619576377E-4</v>
      </c>
      <c r="AC900" s="33">
        <v>7.0702788411298523E-4</v>
      </c>
      <c r="AD900" s="33">
        <v>6.8613642312941871E-4</v>
      </c>
      <c r="AE900" s="33">
        <v>2.8039814653075517E-3</v>
      </c>
    </row>
    <row r="901" spans="2:31" s="26" customFormat="1" ht="12.75" x14ac:dyDescent="0.25">
      <c r="B901" s="31" t="s">
        <v>12</v>
      </c>
      <c r="C901" s="32" t="s">
        <v>23</v>
      </c>
      <c r="D901" s="32"/>
      <c r="E901" s="32" t="s">
        <v>26</v>
      </c>
      <c r="F901" s="32" t="s">
        <v>31</v>
      </c>
      <c r="G901" s="32" t="s">
        <v>22</v>
      </c>
      <c r="H901" s="31" t="s">
        <v>89</v>
      </c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>
        <v>0</v>
      </c>
      <c r="AA901" s="32">
        <v>0</v>
      </c>
      <c r="AB901" s="32">
        <v>0</v>
      </c>
      <c r="AC901" s="33">
        <v>0</v>
      </c>
      <c r="AD901" s="33">
        <v>0</v>
      </c>
      <c r="AE901" s="33">
        <v>0</v>
      </c>
    </row>
    <row r="902" spans="2:31" s="26" customFormat="1" ht="12.75" x14ac:dyDescent="0.25">
      <c r="B902" s="31" t="s">
        <v>12</v>
      </c>
      <c r="C902" s="32" t="s">
        <v>23</v>
      </c>
      <c r="D902" s="32"/>
      <c r="E902" s="32" t="s">
        <v>26</v>
      </c>
      <c r="F902" s="32" t="s">
        <v>32</v>
      </c>
      <c r="G902" s="32" t="s">
        <v>33</v>
      </c>
      <c r="H902" s="31" t="s">
        <v>89</v>
      </c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>
        <v>3.5759580517841156</v>
      </c>
      <c r="AA902" s="32">
        <v>3.6358912715395331</v>
      </c>
      <c r="AB902" s="32">
        <v>3.8388125008849059</v>
      </c>
      <c r="AC902" s="33">
        <v>3.2227729668217431</v>
      </c>
      <c r="AD902" s="33">
        <v>3.894402659760781</v>
      </c>
      <c r="AE902" s="33">
        <v>4.5440995565894555</v>
      </c>
    </row>
    <row r="903" spans="2:31" s="26" customFormat="1" ht="12.75" x14ac:dyDescent="0.25">
      <c r="B903" s="31" t="s">
        <v>12</v>
      </c>
      <c r="C903" s="32" t="s">
        <v>34</v>
      </c>
      <c r="D903" s="32" t="s">
        <v>24</v>
      </c>
      <c r="E903" s="32" t="s">
        <v>15</v>
      </c>
      <c r="F903" s="32" t="s">
        <v>16</v>
      </c>
      <c r="G903" s="32" t="s">
        <v>17</v>
      </c>
      <c r="H903" s="31" t="s">
        <v>89</v>
      </c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>
        <v>0</v>
      </c>
      <c r="AA903" s="32">
        <v>0</v>
      </c>
      <c r="AB903" s="32">
        <v>0</v>
      </c>
      <c r="AC903" s="33">
        <v>0</v>
      </c>
      <c r="AD903" s="33">
        <v>0</v>
      </c>
      <c r="AE903" s="33">
        <v>0</v>
      </c>
    </row>
    <row r="904" spans="2:31" s="26" customFormat="1" ht="12.75" x14ac:dyDescent="0.25">
      <c r="B904" s="31" t="s">
        <v>12</v>
      </c>
      <c r="C904" s="32" t="s">
        <v>34</v>
      </c>
      <c r="D904" s="32" t="s">
        <v>14</v>
      </c>
      <c r="E904" s="32" t="s">
        <v>15</v>
      </c>
      <c r="F904" s="32" t="s">
        <v>16</v>
      </c>
      <c r="G904" s="32" t="s">
        <v>17</v>
      </c>
      <c r="H904" s="31" t="s">
        <v>89</v>
      </c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>
        <v>0</v>
      </c>
      <c r="AA904" s="32">
        <v>0</v>
      </c>
      <c r="AB904" s="32">
        <v>0</v>
      </c>
      <c r="AC904" s="33">
        <v>0</v>
      </c>
      <c r="AD904" s="33">
        <v>0</v>
      </c>
      <c r="AE904" s="33">
        <v>0</v>
      </c>
    </row>
    <row r="905" spans="2:31" s="26" customFormat="1" ht="12.75" x14ac:dyDescent="0.25">
      <c r="B905" s="31" t="s">
        <v>12</v>
      </c>
      <c r="C905" s="32" t="s">
        <v>34</v>
      </c>
      <c r="D905" s="32" t="s">
        <v>19</v>
      </c>
      <c r="E905" s="32" t="s">
        <v>15</v>
      </c>
      <c r="F905" s="32" t="s">
        <v>16</v>
      </c>
      <c r="G905" s="32" t="s">
        <v>17</v>
      </c>
      <c r="H905" s="31" t="s">
        <v>89</v>
      </c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>
        <v>1.85924549916592E-3</v>
      </c>
      <c r="AA905" s="32">
        <v>4.5198387025916099E-3</v>
      </c>
      <c r="AB905" s="32">
        <v>5.4451185139099195E-3</v>
      </c>
      <c r="AC905" s="33">
        <v>5.1200291666684107E-3</v>
      </c>
      <c r="AD905" s="33">
        <v>4.4982235821154053E-3</v>
      </c>
      <c r="AE905" s="33">
        <v>2.8252067210112566E-3</v>
      </c>
    </row>
    <row r="906" spans="2:31" s="26" customFormat="1" ht="12.75" x14ac:dyDescent="0.25">
      <c r="B906" s="31" t="s">
        <v>12</v>
      </c>
      <c r="C906" s="32" t="s">
        <v>34</v>
      </c>
      <c r="D906" s="32"/>
      <c r="E906" s="32" t="s">
        <v>15</v>
      </c>
      <c r="F906" s="32" t="s">
        <v>25</v>
      </c>
      <c r="G906" s="32" t="s">
        <v>22</v>
      </c>
      <c r="H906" s="31" t="s">
        <v>89</v>
      </c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>
        <v>7.8512183300231131E-2</v>
      </c>
      <c r="AA906" s="32">
        <v>5.0145375322864498E-2</v>
      </c>
      <c r="AB906" s="32">
        <v>4.3747345799284271E-2</v>
      </c>
      <c r="AC906" s="33">
        <v>4.3449397611019319E-2</v>
      </c>
      <c r="AD906" s="33">
        <v>3.8005950889874185E-2</v>
      </c>
      <c r="AE906" s="33">
        <v>4.4329394949785723E-2</v>
      </c>
    </row>
    <row r="907" spans="2:31" s="26" customFormat="1" ht="12.75" x14ac:dyDescent="0.25">
      <c r="B907" s="31" t="s">
        <v>12</v>
      </c>
      <c r="C907" s="32" t="s">
        <v>34</v>
      </c>
      <c r="D907" s="32"/>
      <c r="E907" s="32" t="s">
        <v>26</v>
      </c>
      <c r="F907" s="32" t="s">
        <v>27</v>
      </c>
      <c r="G907" s="32" t="s">
        <v>22</v>
      </c>
      <c r="H907" s="31" t="s">
        <v>89</v>
      </c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>
        <v>0</v>
      </c>
      <c r="AA907" s="32">
        <v>0</v>
      </c>
      <c r="AB907" s="32">
        <v>0</v>
      </c>
      <c r="AC907" s="33">
        <v>0</v>
      </c>
      <c r="AD907" s="33">
        <v>0</v>
      </c>
      <c r="AE907" s="33">
        <v>0</v>
      </c>
    </row>
    <row r="908" spans="2:31" s="26" customFormat="1" ht="12.75" x14ac:dyDescent="0.25">
      <c r="B908" s="31" t="s">
        <v>12</v>
      </c>
      <c r="C908" s="32" t="s">
        <v>34</v>
      </c>
      <c r="D908" s="32"/>
      <c r="E908" s="32" t="s">
        <v>26</v>
      </c>
      <c r="F908" s="32" t="s">
        <v>28</v>
      </c>
      <c r="G908" s="32" t="s">
        <v>29</v>
      </c>
      <c r="H908" s="31" t="s">
        <v>89</v>
      </c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>
        <v>5.5461812436593061E-3</v>
      </c>
      <c r="AA908" s="32">
        <v>6.6415111163778146E-3</v>
      </c>
      <c r="AB908" s="32">
        <v>5.6510489926502195E-3</v>
      </c>
      <c r="AC908" s="33">
        <v>1.3350639637673915E-3</v>
      </c>
      <c r="AD908" s="33">
        <v>0</v>
      </c>
      <c r="AE908" s="33">
        <v>0</v>
      </c>
    </row>
    <row r="909" spans="2:31" s="26" customFormat="1" ht="12.75" x14ac:dyDescent="0.25">
      <c r="B909" s="31" t="s">
        <v>12</v>
      </c>
      <c r="C909" s="32" t="s">
        <v>34</v>
      </c>
      <c r="D909" s="32"/>
      <c r="E909" s="32" t="s">
        <v>26</v>
      </c>
      <c r="F909" s="32" t="s">
        <v>30</v>
      </c>
      <c r="G909" s="32" t="s">
        <v>29</v>
      </c>
      <c r="H909" s="31" t="s">
        <v>89</v>
      </c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>
        <v>4.0329507508978322E-3</v>
      </c>
      <c r="AA909" s="32">
        <v>4.5108857776485793E-3</v>
      </c>
      <c r="AB909" s="32">
        <v>4.3982711214616017E-3</v>
      </c>
      <c r="AC909" s="33">
        <v>7.510125759915044E-4</v>
      </c>
      <c r="AD909" s="33">
        <v>4.3115591504542129E-4</v>
      </c>
      <c r="AE909" s="33">
        <v>4.0521490510734545E-4</v>
      </c>
    </row>
    <row r="910" spans="2:31" s="26" customFormat="1" ht="12.75" x14ac:dyDescent="0.25">
      <c r="B910" s="31" t="s">
        <v>12</v>
      </c>
      <c r="C910" s="32" t="s">
        <v>34</v>
      </c>
      <c r="D910" s="32"/>
      <c r="E910" s="32" t="s">
        <v>26</v>
      </c>
      <c r="F910" s="32" t="s">
        <v>31</v>
      </c>
      <c r="G910" s="32" t="s">
        <v>22</v>
      </c>
      <c r="H910" s="31" t="s">
        <v>89</v>
      </c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>
        <v>0</v>
      </c>
      <c r="AA910" s="32">
        <v>0</v>
      </c>
      <c r="AB910" s="32">
        <v>0</v>
      </c>
      <c r="AC910" s="33">
        <v>0</v>
      </c>
      <c r="AD910" s="33">
        <v>0</v>
      </c>
      <c r="AE910" s="33">
        <v>0</v>
      </c>
    </row>
    <row r="911" spans="2:31" s="26" customFormat="1" ht="12.75" x14ac:dyDescent="0.25">
      <c r="B911" s="31" t="s">
        <v>12</v>
      </c>
      <c r="C911" s="32" t="s">
        <v>34</v>
      </c>
      <c r="D911" s="32"/>
      <c r="E911" s="32" t="s">
        <v>26</v>
      </c>
      <c r="F911" s="32" t="s">
        <v>32</v>
      </c>
      <c r="G911" s="32" t="s">
        <v>33</v>
      </c>
      <c r="H911" s="31" t="s">
        <v>89</v>
      </c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>
        <v>0.23189178960909121</v>
      </c>
      <c r="AA911" s="32">
        <v>0.23341940217434198</v>
      </c>
      <c r="AB911" s="32">
        <v>0.2482108054874394</v>
      </c>
      <c r="AC911" s="33">
        <v>0.23717843902439159</v>
      </c>
      <c r="AD911" s="33">
        <v>0.20158685827047862</v>
      </c>
      <c r="AE911" s="33">
        <v>0.24773098390206194</v>
      </c>
    </row>
    <row r="912" spans="2:31" s="26" customFormat="1" ht="12.75" x14ac:dyDescent="0.25">
      <c r="B912" s="31" t="s">
        <v>12</v>
      </c>
      <c r="C912" s="32" t="s">
        <v>35</v>
      </c>
      <c r="D912" s="32"/>
      <c r="E912" s="32" t="s">
        <v>26</v>
      </c>
      <c r="F912" s="32" t="s">
        <v>28</v>
      </c>
      <c r="G912" s="32" t="s">
        <v>29</v>
      </c>
      <c r="H912" s="31" t="s">
        <v>89</v>
      </c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v>7.4040719530956746E-4</v>
      </c>
      <c r="AA912" s="32">
        <v>8.1406596997477454E-4</v>
      </c>
      <c r="AB912" s="32">
        <v>8.7764507817177518E-4</v>
      </c>
      <c r="AC912" s="33">
        <v>4.4942179203257497E-4</v>
      </c>
      <c r="AD912" s="33">
        <v>2.4349692496873507E-4</v>
      </c>
      <c r="AE912" s="33">
        <v>2.5533721580698704E-4</v>
      </c>
    </row>
    <row r="913" spans="2:31" s="26" customFormat="1" ht="12.75" x14ac:dyDescent="0.25">
      <c r="B913" s="31" t="s">
        <v>12</v>
      </c>
      <c r="C913" s="32" t="s">
        <v>35</v>
      </c>
      <c r="D913" s="32"/>
      <c r="E913" s="32" t="s">
        <v>26</v>
      </c>
      <c r="F913" s="32" t="s">
        <v>30</v>
      </c>
      <c r="G913" s="32" t="s">
        <v>29</v>
      </c>
      <c r="H913" s="31" t="s">
        <v>89</v>
      </c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>
        <v>1.7486019120046092E-4</v>
      </c>
      <c r="AA913" s="32">
        <v>0</v>
      </c>
      <c r="AB913" s="32">
        <v>9.6764122479433615E-5</v>
      </c>
      <c r="AC913" s="33">
        <v>1.146776162523117E-4</v>
      </c>
      <c r="AD913" s="33">
        <v>1.0253824363662821E-4</v>
      </c>
      <c r="AE913" s="33">
        <v>3.8089401215117465E-5</v>
      </c>
    </row>
    <row r="914" spans="2:31" s="26" customFormat="1" ht="12.75" x14ac:dyDescent="0.25">
      <c r="B914" s="31" t="s">
        <v>12</v>
      </c>
      <c r="C914" s="32" t="s">
        <v>35</v>
      </c>
      <c r="D914" s="32"/>
      <c r="E914" s="32" t="s">
        <v>26</v>
      </c>
      <c r="F914" s="32" t="s">
        <v>31</v>
      </c>
      <c r="G914" s="32" t="s">
        <v>22</v>
      </c>
      <c r="H914" s="31" t="s">
        <v>89</v>
      </c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>
        <v>0</v>
      </c>
      <c r="AA914" s="32">
        <v>0</v>
      </c>
      <c r="AB914" s="32">
        <v>0</v>
      </c>
      <c r="AC914" s="33">
        <v>0</v>
      </c>
      <c r="AD914" s="33">
        <v>0</v>
      </c>
      <c r="AE914" s="33">
        <v>0</v>
      </c>
    </row>
    <row r="915" spans="2:31" s="26" customFormat="1" ht="12.75" x14ac:dyDescent="0.25">
      <c r="B915" s="31" t="s">
        <v>12</v>
      </c>
      <c r="C915" s="32" t="s">
        <v>35</v>
      </c>
      <c r="D915" s="32"/>
      <c r="E915" s="32" t="s">
        <v>26</v>
      </c>
      <c r="F915" s="32" t="s">
        <v>32</v>
      </c>
      <c r="G915" s="32" t="s">
        <v>33</v>
      </c>
      <c r="H915" s="31" t="s">
        <v>89</v>
      </c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>
        <v>0.95433995641062153</v>
      </c>
      <c r="AA915" s="32">
        <v>0.85392646546479201</v>
      </c>
      <c r="AB915" s="32">
        <v>0.87699840661981154</v>
      </c>
      <c r="AC915" s="33">
        <v>0.89968175047285326</v>
      </c>
      <c r="AD915" s="33">
        <v>0.9478018670804419</v>
      </c>
      <c r="AE915" s="33">
        <v>0.9969733039774149</v>
      </c>
    </row>
    <row r="916" spans="2:31" s="26" customFormat="1" ht="12.75" x14ac:dyDescent="0.25">
      <c r="B916" s="31" t="s">
        <v>12</v>
      </c>
      <c r="C916" s="32" t="s">
        <v>35</v>
      </c>
      <c r="D916" s="32"/>
      <c r="E916" s="32" t="s">
        <v>26</v>
      </c>
      <c r="F916" s="32" t="s">
        <v>36</v>
      </c>
      <c r="G916" s="32" t="s">
        <v>33</v>
      </c>
      <c r="H916" s="31" t="s">
        <v>89</v>
      </c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>
        <v>1.5992228168616909E-2</v>
      </c>
      <c r="AA916" s="32">
        <v>1.7838223088403327E-2</v>
      </c>
      <c r="AB916" s="32">
        <v>1.919869409976414E-2</v>
      </c>
      <c r="AC916" s="33">
        <v>6.4602510048588808E-3</v>
      </c>
      <c r="AD916" s="33">
        <v>1.0335775657233282E-2</v>
      </c>
      <c r="AE916" s="33">
        <v>1.2427379430699775E-2</v>
      </c>
    </row>
    <row r="917" spans="2:31" s="26" customFormat="1" ht="12.75" x14ac:dyDescent="0.25">
      <c r="B917" s="34" t="s">
        <v>12</v>
      </c>
      <c r="C917" s="35" t="s">
        <v>13</v>
      </c>
      <c r="D917" s="35" t="s">
        <v>14</v>
      </c>
      <c r="E917" s="35" t="s">
        <v>15</v>
      </c>
      <c r="F917" s="35" t="s">
        <v>16</v>
      </c>
      <c r="G917" s="35" t="s">
        <v>17</v>
      </c>
      <c r="H917" s="34" t="s">
        <v>90</v>
      </c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v>0</v>
      </c>
      <c r="AA917" s="35">
        <v>0</v>
      </c>
      <c r="AB917" s="35">
        <v>0</v>
      </c>
      <c r="AC917" s="36">
        <v>0</v>
      </c>
      <c r="AD917" s="36">
        <v>0</v>
      </c>
      <c r="AE917" s="36">
        <v>0</v>
      </c>
    </row>
    <row r="918" spans="2:31" s="26" customFormat="1" ht="12.75" x14ac:dyDescent="0.25">
      <c r="B918" s="34" t="s">
        <v>12</v>
      </c>
      <c r="C918" s="35" t="s">
        <v>13</v>
      </c>
      <c r="D918" s="35" t="s">
        <v>19</v>
      </c>
      <c r="E918" s="35" t="s">
        <v>15</v>
      </c>
      <c r="F918" s="35" t="s">
        <v>16</v>
      </c>
      <c r="G918" s="35" t="s">
        <v>17</v>
      </c>
      <c r="H918" s="34" t="s">
        <v>90</v>
      </c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>
        <v>0</v>
      </c>
      <c r="AA918" s="35">
        <v>0</v>
      </c>
      <c r="AB918" s="35">
        <v>0</v>
      </c>
      <c r="AC918" s="36">
        <v>0</v>
      </c>
      <c r="AD918" s="36">
        <v>0</v>
      </c>
      <c r="AE918" s="36">
        <v>0</v>
      </c>
    </row>
    <row r="919" spans="2:31" s="26" customFormat="1" ht="12.75" x14ac:dyDescent="0.25">
      <c r="B919" s="34" t="s">
        <v>12</v>
      </c>
      <c r="C919" s="35" t="s">
        <v>20</v>
      </c>
      <c r="D919" s="35"/>
      <c r="E919" s="35" t="s">
        <v>15</v>
      </c>
      <c r="F919" s="35" t="s">
        <v>21</v>
      </c>
      <c r="G919" s="35" t="s">
        <v>22</v>
      </c>
      <c r="H919" s="34" t="s">
        <v>90</v>
      </c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v>0.11834290187906472</v>
      </c>
      <c r="AA919" s="35">
        <v>0.14151897207011988</v>
      </c>
      <c r="AB919" s="35">
        <v>0.13848937315149384</v>
      </c>
      <c r="AC919" s="36">
        <v>0.13998919146687328</v>
      </c>
      <c r="AD919" s="36">
        <v>0.15068663109496475</v>
      </c>
      <c r="AE919" s="36">
        <v>0.14102066287054649</v>
      </c>
    </row>
    <row r="920" spans="2:31" s="26" customFormat="1" ht="12.75" x14ac:dyDescent="0.25">
      <c r="B920" s="34" t="s">
        <v>12</v>
      </c>
      <c r="C920" s="35" t="s">
        <v>23</v>
      </c>
      <c r="D920" s="35" t="s">
        <v>24</v>
      </c>
      <c r="E920" s="35" t="s">
        <v>15</v>
      </c>
      <c r="F920" s="35" t="s">
        <v>16</v>
      </c>
      <c r="G920" s="35" t="s">
        <v>17</v>
      </c>
      <c r="H920" s="34" t="s">
        <v>90</v>
      </c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v>0</v>
      </c>
      <c r="AA920" s="35">
        <v>0</v>
      </c>
      <c r="AB920" s="35">
        <v>0</v>
      </c>
      <c r="AC920" s="36">
        <v>0</v>
      </c>
      <c r="AD920" s="36">
        <v>0</v>
      </c>
      <c r="AE920" s="36">
        <v>0</v>
      </c>
    </row>
    <row r="921" spans="2:31" s="26" customFormat="1" ht="12.75" x14ac:dyDescent="0.25">
      <c r="B921" s="34" t="s">
        <v>12</v>
      </c>
      <c r="C921" s="35" t="s">
        <v>23</v>
      </c>
      <c r="D921" s="35" t="s">
        <v>14</v>
      </c>
      <c r="E921" s="35" t="s">
        <v>15</v>
      </c>
      <c r="F921" s="35" t="s">
        <v>16</v>
      </c>
      <c r="G921" s="35" t="s">
        <v>17</v>
      </c>
      <c r="H921" s="34" t="s">
        <v>90</v>
      </c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>
        <v>0</v>
      </c>
      <c r="AA921" s="35">
        <v>0</v>
      </c>
      <c r="AB921" s="35">
        <v>0</v>
      </c>
      <c r="AC921" s="36">
        <v>0</v>
      </c>
      <c r="AD921" s="36">
        <v>0</v>
      </c>
      <c r="AE921" s="36">
        <v>0</v>
      </c>
    </row>
    <row r="922" spans="2:31" s="26" customFormat="1" ht="12.75" x14ac:dyDescent="0.25">
      <c r="B922" s="34" t="s">
        <v>12</v>
      </c>
      <c r="C922" s="35" t="s">
        <v>23</v>
      </c>
      <c r="D922" s="35" t="s">
        <v>19</v>
      </c>
      <c r="E922" s="35" t="s">
        <v>15</v>
      </c>
      <c r="F922" s="35" t="s">
        <v>16</v>
      </c>
      <c r="G922" s="35" t="s">
        <v>17</v>
      </c>
      <c r="H922" s="34" t="s">
        <v>90</v>
      </c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v>6.1552999558799932</v>
      </c>
      <c r="AA922" s="35">
        <v>0.34364305512379018</v>
      </c>
      <c r="AB922" s="35">
        <v>0.34219818439476568</v>
      </c>
      <c r="AC922" s="36">
        <v>0.13825151274634873</v>
      </c>
      <c r="AD922" s="36">
        <v>0.26223339301112908</v>
      </c>
      <c r="AE922" s="36">
        <v>1.2048220750383778</v>
      </c>
    </row>
    <row r="923" spans="2:31" s="26" customFormat="1" ht="12.75" x14ac:dyDescent="0.25">
      <c r="B923" s="34" t="s">
        <v>12</v>
      </c>
      <c r="C923" s="35" t="s">
        <v>23</v>
      </c>
      <c r="D923" s="35"/>
      <c r="E923" s="35" t="s">
        <v>15</v>
      </c>
      <c r="F923" s="35" t="s">
        <v>25</v>
      </c>
      <c r="G923" s="35" t="s">
        <v>22</v>
      </c>
      <c r="H923" s="34" t="s">
        <v>90</v>
      </c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>
        <v>3.8530917982290781E-2</v>
      </c>
      <c r="AA923" s="35">
        <v>4.3453817218585149E-2</v>
      </c>
      <c r="AB923" s="35">
        <v>6.2556230826294093E-2</v>
      </c>
      <c r="AC923" s="36">
        <v>6.0298222937779311E-2</v>
      </c>
      <c r="AD923" s="36">
        <v>7.1083815222816871E-2</v>
      </c>
      <c r="AE923" s="36">
        <v>6.7982090109148033E-2</v>
      </c>
    </row>
    <row r="924" spans="2:31" s="26" customFormat="1" ht="12.75" x14ac:dyDescent="0.25">
      <c r="B924" s="34" t="s">
        <v>12</v>
      </c>
      <c r="C924" s="35" t="s">
        <v>23</v>
      </c>
      <c r="D924" s="35"/>
      <c r="E924" s="35" t="s">
        <v>26</v>
      </c>
      <c r="F924" s="35" t="s">
        <v>27</v>
      </c>
      <c r="G924" s="35" t="s">
        <v>22</v>
      </c>
      <c r="H924" s="34" t="s">
        <v>90</v>
      </c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>
        <v>4.218337421473357E-3</v>
      </c>
      <c r="AA924" s="35">
        <v>5.2260246637890377E-3</v>
      </c>
      <c r="AB924" s="35">
        <v>6.2220580406575892E-3</v>
      </c>
      <c r="AC924" s="36">
        <v>5.4378455896615385E-3</v>
      </c>
      <c r="AD924" s="36">
        <v>7.5573910052503411E-3</v>
      </c>
      <c r="AE924" s="36">
        <v>7.2000501092806882E-3</v>
      </c>
    </row>
    <row r="925" spans="2:31" s="26" customFormat="1" ht="12.75" x14ac:dyDescent="0.25">
      <c r="B925" s="34" t="s">
        <v>12</v>
      </c>
      <c r="C925" s="35" t="s">
        <v>23</v>
      </c>
      <c r="D925" s="35"/>
      <c r="E925" s="35" t="s">
        <v>26</v>
      </c>
      <c r="F925" s="35" t="s">
        <v>28</v>
      </c>
      <c r="G925" s="35" t="s">
        <v>29</v>
      </c>
      <c r="H925" s="34" t="s">
        <v>90</v>
      </c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>
        <v>1.8771321493012523</v>
      </c>
      <c r="AA925" s="35">
        <v>1.6375328903254214</v>
      </c>
      <c r="AB925" s="35">
        <v>1.8519704369676131</v>
      </c>
      <c r="AC925" s="36">
        <v>1.5070823491448113</v>
      </c>
      <c r="AD925" s="36">
        <v>1.638752003377953</v>
      </c>
      <c r="AE925" s="36">
        <v>1.668570891568695</v>
      </c>
    </row>
    <row r="926" spans="2:31" s="26" customFormat="1" ht="12.75" x14ac:dyDescent="0.25">
      <c r="B926" s="34" t="s">
        <v>12</v>
      </c>
      <c r="C926" s="35" t="s">
        <v>23</v>
      </c>
      <c r="D926" s="35"/>
      <c r="E926" s="35" t="s">
        <v>26</v>
      </c>
      <c r="F926" s="35" t="s">
        <v>30</v>
      </c>
      <c r="G926" s="35" t="s">
        <v>29</v>
      </c>
      <c r="H926" s="34" t="s">
        <v>90</v>
      </c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>
        <v>0.44122791037647524</v>
      </c>
      <c r="AA926" s="35">
        <v>8.4884473708000174E-2</v>
      </c>
      <c r="AB926" s="35">
        <v>4.8685591035128768E-2</v>
      </c>
      <c r="AC926" s="36">
        <v>4.1095995764067264E-2</v>
      </c>
      <c r="AD926" s="36">
        <v>3.9881679594397458E-2</v>
      </c>
      <c r="AE926" s="36">
        <v>0.16298142267100144</v>
      </c>
    </row>
    <row r="927" spans="2:31" s="26" customFormat="1" ht="12.75" x14ac:dyDescent="0.25">
      <c r="B927" s="34" t="s">
        <v>12</v>
      </c>
      <c r="C927" s="35" t="s">
        <v>23</v>
      </c>
      <c r="D927" s="35"/>
      <c r="E927" s="35" t="s">
        <v>26</v>
      </c>
      <c r="F927" s="35" t="s">
        <v>31</v>
      </c>
      <c r="G927" s="35" t="s">
        <v>22</v>
      </c>
      <c r="H927" s="34" t="s">
        <v>90</v>
      </c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>
        <v>0</v>
      </c>
      <c r="AA927" s="35">
        <v>0</v>
      </c>
      <c r="AB927" s="35">
        <v>0</v>
      </c>
      <c r="AC927" s="36">
        <v>0</v>
      </c>
      <c r="AD927" s="36">
        <v>0</v>
      </c>
      <c r="AE927" s="36">
        <v>0</v>
      </c>
    </row>
    <row r="928" spans="2:31" s="26" customFormat="1" ht="12.75" x14ac:dyDescent="0.25">
      <c r="B928" s="34" t="s">
        <v>12</v>
      </c>
      <c r="C928" s="35" t="s">
        <v>23</v>
      </c>
      <c r="D928" s="35"/>
      <c r="E928" s="35" t="s">
        <v>26</v>
      </c>
      <c r="F928" s="35" t="s">
        <v>32</v>
      </c>
      <c r="G928" s="35" t="s">
        <v>33</v>
      </c>
      <c r="H928" s="34" t="s">
        <v>90</v>
      </c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>
        <v>0.10416921281284165</v>
      </c>
      <c r="AA928" s="35">
        <v>0.10591509356223858</v>
      </c>
      <c r="AB928" s="35">
        <v>0.11182627719969074</v>
      </c>
      <c r="AC928" s="36">
        <v>9.3880777729155138E-2</v>
      </c>
      <c r="AD928" s="36">
        <v>0.11344564269737928</v>
      </c>
      <c r="AE928" s="36">
        <v>0.13237159577891025</v>
      </c>
    </row>
    <row r="929" spans="2:35" s="26" customFormat="1" ht="12.75" x14ac:dyDescent="0.25">
      <c r="B929" s="34" t="s">
        <v>12</v>
      </c>
      <c r="C929" s="35" t="s">
        <v>34</v>
      </c>
      <c r="D929" s="35" t="s">
        <v>24</v>
      </c>
      <c r="E929" s="35" t="s">
        <v>15</v>
      </c>
      <c r="F929" s="35" t="s">
        <v>16</v>
      </c>
      <c r="G929" s="35" t="s">
        <v>17</v>
      </c>
      <c r="H929" s="34" t="s">
        <v>90</v>
      </c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>
        <v>0</v>
      </c>
      <c r="AA929" s="35">
        <v>0</v>
      </c>
      <c r="AB929" s="35">
        <v>0</v>
      </c>
      <c r="AC929" s="36">
        <v>0</v>
      </c>
      <c r="AD929" s="36">
        <v>0</v>
      </c>
      <c r="AE929" s="36">
        <v>0</v>
      </c>
    </row>
    <row r="930" spans="2:35" s="26" customFormat="1" ht="12.75" x14ac:dyDescent="0.25">
      <c r="B930" s="34" t="s">
        <v>12</v>
      </c>
      <c r="C930" s="35" t="s">
        <v>34</v>
      </c>
      <c r="D930" s="35" t="s">
        <v>14</v>
      </c>
      <c r="E930" s="35" t="s">
        <v>15</v>
      </c>
      <c r="F930" s="35" t="s">
        <v>16</v>
      </c>
      <c r="G930" s="35" t="s">
        <v>17</v>
      </c>
      <c r="H930" s="34" t="s">
        <v>90</v>
      </c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>
        <v>0</v>
      </c>
      <c r="AA930" s="35">
        <v>0</v>
      </c>
      <c r="AB930" s="35">
        <v>0</v>
      </c>
      <c r="AC930" s="36">
        <v>0</v>
      </c>
      <c r="AD930" s="36">
        <v>0</v>
      </c>
      <c r="AE930" s="36">
        <v>0</v>
      </c>
    </row>
    <row r="931" spans="2:35" s="26" customFormat="1" ht="12.75" x14ac:dyDescent="0.25">
      <c r="B931" s="34" t="s">
        <v>12</v>
      </c>
      <c r="C931" s="35" t="s">
        <v>34</v>
      </c>
      <c r="D931" s="35" t="s">
        <v>19</v>
      </c>
      <c r="E931" s="35" t="s">
        <v>15</v>
      </c>
      <c r="F931" s="35" t="s">
        <v>16</v>
      </c>
      <c r="G931" s="35" t="s">
        <v>17</v>
      </c>
      <c r="H931" s="34" t="s">
        <v>90</v>
      </c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>
        <v>1.5245813093160543</v>
      </c>
      <c r="AA931" s="35">
        <v>3.7062677361251199</v>
      </c>
      <c r="AB931" s="35">
        <v>4.464997181406134</v>
      </c>
      <c r="AC931" s="36">
        <v>4.198423916668097</v>
      </c>
      <c r="AD931" s="36">
        <v>3.6885433373346324</v>
      </c>
      <c r="AE931" s="36">
        <v>2.3166695112292301</v>
      </c>
    </row>
    <row r="932" spans="2:35" s="26" customFormat="1" ht="12.75" x14ac:dyDescent="0.25">
      <c r="B932" s="34" t="s">
        <v>12</v>
      </c>
      <c r="C932" s="35" t="s">
        <v>34</v>
      </c>
      <c r="D932" s="35"/>
      <c r="E932" s="35" t="s">
        <v>15</v>
      </c>
      <c r="F932" s="35" t="s">
        <v>25</v>
      </c>
      <c r="G932" s="35" t="s">
        <v>22</v>
      </c>
      <c r="H932" s="34" t="s">
        <v>90</v>
      </c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>
        <v>0.1159961121261965</v>
      </c>
      <c r="AA932" s="35">
        <v>7.4086190627487919E-2</v>
      </c>
      <c r="AB932" s="35">
        <v>6.4633561509202492E-2</v>
      </c>
      <c r="AC932" s="36">
        <v>6.4193364459508712E-2</v>
      </c>
      <c r="AD932" s="36">
        <v>5.6151062874232723E-2</v>
      </c>
      <c r="AE932" s="36">
        <v>6.5493497326632816E-2</v>
      </c>
    </row>
    <row r="933" spans="2:35" s="26" customFormat="1" ht="12.75" x14ac:dyDescent="0.25">
      <c r="B933" s="34" t="s">
        <v>12</v>
      </c>
      <c r="C933" s="35" t="s">
        <v>34</v>
      </c>
      <c r="D933" s="35"/>
      <c r="E933" s="35" t="s">
        <v>26</v>
      </c>
      <c r="F933" s="35" t="s">
        <v>27</v>
      </c>
      <c r="G933" s="35" t="s">
        <v>22</v>
      </c>
      <c r="H933" s="34" t="s">
        <v>90</v>
      </c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>
        <v>0</v>
      </c>
      <c r="AA933" s="35">
        <v>0</v>
      </c>
      <c r="AB933" s="35">
        <v>0</v>
      </c>
      <c r="AC933" s="36">
        <v>0</v>
      </c>
      <c r="AD933" s="36">
        <v>0</v>
      </c>
      <c r="AE933" s="36">
        <v>0</v>
      </c>
    </row>
    <row r="934" spans="2:35" s="26" customFormat="1" ht="12.75" x14ac:dyDescent="0.25">
      <c r="B934" s="34" t="s">
        <v>12</v>
      </c>
      <c r="C934" s="35" t="s">
        <v>34</v>
      </c>
      <c r="D934" s="35"/>
      <c r="E934" s="35" t="s">
        <v>26</v>
      </c>
      <c r="F934" s="35" t="s">
        <v>28</v>
      </c>
      <c r="G934" s="35" t="s">
        <v>29</v>
      </c>
      <c r="H934" s="34" t="s">
        <v>90</v>
      </c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>
        <v>1.1936346589614595</v>
      </c>
      <c r="AA934" s="35">
        <v>1.4293686967856603</v>
      </c>
      <c r="AB934" s="35">
        <v>1.2162040223312431</v>
      </c>
      <c r="AC934" s="36">
        <v>0.2873289835064603</v>
      </c>
      <c r="AD934" s="36">
        <v>0</v>
      </c>
      <c r="AE934" s="36">
        <v>0</v>
      </c>
    </row>
    <row r="935" spans="2:35" s="26" customFormat="1" ht="12.75" x14ac:dyDescent="0.25">
      <c r="B935" s="34" t="s">
        <v>12</v>
      </c>
      <c r="C935" s="35" t="s">
        <v>34</v>
      </c>
      <c r="D935" s="35"/>
      <c r="E935" s="35" t="s">
        <v>26</v>
      </c>
      <c r="F935" s="35" t="s">
        <v>30</v>
      </c>
      <c r="G935" s="35" t="s">
        <v>29</v>
      </c>
      <c r="H935" s="34" t="s">
        <v>90</v>
      </c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>
        <v>0.23441526239593649</v>
      </c>
      <c r="AA935" s="35">
        <v>0.26219523582582366</v>
      </c>
      <c r="AB935" s="35">
        <v>0.25564950893495558</v>
      </c>
      <c r="AC935" s="36">
        <v>4.3652605979506189E-2</v>
      </c>
      <c r="AD935" s="36">
        <v>2.506093756201511E-2</v>
      </c>
      <c r="AE935" s="36">
        <v>2.3553116359364454E-2</v>
      </c>
    </row>
    <row r="936" spans="2:35" s="26" customFormat="1" ht="12.75" x14ac:dyDescent="0.25">
      <c r="B936" s="34" t="s">
        <v>12</v>
      </c>
      <c r="C936" s="35" t="s">
        <v>34</v>
      </c>
      <c r="D936" s="35"/>
      <c r="E936" s="35" t="s">
        <v>26</v>
      </c>
      <c r="F936" s="35" t="s">
        <v>31</v>
      </c>
      <c r="G936" s="35" t="s">
        <v>22</v>
      </c>
      <c r="H936" s="34" t="s">
        <v>90</v>
      </c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>
        <v>0</v>
      </c>
      <c r="AA936" s="35">
        <v>0</v>
      </c>
      <c r="AB936" s="35">
        <v>0</v>
      </c>
      <c r="AC936" s="36">
        <v>0</v>
      </c>
      <c r="AD936" s="36">
        <v>0</v>
      </c>
      <c r="AE936" s="36">
        <v>0</v>
      </c>
    </row>
    <row r="937" spans="2:35" s="26" customFormat="1" ht="12.75" x14ac:dyDescent="0.25">
      <c r="B937" s="34" t="s">
        <v>12</v>
      </c>
      <c r="C937" s="35" t="s">
        <v>34</v>
      </c>
      <c r="D937" s="35"/>
      <c r="E937" s="35" t="s">
        <v>26</v>
      </c>
      <c r="F937" s="35" t="s">
        <v>32</v>
      </c>
      <c r="G937" s="35" t="s">
        <v>33</v>
      </c>
      <c r="H937" s="34" t="s">
        <v>90</v>
      </c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v>6.7551086538300484E-3</v>
      </c>
      <c r="AA937" s="35">
        <v>6.7996086720351805E-3</v>
      </c>
      <c r="AB937" s="35">
        <v>7.230488681590627E-3</v>
      </c>
      <c r="AC937" s="36">
        <v>6.9091110498409724E-3</v>
      </c>
      <c r="AD937" s="36">
        <v>5.8723128278791604E-3</v>
      </c>
      <c r="AE937" s="36">
        <v>7.2165112701905003E-3</v>
      </c>
    </row>
    <row r="938" spans="2:35" s="26" customFormat="1" ht="12.75" x14ac:dyDescent="0.25">
      <c r="B938" s="34" t="s">
        <v>12</v>
      </c>
      <c r="C938" s="35" t="s">
        <v>35</v>
      </c>
      <c r="D938" s="35"/>
      <c r="E938" s="35" t="s">
        <v>26</v>
      </c>
      <c r="F938" s="35" t="s">
        <v>28</v>
      </c>
      <c r="G938" s="35" t="s">
        <v>29</v>
      </c>
      <c r="H938" s="34" t="s">
        <v>90</v>
      </c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>
        <v>0.15934850507749387</v>
      </c>
      <c r="AA938" s="35">
        <v>0.17520115440761455</v>
      </c>
      <c r="AB938" s="35">
        <v>0.18888448421522985</v>
      </c>
      <c r="AC938" s="36">
        <v>9.6723385676575929E-2</v>
      </c>
      <c r="AD938" s="36">
        <v>5.2404772982401676E-2</v>
      </c>
      <c r="AE938" s="36">
        <v>5.4953009488895047E-2</v>
      </c>
    </row>
    <row r="939" spans="2:35" s="26" customFormat="1" ht="12.75" x14ac:dyDescent="0.25">
      <c r="B939" s="34" t="s">
        <v>12</v>
      </c>
      <c r="C939" s="35" t="s">
        <v>35</v>
      </c>
      <c r="D939" s="35"/>
      <c r="E939" s="35" t="s">
        <v>26</v>
      </c>
      <c r="F939" s="35" t="s">
        <v>30</v>
      </c>
      <c r="G939" s="35" t="s">
        <v>29</v>
      </c>
      <c r="H939" s="34" t="s">
        <v>90</v>
      </c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v>1.016374861352679E-2</v>
      </c>
      <c r="AA939" s="35">
        <v>0</v>
      </c>
      <c r="AB939" s="35">
        <v>5.6244146191170782E-3</v>
      </c>
      <c r="AC939" s="36">
        <v>6.6656364446656168E-3</v>
      </c>
      <c r="AD939" s="36">
        <v>5.9600354113790149E-3</v>
      </c>
      <c r="AE939" s="36">
        <v>2.2139464456287024E-3</v>
      </c>
    </row>
    <row r="940" spans="2:35" s="26" customFormat="1" ht="12.75" x14ac:dyDescent="0.25">
      <c r="B940" s="34" t="s">
        <v>12</v>
      </c>
      <c r="C940" s="35" t="s">
        <v>35</v>
      </c>
      <c r="D940" s="35"/>
      <c r="E940" s="35" t="s">
        <v>26</v>
      </c>
      <c r="F940" s="35" t="s">
        <v>31</v>
      </c>
      <c r="G940" s="35" t="s">
        <v>22</v>
      </c>
      <c r="H940" s="34" t="s">
        <v>90</v>
      </c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v>0</v>
      </c>
      <c r="AA940" s="35">
        <v>0</v>
      </c>
      <c r="AB940" s="35">
        <v>0</v>
      </c>
      <c r="AC940" s="36">
        <v>0</v>
      </c>
      <c r="AD940" s="36">
        <v>0</v>
      </c>
      <c r="AE940" s="36">
        <v>0</v>
      </c>
    </row>
    <row r="941" spans="2:35" s="26" customFormat="1" ht="12.75" x14ac:dyDescent="0.25">
      <c r="B941" s="34" t="s">
        <v>12</v>
      </c>
      <c r="C941" s="35" t="s">
        <v>35</v>
      </c>
      <c r="D941" s="35"/>
      <c r="E941" s="35" t="s">
        <v>26</v>
      </c>
      <c r="F941" s="35" t="s">
        <v>32</v>
      </c>
      <c r="G941" s="35" t="s">
        <v>33</v>
      </c>
      <c r="H941" s="34" t="s">
        <v>90</v>
      </c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>
        <v>2.7800337860657238E-2</v>
      </c>
      <c r="AA941" s="35">
        <v>2.487524921136568E-2</v>
      </c>
      <c r="AB941" s="35">
        <v>2.5547344888490166E-2</v>
      </c>
      <c r="AC941" s="36">
        <v>2.6208120557252686E-2</v>
      </c>
      <c r="AD941" s="36">
        <v>2.7609880475821569E-2</v>
      </c>
      <c r="AE941" s="36">
        <v>2.9042265811516001E-2</v>
      </c>
    </row>
    <row r="942" spans="2:35" s="26" customFormat="1" ht="12.75" x14ac:dyDescent="0.25">
      <c r="B942" s="34" t="s">
        <v>12</v>
      </c>
      <c r="C942" s="35" t="s">
        <v>35</v>
      </c>
      <c r="D942" s="35"/>
      <c r="E942" s="35" t="s">
        <v>26</v>
      </c>
      <c r="F942" s="35" t="s">
        <v>36</v>
      </c>
      <c r="G942" s="35" t="s">
        <v>33</v>
      </c>
      <c r="H942" s="34" t="s">
        <v>90</v>
      </c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v>1.7283908136082123E-3</v>
      </c>
      <c r="AA942" s="35">
        <v>1.9279002645543599E-3</v>
      </c>
      <c r="AB942" s="35">
        <v>2.0749357853975864E-3</v>
      </c>
      <c r="AC942" s="36">
        <v>6.9820405090974833E-4</v>
      </c>
      <c r="AD942" s="36">
        <v>1.1170588306471355E-3</v>
      </c>
      <c r="AE942" s="36">
        <v>1.3431129307794757E-3</v>
      </c>
    </row>
    <row r="943" spans="2:35" s="41" customFormat="1" ht="7.5" customHeight="1" x14ac:dyDescent="0.25">
      <c r="B943" s="31"/>
      <c r="C943" s="32"/>
      <c r="D943" s="32"/>
      <c r="E943" s="32"/>
      <c r="F943" s="32"/>
      <c r="G943" s="32"/>
      <c r="H943" s="31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40"/>
      <c r="AD943" s="40"/>
      <c r="AE943" s="40"/>
      <c r="AF943" s="26"/>
      <c r="AH943" s="26"/>
      <c r="AI943" s="26"/>
    </row>
    <row r="944" spans="2:35" x14ac:dyDescent="0.25">
      <c r="B944" s="37" t="s">
        <v>12</v>
      </c>
      <c r="C944" s="38"/>
      <c r="D944" s="38"/>
      <c r="E944" s="38"/>
      <c r="F944" s="38"/>
      <c r="G944" s="38" t="s">
        <v>17</v>
      </c>
      <c r="H944" s="31" t="s">
        <v>87</v>
      </c>
      <c r="I944" s="181">
        <v>1.3167560998468659</v>
      </c>
      <c r="J944" s="181">
        <v>1.1859513861576694</v>
      </c>
      <c r="K944" s="181">
        <v>2.9425643205609902</v>
      </c>
      <c r="L944" s="181">
        <v>2.8817454850505846</v>
      </c>
      <c r="M944" s="181">
        <v>3.4156487058902294</v>
      </c>
      <c r="N944" s="181">
        <v>2.9829169683606271</v>
      </c>
      <c r="O944" s="181">
        <v>3.0320598227659556</v>
      </c>
      <c r="P944" s="181">
        <v>3.1434661256202774</v>
      </c>
      <c r="Q944" s="181">
        <v>3.2564698391253777</v>
      </c>
      <c r="R944" s="181">
        <v>3.3508602294503067</v>
      </c>
      <c r="S944" s="181">
        <v>4.4038842001456029</v>
      </c>
      <c r="T944" s="181">
        <v>3.8416939328719777</v>
      </c>
      <c r="U944" s="181">
        <v>3.115694415705045</v>
      </c>
      <c r="V944" s="181">
        <v>4.2702506822422865</v>
      </c>
      <c r="W944" s="181">
        <v>2.6170934201651845</v>
      </c>
      <c r="X944" s="181">
        <v>2.1404348307573868</v>
      </c>
      <c r="Y944" s="181">
        <v>3.8823169806369373</v>
      </c>
      <c r="Z944" s="149">
        <v>1.9574331517389927</v>
      </c>
      <c r="AA944" s="149">
        <v>1.0322333602085636</v>
      </c>
      <c r="AB944" s="149">
        <v>1.2252485749419368</v>
      </c>
      <c r="AC944" s="149">
        <v>1.1053233716434379</v>
      </c>
      <c r="AD944" s="149">
        <v>1.0069662641978832</v>
      </c>
      <c r="AE944" s="149">
        <v>0.89755090430479278</v>
      </c>
      <c r="AF944" s="26"/>
      <c r="AH944" s="26"/>
      <c r="AI944" s="26"/>
    </row>
    <row r="945" spans="2:43" x14ac:dyDescent="0.25">
      <c r="B945" s="37" t="s">
        <v>12</v>
      </c>
      <c r="C945" s="38"/>
      <c r="D945" s="38"/>
      <c r="E945" s="38"/>
      <c r="F945" s="38"/>
      <c r="G945" s="38" t="s">
        <v>29</v>
      </c>
      <c r="H945" s="31" t="s">
        <v>87</v>
      </c>
      <c r="I945" s="181">
        <v>7.962343499167682</v>
      </c>
      <c r="J945" s="181">
        <v>6.5378614791304859</v>
      </c>
      <c r="K945" s="181">
        <v>6.5145464964316524</v>
      </c>
      <c r="L945" s="181">
        <v>5.8614574117942686</v>
      </c>
      <c r="M945" s="181">
        <v>7.8418309334127594</v>
      </c>
      <c r="N945" s="181">
        <v>5.8315678509090016</v>
      </c>
      <c r="O945" s="181">
        <v>4.8498264162376081</v>
      </c>
      <c r="P945" s="181">
        <v>4.3116322526968833</v>
      </c>
      <c r="Q945" s="181">
        <v>7.4739253438114801</v>
      </c>
      <c r="R945" s="181">
        <v>5.8582268906888757</v>
      </c>
      <c r="S945" s="181">
        <v>6.4887095085115405</v>
      </c>
      <c r="T945" s="181">
        <v>4.5066927116634066</v>
      </c>
      <c r="U945" s="181">
        <v>4.0967018228831282</v>
      </c>
      <c r="V945" s="181">
        <v>3.6696751716038691</v>
      </c>
      <c r="W945" s="181">
        <v>3.0391583090595038</v>
      </c>
      <c r="X945" s="181">
        <v>3.8001872400521677</v>
      </c>
      <c r="Y945" s="181">
        <v>4.5796797927786521</v>
      </c>
      <c r="Z945" s="149">
        <v>1.8852737747182775</v>
      </c>
      <c r="AA945" s="149">
        <v>1.4152229415226996</v>
      </c>
      <c r="AB945" s="149">
        <v>1.3676249630034132</v>
      </c>
      <c r="AC945" s="149">
        <v>0.67029067704248368</v>
      </c>
      <c r="AD945" s="149">
        <v>0.58425115849575826</v>
      </c>
      <c r="AE945" s="149">
        <v>0.75826700722812623</v>
      </c>
      <c r="AF945" s="26"/>
      <c r="AH945" s="26"/>
      <c r="AI945" s="26"/>
    </row>
    <row r="946" spans="2:43" x14ac:dyDescent="0.25">
      <c r="B946" s="37" t="s">
        <v>12</v>
      </c>
      <c r="C946" s="38"/>
      <c r="D946" s="38"/>
      <c r="E946" s="38"/>
      <c r="F946" s="38"/>
      <c r="G946" s="38" t="s">
        <v>33</v>
      </c>
      <c r="H946" s="31" t="s">
        <v>87</v>
      </c>
      <c r="I946" s="181">
        <v>2.1323984535825966</v>
      </c>
      <c r="J946" s="181">
        <v>2.1919494305423162</v>
      </c>
      <c r="K946" s="181">
        <v>2.2859811172420001</v>
      </c>
      <c r="L946" s="181">
        <v>2.3925357454510339</v>
      </c>
      <c r="M946" s="181">
        <v>3.4522810019775525</v>
      </c>
      <c r="N946" s="181">
        <v>6.0452648486849423</v>
      </c>
      <c r="O946" s="181">
        <v>5.9712752725626608</v>
      </c>
      <c r="P946" s="181">
        <v>7.9413420769847516</v>
      </c>
      <c r="Q946" s="181">
        <v>9.8069761716440169</v>
      </c>
      <c r="R946" s="181">
        <v>12.252975338354078</v>
      </c>
      <c r="S946" s="181">
        <v>16.760777625814857</v>
      </c>
      <c r="T946" s="181">
        <v>19.237202075358695</v>
      </c>
      <c r="U946" s="181">
        <v>19.861006087028258</v>
      </c>
      <c r="V946" s="181">
        <v>20.186973487458729</v>
      </c>
      <c r="W946" s="181">
        <v>23.090486775103617</v>
      </c>
      <c r="X946" s="181">
        <v>22.818731862363311</v>
      </c>
      <c r="Y946" s="181">
        <v>23.207002090247482</v>
      </c>
      <c r="Z946" s="149">
        <v>15.869254317033704</v>
      </c>
      <c r="AA946" s="149">
        <v>15.80711819799226</v>
      </c>
      <c r="AB946" s="149">
        <v>16.628386361235926</v>
      </c>
      <c r="AC946" s="149">
        <v>14.247785168607349</v>
      </c>
      <c r="AD946" s="149">
        <v>16.581652094746619</v>
      </c>
      <c r="AE946" s="149">
        <v>19.050245909205099</v>
      </c>
      <c r="AF946" s="26"/>
      <c r="AH946" s="26"/>
      <c r="AI946" s="26"/>
    </row>
    <row r="947" spans="2:43" x14ac:dyDescent="0.25">
      <c r="B947" s="31" t="s">
        <v>12</v>
      </c>
      <c r="C947" s="32"/>
      <c r="D947" s="32"/>
      <c r="E947" s="32"/>
      <c r="F947" s="32"/>
      <c r="G947" s="32" t="s">
        <v>22</v>
      </c>
      <c r="H947" s="31" t="s">
        <v>87</v>
      </c>
      <c r="I947" s="181">
        <v>1.3615732530783131</v>
      </c>
      <c r="J947" s="181">
        <v>1.3832132085860123</v>
      </c>
      <c r="K947" s="181">
        <v>1.4470311432801495</v>
      </c>
      <c r="L947" s="181">
        <v>1.4662756863916897</v>
      </c>
      <c r="M947" s="181">
        <v>1.3230171351587907</v>
      </c>
      <c r="N947" s="181">
        <v>1.9104025705212422</v>
      </c>
      <c r="O947" s="181">
        <v>1.8169317224253783</v>
      </c>
      <c r="P947" s="181">
        <v>2.0579203540016833</v>
      </c>
      <c r="Q947" s="181">
        <v>2.1701683531262761</v>
      </c>
      <c r="R947" s="181">
        <v>2.3837463090220345</v>
      </c>
      <c r="S947" s="181">
        <v>2.7842448793868537</v>
      </c>
      <c r="T947" s="181">
        <v>2.8622237041360217</v>
      </c>
      <c r="U947" s="181">
        <v>2.4611307642780531</v>
      </c>
      <c r="V947" s="181">
        <v>3.3758169663195057</v>
      </c>
      <c r="W947" s="181">
        <v>4.3110755570654664</v>
      </c>
      <c r="X947" s="181">
        <v>3.0781726512750072</v>
      </c>
      <c r="Y947" s="181">
        <v>2.1489314320673625</v>
      </c>
      <c r="Z947" s="149">
        <v>2.0781620205676901</v>
      </c>
      <c r="AA947" s="149">
        <v>1.9821375343498646</v>
      </c>
      <c r="AB947" s="149">
        <v>2.0392591764573602</v>
      </c>
      <c r="AC947" s="149">
        <v>2.0243896834036712</v>
      </c>
      <c r="AD947" s="149">
        <v>2.1410917514794852</v>
      </c>
      <c r="AE947" s="149">
        <v>2.11272225311706</v>
      </c>
      <c r="AF947" s="26"/>
      <c r="AH947" s="26"/>
      <c r="AI947" s="26"/>
    </row>
    <row r="948" spans="2:43" s="48" customFormat="1" x14ac:dyDescent="0.25">
      <c r="B948" s="44" t="s">
        <v>12</v>
      </c>
      <c r="C948" s="45"/>
      <c r="D948" s="45"/>
      <c r="E948" s="45"/>
      <c r="F948" s="45"/>
      <c r="G948" s="46" t="s">
        <v>91</v>
      </c>
      <c r="H948" s="31" t="s">
        <v>88</v>
      </c>
      <c r="I948" s="151">
        <v>12.77307130567546</v>
      </c>
      <c r="J948" s="151">
        <v>11.298975504416484</v>
      </c>
      <c r="K948" s="151">
        <v>13.190123077514793</v>
      </c>
      <c r="L948" s="151">
        <v>12.602014328687577</v>
      </c>
      <c r="M948" s="151">
        <v>16.032777776439332</v>
      </c>
      <c r="N948" s="151">
        <v>16.770152238475813</v>
      </c>
      <c r="O948" s="151">
        <v>15.670093233991603</v>
      </c>
      <c r="P948" s="151">
        <v>17.454360809303594</v>
      </c>
      <c r="Q948" s="151">
        <v>22.707539707707152</v>
      </c>
      <c r="R948" s="151">
        <v>23.845808767515294</v>
      </c>
      <c r="S948" s="151">
        <v>30.437616213858853</v>
      </c>
      <c r="T948" s="151">
        <v>30.447812424030101</v>
      </c>
      <c r="U948" s="151">
        <v>29.534533089894484</v>
      </c>
      <c r="V948" s="151">
        <v>31.502716307624389</v>
      </c>
      <c r="W948" s="151">
        <v>33.057814061393771</v>
      </c>
      <c r="X948" s="151">
        <v>31.837526584447875</v>
      </c>
      <c r="Y948" s="151">
        <v>33.817930295730434</v>
      </c>
      <c r="Z948" s="151">
        <v>21.790123264058664</v>
      </c>
      <c r="AA948" s="151">
        <v>20.236712034073388</v>
      </c>
      <c r="AB948" s="151">
        <v>21.260519075638637</v>
      </c>
      <c r="AC948" s="151">
        <v>18.047788900696943</v>
      </c>
      <c r="AD948" s="151">
        <v>20.313961268919748</v>
      </c>
      <c r="AE948" s="151">
        <v>22.818786073855076</v>
      </c>
      <c r="AF948" s="26"/>
      <c r="AH948" s="26"/>
      <c r="AI948" s="26"/>
    </row>
    <row r="949" spans="2:43" x14ac:dyDescent="0.25">
      <c r="B949" s="31" t="s">
        <v>12</v>
      </c>
      <c r="C949" s="32"/>
      <c r="D949" s="32"/>
      <c r="E949" s="32"/>
      <c r="F949" s="32"/>
      <c r="G949" s="49" t="s">
        <v>17</v>
      </c>
      <c r="H949" s="31" t="s">
        <v>88</v>
      </c>
      <c r="I949" s="181">
        <v>1.2968182869886113</v>
      </c>
      <c r="J949" s="181">
        <v>1.2718895655339197</v>
      </c>
      <c r="K949" s="181">
        <v>2.1122333205024142</v>
      </c>
      <c r="L949" s="181">
        <v>2.0483684761052023</v>
      </c>
      <c r="M949" s="181">
        <v>1.930296536488624</v>
      </c>
      <c r="N949" s="181">
        <v>1.4433140636636739</v>
      </c>
      <c r="O949" s="181">
        <v>1.4671257206932042</v>
      </c>
      <c r="P949" s="181">
        <v>1.5210319962678764</v>
      </c>
      <c r="Q949" s="181">
        <v>1.5757112124800214</v>
      </c>
      <c r="R949" s="181">
        <v>1.6213839819920839</v>
      </c>
      <c r="S949" s="181">
        <v>2.1309117097478723</v>
      </c>
      <c r="T949" s="181">
        <v>1.8588841610670856</v>
      </c>
      <c r="U949" s="181">
        <v>1.5075940721153445</v>
      </c>
      <c r="V949" s="181">
        <v>2.0662503301172355</v>
      </c>
      <c r="W949" s="181">
        <v>1.2663355258863795</v>
      </c>
      <c r="X949" s="181">
        <v>1.0356942729471226</v>
      </c>
      <c r="Y949" s="181">
        <v>1.878540474501744</v>
      </c>
      <c r="Z949" s="149">
        <v>8.1481667081958059E-2</v>
      </c>
      <c r="AA949" s="149">
        <v>4.2968565712031115E-2</v>
      </c>
      <c r="AB949" s="149">
        <v>5.1003170344472951E-2</v>
      </c>
      <c r="AC949" s="149">
        <v>4.6011068580372766E-2</v>
      </c>
      <c r="AD949" s="149">
        <v>4.1916777504887953E-2</v>
      </c>
      <c r="AE949" s="149">
        <v>3.7362166829912426E-2</v>
      </c>
      <c r="AF949" s="26"/>
      <c r="AG949" s="52"/>
      <c r="AH949" s="26"/>
      <c r="AI949" s="26"/>
      <c r="AJ949" s="52"/>
      <c r="AQ949" s="52"/>
    </row>
    <row r="950" spans="2:43" x14ac:dyDescent="0.25">
      <c r="B950" s="31" t="s">
        <v>12</v>
      </c>
      <c r="C950" s="32"/>
      <c r="D950" s="32"/>
      <c r="E950" s="32"/>
      <c r="F950" s="32"/>
      <c r="G950" s="49" t="s">
        <v>29</v>
      </c>
      <c r="H950" s="31" t="s">
        <v>88</v>
      </c>
      <c r="I950" s="181">
        <v>0.37695158370245008</v>
      </c>
      <c r="J950" s="181">
        <v>0.33578662977858798</v>
      </c>
      <c r="K950" s="181">
        <v>0.33354840386253454</v>
      </c>
      <c r="L950" s="181">
        <v>0.31451513463465508</v>
      </c>
      <c r="M950" s="181">
        <v>0.40030660835815834</v>
      </c>
      <c r="N950" s="181">
        <v>0.27144389351343234</v>
      </c>
      <c r="O950" s="181">
        <v>0.21564020973472275</v>
      </c>
      <c r="P950" s="181">
        <v>0.24100500019649834</v>
      </c>
      <c r="Q950" s="181">
        <v>0.35068377456014255</v>
      </c>
      <c r="R950" s="181">
        <v>0.23443482758879158</v>
      </c>
      <c r="S950" s="181">
        <v>0.23934954428073799</v>
      </c>
      <c r="T950" s="181">
        <v>0.19022096951464315</v>
      </c>
      <c r="U950" s="181">
        <v>0.19067880596170017</v>
      </c>
      <c r="V950" s="181">
        <v>0.15322559614899289</v>
      </c>
      <c r="W950" s="181">
        <v>0.1316476036116602</v>
      </c>
      <c r="X950" s="181">
        <v>0.18514677259942974</v>
      </c>
      <c r="Y950" s="181">
        <v>0.22936377326694574</v>
      </c>
      <c r="Z950" s="149">
        <v>0.33746111305987475</v>
      </c>
      <c r="AA950" s="149">
        <v>0.21981860022630981</v>
      </c>
      <c r="AB950" s="149">
        <v>0.2073426429750938</v>
      </c>
      <c r="AC950" s="149">
        <v>8.9536701140670666E-2</v>
      </c>
      <c r="AD950" s="149">
        <v>7.6290392156513245E-2</v>
      </c>
      <c r="AE950" s="149">
        <v>0.11833372052393124</v>
      </c>
      <c r="AF950" s="26"/>
      <c r="AG950" s="52"/>
      <c r="AH950" s="26"/>
      <c r="AI950" s="26"/>
      <c r="AJ950" s="52"/>
      <c r="AQ950" s="52"/>
    </row>
    <row r="951" spans="2:43" x14ac:dyDescent="0.25">
      <c r="B951" s="31" t="s">
        <v>12</v>
      </c>
      <c r="C951" s="32"/>
      <c r="D951" s="32"/>
      <c r="E951" s="32"/>
      <c r="F951" s="32"/>
      <c r="G951" s="49" t="s">
        <v>33</v>
      </c>
      <c r="H951" s="31" t="s">
        <v>88</v>
      </c>
      <c r="I951" s="181">
        <v>0.9869840844031994</v>
      </c>
      <c r="J951" s="181">
        <v>1.0145457263783455</v>
      </c>
      <c r="K951" s="181">
        <v>1.0393204185478169</v>
      </c>
      <c r="L951" s="181">
        <v>1.0719659292621548</v>
      </c>
      <c r="M951" s="181">
        <v>1.5130192284339825</v>
      </c>
      <c r="N951" s="181">
        <v>2.73328266715848</v>
      </c>
      <c r="O951" s="181">
        <v>2.6809928041786644</v>
      </c>
      <c r="P951" s="181">
        <v>3.5354850992842568</v>
      </c>
      <c r="Q951" s="181">
        <v>4.392191627459102</v>
      </c>
      <c r="R951" s="181">
        <v>5.4388051470928174</v>
      </c>
      <c r="S951" s="181">
        <v>7.4527741039905413</v>
      </c>
      <c r="T951" s="181">
        <v>8.5381173001711019</v>
      </c>
      <c r="U951" s="181">
        <v>8.8074164470401826</v>
      </c>
      <c r="V951" s="181">
        <v>8.9369077170992135</v>
      </c>
      <c r="W951" s="181">
        <v>10.207080561347059</v>
      </c>
      <c r="X951" s="181">
        <v>10.072364078504314</v>
      </c>
      <c r="Y951" s="181">
        <v>10.236581646832182</v>
      </c>
      <c r="Z951" s="149">
        <v>6.2443836023688633</v>
      </c>
      <c r="AA951" s="149">
        <v>6.2229593044208897</v>
      </c>
      <c r="AB951" s="149">
        <v>6.5469643104865733</v>
      </c>
      <c r="AC951" s="149">
        <v>5.5938325273881295</v>
      </c>
      <c r="AD951" s="149">
        <v>6.5145996856515138</v>
      </c>
      <c r="AE951" s="149">
        <v>7.4853372779648026</v>
      </c>
      <c r="AF951" s="26"/>
      <c r="AG951" s="52"/>
      <c r="AH951" s="26"/>
      <c r="AI951" s="26"/>
      <c r="AJ951" s="52"/>
      <c r="AQ951" s="52"/>
    </row>
    <row r="952" spans="2:43" x14ac:dyDescent="0.25">
      <c r="B952" s="31" t="s">
        <v>12</v>
      </c>
      <c r="C952" s="32"/>
      <c r="D952" s="32"/>
      <c r="E952" s="32"/>
      <c r="F952" s="32"/>
      <c r="G952" s="49" t="s">
        <v>22</v>
      </c>
      <c r="H952" s="31" t="s">
        <v>88</v>
      </c>
      <c r="I952" s="181">
        <v>9.9762930072383345</v>
      </c>
      <c r="J952" s="181">
        <v>10.047991277314672</v>
      </c>
      <c r="K952" s="181">
        <v>10.07342051003943</v>
      </c>
      <c r="L952" s="181">
        <v>9.9973765129862056</v>
      </c>
      <c r="M952" s="181">
        <v>9.6858376365234058</v>
      </c>
      <c r="N952" s="181">
        <v>10.384316301933843</v>
      </c>
      <c r="O952" s="181">
        <v>10.183990751278209</v>
      </c>
      <c r="P952" s="181">
        <v>9.9623969519807858</v>
      </c>
      <c r="Q952" s="181">
        <v>9.932800251083485</v>
      </c>
      <c r="R952" s="181">
        <v>10.0308432732862</v>
      </c>
      <c r="S952" s="181">
        <v>10.361098120419967</v>
      </c>
      <c r="T952" s="181">
        <v>10.263133515358653</v>
      </c>
      <c r="U952" s="181">
        <v>9.5127672103750935</v>
      </c>
      <c r="V952" s="181">
        <v>10.685119245129327</v>
      </c>
      <c r="W952" s="181">
        <v>11.229088339006069</v>
      </c>
      <c r="X952" s="181">
        <v>9.5500934616886202</v>
      </c>
      <c r="Y952" s="181">
        <v>8.2709931109002071</v>
      </c>
      <c r="Z952" s="149">
        <v>2.3090689117418779</v>
      </c>
      <c r="AA952" s="149">
        <v>2.2023750381665161</v>
      </c>
      <c r="AB952" s="149">
        <v>2.2658435293970669</v>
      </c>
      <c r="AC952" s="149">
        <v>2.2493218704485236</v>
      </c>
      <c r="AD952" s="149">
        <v>2.3789908349772055</v>
      </c>
      <c r="AE952" s="149">
        <v>2.3474691701300667</v>
      </c>
      <c r="AF952" s="26"/>
      <c r="AG952" s="52"/>
      <c r="AH952" s="26"/>
      <c r="AI952" s="26"/>
      <c r="AJ952" s="52"/>
      <c r="AQ952" s="52"/>
    </row>
    <row r="953" spans="2:43" s="48" customFormat="1" x14ac:dyDescent="0.25">
      <c r="B953" s="44" t="s">
        <v>12</v>
      </c>
      <c r="C953" s="45"/>
      <c r="D953" s="45"/>
      <c r="E953" s="45"/>
      <c r="F953" s="45"/>
      <c r="G953" s="54" t="s">
        <v>92</v>
      </c>
      <c r="H953" s="31" t="s">
        <v>88</v>
      </c>
      <c r="I953" s="151">
        <v>12.637046962332596</v>
      </c>
      <c r="J953" s="151">
        <v>12.670213199005525</v>
      </c>
      <c r="K953" s="151">
        <v>13.558522652952195</v>
      </c>
      <c r="L953" s="151">
        <v>13.432226052988218</v>
      </c>
      <c r="M953" s="151">
        <v>13.529460009804172</v>
      </c>
      <c r="N953" s="151">
        <v>14.83235692626943</v>
      </c>
      <c r="O953" s="151">
        <v>14.5477494858848</v>
      </c>
      <c r="P953" s="151">
        <v>15.259919047729417</v>
      </c>
      <c r="Q953" s="151">
        <v>16.251386865582752</v>
      </c>
      <c r="R953" s="151">
        <v>17.325467229959891</v>
      </c>
      <c r="S953" s="151">
        <v>20.184133478439119</v>
      </c>
      <c r="T953" s="151">
        <v>20.850355946111485</v>
      </c>
      <c r="U953" s="151">
        <v>20.018456535492319</v>
      </c>
      <c r="V953" s="151">
        <v>21.841502888494766</v>
      </c>
      <c r="W953" s="151">
        <v>22.834152029851168</v>
      </c>
      <c r="X953" s="151">
        <v>20.84329858573949</v>
      </c>
      <c r="Y953" s="151">
        <v>20.615479005501079</v>
      </c>
      <c r="Z953" s="151">
        <v>8.9723952942525749</v>
      </c>
      <c r="AA953" s="151">
        <v>8.6881215085257466</v>
      </c>
      <c r="AB953" s="151">
        <v>9.0711536532032078</v>
      </c>
      <c r="AC953" s="151">
        <v>7.9787021675576959</v>
      </c>
      <c r="AD953" s="151">
        <v>9.0117976902901198</v>
      </c>
      <c r="AE953" s="151">
        <v>9.9885023354487128</v>
      </c>
      <c r="AF953" s="26"/>
      <c r="AG953" s="52"/>
      <c r="AH953" s="26"/>
      <c r="AI953" s="26"/>
      <c r="AJ953" s="52"/>
      <c r="AQ953" s="52"/>
    </row>
    <row r="954" spans="2:43" x14ac:dyDescent="0.25">
      <c r="B954" s="31" t="s">
        <v>12</v>
      </c>
      <c r="C954" s="32"/>
      <c r="D954" s="32"/>
      <c r="E954" s="32"/>
      <c r="F954" s="58"/>
      <c r="G954" s="49" t="s">
        <v>17</v>
      </c>
      <c r="H954" s="31" t="s">
        <v>89</v>
      </c>
      <c r="I954" s="181">
        <v>8.0672448055697354E-3</v>
      </c>
      <c r="J954" s="181">
        <v>7.73355949223032E-3</v>
      </c>
      <c r="K954" s="181">
        <v>1.449001086165201E-2</v>
      </c>
      <c r="L954" s="181">
        <v>1.409960322335004E-2</v>
      </c>
      <c r="M954" s="181">
        <v>1.4472293381756108E-2</v>
      </c>
      <c r="N954" s="181">
        <v>1.1547889545869142E-2</v>
      </c>
      <c r="O954" s="181">
        <v>1.1737005765545636E-2</v>
      </c>
      <c r="P954" s="181">
        <v>1.2168255970143009E-2</v>
      </c>
      <c r="Q954" s="181">
        <v>1.260568969984017E-2</v>
      </c>
      <c r="R954" s="181">
        <v>1.2971071855936671E-2</v>
      </c>
      <c r="S954" s="181">
        <v>1.7047293677982977E-2</v>
      </c>
      <c r="T954" s="181">
        <v>1.4871073288536686E-2</v>
      </c>
      <c r="U954" s="181">
        <v>1.2060752576922754E-2</v>
      </c>
      <c r="V954" s="181">
        <v>1.6530002640937885E-2</v>
      </c>
      <c r="W954" s="181">
        <v>1.0130684207091034E-2</v>
      </c>
      <c r="X954" s="181">
        <v>8.2855541835769823E-3</v>
      </c>
      <c r="Y954" s="181">
        <v>1.2963628462883776E-2</v>
      </c>
      <c r="Z954" s="149">
        <v>9.3657088599951796E-3</v>
      </c>
      <c r="AA954" s="149">
        <v>4.938915599084037E-3</v>
      </c>
      <c r="AB954" s="149">
        <v>5.8624333729279266E-3</v>
      </c>
      <c r="AC954" s="149">
        <v>5.2886285724566412E-3</v>
      </c>
      <c r="AD954" s="149">
        <v>4.818020402860685E-3</v>
      </c>
      <c r="AE954" s="149">
        <v>4.2945019344726929E-3</v>
      </c>
      <c r="AF954" s="26"/>
      <c r="AH954" s="26"/>
      <c r="AI954" s="26"/>
    </row>
    <row r="955" spans="2:43" x14ac:dyDescent="0.25">
      <c r="B955" s="37" t="s">
        <v>12</v>
      </c>
      <c r="C955" s="38"/>
      <c r="D955" s="38"/>
      <c r="E955" s="38"/>
      <c r="F955" s="60"/>
      <c r="G955" s="49" t="s">
        <v>29</v>
      </c>
      <c r="H955" s="31" t="s">
        <v>89</v>
      </c>
      <c r="I955" s="181">
        <v>3.1936942940649485E-2</v>
      </c>
      <c r="J955" s="181">
        <v>2.6539749448105093E-2</v>
      </c>
      <c r="K955" s="181">
        <v>2.6432570872948039E-2</v>
      </c>
      <c r="L955" s="181">
        <v>2.3956164758763221E-2</v>
      </c>
      <c r="M955" s="181">
        <v>3.1803540860787322E-2</v>
      </c>
      <c r="N955" s="181">
        <v>2.3334611537913174E-2</v>
      </c>
      <c r="O955" s="181">
        <v>1.9284532130095958E-2</v>
      </c>
      <c r="P955" s="181">
        <v>1.7738149689065386E-2</v>
      </c>
      <c r="Q955" s="181">
        <v>2.9940020833624018E-2</v>
      </c>
      <c r="R955" s="181">
        <v>2.2937794088939433E-2</v>
      </c>
      <c r="S955" s="181">
        <v>2.5103438339607386E-2</v>
      </c>
      <c r="T955" s="181">
        <v>1.7692556413961828E-2</v>
      </c>
      <c r="U955" s="181">
        <v>1.6273118088999911E-2</v>
      </c>
      <c r="V955" s="181">
        <v>1.4386387706269918E-2</v>
      </c>
      <c r="W955" s="181">
        <v>1.1966474620578871E-2</v>
      </c>
      <c r="X955" s="181">
        <v>1.5181345096778365E-2</v>
      </c>
      <c r="Y955" s="181">
        <v>2.0738318012721909E-2</v>
      </c>
      <c r="Z955" s="149">
        <v>2.6807445362466237E-2</v>
      </c>
      <c r="AA955" s="149">
        <v>2.1035579588609486E-2</v>
      </c>
      <c r="AB955" s="149">
        <v>2.0466446042626488E-2</v>
      </c>
      <c r="AC955" s="149">
        <v>1.0359808686769023E-2</v>
      </c>
      <c r="AD955" s="149">
        <v>9.0777307547989742E-3</v>
      </c>
      <c r="AE955" s="149">
        <v>1.1255578645230937E-2</v>
      </c>
      <c r="AF955" s="26"/>
      <c r="AH955" s="26"/>
      <c r="AI955" s="26"/>
    </row>
    <row r="956" spans="2:43" x14ac:dyDescent="0.25">
      <c r="B956" s="37" t="s">
        <v>12</v>
      </c>
      <c r="C956" s="38"/>
      <c r="D956" s="38"/>
      <c r="E956" s="38"/>
      <c r="F956" s="60"/>
      <c r="G956" s="49" t="s">
        <v>33</v>
      </c>
      <c r="H956" s="31" t="s">
        <v>89</v>
      </c>
      <c r="I956" s="181">
        <v>4.2510747900900953E-2</v>
      </c>
      <c r="J956" s="181">
        <v>4.3697732218950222E-2</v>
      </c>
      <c r="K956" s="181">
        <v>4.3228397217488501E-2</v>
      </c>
      <c r="L956" s="181">
        <v>4.3268080387108179E-2</v>
      </c>
      <c r="M956" s="181">
        <v>5.8212258104092085E-2</v>
      </c>
      <c r="N956" s="181">
        <v>0.11241760135068518</v>
      </c>
      <c r="O956" s="181">
        <v>0.10868671380895228</v>
      </c>
      <c r="P956" s="181">
        <v>0.14079046678704504</v>
      </c>
      <c r="Q956" s="181">
        <v>0.17713228855808022</v>
      </c>
      <c r="R956" s="181">
        <v>0.2152028344682001</v>
      </c>
      <c r="S956" s="181">
        <v>0.29600786751264835</v>
      </c>
      <c r="T956" s="181">
        <v>0.33776641663245421</v>
      </c>
      <c r="U956" s="181">
        <v>0.34777323119183873</v>
      </c>
      <c r="V956" s="181">
        <v>0.35159822156131687</v>
      </c>
      <c r="W956" s="181">
        <v>0.40026464078030882</v>
      </c>
      <c r="X956" s="181">
        <v>0.39373004757305391</v>
      </c>
      <c r="Y956" s="181">
        <v>0.2294500514396757</v>
      </c>
      <c r="Z956" s="149">
        <v>4.7781820259724457</v>
      </c>
      <c r="AA956" s="149">
        <v>4.74107536226707</v>
      </c>
      <c r="AB956" s="149">
        <v>4.9832204070919204</v>
      </c>
      <c r="AC956" s="149">
        <v>4.3660934073238469</v>
      </c>
      <c r="AD956" s="149">
        <v>5.0541271607689353</v>
      </c>
      <c r="AE956" s="149">
        <v>5.8012312238996318</v>
      </c>
      <c r="AF956" s="26"/>
      <c r="AH956" s="26"/>
      <c r="AI956" s="26"/>
    </row>
    <row r="957" spans="2:43" ht="12" customHeight="1" x14ac:dyDescent="0.25">
      <c r="B957" s="37" t="s">
        <v>12</v>
      </c>
      <c r="C957" s="38"/>
      <c r="D957" s="38"/>
      <c r="E957" s="38"/>
      <c r="F957" s="60"/>
      <c r="G957" s="49" t="s">
        <v>22</v>
      </c>
      <c r="H957" s="31" t="s">
        <v>89</v>
      </c>
      <c r="I957" s="181">
        <v>0.87796522354242934</v>
      </c>
      <c r="J957" s="181">
        <v>0.88323616035426744</v>
      </c>
      <c r="K957" s="181">
        <v>0.88018547249474599</v>
      </c>
      <c r="L957" s="181">
        <v>0.87089716266810169</v>
      </c>
      <c r="M957" s="181">
        <v>0.85230852570680626</v>
      </c>
      <c r="N957" s="181">
        <v>0.87065644925650398</v>
      </c>
      <c r="O957" s="181">
        <v>0.85882214975774651</v>
      </c>
      <c r="P957" s="181">
        <v>0.81555110223710547</v>
      </c>
      <c r="Q957" s="181">
        <v>0.80275549276019698</v>
      </c>
      <c r="R957" s="181">
        <v>0.79383934755446128</v>
      </c>
      <c r="S957" s="181">
        <v>0.79175548551153052</v>
      </c>
      <c r="T957" s="181">
        <v>0.77512863455861547</v>
      </c>
      <c r="U957" s="181">
        <v>0.7352678158626621</v>
      </c>
      <c r="V957" s="181">
        <v>0.77230356868935479</v>
      </c>
      <c r="W957" s="181">
        <v>0.74471965239837012</v>
      </c>
      <c r="X957" s="181">
        <v>0.68492415454825073</v>
      </c>
      <c r="Y957" s="181">
        <v>0.79760996473151569</v>
      </c>
      <c r="Z957" s="149">
        <v>0.1875477082759236</v>
      </c>
      <c r="AA957" s="149">
        <v>0.17888179476663593</v>
      </c>
      <c r="AB957" s="149">
        <v>0.18403684666547285</v>
      </c>
      <c r="AC957" s="149">
        <v>0.18269492081087452</v>
      </c>
      <c r="AD957" s="149">
        <v>0.19322692226314858</v>
      </c>
      <c r="AE957" s="149">
        <v>0.19066666259611986</v>
      </c>
      <c r="AF957" s="26"/>
      <c r="AH957" s="26"/>
      <c r="AI957" s="26"/>
    </row>
    <row r="958" spans="2:43" x14ac:dyDescent="0.25">
      <c r="B958" s="55" t="s">
        <v>12</v>
      </c>
      <c r="C958" s="61"/>
      <c r="D958" s="61"/>
      <c r="E958" s="61"/>
      <c r="F958" s="62"/>
      <c r="G958" s="63" t="s">
        <v>93</v>
      </c>
      <c r="H958" s="31" t="s">
        <v>89</v>
      </c>
      <c r="I958" s="151">
        <v>0.96048015918954954</v>
      </c>
      <c r="J958" s="151">
        <v>0.9612072015135531</v>
      </c>
      <c r="K958" s="151">
        <v>0.96433645144683455</v>
      </c>
      <c r="L958" s="151">
        <v>0.95222101103732315</v>
      </c>
      <c r="M958" s="151">
        <v>0.95679661805344174</v>
      </c>
      <c r="N958" s="151">
        <v>1.0179565516909714</v>
      </c>
      <c r="O958" s="151">
        <v>0.9985304014623404</v>
      </c>
      <c r="P958" s="151">
        <v>0.9862479746833589</v>
      </c>
      <c r="Q958" s="151">
        <v>1.0224334918517415</v>
      </c>
      <c r="R958" s="151">
        <v>1.0449510479675375</v>
      </c>
      <c r="S958" s="151">
        <v>1.1299140850417693</v>
      </c>
      <c r="T958" s="151">
        <v>1.1454586808935683</v>
      </c>
      <c r="U958" s="151">
        <v>1.1113749177204235</v>
      </c>
      <c r="V958" s="151">
        <v>1.1548181805978794</v>
      </c>
      <c r="W958" s="151">
        <v>1.1670814520063488</v>
      </c>
      <c r="X958" s="151">
        <v>1.1021211014016599</v>
      </c>
      <c r="Y958" s="151">
        <v>1.060761962646797</v>
      </c>
      <c r="Z958" s="150">
        <v>5.0019028884708305</v>
      </c>
      <c r="AA958" s="150">
        <v>4.9459316522213994</v>
      </c>
      <c r="AB958" s="150">
        <v>5.1935861331729472</v>
      </c>
      <c r="AC958" s="151">
        <v>4.564436765393947</v>
      </c>
      <c r="AD958" s="151">
        <v>5.2612498341897433</v>
      </c>
      <c r="AE958" s="151">
        <v>6.0074479670754553</v>
      </c>
      <c r="AF958" s="26"/>
      <c r="AH958" s="26"/>
      <c r="AI958" s="26"/>
    </row>
    <row r="959" spans="2:43" x14ac:dyDescent="0.25">
      <c r="B959" s="31" t="s">
        <v>12</v>
      </c>
      <c r="C959" s="32"/>
      <c r="D959" s="32"/>
      <c r="E959" s="32"/>
      <c r="F959" s="58"/>
      <c r="G959" s="49" t="s">
        <v>17</v>
      </c>
      <c r="H959" s="31" t="s">
        <v>90</v>
      </c>
      <c r="I959" s="181">
        <v>3.478725670066861</v>
      </c>
      <c r="J959" s="181">
        <v>3.1324879095085478</v>
      </c>
      <c r="K959" s="181">
        <v>7.779072238353848</v>
      </c>
      <c r="L959" s="181">
        <v>7.6184104189852953</v>
      </c>
      <c r="M959" s="181">
        <v>9.0330076357915718</v>
      </c>
      <c r="N959" s="181">
        <v>7.8900859454574368</v>
      </c>
      <c r="O959" s="181">
        <v>8.0202872731228503</v>
      </c>
      <c r="P959" s="181">
        <v>8.3149749129310564</v>
      </c>
      <c r="Q959" s="181">
        <v>8.6138879615574506</v>
      </c>
      <c r="R959" s="181">
        <v>8.8635657682233919</v>
      </c>
      <c r="S959" s="181">
        <v>11.648984013288368</v>
      </c>
      <c r="T959" s="181">
        <v>10.16190008050007</v>
      </c>
      <c r="U959" s="181">
        <v>8.2415142608972154</v>
      </c>
      <c r="V959" s="181">
        <v>11.295501804640887</v>
      </c>
      <c r="W959" s="181">
        <v>6.9226342081788745</v>
      </c>
      <c r="X959" s="181">
        <v>5.6617953587776046</v>
      </c>
      <c r="Y959" s="181">
        <v>10.269354593942868</v>
      </c>
      <c r="Z959" s="149">
        <v>7.6798812651960473</v>
      </c>
      <c r="AA959" s="149">
        <v>4.0499107912489105</v>
      </c>
      <c r="AB959" s="149">
        <v>4.8071953658008999</v>
      </c>
      <c r="AC959" s="149">
        <v>4.3366754294144458</v>
      </c>
      <c r="AD959" s="149">
        <v>3.9507767303457615</v>
      </c>
      <c r="AE959" s="149">
        <v>3.5214915862676079</v>
      </c>
      <c r="AF959" s="26"/>
      <c r="AH959" s="26"/>
      <c r="AI959" s="26"/>
    </row>
    <row r="960" spans="2:43" x14ac:dyDescent="0.25">
      <c r="B960" s="37" t="s">
        <v>12</v>
      </c>
      <c r="C960" s="38"/>
      <c r="D960" s="38"/>
      <c r="E960" s="38"/>
      <c r="F960" s="60"/>
      <c r="G960" s="49" t="s">
        <v>29</v>
      </c>
      <c r="H960" s="31" t="s">
        <v>90</v>
      </c>
      <c r="I960" s="181">
        <v>18.918407431960272</v>
      </c>
      <c r="J960" s="181">
        <v>15.664940113593886</v>
      </c>
      <c r="K960" s="181">
        <v>15.603884001958225</v>
      </c>
      <c r="L960" s="181">
        <v>14.111452122769244</v>
      </c>
      <c r="M960" s="181">
        <v>13.972026969562709</v>
      </c>
      <c r="N960" s="181">
        <v>13.832601816356174</v>
      </c>
      <c r="O960" s="181">
        <v>11.453467894066618</v>
      </c>
      <c r="P960" s="181">
        <v>10.428399337396293</v>
      </c>
      <c r="Q960" s="181">
        <v>17.742241019509578</v>
      </c>
      <c r="R960" s="181">
        <v>16.325688040860364</v>
      </c>
      <c r="S960" s="181">
        <v>14.909135062211149</v>
      </c>
      <c r="T960" s="181">
        <v>10.423918820923827</v>
      </c>
      <c r="U960" s="181">
        <v>9.5261129732134719</v>
      </c>
      <c r="V960" s="181">
        <v>8.479425023962202</v>
      </c>
      <c r="W960" s="181">
        <v>7.0377697221326816</v>
      </c>
      <c r="X960" s="181">
        <v>8.8562083437448145</v>
      </c>
      <c r="Y960" s="181">
        <v>10.688804847302679</v>
      </c>
      <c r="Z960" s="149">
        <v>3.915922234726144</v>
      </c>
      <c r="AA960" s="149">
        <v>3.5891824510525199</v>
      </c>
      <c r="AB960" s="149">
        <v>3.5670184581032873</v>
      </c>
      <c r="AC960" s="149">
        <v>1.9825489565160865</v>
      </c>
      <c r="AD960" s="149">
        <v>1.7620594289281464</v>
      </c>
      <c r="AE960" s="149">
        <v>1.9122723865335847</v>
      </c>
      <c r="AF960" s="26"/>
      <c r="AH960" s="26"/>
      <c r="AI960" s="26"/>
    </row>
    <row r="961" spans="2:35" x14ac:dyDescent="0.25">
      <c r="B961" s="37" t="s">
        <v>12</v>
      </c>
      <c r="C961" s="38"/>
      <c r="D961" s="38"/>
      <c r="E961" s="38"/>
      <c r="F961" s="60"/>
      <c r="G961" s="49" t="s">
        <v>33</v>
      </c>
      <c r="H961" s="31" t="s">
        <v>90</v>
      </c>
      <c r="I961" s="181">
        <v>7.5921852646399944E-3</v>
      </c>
      <c r="J961" s="181">
        <v>7.8041978952180426E-3</v>
      </c>
      <c r="K961" s="181">
        <v>7.9947724503678218E-3</v>
      </c>
      <c r="L961" s="181">
        <v>8.2458917635550369E-3</v>
      </c>
      <c r="M961" s="181">
        <v>1.1638609449492172E-2</v>
      </c>
      <c r="N961" s="181">
        <v>2.1025251285834455E-2</v>
      </c>
      <c r="O961" s="181">
        <v>2.0623021570605114E-2</v>
      </c>
      <c r="P961" s="181">
        <v>2.7196039225263507E-2</v>
      </c>
      <c r="Q961" s="181">
        <v>3.3786089441993086E-2</v>
      </c>
      <c r="R961" s="181">
        <v>4.1836962669944737E-2</v>
      </c>
      <c r="S961" s="181">
        <v>5.7329031569158001E-2</v>
      </c>
      <c r="T961" s="181">
        <v>6.5677825385931546E-2</v>
      </c>
      <c r="U961" s="181">
        <v>6.7749357284924469E-2</v>
      </c>
      <c r="V961" s="181">
        <v>6.8745443977686255E-2</v>
      </c>
      <c r="W961" s="181">
        <v>7.8516004318054305E-2</v>
      </c>
      <c r="X961" s="181">
        <v>7.7479723680802429E-2</v>
      </c>
      <c r="Y961" s="181">
        <v>7.8742935744862935E-2</v>
      </c>
      <c r="Z961" s="149">
        <v>0.14045305014093715</v>
      </c>
      <c r="AA961" s="149">
        <v>0.13951785171019379</v>
      </c>
      <c r="AB961" s="149">
        <v>0.14667904655516911</v>
      </c>
      <c r="AC961" s="149">
        <v>0.12769621338715856</v>
      </c>
      <c r="AD961" s="149">
        <v>0.14804489483172714</v>
      </c>
      <c r="AE961" s="149">
        <v>0.16997348579139623</v>
      </c>
      <c r="AF961" s="26"/>
      <c r="AH961" s="26"/>
      <c r="AI961" s="26"/>
    </row>
    <row r="962" spans="2:35" ht="12" customHeight="1" x14ac:dyDescent="0.25">
      <c r="B962" s="37" t="s">
        <v>12</v>
      </c>
      <c r="C962" s="38"/>
      <c r="D962" s="38"/>
      <c r="E962" s="38"/>
      <c r="F962" s="60"/>
      <c r="G962" s="49" t="s">
        <v>22</v>
      </c>
      <c r="H962" s="31" t="s">
        <v>90</v>
      </c>
      <c r="I962" s="181">
        <v>0.25091068288526325</v>
      </c>
      <c r="J962" s="181">
        <v>0.25301815802257926</v>
      </c>
      <c r="K962" s="181">
        <v>0.25520637164727306</v>
      </c>
      <c r="L962" s="181">
        <v>0.25405400891934721</v>
      </c>
      <c r="M962" s="181">
        <v>0.24363338509980065</v>
      </c>
      <c r="N962" s="181">
        <v>0.2738279037764742</v>
      </c>
      <c r="O962" s="181">
        <v>0.26709252382785365</v>
      </c>
      <c r="P962" s="181">
        <v>0.26847971957165395</v>
      </c>
      <c r="Q962" s="181">
        <v>0.2707195427687526</v>
      </c>
      <c r="R962" s="181">
        <v>0.27832290544394211</v>
      </c>
      <c r="S962" s="181">
        <v>0.29575006624812772</v>
      </c>
      <c r="T962" s="181">
        <v>0.2956304163066531</v>
      </c>
      <c r="U962" s="181">
        <v>0.26909331178716156</v>
      </c>
      <c r="V962" s="181">
        <v>0.3179456619872007</v>
      </c>
      <c r="W962" s="181">
        <v>0.35372253643437845</v>
      </c>
      <c r="X962" s="181">
        <v>0.28573606982336186</v>
      </c>
      <c r="Y962" s="181">
        <v>0.2341992870009976</v>
      </c>
      <c r="Z962" s="149">
        <v>0.27708826940902537</v>
      </c>
      <c r="AA962" s="149">
        <v>0.264285004579982</v>
      </c>
      <c r="AB962" s="149">
        <v>0.27190122352764801</v>
      </c>
      <c r="AC962" s="149">
        <v>0.26991862445382286</v>
      </c>
      <c r="AD962" s="149">
        <v>0.28547890019726468</v>
      </c>
      <c r="AE962" s="149">
        <v>0.281696300415608</v>
      </c>
      <c r="AF962" s="26"/>
      <c r="AH962" s="26"/>
      <c r="AI962" s="26"/>
    </row>
    <row r="963" spans="2:35" x14ac:dyDescent="0.25">
      <c r="B963" s="55" t="s">
        <v>12</v>
      </c>
      <c r="C963" s="61"/>
      <c r="D963" s="61"/>
      <c r="E963" s="61"/>
      <c r="F963" s="62"/>
      <c r="G963" s="63" t="s">
        <v>94</v>
      </c>
      <c r="H963" s="31" t="s">
        <v>90</v>
      </c>
      <c r="I963" s="151">
        <v>22.655635970177038</v>
      </c>
      <c r="J963" s="151">
        <v>19.058250379020233</v>
      </c>
      <c r="K963" s="151">
        <v>23.646157384409712</v>
      </c>
      <c r="L963" s="151">
        <v>21.99216244243744</v>
      </c>
      <c r="M963" s="151">
        <v>23.260306599903576</v>
      </c>
      <c r="N963" s="151">
        <v>22.01754091687592</v>
      </c>
      <c r="O963" s="151">
        <v>19.761470712587922</v>
      </c>
      <c r="P963" s="151">
        <v>19.039050009124267</v>
      </c>
      <c r="Q963" s="151">
        <v>26.660634613277775</v>
      </c>
      <c r="R963" s="151">
        <v>25.509413677197642</v>
      </c>
      <c r="S963" s="151">
        <v>26.911198173316805</v>
      </c>
      <c r="T963" s="151">
        <v>20.947127143116486</v>
      </c>
      <c r="U963" s="151">
        <v>18.104469903182775</v>
      </c>
      <c r="V963" s="151">
        <v>20.161617934567975</v>
      </c>
      <c r="W963" s="151">
        <v>14.39264247106399</v>
      </c>
      <c r="X963" s="151">
        <v>14.881219496026583</v>
      </c>
      <c r="Y963" s="151">
        <v>21.271101663991409</v>
      </c>
      <c r="Z963" s="150">
        <v>12.013344819472154</v>
      </c>
      <c r="AA963" s="150">
        <v>8.0428960985916067</v>
      </c>
      <c r="AB963" s="150">
        <v>8.7927940939870037</v>
      </c>
      <c r="AC963" s="151">
        <v>6.7168392237715135</v>
      </c>
      <c r="AD963" s="151">
        <v>6.1463599543029002</v>
      </c>
      <c r="AE963" s="151">
        <v>5.8854337590081967</v>
      </c>
      <c r="AF963" s="26"/>
      <c r="AH963" s="26"/>
      <c r="AI963" s="26"/>
    </row>
    <row r="964" spans="2:35" x14ac:dyDescent="0.25">
      <c r="B964" s="55"/>
      <c r="C964" s="61"/>
      <c r="D964" s="61"/>
      <c r="E964" s="61"/>
      <c r="F964" s="62"/>
      <c r="G964" s="63"/>
      <c r="H964" s="31"/>
      <c r="I964" s="64"/>
      <c r="J964" s="64"/>
      <c r="K964" s="64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6"/>
      <c r="AD964" s="66"/>
      <c r="AE964" s="66"/>
      <c r="AF964" s="26"/>
      <c r="AH964" s="26"/>
      <c r="AI964" s="26"/>
    </row>
    <row r="965" spans="2:35" x14ac:dyDescent="0.25">
      <c r="B965" s="34" t="s">
        <v>12</v>
      </c>
      <c r="C965" s="67"/>
      <c r="D965" s="67"/>
      <c r="E965" s="67"/>
      <c r="F965" s="68" t="s">
        <v>16</v>
      </c>
      <c r="G965" s="69"/>
      <c r="H965" s="34" t="s">
        <v>87</v>
      </c>
      <c r="I965" s="70"/>
      <c r="J965" s="70"/>
      <c r="K965" s="70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>
        <v>1.9574331517389927</v>
      </c>
      <c r="AA965" s="71">
        <v>1.0322333602085636</v>
      </c>
      <c r="AB965" s="71">
        <v>1.2252485749419368</v>
      </c>
      <c r="AC965" s="72">
        <v>1.1053233716434379</v>
      </c>
      <c r="AD965" s="72">
        <v>1.0069662641978832</v>
      </c>
      <c r="AE965" s="72">
        <v>0.89755090430479278</v>
      </c>
      <c r="AF965" s="26"/>
      <c r="AH965" s="26"/>
      <c r="AI965" s="26"/>
    </row>
    <row r="966" spans="2:35" x14ac:dyDescent="0.25">
      <c r="B966" s="34" t="s">
        <v>12</v>
      </c>
      <c r="C966" s="67"/>
      <c r="D966" s="67"/>
      <c r="E966" s="67"/>
      <c r="F966" s="68" t="s">
        <v>21</v>
      </c>
      <c r="G966" s="69"/>
      <c r="H966" s="34" t="s">
        <v>87</v>
      </c>
      <c r="I966" s="70"/>
      <c r="J966" s="70"/>
      <c r="K966" s="70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>
        <v>0.88757176409298544</v>
      </c>
      <c r="AA966" s="71">
        <v>1.061392290525899</v>
      </c>
      <c r="AB966" s="71">
        <v>1.038670298636204</v>
      </c>
      <c r="AC966" s="72">
        <v>1.0499189360015497</v>
      </c>
      <c r="AD966" s="72">
        <v>1.1301497332122357</v>
      </c>
      <c r="AE966" s="72">
        <v>1.0576549715290986</v>
      </c>
      <c r="AF966" s="26"/>
      <c r="AH966" s="26"/>
      <c r="AI966" s="26"/>
    </row>
    <row r="967" spans="2:35" x14ac:dyDescent="0.25">
      <c r="B967" s="34" t="s">
        <v>12</v>
      </c>
      <c r="C967" s="67"/>
      <c r="D967" s="67"/>
      <c r="E967" s="67"/>
      <c r="F967" s="68" t="s">
        <v>25</v>
      </c>
      <c r="G967" s="69"/>
      <c r="H967" s="34" t="s">
        <v>87</v>
      </c>
      <c r="I967" s="70"/>
      <c r="J967" s="70"/>
      <c r="K967" s="70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>
        <v>1.1589527258136545</v>
      </c>
      <c r="AA967" s="71">
        <v>0.88155005884554793</v>
      </c>
      <c r="AB967" s="71">
        <v>0.95392344251622441</v>
      </c>
      <c r="AC967" s="72">
        <v>0.93368690547966005</v>
      </c>
      <c r="AD967" s="72">
        <v>0.95426158572787201</v>
      </c>
      <c r="AE967" s="72">
        <v>1.0010669057683561</v>
      </c>
      <c r="AF967" s="26"/>
      <c r="AH967" s="26"/>
      <c r="AI967" s="26"/>
    </row>
    <row r="968" spans="2:35" x14ac:dyDescent="0.25">
      <c r="B968" s="34" t="s">
        <v>12</v>
      </c>
      <c r="C968" s="67"/>
      <c r="D968" s="67"/>
      <c r="E968" s="67"/>
      <c r="F968" s="68" t="s">
        <v>27</v>
      </c>
      <c r="G968" s="69"/>
      <c r="H968" s="34" t="s">
        <v>87</v>
      </c>
      <c r="I968" s="70"/>
      <c r="J968" s="70"/>
      <c r="K968" s="70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>
        <v>3.163753066105017E-2</v>
      </c>
      <c r="AA968" s="71">
        <v>3.9195184978417785E-2</v>
      </c>
      <c r="AB968" s="71">
        <v>4.6665435304931911E-2</v>
      </c>
      <c r="AC968" s="72">
        <v>4.0783841922461532E-2</v>
      </c>
      <c r="AD968" s="72">
        <v>5.6680432539377552E-2</v>
      </c>
      <c r="AE968" s="72">
        <v>5.4000375819605158E-2</v>
      </c>
      <c r="AF968" s="26"/>
      <c r="AH968" s="26"/>
      <c r="AI968" s="26"/>
    </row>
    <row r="969" spans="2:35" x14ac:dyDescent="0.25">
      <c r="B969" s="34" t="s">
        <v>12</v>
      </c>
      <c r="C969" s="67"/>
      <c r="D969" s="67"/>
      <c r="E969" s="67"/>
      <c r="F969" s="68" t="s">
        <v>28</v>
      </c>
      <c r="G969" s="69"/>
      <c r="H969" s="34" t="s">
        <v>87</v>
      </c>
      <c r="I969" s="70"/>
      <c r="J969" s="70"/>
      <c r="K969" s="70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>
        <v>0.92661893837234188</v>
      </c>
      <c r="AA969" s="71">
        <v>0.93005775615283814</v>
      </c>
      <c r="AB969" s="71">
        <v>0.93434822217979852</v>
      </c>
      <c r="AC969" s="72">
        <v>0.54250733333849355</v>
      </c>
      <c r="AD969" s="72">
        <v>0.4851399237235765</v>
      </c>
      <c r="AE969" s="72">
        <v>0.49442503828318746</v>
      </c>
      <c r="AF969" s="26"/>
      <c r="AH969" s="26"/>
      <c r="AI969" s="26"/>
    </row>
    <row r="970" spans="2:35" x14ac:dyDescent="0.25">
      <c r="B970" s="34" t="s">
        <v>12</v>
      </c>
      <c r="C970" s="67"/>
      <c r="D970" s="67"/>
      <c r="E970" s="67"/>
      <c r="F970" s="68" t="s">
        <v>30</v>
      </c>
      <c r="G970" s="69"/>
      <c r="H970" s="34" t="s">
        <v>87</v>
      </c>
      <c r="I970" s="70"/>
      <c r="J970" s="70"/>
      <c r="K970" s="70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>
        <v>0.95865483634593573</v>
      </c>
      <c r="AA970" s="71">
        <v>0.48516518536986131</v>
      </c>
      <c r="AB970" s="71">
        <v>0.43327674082361484</v>
      </c>
      <c r="AC970" s="72">
        <v>0.12778334370399011</v>
      </c>
      <c r="AD970" s="72">
        <v>9.9111234772181797E-2</v>
      </c>
      <c r="AE970" s="72">
        <v>0.26384196894493867</v>
      </c>
      <c r="AF970" s="26"/>
      <c r="AH970" s="26"/>
      <c r="AI970" s="26"/>
    </row>
    <row r="971" spans="2:35" x14ac:dyDescent="0.25">
      <c r="B971" s="34" t="s">
        <v>12</v>
      </c>
      <c r="C971" s="67"/>
      <c r="D971" s="67"/>
      <c r="E971" s="67"/>
      <c r="F971" s="68" t="s">
        <v>31</v>
      </c>
      <c r="G971" s="69"/>
      <c r="H971" s="34" t="s">
        <v>87</v>
      </c>
      <c r="I971" s="70"/>
      <c r="J971" s="70"/>
      <c r="K971" s="70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>
        <v>0</v>
      </c>
      <c r="AA971" s="71">
        <v>0</v>
      </c>
      <c r="AB971" s="71">
        <v>0</v>
      </c>
      <c r="AC971" s="72">
        <v>0</v>
      </c>
      <c r="AD971" s="72">
        <v>0</v>
      </c>
      <c r="AE971" s="72">
        <v>0</v>
      </c>
      <c r="AF971" s="26"/>
      <c r="AH971" s="26"/>
      <c r="AI971" s="26"/>
    </row>
    <row r="972" spans="2:35" x14ac:dyDescent="0.25">
      <c r="B972" s="34" t="s">
        <v>12</v>
      </c>
      <c r="C972" s="67"/>
      <c r="D972" s="67"/>
      <c r="E972" s="67"/>
      <c r="F972" s="68" t="s">
        <v>32</v>
      </c>
      <c r="G972" s="69"/>
      <c r="H972" s="34" t="s">
        <v>87</v>
      </c>
      <c r="I972" s="70"/>
      <c r="J972" s="70"/>
      <c r="K972" s="70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>
        <v>15.321828045107971</v>
      </c>
      <c r="AA972" s="71">
        <v>15.196502099966146</v>
      </c>
      <c r="AB972" s="71">
        <v>15.971200293974768</v>
      </c>
      <c r="AC972" s="72">
        <v>14.02664580728718</v>
      </c>
      <c r="AD972" s="72">
        <v>16.227850543402866</v>
      </c>
      <c r="AE972" s="72">
        <v>18.624847151769607</v>
      </c>
      <c r="AF972" s="26"/>
      <c r="AH972" s="26"/>
      <c r="AI972" s="26"/>
    </row>
    <row r="973" spans="2:35" x14ac:dyDescent="0.25">
      <c r="B973" s="34" t="s">
        <v>12</v>
      </c>
      <c r="C973" s="67"/>
      <c r="D973" s="67"/>
      <c r="E973" s="67"/>
      <c r="F973" s="68" t="s">
        <v>36</v>
      </c>
      <c r="G973" s="69"/>
      <c r="H973" s="34" t="s">
        <v>87</v>
      </c>
      <c r="I973" s="70"/>
      <c r="J973" s="70"/>
      <c r="K973" s="70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>
        <v>0.54742627192573257</v>
      </c>
      <c r="AA973" s="71">
        <v>0.61061609802611394</v>
      </c>
      <c r="AB973" s="71">
        <v>0.65718606726115714</v>
      </c>
      <c r="AC973" s="72">
        <v>0.22113936132016937</v>
      </c>
      <c r="AD973" s="72">
        <v>0.35380155134375463</v>
      </c>
      <c r="AE973" s="72">
        <v>0.42539875743549221</v>
      </c>
      <c r="AF973" s="26"/>
      <c r="AH973" s="26"/>
      <c r="AI973" s="26"/>
    </row>
    <row r="974" spans="2:35" x14ac:dyDescent="0.25">
      <c r="B974" s="34" t="s">
        <v>12</v>
      </c>
      <c r="C974" s="67"/>
      <c r="D974" s="67"/>
      <c r="E974" s="67"/>
      <c r="F974" s="73" t="s">
        <v>91</v>
      </c>
      <c r="G974" s="74"/>
      <c r="H974" s="75" t="s">
        <v>87</v>
      </c>
      <c r="I974" s="70"/>
      <c r="J974" s="70"/>
      <c r="K974" s="70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>
        <v>21.790123264058664</v>
      </c>
      <c r="AA974" s="71">
        <v>20.236712034073388</v>
      </c>
      <c r="AB974" s="71">
        <v>21.260519075638637</v>
      </c>
      <c r="AC974" s="76">
        <v>18.04778890069694</v>
      </c>
      <c r="AD974" s="76">
        <v>20.313961268919748</v>
      </c>
      <c r="AE974" s="76">
        <v>22.818786073855076</v>
      </c>
      <c r="AF974" s="26"/>
      <c r="AH974" s="26"/>
      <c r="AI974" s="26"/>
    </row>
    <row r="975" spans="2:35" x14ac:dyDescent="0.25">
      <c r="B975" s="34" t="s">
        <v>12</v>
      </c>
      <c r="C975" s="67"/>
      <c r="D975" s="67"/>
      <c r="E975" s="67"/>
      <c r="F975" s="68" t="s">
        <v>16</v>
      </c>
      <c r="G975" s="69"/>
      <c r="H975" s="34" t="s">
        <v>88</v>
      </c>
      <c r="I975" s="70"/>
      <c r="J975" s="70"/>
      <c r="K975" s="70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>
        <v>8.1481667081958059E-2</v>
      </c>
      <c r="AA975" s="71">
        <v>4.2968565712031115E-2</v>
      </c>
      <c r="AB975" s="71">
        <v>5.1003170344472951E-2</v>
      </c>
      <c r="AC975" s="77">
        <v>4.6011068580372766E-2</v>
      </c>
      <c r="AD975" s="77">
        <v>4.1916777504887953E-2</v>
      </c>
      <c r="AE975" s="77">
        <v>3.7362166829912426E-2</v>
      </c>
      <c r="AF975" s="26"/>
      <c r="AH975" s="26"/>
      <c r="AI975" s="26"/>
    </row>
    <row r="976" spans="2:35" x14ac:dyDescent="0.25">
      <c r="B976" s="34" t="s">
        <v>12</v>
      </c>
      <c r="C976" s="67"/>
      <c r="D976" s="67"/>
      <c r="E976" s="67"/>
      <c r="F976" s="68" t="s">
        <v>21</v>
      </c>
      <c r="G976" s="69"/>
      <c r="H976" s="34" t="s">
        <v>88</v>
      </c>
      <c r="I976" s="70"/>
      <c r="J976" s="70"/>
      <c r="K976" s="70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>
        <v>0.98619084899220599</v>
      </c>
      <c r="AA976" s="71">
        <v>1.1793247672509988</v>
      </c>
      <c r="AB976" s="71">
        <v>1.1540781095957822</v>
      </c>
      <c r="AC976" s="77">
        <v>1.1665765955572773</v>
      </c>
      <c r="AD976" s="77">
        <v>1.2557219257913728</v>
      </c>
      <c r="AE976" s="77">
        <v>1.1751721905878874</v>
      </c>
      <c r="AF976" s="26"/>
      <c r="AH976" s="26"/>
      <c r="AI976" s="26"/>
    </row>
    <row r="977" spans="2:35" x14ac:dyDescent="0.25">
      <c r="B977" s="34" t="s">
        <v>12</v>
      </c>
      <c r="C977" s="67"/>
      <c r="D977" s="67"/>
      <c r="E977" s="67"/>
      <c r="F977" s="68" t="s">
        <v>25</v>
      </c>
      <c r="G977" s="69"/>
      <c r="H977" s="34" t="s">
        <v>88</v>
      </c>
      <c r="I977" s="70"/>
      <c r="J977" s="70"/>
      <c r="K977" s="70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>
        <v>1.2877252509040606</v>
      </c>
      <c r="AA977" s="71">
        <v>0.97950006538394208</v>
      </c>
      <c r="AB977" s="71">
        <v>1.0599149361291382</v>
      </c>
      <c r="AC977" s="77">
        <v>1.0374298949774001</v>
      </c>
      <c r="AD977" s="77">
        <v>1.0602906508087466</v>
      </c>
      <c r="AE977" s="77">
        <v>1.1122965619648404</v>
      </c>
      <c r="AF977" s="26"/>
      <c r="AH977" s="26"/>
      <c r="AI977" s="26"/>
    </row>
    <row r="978" spans="2:35" x14ac:dyDescent="0.25">
      <c r="B978" s="34" t="s">
        <v>12</v>
      </c>
      <c r="C978" s="67"/>
      <c r="D978" s="67"/>
      <c r="E978" s="67"/>
      <c r="F978" s="68" t="s">
        <v>27</v>
      </c>
      <c r="G978" s="69"/>
      <c r="H978" s="34" t="s">
        <v>88</v>
      </c>
      <c r="I978" s="70"/>
      <c r="J978" s="70"/>
      <c r="K978" s="70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>
        <v>3.5152811845611302E-2</v>
      </c>
      <c r="AA978" s="71">
        <v>4.3550205531575306E-2</v>
      </c>
      <c r="AB978" s="71">
        <v>5.185048367214657E-2</v>
      </c>
      <c r="AC978" s="77">
        <v>4.5315379913846154E-2</v>
      </c>
      <c r="AD978" s="77">
        <v>6.2978258377086163E-2</v>
      </c>
      <c r="AE978" s="77">
        <v>6.0000417577339059E-2</v>
      </c>
      <c r="AF978" s="26"/>
      <c r="AH978" s="26"/>
      <c r="AI978" s="26"/>
    </row>
    <row r="979" spans="2:35" x14ac:dyDescent="0.25">
      <c r="B979" s="34" t="s">
        <v>12</v>
      </c>
      <c r="C979" s="67"/>
      <c r="D979" s="67"/>
      <c r="E979" s="67"/>
      <c r="F979" s="68" t="s">
        <v>28</v>
      </c>
      <c r="G979" s="69"/>
      <c r="H979" s="34" t="s">
        <v>88</v>
      </c>
      <c r="I979" s="70"/>
      <c r="J979" s="70"/>
      <c r="K979" s="70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>
        <v>9.853483077058002E-2</v>
      </c>
      <c r="AA979" s="71">
        <v>9.8900507872590526E-2</v>
      </c>
      <c r="AB979" s="71">
        <v>9.9356747569823642E-2</v>
      </c>
      <c r="AC979" s="77">
        <v>5.7689160094445455E-2</v>
      </c>
      <c r="AD979" s="77">
        <v>5.158882287483102E-2</v>
      </c>
      <c r="AE979" s="77">
        <v>5.2576183648423452E-2</v>
      </c>
      <c r="AF979" s="26"/>
      <c r="AH979" s="26"/>
      <c r="AI979" s="26"/>
    </row>
    <row r="980" spans="2:35" x14ac:dyDescent="0.25">
      <c r="B980" s="34" t="s">
        <v>12</v>
      </c>
      <c r="C980" s="67"/>
      <c r="D980" s="67"/>
      <c r="E980" s="67"/>
      <c r="F980" s="68" t="s">
        <v>30</v>
      </c>
      <c r="G980" s="69"/>
      <c r="H980" s="34" t="s">
        <v>88</v>
      </c>
      <c r="I980" s="70"/>
      <c r="J980" s="70"/>
      <c r="K980" s="70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>
        <v>0.23892628228929469</v>
      </c>
      <c r="AA980" s="71">
        <v>0.12091809235371927</v>
      </c>
      <c r="AB980" s="71">
        <v>0.10798589540527016</v>
      </c>
      <c r="AC980" s="77">
        <v>3.1847541046225225E-2</v>
      </c>
      <c r="AD980" s="77">
        <v>2.4701569281682226E-2</v>
      </c>
      <c r="AE980" s="77">
        <v>6.5757536875507797E-2</v>
      </c>
      <c r="AF980" s="26"/>
      <c r="AH980" s="26"/>
      <c r="AI980" s="26"/>
    </row>
    <row r="981" spans="2:35" x14ac:dyDescent="0.25">
      <c r="B981" s="34" t="s">
        <v>12</v>
      </c>
      <c r="C981" s="67"/>
      <c r="D981" s="67"/>
      <c r="E981" s="67"/>
      <c r="F981" s="68" t="s">
        <v>31</v>
      </c>
      <c r="G981" s="69"/>
      <c r="H981" s="34" t="s">
        <v>88</v>
      </c>
      <c r="I981" s="70"/>
      <c r="J981" s="70"/>
      <c r="K981" s="70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>
        <v>0</v>
      </c>
      <c r="AA981" s="71">
        <v>0</v>
      </c>
      <c r="AB981" s="71">
        <v>0</v>
      </c>
      <c r="AC981" s="77">
        <v>0</v>
      </c>
      <c r="AD981" s="77">
        <v>0</v>
      </c>
      <c r="AE981" s="77">
        <v>0</v>
      </c>
      <c r="AF981" s="26"/>
      <c r="AH981" s="26"/>
      <c r="AI981" s="26"/>
    </row>
    <row r="982" spans="2:35" x14ac:dyDescent="0.25">
      <c r="B982" s="34" t="s">
        <v>12</v>
      </c>
      <c r="C982" s="67"/>
      <c r="D982" s="67"/>
      <c r="E982" s="67"/>
      <c r="F982" s="68" t="s">
        <v>32</v>
      </c>
      <c r="G982" s="69"/>
      <c r="H982" s="34" t="s">
        <v>88</v>
      </c>
      <c r="I982" s="70"/>
      <c r="J982" s="70"/>
      <c r="K982" s="70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>
        <v>6.00450017983961</v>
      </c>
      <c r="AA982" s="71">
        <v>5.9553859580948396</v>
      </c>
      <c r="AB982" s="71">
        <v>6.2589838989901114</v>
      </c>
      <c r="AC982" s="77">
        <v>5.4969287623152461</v>
      </c>
      <c r="AD982" s="77">
        <v>6.3595630507930148</v>
      </c>
      <c r="AE982" s="77">
        <v>7.2989265865043063</v>
      </c>
      <c r="AF982" s="26"/>
      <c r="AH982" s="26"/>
      <c r="AI982" s="26"/>
    </row>
    <row r="983" spans="2:35" x14ac:dyDescent="0.25">
      <c r="B983" s="34" t="s">
        <v>12</v>
      </c>
      <c r="C983" s="67"/>
      <c r="D983" s="67"/>
      <c r="E983" s="67"/>
      <c r="F983" s="68" t="s">
        <v>36</v>
      </c>
      <c r="G983" s="69"/>
      <c r="H983" s="34" t="s">
        <v>88</v>
      </c>
      <c r="I983" s="70"/>
      <c r="J983" s="70"/>
      <c r="K983" s="70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>
        <v>0.23988342252925363</v>
      </c>
      <c r="AA983" s="71">
        <v>0.26757334632604995</v>
      </c>
      <c r="AB983" s="71">
        <v>0.28798041149646209</v>
      </c>
      <c r="AC983" s="77">
        <v>9.6903765072883202E-2</v>
      </c>
      <c r="AD983" s="77">
        <v>0.15503663485849922</v>
      </c>
      <c r="AE983" s="77">
        <v>0.1864106914604966</v>
      </c>
      <c r="AF983" s="26"/>
      <c r="AH983" s="26"/>
      <c r="AI983" s="26"/>
    </row>
    <row r="984" spans="2:35" x14ac:dyDescent="0.25">
      <c r="B984" s="34" t="s">
        <v>12</v>
      </c>
      <c r="C984" s="67"/>
      <c r="D984" s="67"/>
      <c r="E984" s="67"/>
      <c r="F984" s="78" t="s">
        <v>92</v>
      </c>
      <c r="G984" s="74"/>
      <c r="H984" s="75" t="s">
        <v>88</v>
      </c>
      <c r="I984" s="70"/>
      <c r="J984" s="70"/>
      <c r="K984" s="70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>
        <v>8.9723952942525749</v>
      </c>
      <c r="AA984" s="71">
        <v>8.6881215085257466</v>
      </c>
      <c r="AB984" s="71">
        <v>9.0711536532032078</v>
      </c>
      <c r="AC984" s="79">
        <v>7.9787021675576968</v>
      </c>
      <c r="AD984" s="79">
        <v>9.0117976902901198</v>
      </c>
      <c r="AE984" s="79">
        <v>9.9885023354487128</v>
      </c>
      <c r="AF984" s="26"/>
      <c r="AH984" s="26"/>
      <c r="AI984" s="26"/>
    </row>
    <row r="985" spans="2:35" x14ac:dyDescent="0.25">
      <c r="B985" s="34" t="s">
        <v>12</v>
      </c>
      <c r="C985" s="67"/>
      <c r="D985" s="67"/>
      <c r="E985" s="67"/>
      <c r="F985" s="68" t="s">
        <v>16</v>
      </c>
      <c r="G985" s="69"/>
      <c r="H985" s="34" t="s">
        <v>89</v>
      </c>
      <c r="I985" s="70"/>
      <c r="J985" s="70"/>
      <c r="K985" s="70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>
        <v>9.3657088599951796E-3</v>
      </c>
      <c r="AA985" s="71">
        <v>4.938915599084037E-3</v>
      </c>
      <c r="AB985" s="71">
        <v>5.8624333729279266E-3</v>
      </c>
      <c r="AC985" s="77">
        <v>5.2886285724566412E-3</v>
      </c>
      <c r="AD985" s="77">
        <v>4.818020402860685E-3</v>
      </c>
      <c r="AE985" s="77">
        <v>4.2945019344726929E-3</v>
      </c>
      <c r="AF985" s="26"/>
      <c r="AH985" s="26"/>
      <c r="AI985" s="26"/>
    </row>
    <row r="986" spans="2:35" x14ac:dyDescent="0.25">
      <c r="B986" s="34" t="s">
        <v>12</v>
      </c>
      <c r="C986" s="67"/>
      <c r="D986" s="67"/>
      <c r="E986" s="67"/>
      <c r="F986" s="68" t="s">
        <v>21</v>
      </c>
      <c r="G986" s="69"/>
      <c r="H986" s="34" t="s">
        <v>89</v>
      </c>
      <c r="I986" s="70"/>
      <c r="J986" s="70"/>
      <c r="K986" s="70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>
        <v>8.010061229036694E-2</v>
      </c>
      <c r="AA986" s="71">
        <v>9.5787378317831129E-2</v>
      </c>
      <c r="AB986" s="71">
        <v>9.373678867939074E-2</v>
      </c>
      <c r="AC986" s="77">
        <v>9.475194348359664E-2</v>
      </c>
      <c r="AD986" s="77">
        <v>0.10199252530594373</v>
      </c>
      <c r="AE986" s="77">
        <v>9.5450096813305074E-2</v>
      </c>
      <c r="AF986" s="26"/>
      <c r="AH986" s="26"/>
      <c r="AI986" s="26"/>
    </row>
    <row r="987" spans="2:35" x14ac:dyDescent="0.25">
      <c r="B987" s="34" t="s">
        <v>12</v>
      </c>
      <c r="C987" s="67"/>
      <c r="D987" s="67"/>
      <c r="E987" s="67"/>
      <c r="F987" s="68" t="s">
        <v>25</v>
      </c>
      <c r="G987" s="69"/>
      <c r="H987" s="34" t="s">
        <v>89</v>
      </c>
      <c r="I987" s="70"/>
      <c r="J987" s="70"/>
      <c r="K987" s="70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>
        <v>0.10459190649009646</v>
      </c>
      <c r="AA987" s="71">
        <v>7.955717197729574E-2</v>
      </c>
      <c r="AB987" s="71">
        <v>8.6088646478933328E-2</v>
      </c>
      <c r="AC987" s="77">
        <v>8.4262361469831043E-2</v>
      </c>
      <c r="AD987" s="77">
        <v>8.6119162860132631E-2</v>
      </c>
      <c r="AE987" s="77">
        <v>9.0343198532922026E-2</v>
      </c>
      <c r="AF987" s="26"/>
      <c r="AH987" s="26"/>
      <c r="AI987" s="26"/>
    </row>
    <row r="988" spans="2:35" x14ac:dyDescent="0.25">
      <c r="B988" s="34" t="s">
        <v>12</v>
      </c>
      <c r="C988" s="67"/>
      <c r="D988" s="67"/>
      <c r="E988" s="67"/>
      <c r="F988" s="68" t="s">
        <v>27</v>
      </c>
      <c r="G988" s="69"/>
      <c r="H988" s="34" t="s">
        <v>89</v>
      </c>
      <c r="I988" s="70"/>
      <c r="J988" s="70"/>
      <c r="K988" s="70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>
        <v>2.8551894954602069E-3</v>
      </c>
      <c r="AA988" s="71">
        <v>3.5372444715090611E-3</v>
      </c>
      <c r="AB988" s="71">
        <v>4.2114115071487934E-3</v>
      </c>
      <c r="AC988" s="77">
        <v>3.6806158574468374E-3</v>
      </c>
      <c r="AD988" s="77">
        <v>5.1152340970722207E-3</v>
      </c>
      <c r="AE988" s="77">
        <v>4.8733672498927618E-3</v>
      </c>
      <c r="AF988" s="26"/>
      <c r="AH988" s="26"/>
      <c r="AI988" s="26"/>
    </row>
    <row r="989" spans="2:35" x14ac:dyDescent="0.25">
      <c r="B989" s="34" t="s">
        <v>12</v>
      </c>
      <c r="C989" s="67"/>
      <c r="D989" s="67"/>
      <c r="E989" s="67"/>
      <c r="F989" s="68" t="s">
        <v>28</v>
      </c>
      <c r="G989" s="69"/>
      <c r="H989" s="34" t="s">
        <v>89</v>
      </c>
      <c r="I989" s="70"/>
      <c r="J989" s="70"/>
      <c r="K989" s="70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>
        <v>1.5008616607439339E-2</v>
      </c>
      <c r="AA989" s="71">
        <v>1.506431576867273E-2</v>
      </c>
      <c r="AB989" s="71">
        <v>1.513380923248969E-2</v>
      </c>
      <c r="AC989" s="77">
        <v>8.7870906104122199E-3</v>
      </c>
      <c r="AD989" s="77">
        <v>7.8579001729875055E-3</v>
      </c>
      <c r="AE989" s="77">
        <v>8.0082928736009227E-3</v>
      </c>
      <c r="AF989" s="26"/>
      <c r="AH989" s="26"/>
      <c r="AI989" s="26"/>
    </row>
    <row r="990" spans="2:35" x14ac:dyDescent="0.25">
      <c r="B990" s="34" t="s">
        <v>12</v>
      </c>
      <c r="C990" s="67"/>
      <c r="D990" s="67"/>
      <c r="E990" s="67"/>
      <c r="F990" s="68" t="s">
        <v>30</v>
      </c>
      <c r="G990" s="69"/>
      <c r="H990" s="34" t="s">
        <v>89</v>
      </c>
      <c r="I990" s="70"/>
      <c r="J990" s="70"/>
      <c r="K990" s="70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>
        <v>1.1798828755026899E-2</v>
      </c>
      <c r="AA990" s="71">
        <v>5.9712638199367549E-3</v>
      </c>
      <c r="AB990" s="71">
        <v>5.3326368101367996E-3</v>
      </c>
      <c r="AC990" s="77">
        <v>1.5727180763568012E-3</v>
      </c>
      <c r="AD990" s="77">
        <v>1.219830581811468E-3</v>
      </c>
      <c r="AE990" s="77">
        <v>3.2472857716300146E-3</v>
      </c>
      <c r="AF990" s="26"/>
      <c r="AH990" s="26"/>
      <c r="AI990" s="26"/>
    </row>
    <row r="991" spans="2:35" x14ac:dyDescent="0.25">
      <c r="B991" s="34" t="s">
        <v>12</v>
      </c>
      <c r="C991" s="67"/>
      <c r="D991" s="67"/>
      <c r="E991" s="67"/>
      <c r="F991" s="68" t="s">
        <v>31</v>
      </c>
      <c r="G991" s="69"/>
      <c r="H991" s="34" t="s">
        <v>89</v>
      </c>
      <c r="I991" s="70"/>
      <c r="J991" s="70"/>
      <c r="K991" s="70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>
        <v>0</v>
      </c>
      <c r="AA991" s="71">
        <v>0</v>
      </c>
      <c r="AB991" s="71">
        <v>0</v>
      </c>
      <c r="AC991" s="77">
        <v>0</v>
      </c>
      <c r="AD991" s="77">
        <v>0</v>
      </c>
      <c r="AE991" s="77">
        <v>0</v>
      </c>
      <c r="AF991" s="26"/>
      <c r="AH991" s="26"/>
      <c r="AI991" s="26"/>
    </row>
    <row r="992" spans="2:35" x14ac:dyDescent="0.25">
      <c r="B992" s="34" t="s">
        <v>12</v>
      </c>
      <c r="C992" s="67"/>
      <c r="D992" s="67"/>
      <c r="E992" s="67"/>
      <c r="F992" s="68" t="s">
        <v>32</v>
      </c>
      <c r="G992" s="69"/>
      <c r="H992" s="34" t="s">
        <v>89</v>
      </c>
      <c r="I992" s="70"/>
      <c r="J992" s="70"/>
      <c r="K992" s="70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>
        <v>4.7621897978038286</v>
      </c>
      <c r="AA992" s="71">
        <v>4.7232371391786669</v>
      </c>
      <c r="AB992" s="71">
        <v>4.9640217129921567</v>
      </c>
      <c r="AC992" s="77">
        <v>4.3596331563189876</v>
      </c>
      <c r="AD992" s="77">
        <v>5.0437913851117022</v>
      </c>
      <c r="AE992" s="77">
        <v>5.7888038444689318</v>
      </c>
      <c r="AF992" s="26"/>
      <c r="AH992" s="26"/>
      <c r="AI992" s="26"/>
    </row>
    <row r="993" spans="2:35" x14ac:dyDescent="0.25">
      <c r="B993" s="34" t="s">
        <v>12</v>
      </c>
      <c r="C993" s="67"/>
      <c r="D993" s="67"/>
      <c r="E993" s="67"/>
      <c r="F993" s="68" t="s">
        <v>36</v>
      </c>
      <c r="G993" s="69"/>
      <c r="H993" s="34" t="s">
        <v>89</v>
      </c>
      <c r="I993" s="70"/>
      <c r="J993" s="70"/>
      <c r="K993" s="70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>
        <v>1.5992228168616909E-2</v>
      </c>
      <c r="AA993" s="71">
        <v>1.7838223088403327E-2</v>
      </c>
      <c r="AB993" s="71">
        <v>1.919869409976414E-2</v>
      </c>
      <c r="AC993" s="77">
        <v>6.4602510048588808E-3</v>
      </c>
      <c r="AD993" s="77">
        <v>1.0335775657233282E-2</v>
      </c>
      <c r="AE993" s="77">
        <v>1.2427379430699775E-2</v>
      </c>
      <c r="AF993" s="26"/>
      <c r="AH993" s="26"/>
      <c r="AI993" s="26"/>
    </row>
    <row r="994" spans="2:35" x14ac:dyDescent="0.25">
      <c r="B994" s="34" t="s">
        <v>12</v>
      </c>
      <c r="C994" s="67"/>
      <c r="D994" s="67"/>
      <c r="E994" s="67"/>
      <c r="F994" s="69" t="s">
        <v>93</v>
      </c>
      <c r="G994" s="74"/>
      <c r="H994" s="75" t="s">
        <v>89</v>
      </c>
      <c r="I994" s="70"/>
      <c r="J994" s="70"/>
      <c r="K994" s="70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>
        <v>5.0019028884708305</v>
      </c>
      <c r="AA994" s="71">
        <v>4.9459316522213994</v>
      </c>
      <c r="AB994" s="71">
        <v>5.193586133172948</v>
      </c>
      <c r="AC994" s="79">
        <v>4.564436765393947</v>
      </c>
      <c r="AD994" s="79">
        <v>5.2612498341897433</v>
      </c>
      <c r="AE994" s="79">
        <v>6.0074479670754553</v>
      </c>
      <c r="AF994" s="26"/>
      <c r="AH994" s="26"/>
      <c r="AI994" s="26"/>
    </row>
    <row r="995" spans="2:35" x14ac:dyDescent="0.25">
      <c r="B995" s="34" t="s">
        <v>12</v>
      </c>
      <c r="C995" s="67"/>
      <c r="D995" s="67"/>
      <c r="E995" s="67"/>
      <c r="F995" s="68" t="s">
        <v>16</v>
      </c>
      <c r="G995" s="69"/>
      <c r="H995" s="34" t="s">
        <v>90</v>
      </c>
      <c r="I995" s="70"/>
      <c r="J995" s="70"/>
      <c r="K995" s="70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>
        <v>7.6798812651960473</v>
      </c>
      <c r="AA995" s="71">
        <v>4.0499107912489105</v>
      </c>
      <c r="AB995" s="71">
        <v>4.8071953658008999</v>
      </c>
      <c r="AC995" s="77">
        <v>4.3366754294144458</v>
      </c>
      <c r="AD995" s="77">
        <v>3.9507767303457615</v>
      </c>
      <c r="AE995" s="77">
        <v>3.5214915862676079</v>
      </c>
      <c r="AF995" s="26"/>
      <c r="AH995" s="26"/>
      <c r="AI995" s="26"/>
    </row>
    <row r="996" spans="2:35" x14ac:dyDescent="0.25">
      <c r="B996" s="34" t="s">
        <v>12</v>
      </c>
      <c r="C996" s="67"/>
      <c r="D996" s="67"/>
      <c r="E996" s="67"/>
      <c r="F996" s="68" t="s">
        <v>21</v>
      </c>
      <c r="G996" s="69"/>
      <c r="H996" s="34" t="s">
        <v>90</v>
      </c>
      <c r="I996" s="70"/>
      <c r="J996" s="70"/>
      <c r="K996" s="70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>
        <v>0.11834290187906472</v>
      </c>
      <c r="AA996" s="71">
        <v>0.14151897207011988</v>
      </c>
      <c r="AB996" s="71">
        <v>0.13848937315149384</v>
      </c>
      <c r="AC996" s="77">
        <v>0.13998919146687328</v>
      </c>
      <c r="AD996" s="77">
        <v>0.15068663109496475</v>
      </c>
      <c r="AE996" s="77">
        <v>0.14102066287054649</v>
      </c>
      <c r="AF996" s="26"/>
      <c r="AH996" s="26"/>
      <c r="AI996" s="26"/>
    </row>
    <row r="997" spans="2:35" x14ac:dyDescent="0.25">
      <c r="B997" s="34" t="s">
        <v>12</v>
      </c>
      <c r="C997" s="67"/>
      <c r="D997" s="67"/>
      <c r="E997" s="67"/>
      <c r="F997" s="68" t="s">
        <v>25</v>
      </c>
      <c r="G997" s="69"/>
      <c r="H997" s="34" t="s">
        <v>90</v>
      </c>
      <c r="I997" s="70"/>
      <c r="J997" s="70"/>
      <c r="K997" s="70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>
        <v>0.15452703010848728</v>
      </c>
      <c r="AA997" s="71">
        <v>0.11754000784607307</v>
      </c>
      <c r="AB997" s="71">
        <v>0.1271897923354966</v>
      </c>
      <c r="AC997" s="77">
        <v>0.12449158739728802</v>
      </c>
      <c r="AD997" s="77">
        <v>0.12723487809704959</v>
      </c>
      <c r="AE997" s="77">
        <v>0.13347558743578086</v>
      </c>
      <c r="AF997" s="26"/>
      <c r="AH997" s="26"/>
      <c r="AI997" s="26"/>
    </row>
    <row r="998" spans="2:35" x14ac:dyDescent="0.25">
      <c r="B998" s="34" t="s">
        <v>12</v>
      </c>
      <c r="C998" s="67"/>
      <c r="D998" s="67"/>
      <c r="E998" s="67"/>
      <c r="F998" s="68" t="s">
        <v>27</v>
      </c>
      <c r="G998" s="69"/>
      <c r="H998" s="34" t="s">
        <v>90</v>
      </c>
      <c r="I998" s="70"/>
      <c r="J998" s="70"/>
      <c r="K998" s="70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>
        <v>4.218337421473357E-3</v>
      </c>
      <c r="AA998" s="71">
        <v>5.2260246637890377E-3</v>
      </c>
      <c r="AB998" s="71">
        <v>6.2220580406575892E-3</v>
      </c>
      <c r="AC998" s="77">
        <v>5.4378455896615385E-3</v>
      </c>
      <c r="AD998" s="77">
        <v>7.5573910052503411E-3</v>
      </c>
      <c r="AE998" s="77">
        <v>7.2000501092806882E-3</v>
      </c>
      <c r="AF998" s="26"/>
      <c r="AH998" s="26"/>
      <c r="AI998" s="26"/>
    </row>
    <row r="999" spans="2:35" x14ac:dyDescent="0.25">
      <c r="B999" s="34" t="s">
        <v>12</v>
      </c>
      <c r="C999" s="67"/>
      <c r="D999" s="67"/>
      <c r="E999" s="67"/>
      <c r="F999" s="68" t="s">
        <v>28</v>
      </c>
      <c r="G999" s="69"/>
      <c r="H999" s="34" t="s">
        <v>90</v>
      </c>
      <c r="I999" s="70"/>
      <c r="J999" s="70"/>
      <c r="K999" s="70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>
        <v>3.2301153133402059</v>
      </c>
      <c r="AA999" s="71">
        <v>3.2421027415186963</v>
      </c>
      <c r="AB999" s="71">
        <v>3.2570589435140862</v>
      </c>
      <c r="AC999" s="77">
        <v>1.8911347183278475</v>
      </c>
      <c r="AD999" s="77">
        <v>1.6911567763603548</v>
      </c>
      <c r="AE999" s="77">
        <v>1.72352390105759</v>
      </c>
      <c r="AF999" s="26"/>
      <c r="AH999" s="26"/>
      <c r="AI999" s="26"/>
    </row>
    <row r="1000" spans="2:35" x14ac:dyDescent="0.25">
      <c r="B1000" s="34" t="s">
        <v>12</v>
      </c>
      <c r="C1000" s="67"/>
      <c r="D1000" s="67"/>
      <c r="E1000" s="67"/>
      <c r="F1000" s="68" t="s">
        <v>30</v>
      </c>
      <c r="G1000" s="69"/>
      <c r="H1000" s="34" t="s">
        <v>90</v>
      </c>
      <c r="I1000" s="70"/>
      <c r="J1000" s="70"/>
      <c r="K1000" s="70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>
        <v>0.68580692138593846</v>
      </c>
      <c r="AA1000" s="71">
        <v>0.34707970953382383</v>
      </c>
      <c r="AB1000" s="71">
        <v>0.3099595145892014</v>
      </c>
      <c r="AC1000" s="77">
        <v>9.1414238188239072E-2</v>
      </c>
      <c r="AD1000" s="77">
        <v>7.0902652567791588E-2</v>
      </c>
      <c r="AE1000" s="77">
        <v>0.18874848547599457</v>
      </c>
      <c r="AF1000" s="26"/>
      <c r="AH1000" s="26"/>
      <c r="AI1000" s="26"/>
    </row>
    <row r="1001" spans="2:35" x14ac:dyDescent="0.25">
      <c r="B1001" s="34" t="s">
        <v>12</v>
      </c>
      <c r="C1001" s="67"/>
      <c r="D1001" s="67"/>
      <c r="E1001" s="67"/>
      <c r="F1001" s="68" t="s">
        <v>31</v>
      </c>
      <c r="G1001" s="69"/>
      <c r="H1001" s="34" t="s">
        <v>90</v>
      </c>
      <c r="I1001" s="70"/>
      <c r="J1001" s="70"/>
      <c r="K1001" s="70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>
        <v>0</v>
      </c>
      <c r="AA1001" s="71">
        <v>0</v>
      </c>
      <c r="AB1001" s="71">
        <v>0</v>
      </c>
      <c r="AC1001" s="77">
        <v>0</v>
      </c>
      <c r="AD1001" s="77">
        <v>0</v>
      </c>
      <c r="AE1001" s="77">
        <v>0</v>
      </c>
      <c r="AF1001" s="26"/>
      <c r="AH1001" s="26"/>
      <c r="AI1001" s="26"/>
    </row>
    <row r="1002" spans="2:35" x14ac:dyDescent="0.25">
      <c r="B1002" s="34" t="s">
        <v>12</v>
      </c>
      <c r="C1002" s="67"/>
      <c r="D1002" s="67"/>
      <c r="E1002" s="67"/>
      <c r="F1002" s="68" t="s">
        <v>32</v>
      </c>
      <c r="G1002" s="69"/>
      <c r="H1002" s="34" t="s">
        <v>90</v>
      </c>
      <c r="I1002" s="70"/>
      <c r="J1002" s="70"/>
      <c r="K1002" s="70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>
        <v>0.13872465932732894</v>
      </c>
      <c r="AA1002" s="71">
        <v>0.13758995144563943</v>
      </c>
      <c r="AB1002" s="71">
        <v>0.14460411076977153</v>
      </c>
      <c r="AC1002" s="77">
        <v>0.1269980093362488</v>
      </c>
      <c r="AD1002" s="77">
        <v>0.14692783600108</v>
      </c>
      <c r="AE1002" s="77">
        <v>0.16863037286061675</v>
      </c>
      <c r="AF1002" s="26"/>
      <c r="AH1002" s="26"/>
      <c r="AI1002" s="26"/>
    </row>
    <row r="1003" spans="2:35" x14ac:dyDescent="0.25">
      <c r="B1003" s="34" t="s">
        <v>12</v>
      </c>
      <c r="C1003" s="67"/>
      <c r="D1003" s="67"/>
      <c r="E1003" s="67"/>
      <c r="F1003" s="68" t="s">
        <v>36</v>
      </c>
      <c r="G1003" s="69"/>
      <c r="H1003" s="34" t="s">
        <v>90</v>
      </c>
      <c r="I1003" s="70"/>
      <c r="J1003" s="70"/>
      <c r="K1003" s="70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>
        <v>1.7283908136082123E-3</v>
      </c>
      <c r="AA1003" s="71">
        <v>1.9279002645543599E-3</v>
      </c>
      <c r="AB1003" s="71">
        <v>2.0749357853975864E-3</v>
      </c>
      <c r="AC1003" s="77">
        <v>6.9820405090974833E-4</v>
      </c>
      <c r="AD1003" s="77">
        <v>1.1170588306471355E-3</v>
      </c>
      <c r="AE1003" s="77">
        <v>1.3431129307794757E-3</v>
      </c>
      <c r="AF1003" s="26"/>
      <c r="AH1003" s="26"/>
      <c r="AI1003" s="26"/>
    </row>
    <row r="1004" spans="2:35" x14ac:dyDescent="0.25">
      <c r="B1004" s="34" t="s">
        <v>12</v>
      </c>
      <c r="C1004" s="67"/>
      <c r="D1004" s="67"/>
      <c r="E1004" s="67"/>
      <c r="F1004" s="69" t="s">
        <v>93</v>
      </c>
      <c r="G1004" s="74"/>
      <c r="H1004" s="75" t="s">
        <v>90</v>
      </c>
      <c r="I1004" s="70"/>
      <c r="J1004" s="70"/>
      <c r="K1004" s="70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>
        <v>12.013344819472154</v>
      </c>
      <c r="AA1004" s="71">
        <v>8.0428960985916067</v>
      </c>
      <c r="AB1004" s="71">
        <v>8.7927940939870037</v>
      </c>
      <c r="AC1004" s="79">
        <v>6.7168392237715144</v>
      </c>
      <c r="AD1004" s="79">
        <v>6.1463599543028993</v>
      </c>
      <c r="AE1004" s="79">
        <v>5.8854337590081975</v>
      </c>
      <c r="AF1004" s="26"/>
      <c r="AH1004" s="26"/>
      <c r="AI1004" s="26"/>
    </row>
    <row r="1005" spans="2:35" x14ac:dyDescent="0.25">
      <c r="B1005" s="55"/>
      <c r="C1005" s="61"/>
      <c r="D1005" s="61"/>
      <c r="E1005" s="61"/>
      <c r="F1005" s="62"/>
      <c r="G1005" s="63"/>
      <c r="H1005" s="44"/>
      <c r="I1005" s="64"/>
      <c r="J1005" s="64"/>
      <c r="K1005" s="64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6"/>
      <c r="AD1005" s="66"/>
      <c r="AE1005" s="66"/>
      <c r="AF1005" s="26"/>
      <c r="AH1005" s="26"/>
      <c r="AI1005" s="26"/>
    </row>
    <row r="1006" spans="2:35" x14ac:dyDescent="0.25">
      <c r="B1006" s="34" t="s">
        <v>12</v>
      </c>
      <c r="C1006" s="35" t="s">
        <v>13</v>
      </c>
      <c r="D1006" s="35"/>
      <c r="E1006" s="34"/>
      <c r="F1006" s="80"/>
      <c r="G1006" s="80"/>
      <c r="H1006" s="34" t="s">
        <v>87</v>
      </c>
      <c r="I1006" s="182">
        <v>2.8217181995431079E-2</v>
      </c>
      <c r="J1006" s="182">
        <v>2.9858083060676298E-2</v>
      </c>
      <c r="K1006" s="182">
        <v>2.9446177920219575E-2</v>
      </c>
      <c r="L1006" s="182">
        <v>2.7973264269516247E-2</v>
      </c>
      <c r="M1006" s="182">
        <v>1.1873350459821092E-2</v>
      </c>
      <c r="N1006" s="182">
        <v>0</v>
      </c>
      <c r="O1006" s="182">
        <v>0</v>
      </c>
      <c r="P1006" s="182">
        <v>0</v>
      </c>
      <c r="Q1006" s="182">
        <v>0</v>
      </c>
      <c r="R1006" s="182">
        <v>0</v>
      </c>
      <c r="S1006" s="182">
        <v>0</v>
      </c>
      <c r="T1006" s="182">
        <v>0</v>
      </c>
      <c r="U1006" s="182">
        <v>0</v>
      </c>
      <c r="V1006" s="182">
        <v>0</v>
      </c>
      <c r="W1006" s="182">
        <v>0</v>
      </c>
      <c r="X1006" s="182">
        <v>0</v>
      </c>
      <c r="Y1006" s="182">
        <v>0</v>
      </c>
      <c r="Z1006" s="152">
        <v>0</v>
      </c>
      <c r="AA1006" s="152">
        <v>0</v>
      </c>
      <c r="AB1006" s="152">
        <v>0</v>
      </c>
      <c r="AC1006" s="152">
        <v>0</v>
      </c>
      <c r="AD1006" s="152">
        <v>0</v>
      </c>
      <c r="AE1006" s="152">
        <v>0</v>
      </c>
      <c r="AF1006" s="26"/>
      <c r="AH1006" s="26"/>
      <c r="AI1006" s="26"/>
    </row>
    <row r="1007" spans="2:35" x14ac:dyDescent="0.25">
      <c r="B1007" s="34" t="s">
        <v>12</v>
      </c>
      <c r="C1007" s="35" t="s">
        <v>20</v>
      </c>
      <c r="D1007" s="35"/>
      <c r="E1007" s="34"/>
      <c r="F1007" s="80"/>
      <c r="G1007" s="80"/>
      <c r="H1007" s="34" t="s">
        <v>87</v>
      </c>
      <c r="I1007" s="182">
        <v>0.88257504893363181</v>
      </c>
      <c r="J1007" s="182">
        <v>0.88737879041096546</v>
      </c>
      <c r="K1007" s="182">
        <v>0.88179286408529323</v>
      </c>
      <c r="L1007" s="182">
        <v>0.87121915872404865</v>
      </c>
      <c r="M1007" s="182">
        <v>0.85673832456088983</v>
      </c>
      <c r="N1007" s="182">
        <v>0.85464151527576704</v>
      </c>
      <c r="O1007" s="182">
        <v>0.84550570906169698</v>
      </c>
      <c r="P1007" s="182">
        <v>0.79068479020830551</v>
      </c>
      <c r="Q1007" s="182">
        <v>0.77296753858605549</v>
      </c>
      <c r="R1007" s="182">
        <v>0.75564728588035635</v>
      </c>
      <c r="S1007" s="182">
        <v>0.73871513634693053</v>
      </c>
      <c r="T1007" s="182">
        <v>0.71818758357837897</v>
      </c>
      <c r="U1007" s="182">
        <v>0.69058606983523585</v>
      </c>
      <c r="V1007" s="182">
        <v>0.69631179211885796</v>
      </c>
      <c r="W1007" s="182">
        <v>0.63263957736502041</v>
      </c>
      <c r="X1007" s="182">
        <v>0.61443210825516703</v>
      </c>
      <c r="Y1007" s="182">
        <v>0.59926082863282271</v>
      </c>
      <c r="Z1007" s="152">
        <v>0.88757176409298544</v>
      </c>
      <c r="AA1007" s="152">
        <v>1.061392290525899</v>
      </c>
      <c r="AB1007" s="152">
        <v>1.038670298636204</v>
      </c>
      <c r="AC1007" s="152">
        <v>1.0499189360015497</v>
      </c>
      <c r="AD1007" s="152">
        <v>1.1301497332122357</v>
      </c>
      <c r="AE1007" s="152">
        <v>1.0576549715290986</v>
      </c>
      <c r="AF1007" s="26"/>
      <c r="AH1007" s="26"/>
      <c r="AI1007" s="26"/>
    </row>
    <row r="1008" spans="2:35" x14ac:dyDescent="0.25">
      <c r="B1008" s="34" t="s">
        <v>12</v>
      </c>
      <c r="C1008" s="35" t="s">
        <v>23</v>
      </c>
      <c r="D1008" s="35"/>
      <c r="E1008" s="34"/>
      <c r="F1008" s="80"/>
      <c r="G1008" s="80"/>
      <c r="H1008" s="34" t="s">
        <v>87</v>
      </c>
      <c r="I1008" s="182">
        <v>5.5191315750279388</v>
      </c>
      <c r="J1008" s="182">
        <v>4.1039461833667952</v>
      </c>
      <c r="K1008" s="182">
        <v>6.085022119947304</v>
      </c>
      <c r="L1008" s="182">
        <v>6.7594938619034677</v>
      </c>
      <c r="M1008" s="182">
        <v>10.535187276646166</v>
      </c>
      <c r="N1008" s="182">
        <v>9.7620325375986621</v>
      </c>
      <c r="O1008" s="182">
        <v>9.7919306346858672</v>
      </c>
      <c r="P1008" s="182">
        <v>11.005413761381611</v>
      </c>
      <c r="Q1008" s="182">
        <v>14.723585206642477</v>
      </c>
      <c r="R1008" s="182">
        <v>15.10580950434154</v>
      </c>
      <c r="S1008" s="182">
        <v>18.953568276572319</v>
      </c>
      <c r="T1008" s="182">
        <v>17.694092193434578</v>
      </c>
      <c r="U1008" s="182">
        <v>18.462342899846512</v>
      </c>
      <c r="V1008" s="182">
        <v>17.785157863248799</v>
      </c>
      <c r="W1008" s="182">
        <v>17.25728039201147</v>
      </c>
      <c r="X1008" s="182">
        <v>18.143295105886892</v>
      </c>
      <c r="Y1008" s="182">
        <v>22.654124000240454</v>
      </c>
      <c r="Z1008" s="152">
        <v>14.54998723051385</v>
      </c>
      <c r="AA1008" s="152">
        <v>12.739183471978031</v>
      </c>
      <c r="AB1008" s="152">
        <v>13.553345386031664</v>
      </c>
      <c r="AC1008" s="152">
        <v>11.386960259191396</v>
      </c>
      <c r="AD1008" s="152">
        <v>13.71231905508138</v>
      </c>
      <c r="AE1008" s="152">
        <v>16.197579385381246</v>
      </c>
      <c r="AF1008" s="26"/>
      <c r="AH1008" s="26"/>
      <c r="AI1008" s="26"/>
    </row>
    <row r="1009" spans="2:35" x14ac:dyDescent="0.25">
      <c r="B1009" s="34" t="s">
        <v>12</v>
      </c>
      <c r="C1009" s="35" t="s">
        <v>34</v>
      </c>
      <c r="D1009" s="35"/>
      <c r="E1009" s="34"/>
      <c r="F1009" s="80"/>
      <c r="G1009" s="80"/>
      <c r="H1009" s="34" t="s">
        <v>87</v>
      </c>
      <c r="I1009" s="182">
        <v>2.840078202571104</v>
      </c>
      <c r="J1009" s="182">
        <v>2.7774629377916811</v>
      </c>
      <c r="K1009" s="182">
        <v>2.8268819244571501</v>
      </c>
      <c r="L1009" s="182">
        <v>2.716160982930147</v>
      </c>
      <c r="M1009" s="182">
        <v>1.7730296759926603</v>
      </c>
      <c r="N1009" s="182">
        <v>2.4359213046025814</v>
      </c>
      <c r="O1009" s="182">
        <v>2.3219061379293087</v>
      </c>
      <c r="P1009" s="182">
        <v>2.5809058028926839</v>
      </c>
      <c r="Q1009" s="182">
        <v>2.936793638873139</v>
      </c>
      <c r="R1009" s="182">
        <v>3.3923389346359567</v>
      </c>
      <c r="S1009" s="182">
        <v>4.5673448289207705</v>
      </c>
      <c r="T1009" s="182">
        <v>5.0916297155299208</v>
      </c>
      <c r="U1009" s="182">
        <v>4.3982970405085542</v>
      </c>
      <c r="V1009" s="182">
        <v>5.5154304641722485</v>
      </c>
      <c r="W1009" s="182">
        <v>7.0188549044621</v>
      </c>
      <c r="X1009" s="182">
        <v>5.6895345840432139</v>
      </c>
      <c r="Y1009" s="182">
        <v>4.0392443228373072</v>
      </c>
      <c r="Z1009" s="152">
        <v>2.6747334334377726</v>
      </c>
      <c r="AA1009" s="152">
        <v>3.0278448639016573</v>
      </c>
      <c r="AB1009" s="152">
        <v>3.1276231474159832</v>
      </c>
      <c r="AC1009" s="152">
        <v>2.4580776365730044</v>
      </c>
      <c r="AD1009" s="152">
        <v>2.0448769231865409</v>
      </c>
      <c r="AE1009" s="152">
        <v>1.9116406591050956</v>
      </c>
      <c r="AF1009" s="26"/>
      <c r="AH1009" s="26"/>
      <c r="AI1009" s="26"/>
    </row>
    <row r="1010" spans="2:35" x14ac:dyDescent="0.25">
      <c r="B1010" s="34" t="s">
        <v>12</v>
      </c>
      <c r="C1010" s="35" t="s">
        <v>35</v>
      </c>
      <c r="D1010" s="35"/>
      <c r="E1010" s="34"/>
      <c r="F1010" s="80"/>
      <c r="G1010" s="34"/>
      <c r="H1010" s="34" t="s">
        <v>87</v>
      </c>
      <c r="I1010" s="182">
        <v>3.503069297147352</v>
      </c>
      <c r="J1010" s="182">
        <v>3.5003295097863649</v>
      </c>
      <c r="K1010" s="182">
        <v>3.3669799911048259</v>
      </c>
      <c r="L1010" s="182">
        <v>2.2271670608603968</v>
      </c>
      <c r="M1010" s="182">
        <v>2.8559491487797937</v>
      </c>
      <c r="N1010" s="182">
        <v>3.7175568809988029</v>
      </c>
      <c r="O1010" s="182">
        <v>2.7107507523147296</v>
      </c>
      <c r="P1010" s="182">
        <v>3.077356454820996</v>
      </c>
      <c r="Q1010" s="182">
        <v>4.2741933236054788</v>
      </c>
      <c r="R1010" s="182">
        <v>4.5920130426574408</v>
      </c>
      <c r="S1010" s="182">
        <v>6.1779879720188351</v>
      </c>
      <c r="T1010" s="182">
        <v>6.9594521316914051</v>
      </c>
      <c r="U1010" s="182">
        <v>6.0469637706993886</v>
      </c>
      <c r="V1010" s="182">
        <v>7.5058161880844825</v>
      </c>
      <c r="W1010" s="182">
        <v>8.149039187555184</v>
      </c>
      <c r="X1010" s="182">
        <v>7.3902647862626036</v>
      </c>
      <c r="Y1010" s="182">
        <v>6.5281550324745341</v>
      </c>
      <c r="Z1010" s="152">
        <v>3.6778308360140564</v>
      </c>
      <c r="AA1010" s="152">
        <v>3.4082914076678001</v>
      </c>
      <c r="AB1010" s="152">
        <v>3.5408802435547839</v>
      </c>
      <c r="AC1010" s="152">
        <v>3.1528320689309917</v>
      </c>
      <c r="AD1010" s="152">
        <v>3.4266155574395913</v>
      </c>
      <c r="AE1010" s="152">
        <v>3.651911057839639</v>
      </c>
      <c r="AF1010" s="26"/>
      <c r="AH1010" s="26"/>
      <c r="AI1010" s="26"/>
    </row>
    <row r="1011" spans="2:35" s="48" customFormat="1" x14ac:dyDescent="0.25">
      <c r="B1011" s="75" t="s">
        <v>12</v>
      </c>
      <c r="C1011" s="67" t="s">
        <v>40</v>
      </c>
      <c r="D1011" s="67"/>
      <c r="E1011" s="75"/>
      <c r="F1011" s="69"/>
      <c r="G1011" s="75"/>
      <c r="H1011" s="34" t="s">
        <v>87</v>
      </c>
      <c r="I1011" s="183">
        <v>12.773071305675458</v>
      </c>
      <c r="J1011" s="183">
        <v>11.298975504416482</v>
      </c>
      <c r="K1011" s="183">
        <v>13.190123077514793</v>
      </c>
      <c r="L1011" s="183">
        <v>12.602014328687577</v>
      </c>
      <c r="M1011" s="183">
        <v>16.032777776439332</v>
      </c>
      <c r="N1011" s="183">
        <v>16.770152238475816</v>
      </c>
      <c r="O1011" s="183">
        <v>15.670093233991604</v>
      </c>
      <c r="P1011" s="183">
        <v>17.454360809303594</v>
      </c>
      <c r="Q1011" s="183">
        <v>22.707539707707149</v>
      </c>
      <c r="R1011" s="183">
        <v>23.845808767515294</v>
      </c>
      <c r="S1011" s="183">
        <v>30.437616213858853</v>
      </c>
      <c r="T1011" s="183">
        <v>30.463361624234288</v>
      </c>
      <c r="U1011" s="183">
        <v>29.598189780889687</v>
      </c>
      <c r="V1011" s="183">
        <v>31.502716307624389</v>
      </c>
      <c r="W1011" s="183">
        <v>33.057814061393771</v>
      </c>
      <c r="X1011" s="183">
        <v>31.837526584447879</v>
      </c>
      <c r="Y1011" s="183">
        <v>33.820784184185122</v>
      </c>
      <c r="Z1011" s="183">
        <v>21.790123264058664</v>
      </c>
      <c r="AA1011" s="183">
        <v>20.236712034073385</v>
      </c>
      <c r="AB1011" s="183">
        <v>21.260519075638637</v>
      </c>
      <c r="AC1011" s="183">
        <v>18.04778890069694</v>
      </c>
      <c r="AD1011" s="183">
        <v>20.313961268919748</v>
      </c>
      <c r="AE1011" s="183">
        <v>22.81878607385508</v>
      </c>
      <c r="AF1011" s="26"/>
      <c r="AH1011" s="26"/>
      <c r="AI1011" s="26"/>
    </row>
    <row r="1012" spans="2:35" x14ac:dyDescent="0.25">
      <c r="B1012" s="34" t="s">
        <v>12</v>
      </c>
      <c r="C1012" s="35" t="s">
        <v>13</v>
      </c>
      <c r="D1012" s="35"/>
      <c r="E1012" s="34"/>
      <c r="F1012" s="34"/>
      <c r="G1012" s="34"/>
      <c r="H1012" s="34" t="s">
        <v>88</v>
      </c>
      <c r="I1012" s="182">
        <v>0.67336457034551433</v>
      </c>
      <c r="J1012" s="182">
        <v>0.71252243667522996</v>
      </c>
      <c r="K1012" s="182">
        <v>0.70269288218705805</v>
      </c>
      <c r="L1012" s="182">
        <v>0.66754380643163769</v>
      </c>
      <c r="M1012" s="182">
        <v>0.28334131779118515</v>
      </c>
      <c r="N1012" s="182">
        <v>0</v>
      </c>
      <c r="O1012" s="182">
        <v>0</v>
      </c>
      <c r="P1012" s="182">
        <v>0</v>
      </c>
      <c r="Q1012" s="182">
        <v>0</v>
      </c>
      <c r="R1012" s="182">
        <v>0</v>
      </c>
      <c r="S1012" s="182">
        <v>0</v>
      </c>
      <c r="T1012" s="182">
        <v>0</v>
      </c>
      <c r="U1012" s="182">
        <v>0</v>
      </c>
      <c r="V1012" s="182">
        <v>0</v>
      </c>
      <c r="W1012" s="182">
        <v>0</v>
      </c>
      <c r="X1012" s="182">
        <v>0</v>
      </c>
      <c r="Y1012" s="182">
        <v>0</v>
      </c>
      <c r="Z1012" s="152">
        <v>0</v>
      </c>
      <c r="AA1012" s="152">
        <v>0</v>
      </c>
      <c r="AB1012" s="152">
        <v>0</v>
      </c>
      <c r="AC1012" s="152">
        <v>0</v>
      </c>
      <c r="AD1012" s="152">
        <v>0</v>
      </c>
      <c r="AE1012" s="152">
        <v>0</v>
      </c>
      <c r="AF1012" s="26"/>
      <c r="AH1012" s="26"/>
      <c r="AI1012" s="26"/>
    </row>
    <row r="1013" spans="2:35" x14ac:dyDescent="0.25">
      <c r="B1013" s="34" t="s">
        <v>12</v>
      </c>
      <c r="C1013" s="35" t="s">
        <v>20</v>
      </c>
      <c r="D1013" s="35"/>
      <c r="E1013" s="34"/>
      <c r="F1013" s="34"/>
      <c r="G1013" s="34"/>
      <c r="H1013" s="34" t="s">
        <v>88</v>
      </c>
      <c r="I1013" s="182">
        <v>9.3905985206538425</v>
      </c>
      <c r="J1013" s="182">
        <v>9.4417103299726719</v>
      </c>
      <c r="K1013" s="182">
        <v>9.382276073867521</v>
      </c>
      <c r="L1013" s="182">
        <v>9.2697718488238774</v>
      </c>
      <c r="M1013" s="182">
        <v>9.1156957733278681</v>
      </c>
      <c r="N1013" s="182">
        <v>9.0933857225341619</v>
      </c>
      <c r="O1013" s="182">
        <v>8.9961807444164563</v>
      </c>
      <c r="P1013" s="182">
        <v>8.4128861678163709</v>
      </c>
      <c r="Q1013" s="182">
        <v>8.2243746105556319</v>
      </c>
      <c r="R1013" s="182">
        <v>8.0400871217669909</v>
      </c>
      <c r="S1013" s="182">
        <v>7.8599290507313402</v>
      </c>
      <c r="T1013" s="182">
        <v>7.6415158892739523</v>
      </c>
      <c r="U1013" s="182">
        <v>7.347835783046909</v>
      </c>
      <c r="V1013" s="182">
        <v>7.4087574681446489</v>
      </c>
      <c r="W1013" s="182">
        <v>6.7312851031638168</v>
      </c>
      <c r="X1013" s="182">
        <v>6.537557631834976</v>
      </c>
      <c r="Y1013" s="182">
        <v>6.3761352166532337</v>
      </c>
      <c r="Z1013" s="152">
        <v>0.98619084899220599</v>
      </c>
      <c r="AA1013" s="152">
        <v>1.1793247672509988</v>
      </c>
      <c r="AB1013" s="152">
        <v>1.1540781095957822</v>
      </c>
      <c r="AC1013" s="152">
        <v>1.1665765955572773</v>
      </c>
      <c r="AD1013" s="152">
        <v>1.2557219257913728</v>
      </c>
      <c r="AE1013" s="152">
        <v>1.1751721905878874</v>
      </c>
      <c r="AF1013" s="26"/>
      <c r="AH1013" s="26"/>
      <c r="AI1013" s="26"/>
    </row>
    <row r="1014" spans="2:35" x14ac:dyDescent="0.25">
      <c r="B1014" s="34" t="s">
        <v>12</v>
      </c>
      <c r="C1014" s="35" t="s">
        <v>23</v>
      </c>
      <c r="D1014" s="35"/>
      <c r="E1014" s="34"/>
      <c r="F1014" s="34"/>
      <c r="G1014" s="34"/>
      <c r="H1014" s="34" t="s">
        <v>88</v>
      </c>
      <c r="I1014" s="182">
        <v>1.065608766167216</v>
      </c>
      <c r="J1014" s="182">
        <v>0.98584456699456835</v>
      </c>
      <c r="K1014" s="182">
        <v>1.9336949390137055</v>
      </c>
      <c r="L1014" s="182">
        <v>2.0183516590467927</v>
      </c>
      <c r="M1014" s="182">
        <v>2.817818677619127</v>
      </c>
      <c r="N1014" s="182">
        <v>3.1794877511874429</v>
      </c>
      <c r="O1014" s="182">
        <v>3.2548767895527719</v>
      </c>
      <c r="P1014" s="182">
        <v>4.1419450659790398</v>
      </c>
      <c r="Q1014" s="182">
        <v>4.9431909642015528</v>
      </c>
      <c r="R1014" s="182">
        <v>5.5695609266254671</v>
      </c>
      <c r="S1014" s="182">
        <v>7.1209604868906879</v>
      </c>
      <c r="T1014" s="182">
        <v>7.6310362522908362</v>
      </c>
      <c r="U1014" s="182">
        <v>8.0684111002753358</v>
      </c>
      <c r="V1014" s="182">
        <v>8.2806371962814822</v>
      </c>
      <c r="W1014" s="182">
        <v>8.0451814281808645</v>
      </c>
      <c r="X1014" s="182">
        <v>8.3608159270002798</v>
      </c>
      <c r="Y1014" s="182">
        <v>9.8120693021751144</v>
      </c>
      <c r="Z1014" s="152">
        <v>5.141346821990143</v>
      </c>
      <c r="AA1014" s="152">
        <v>5.0732216436224213</v>
      </c>
      <c r="AB1014" s="152">
        <v>5.4904807788689141</v>
      </c>
      <c r="AC1014" s="152">
        <v>4.6730546731924791</v>
      </c>
      <c r="AD1014" s="152">
        <v>5.632343881165073</v>
      </c>
      <c r="AE1014" s="152">
        <v>6.4764979997232128</v>
      </c>
      <c r="AF1014" s="26"/>
      <c r="AH1014" s="26"/>
      <c r="AI1014" s="26"/>
    </row>
    <row r="1015" spans="2:35" x14ac:dyDescent="0.25">
      <c r="B1015" s="34" t="s">
        <v>12</v>
      </c>
      <c r="C1015" s="35" t="s">
        <v>34</v>
      </c>
      <c r="D1015" s="35"/>
      <c r="E1015" s="34"/>
      <c r="F1015" s="34"/>
      <c r="G1015" s="34"/>
      <c r="H1015" s="34" t="s">
        <v>88</v>
      </c>
      <c r="I1015" s="182">
        <v>0.7764319557304431</v>
      </c>
      <c r="J1015" s="182">
        <v>0.79882702685690932</v>
      </c>
      <c r="K1015" s="182">
        <v>0.88341418237534719</v>
      </c>
      <c r="L1015" s="182">
        <v>0.91274660635450466</v>
      </c>
      <c r="M1015" s="182">
        <v>0.70376556976812954</v>
      </c>
      <c r="N1015" s="182">
        <v>1.4953043670855342</v>
      </c>
      <c r="O1015" s="182">
        <v>1.4043813281814479</v>
      </c>
      <c r="P1015" s="182">
        <v>1.7746426410656582</v>
      </c>
      <c r="Q1015" s="182">
        <v>1.9205221943367514</v>
      </c>
      <c r="R1015" s="182">
        <v>2.2758492336024099</v>
      </c>
      <c r="S1015" s="182">
        <v>2.8311613695913276</v>
      </c>
      <c r="T1015" s="182">
        <v>2.8995880903231837</v>
      </c>
      <c r="U1015" s="182">
        <v>2.2291500664640616</v>
      </c>
      <c r="V1015" s="182">
        <v>3.1004304473008975</v>
      </c>
      <c r="W1015" s="182">
        <v>4.7270873435683267</v>
      </c>
      <c r="X1015" s="182">
        <v>2.9978630696708315</v>
      </c>
      <c r="Y1015" s="182">
        <v>1.9435743719930578</v>
      </c>
      <c r="Z1015" s="152">
        <v>1.3932741417648244</v>
      </c>
      <c r="AA1015" s="152">
        <v>1.0859673400243142</v>
      </c>
      <c r="AB1015" s="152">
        <v>1.0251123493801675</v>
      </c>
      <c r="AC1015" s="152">
        <v>0.90251302268813594</v>
      </c>
      <c r="AD1015" s="152">
        <v>0.76996571073705145</v>
      </c>
      <c r="AE1015" s="152">
        <v>0.89092050265329781</v>
      </c>
      <c r="AF1015" s="26"/>
      <c r="AH1015" s="26"/>
      <c r="AI1015" s="26"/>
    </row>
    <row r="1016" spans="2:35" x14ac:dyDescent="0.25">
      <c r="B1016" s="34" t="s">
        <v>12</v>
      </c>
      <c r="C1016" s="35" t="s">
        <v>35</v>
      </c>
      <c r="D1016" s="35"/>
      <c r="E1016" s="34"/>
      <c r="F1016" s="34"/>
      <c r="G1016" s="34"/>
      <c r="H1016" s="34" t="s">
        <v>88</v>
      </c>
      <c r="I1016" s="182">
        <v>0.73104314943557902</v>
      </c>
      <c r="J1016" s="182">
        <v>0.73130883850614614</v>
      </c>
      <c r="K1016" s="182">
        <v>0.65644457550856461</v>
      </c>
      <c r="L1016" s="182">
        <v>0.56381213233140581</v>
      </c>
      <c r="M1016" s="182">
        <v>0.60883867129786073</v>
      </c>
      <c r="N1016" s="182">
        <v>1.0641790854622895</v>
      </c>
      <c r="O1016" s="182">
        <v>0.89231062373412451</v>
      </c>
      <c r="P1016" s="182">
        <v>0.9304451728683476</v>
      </c>
      <c r="Q1016" s="182">
        <v>1.1632990964888139</v>
      </c>
      <c r="R1016" s="182">
        <v>1.4399699479650248</v>
      </c>
      <c r="S1016" s="182">
        <v>2.3720825712257616</v>
      </c>
      <c r="T1016" s="182">
        <v>2.6795114809071934</v>
      </c>
      <c r="U1016" s="182">
        <v>2.3783643099556153</v>
      </c>
      <c r="V1016" s="182">
        <v>3.0516777767677405</v>
      </c>
      <c r="W1016" s="182">
        <v>3.3305981549381602</v>
      </c>
      <c r="X1016" s="182">
        <v>2.9470619572334007</v>
      </c>
      <c r="Y1016" s="182">
        <v>2.4839379387175615</v>
      </c>
      <c r="Z1016" s="152">
        <v>1.4515834815054007</v>
      </c>
      <c r="AA1016" s="152">
        <v>1.3496077576280132</v>
      </c>
      <c r="AB1016" s="152">
        <v>1.4014824153583434</v>
      </c>
      <c r="AC1016" s="152">
        <v>1.2365578761198039</v>
      </c>
      <c r="AD1016" s="152">
        <v>1.3537661725966235</v>
      </c>
      <c r="AE1016" s="152">
        <v>1.4459116424843153</v>
      </c>
      <c r="AF1016" s="26"/>
      <c r="AH1016" s="26"/>
      <c r="AI1016" s="26"/>
    </row>
    <row r="1017" spans="2:35" s="48" customFormat="1" x14ac:dyDescent="0.25">
      <c r="B1017" s="75" t="s">
        <v>12</v>
      </c>
      <c r="C1017" s="67" t="s">
        <v>41</v>
      </c>
      <c r="D1017" s="67"/>
      <c r="E1017" s="75"/>
      <c r="F1017" s="75"/>
      <c r="G1017" s="75"/>
      <c r="H1017" s="34" t="s">
        <v>88</v>
      </c>
      <c r="I1017" s="153">
        <v>12.637046962332594</v>
      </c>
      <c r="J1017" s="153">
        <v>12.670213199005525</v>
      </c>
      <c r="K1017" s="153">
        <v>13.558522652952195</v>
      </c>
      <c r="L1017" s="153">
        <v>13.43222605298822</v>
      </c>
      <c r="M1017" s="153">
        <v>13.529460009804172</v>
      </c>
      <c r="N1017" s="153">
        <v>14.832356926269428</v>
      </c>
      <c r="O1017" s="153">
        <v>14.547749485884799</v>
      </c>
      <c r="P1017" s="153">
        <v>15.259919047729417</v>
      </c>
      <c r="Q1017" s="153">
        <v>16.251386865582749</v>
      </c>
      <c r="R1017" s="153">
        <v>17.325467229959891</v>
      </c>
      <c r="S1017" s="153">
        <v>20.184133478439115</v>
      </c>
      <c r="T1017" s="153">
        <v>20.851651712795167</v>
      </c>
      <c r="U1017" s="153">
        <v>20.023761259741921</v>
      </c>
      <c r="V1017" s="153">
        <v>21.84150288849477</v>
      </c>
      <c r="W1017" s="153">
        <v>22.834152029851168</v>
      </c>
      <c r="X1017" s="153">
        <v>20.84329858573949</v>
      </c>
      <c r="Y1017" s="153">
        <v>20.615716829538968</v>
      </c>
      <c r="Z1017" s="183">
        <v>8.9723952942525749</v>
      </c>
      <c r="AA1017" s="183">
        <v>8.6881215085257466</v>
      </c>
      <c r="AB1017" s="183">
        <v>9.0711536532032078</v>
      </c>
      <c r="AC1017" s="153">
        <v>7.9787021675576959</v>
      </c>
      <c r="AD1017" s="153">
        <v>9.0117976902901198</v>
      </c>
      <c r="AE1017" s="153">
        <v>9.9885023354487128</v>
      </c>
      <c r="AF1017" s="26"/>
      <c r="AH1017" s="26"/>
      <c r="AI1017" s="26"/>
    </row>
    <row r="1018" spans="2:35" x14ac:dyDescent="0.25">
      <c r="B1018" s="34" t="s">
        <v>12</v>
      </c>
      <c r="C1018" s="35" t="s">
        <v>13</v>
      </c>
      <c r="D1018" s="35"/>
      <c r="E1018" s="35"/>
      <c r="F1018" s="35"/>
      <c r="G1018" s="84"/>
      <c r="H1018" s="34" t="s">
        <v>89</v>
      </c>
      <c r="I1018" s="182">
        <v>3.0782380358652084E-3</v>
      </c>
      <c r="J1018" s="182">
        <v>3.2572454248010509E-3</v>
      </c>
      <c r="K1018" s="182">
        <v>3.2123103185694082E-3</v>
      </c>
      <c r="L1018" s="182">
        <v>3.0516288294017723E-3</v>
      </c>
      <c r="M1018" s="182">
        <v>1.2952745956168465E-3</v>
      </c>
      <c r="N1018" s="182">
        <v>0</v>
      </c>
      <c r="O1018" s="182">
        <v>0</v>
      </c>
      <c r="P1018" s="182">
        <v>0</v>
      </c>
      <c r="Q1018" s="182">
        <v>0</v>
      </c>
      <c r="R1018" s="182">
        <v>0</v>
      </c>
      <c r="S1018" s="182">
        <v>0</v>
      </c>
      <c r="T1018" s="182">
        <v>0</v>
      </c>
      <c r="U1018" s="182">
        <v>0</v>
      </c>
      <c r="V1018" s="182">
        <v>0</v>
      </c>
      <c r="W1018" s="182">
        <v>0</v>
      </c>
      <c r="X1018" s="182">
        <v>0</v>
      </c>
      <c r="Y1018" s="182">
        <v>3.3437718653989373E-4</v>
      </c>
      <c r="Z1018" s="152">
        <v>0</v>
      </c>
      <c r="AA1018" s="152">
        <v>0</v>
      </c>
      <c r="AB1018" s="152">
        <v>0</v>
      </c>
      <c r="AC1018" s="152">
        <v>0</v>
      </c>
      <c r="AD1018" s="152">
        <v>0</v>
      </c>
      <c r="AE1018" s="152">
        <v>0</v>
      </c>
      <c r="AF1018" s="26"/>
      <c r="AH1018" s="26"/>
      <c r="AI1018" s="26"/>
    </row>
    <row r="1019" spans="2:35" x14ac:dyDescent="0.25">
      <c r="B1019" s="34" t="s">
        <v>12</v>
      </c>
      <c r="C1019" s="35" t="s">
        <v>20</v>
      </c>
      <c r="D1019" s="35"/>
      <c r="E1019" s="35"/>
      <c r="F1019" s="35"/>
      <c r="G1019" s="84"/>
      <c r="H1019" s="34" t="s">
        <v>89</v>
      </c>
      <c r="I1019" s="182">
        <v>0.86139324775922477</v>
      </c>
      <c r="J1019" s="182">
        <v>0.86608169944110236</v>
      </c>
      <c r="K1019" s="182">
        <v>0.86062983534724624</v>
      </c>
      <c r="L1019" s="182">
        <v>0.85030989891467146</v>
      </c>
      <c r="M1019" s="182">
        <v>0.83617660477142863</v>
      </c>
      <c r="N1019" s="182">
        <v>0.83413011890914868</v>
      </c>
      <c r="O1019" s="182">
        <v>0.8252135720442163</v>
      </c>
      <c r="P1019" s="182">
        <v>0.77170835524330617</v>
      </c>
      <c r="Q1019" s="182">
        <v>0.75441631765999029</v>
      </c>
      <c r="R1019" s="182">
        <v>0.73751175101922783</v>
      </c>
      <c r="S1019" s="182">
        <v>0.72098597307460421</v>
      </c>
      <c r="T1019" s="182">
        <v>0.70095108157249797</v>
      </c>
      <c r="U1019" s="182">
        <v>0.67401200415919027</v>
      </c>
      <c r="V1019" s="182">
        <v>0.6796003091080054</v>
      </c>
      <c r="W1019" s="182">
        <v>0.6174562275082599</v>
      </c>
      <c r="X1019" s="182">
        <v>0.59968573765704303</v>
      </c>
      <c r="Y1019" s="182">
        <v>0.73862753474166076</v>
      </c>
      <c r="Z1019" s="152">
        <v>8.010061229036694E-2</v>
      </c>
      <c r="AA1019" s="152">
        <v>9.5787378317831129E-2</v>
      </c>
      <c r="AB1019" s="152">
        <v>9.373678867939074E-2</v>
      </c>
      <c r="AC1019" s="152">
        <v>9.475194348359664E-2</v>
      </c>
      <c r="AD1019" s="152">
        <v>0.10199252530594373</v>
      </c>
      <c r="AE1019" s="152">
        <v>9.5450096813305074E-2</v>
      </c>
      <c r="AF1019" s="26"/>
      <c r="AH1019" s="26"/>
      <c r="AI1019" s="26"/>
    </row>
    <row r="1020" spans="2:35" x14ac:dyDescent="0.25">
      <c r="B1020" s="34" t="s">
        <v>12</v>
      </c>
      <c r="C1020" s="35" t="s">
        <v>23</v>
      </c>
      <c r="D1020" s="35"/>
      <c r="E1020" s="35"/>
      <c r="F1020" s="35"/>
      <c r="G1020" s="84"/>
      <c r="H1020" s="34" t="s">
        <v>89</v>
      </c>
      <c r="I1020" s="182">
        <v>3.1001984088838707E-2</v>
      </c>
      <c r="J1020" s="182">
        <v>2.6356070017524193E-2</v>
      </c>
      <c r="K1020" s="182">
        <v>3.6986924607699805E-2</v>
      </c>
      <c r="L1020" s="182">
        <v>4.2526474298557423E-2</v>
      </c>
      <c r="M1020" s="182">
        <v>6.9501673177177786E-2</v>
      </c>
      <c r="N1020" s="182">
        <v>8.6350378878127423E-2</v>
      </c>
      <c r="O1020" s="182">
        <v>8.8020217383409954E-2</v>
      </c>
      <c r="P1020" s="182">
        <v>0.11818818503673924</v>
      </c>
      <c r="Q1020" s="182">
        <v>0.15230316392925014</v>
      </c>
      <c r="R1020" s="182">
        <v>0.17233969513710434</v>
      </c>
      <c r="S1020" s="182">
        <v>0.22548545781436757</v>
      </c>
      <c r="T1020" s="182">
        <v>0.25166310659384072</v>
      </c>
      <c r="U1020" s="182">
        <v>0.27417144480236721</v>
      </c>
      <c r="V1020" s="182">
        <v>0.2702186712942708</v>
      </c>
      <c r="W1020" s="182">
        <v>0.29040725343089374</v>
      </c>
      <c r="X1020" s="182">
        <v>0.29956441033763515</v>
      </c>
      <c r="Y1020" s="182">
        <v>0.18005693323951857</v>
      </c>
      <c r="Z1020" s="152">
        <v>3.6287124738116696</v>
      </c>
      <c r="AA1020" s="152">
        <v>3.678328506286574</v>
      </c>
      <c r="AB1020" s="152">
        <v>3.8952252446585853</v>
      </c>
      <c r="AC1020" s="152">
        <v>3.275144778682515</v>
      </c>
      <c r="AD1020" s="152">
        <v>3.956251442320005</v>
      </c>
      <c r="AE1020" s="152">
        <v>4.6070129597590475</v>
      </c>
      <c r="AF1020" s="26"/>
      <c r="AH1020" s="26"/>
      <c r="AI1020" s="26"/>
    </row>
    <row r="1021" spans="2:35" x14ac:dyDescent="0.25">
      <c r="B1021" s="34" t="s">
        <v>12</v>
      </c>
      <c r="C1021" s="35" t="s">
        <v>34</v>
      </c>
      <c r="D1021" s="35"/>
      <c r="E1021" s="35"/>
      <c r="F1021" s="35"/>
      <c r="G1021" s="84"/>
      <c r="H1021" s="34" t="s">
        <v>89</v>
      </c>
      <c r="I1021" s="182">
        <v>2.7706269420764422E-2</v>
      </c>
      <c r="J1021" s="182">
        <v>2.8074626769703615E-2</v>
      </c>
      <c r="K1021" s="182">
        <v>3.0371423820784033E-2</v>
      </c>
      <c r="L1021" s="182">
        <v>3.0825654724088401E-2</v>
      </c>
      <c r="M1021" s="182">
        <v>2.3025881627092487E-2</v>
      </c>
      <c r="N1021" s="182">
        <v>4.6558958604832591E-2</v>
      </c>
      <c r="O1021" s="182">
        <v>4.3978751633527213E-2</v>
      </c>
      <c r="P1021" s="182">
        <v>5.5222448454043463E-2</v>
      </c>
      <c r="Q1021" s="182">
        <v>5.8746131356091191E-2</v>
      </c>
      <c r="R1021" s="182">
        <v>7.1095393852565025E-2</v>
      </c>
      <c r="S1021" s="182">
        <v>8.0274919765298797E-2</v>
      </c>
      <c r="T1021" s="182">
        <v>7.8819040197411677E-2</v>
      </c>
      <c r="U1021" s="182">
        <v>6.2078097783536221E-2</v>
      </c>
      <c r="V1021" s="182">
        <v>7.9017706491122108E-2</v>
      </c>
      <c r="W1021" s="182">
        <v>0.12288355458888708</v>
      </c>
      <c r="X1021" s="182">
        <v>8.083118653828214E-2</v>
      </c>
      <c r="Y1021" s="182">
        <v>6.4104440432059887E-2</v>
      </c>
      <c r="Z1021" s="152">
        <v>0.32184235040304543</v>
      </c>
      <c r="AA1021" s="152">
        <v>0.2992370130938245</v>
      </c>
      <c r="AB1021" s="152">
        <v>0.30745258991474539</v>
      </c>
      <c r="AC1021" s="152">
        <v>0.28783394234183823</v>
      </c>
      <c r="AD1021" s="152">
        <v>0.24452218865751363</v>
      </c>
      <c r="AE1021" s="152">
        <v>0.29529080047796624</v>
      </c>
      <c r="AF1021" s="26"/>
      <c r="AH1021" s="26"/>
      <c r="AI1021" s="26"/>
    </row>
    <row r="1022" spans="2:35" ht="10.5" customHeight="1" x14ac:dyDescent="0.25">
      <c r="B1022" s="34" t="s">
        <v>12</v>
      </c>
      <c r="C1022" s="35" t="s">
        <v>35</v>
      </c>
      <c r="D1022" s="35"/>
      <c r="E1022" s="35"/>
      <c r="F1022" s="35"/>
      <c r="G1022" s="84"/>
      <c r="H1022" s="34" t="s">
        <v>89</v>
      </c>
      <c r="I1022" s="182">
        <v>3.7300419884856446E-2</v>
      </c>
      <c r="J1022" s="182">
        <v>3.743755986042191E-2</v>
      </c>
      <c r="K1022" s="182">
        <v>3.3135957352535085E-2</v>
      </c>
      <c r="L1022" s="182">
        <v>2.550735427060408E-2</v>
      </c>
      <c r="M1022" s="182">
        <v>2.6797183882125989E-2</v>
      </c>
      <c r="N1022" s="182">
        <v>5.0917095298862784E-2</v>
      </c>
      <c r="O1022" s="182">
        <v>4.1317860401186929E-2</v>
      </c>
      <c r="P1022" s="182">
        <v>4.1128985949270072E-2</v>
      </c>
      <c r="Q1022" s="182">
        <v>5.6967878906409725E-2</v>
      </c>
      <c r="R1022" s="182">
        <v>6.4004207958640258E-2</v>
      </c>
      <c r="S1022" s="182">
        <v>0.10316773438749854</v>
      </c>
      <c r="T1022" s="182">
        <v>0.11409456008628084</v>
      </c>
      <c r="U1022" s="182">
        <v>0.10139628960197521</v>
      </c>
      <c r="V1022" s="182">
        <v>0.12598149370448114</v>
      </c>
      <c r="W1022" s="182">
        <v>0.13633441647830807</v>
      </c>
      <c r="X1022" s="182">
        <v>0.12203976686869962</v>
      </c>
      <c r="Y1022" s="182">
        <v>7.7665755984180254E-2</v>
      </c>
      <c r="Z1022" s="152">
        <v>0.97124745196574847</v>
      </c>
      <c r="AA1022" s="152">
        <v>0.87257875452317013</v>
      </c>
      <c r="AB1022" s="152">
        <v>0.89717150992022687</v>
      </c>
      <c r="AC1022" s="152">
        <v>0.90670610088599701</v>
      </c>
      <c r="AD1022" s="152">
        <v>0.95848367790628053</v>
      </c>
      <c r="AE1022" s="152">
        <v>1.0096941100251369</v>
      </c>
      <c r="AF1022" s="26"/>
      <c r="AH1022" s="26"/>
      <c r="AI1022" s="26"/>
    </row>
    <row r="1023" spans="2:35" s="48" customFormat="1" x14ac:dyDescent="0.25">
      <c r="B1023" s="75" t="s">
        <v>12</v>
      </c>
      <c r="C1023" s="67" t="s">
        <v>42</v>
      </c>
      <c r="D1023" s="67"/>
      <c r="E1023" s="67"/>
      <c r="F1023" s="67"/>
      <c r="G1023" s="86"/>
      <c r="H1023" s="34" t="s">
        <v>89</v>
      </c>
      <c r="I1023" s="153">
        <v>0.96048015918954943</v>
      </c>
      <c r="J1023" s="153">
        <v>0.9612072015135531</v>
      </c>
      <c r="K1023" s="153">
        <v>0.96433645144683455</v>
      </c>
      <c r="L1023" s="153">
        <v>0.95222101103732315</v>
      </c>
      <c r="M1023" s="153">
        <v>0.95679661805344185</v>
      </c>
      <c r="N1023" s="153">
        <v>1.0179565516909714</v>
      </c>
      <c r="O1023" s="153">
        <v>0.99853040146234029</v>
      </c>
      <c r="P1023" s="153">
        <v>0.9862479746833589</v>
      </c>
      <c r="Q1023" s="153">
        <v>1.0224334918517413</v>
      </c>
      <c r="R1023" s="153">
        <v>1.0449510479675375</v>
      </c>
      <c r="S1023" s="153">
        <v>1.1299140850417693</v>
      </c>
      <c r="T1023" s="153">
        <v>1.1455277884500312</v>
      </c>
      <c r="U1023" s="153">
        <v>1.1116578363470688</v>
      </c>
      <c r="V1023" s="153">
        <v>1.1548181805978794</v>
      </c>
      <c r="W1023" s="153">
        <v>1.1670814520063488</v>
      </c>
      <c r="X1023" s="153">
        <v>1.1021211014016599</v>
      </c>
      <c r="Y1023" s="153">
        <v>1.0607890415839594</v>
      </c>
      <c r="Z1023" s="153">
        <v>5.0019028884708305</v>
      </c>
      <c r="AA1023" s="153">
        <v>4.9459316522213994</v>
      </c>
      <c r="AB1023" s="153">
        <v>5.1935861331729489</v>
      </c>
      <c r="AC1023" s="153">
        <v>4.564436765393947</v>
      </c>
      <c r="AD1023" s="153">
        <v>5.2612498341897433</v>
      </c>
      <c r="AE1023" s="153">
        <v>6.0074479670754561</v>
      </c>
      <c r="AF1023" s="26"/>
      <c r="AH1023" s="26"/>
      <c r="AI1023" s="26"/>
    </row>
    <row r="1024" spans="2:35" x14ac:dyDescent="0.25">
      <c r="B1024" s="34" t="s">
        <v>12</v>
      </c>
      <c r="C1024" s="35" t="s">
        <v>13</v>
      </c>
      <c r="D1024" s="35"/>
      <c r="E1024" s="35"/>
      <c r="F1024" s="35"/>
      <c r="G1024" s="84"/>
      <c r="H1024" s="34" t="s">
        <v>90</v>
      </c>
      <c r="I1024" s="182">
        <v>7.0542954988577697E-2</v>
      </c>
      <c r="J1024" s="182">
        <v>7.4645207651690748E-2</v>
      </c>
      <c r="K1024" s="182">
        <v>7.3615444800548935E-2</v>
      </c>
      <c r="L1024" s="182">
        <v>6.9933160673790615E-2</v>
      </c>
      <c r="M1024" s="182">
        <v>2.9683376149552732E-2</v>
      </c>
      <c r="N1024" s="182">
        <v>0</v>
      </c>
      <c r="O1024" s="182">
        <v>0</v>
      </c>
      <c r="P1024" s="182">
        <v>0</v>
      </c>
      <c r="Q1024" s="182">
        <v>0</v>
      </c>
      <c r="R1024" s="182">
        <v>0</v>
      </c>
      <c r="S1024" s="182">
        <v>0</v>
      </c>
      <c r="T1024" s="182">
        <v>0</v>
      </c>
      <c r="U1024" s="182">
        <v>0</v>
      </c>
      <c r="V1024" s="182">
        <v>0</v>
      </c>
      <c r="W1024" s="182">
        <v>0</v>
      </c>
      <c r="X1024" s="182">
        <v>0</v>
      </c>
      <c r="Y1024" s="182">
        <v>0</v>
      </c>
      <c r="Z1024" s="152">
        <v>0</v>
      </c>
      <c r="AA1024" s="152">
        <v>0</v>
      </c>
      <c r="AB1024" s="152">
        <v>0</v>
      </c>
      <c r="AC1024" s="152">
        <v>0</v>
      </c>
      <c r="AD1024" s="152">
        <v>0</v>
      </c>
      <c r="AE1024" s="152">
        <v>0</v>
      </c>
      <c r="AF1024" s="26"/>
      <c r="AH1024" s="26"/>
      <c r="AI1024" s="26"/>
    </row>
    <row r="1025" spans="1:35" x14ac:dyDescent="0.25">
      <c r="B1025" s="34" t="s">
        <v>12</v>
      </c>
      <c r="C1025" s="35" t="s">
        <v>20</v>
      </c>
      <c r="D1025" s="35"/>
      <c r="E1025" s="35"/>
      <c r="F1025" s="35"/>
      <c r="G1025" s="84"/>
      <c r="H1025" s="34" t="s">
        <v>90</v>
      </c>
      <c r="I1025" s="182">
        <v>0.22593921252700974</v>
      </c>
      <c r="J1025" s="182">
        <v>0.22716897034520714</v>
      </c>
      <c r="K1025" s="182">
        <v>0.22573897320583505</v>
      </c>
      <c r="L1025" s="182">
        <v>0.22303210463335643</v>
      </c>
      <c r="M1025" s="182">
        <v>0.21932501108758781</v>
      </c>
      <c r="N1025" s="182">
        <v>0.21878822791059635</v>
      </c>
      <c r="O1025" s="182">
        <v>0.21644946151979444</v>
      </c>
      <c r="P1025" s="182">
        <v>0.20241530629332619</v>
      </c>
      <c r="Q1025" s="182">
        <v>0.1978796898780302</v>
      </c>
      <c r="R1025" s="182">
        <v>0.19344570518537121</v>
      </c>
      <c r="S1025" s="182">
        <v>0.18911107490481419</v>
      </c>
      <c r="T1025" s="182">
        <v>0.18385602139606505</v>
      </c>
      <c r="U1025" s="182">
        <v>0.17679003387782036</v>
      </c>
      <c r="V1025" s="182">
        <v>0.17825581878242761</v>
      </c>
      <c r="W1025" s="182">
        <v>0.16195573180544523</v>
      </c>
      <c r="X1025" s="182">
        <v>0.15729461971332276</v>
      </c>
      <c r="Y1025" s="182">
        <v>0.15341077213000262</v>
      </c>
      <c r="Z1025" s="152">
        <v>0.11834290187906472</v>
      </c>
      <c r="AA1025" s="152">
        <v>0.14151897207011988</v>
      </c>
      <c r="AB1025" s="152">
        <v>0.13848937315149384</v>
      </c>
      <c r="AC1025" s="152">
        <v>0.13998919146687328</v>
      </c>
      <c r="AD1025" s="152">
        <v>0.15068663109496475</v>
      </c>
      <c r="AE1025" s="152">
        <v>0.14102066287054649</v>
      </c>
      <c r="AF1025" s="26"/>
      <c r="AH1025" s="26"/>
      <c r="AI1025" s="26"/>
    </row>
    <row r="1026" spans="1:35" x14ac:dyDescent="0.25">
      <c r="B1026" s="34" t="s">
        <v>12</v>
      </c>
      <c r="C1026" s="35" t="s">
        <v>23</v>
      </c>
      <c r="D1026" s="35"/>
      <c r="E1026" s="35"/>
      <c r="F1026" s="35"/>
      <c r="G1026" s="84"/>
      <c r="H1026" s="34" t="s">
        <v>90</v>
      </c>
      <c r="I1026" s="182">
        <v>11.408745442907822</v>
      </c>
      <c r="J1026" s="182">
        <v>7.9860434688426523</v>
      </c>
      <c r="K1026" s="182">
        <v>12.600355654112088</v>
      </c>
      <c r="L1026" s="182">
        <v>13.580899106556235</v>
      </c>
      <c r="M1026" s="182">
        <v>20.707573224020855</v>
      </c>
      <c r="N1026" s="182">
        <v>14.816502485830558</v>
      </c>
      <c r="O1026" s="182">
        <v>14.671338643800642</v>
      </c>
      <c r="P1026" s="182">
        <v>13.027331495798588</v>
      </c>
      <c r="Q1026" s="182">
        <v>18.239789161211991</v>
      </c>
      <c r="R1026" s="182">
        <v>15.754396177950685</v>
      </c>
      <c r="S1026" s="182">
        <v>18.762593345001935</v>
      </c>
      <c r="T1026" s="182">
        <v>11.152610041442246</v>
      </c>
      <c r="U1026" s="182">
        <v>9.7118049814633594</v>
      </c>
      <c r="V1026" s="182">
        <v>9.9869737425746603</v>
      </c>
      <c r="W1026" s="182">
        <v>3.5744143107719868</v>
      </c>
      <c r="X1026" s="182">
        <v>4.6240554840848569</v>
      </c>
      <c r="Y1026" s="182">
        <v>12.699652649857065</v>
      </c>
      <c r="Z1026" s="152">
        <v>8.6205784837743273</v>
      </c>
      <c r="AA1026" s="152">
        <v>2.2206553546018242</v>
      </c>
      <c r="AB1026" s="152">
        <v>2.4234587784641501</v>
      </c>
      <c r="AC1026" s="152">
        <v>1.8460467039118234</v>
      </c>
      <c r="AD1026" s="152">
        <v>2.132953924908926</v>
      </c>
      <c r="AE1026" s="152">
        <v>3.2439281252754131</v>
      </c>
      <c r="AF1026" s="26"/>
      <c r="AH1026" s="26"/>
      <c r="AI1026" s="26"/>
    </row>
    <row r="1027" spans="1:35" x14ac:dyDescent="0.25">
      <c r="B1027" s="34" t="s">
        <v>12</v>
      </c>
      <c r="C1027" s="35" t="s">
        <v>34</v>
      </c>
      <c r="D1027" s="35"/>
      <c r="E1027" s="35"/>
      <c r="F1027" s="35"/>
      <c r="G1027" s="84"/>
      <c r="H1027" s="34" t="s">
        <v>90</v>
      </c>
      <c r="I1027" s="182">
        <v>5.6499300826400827</v>
      </c>
      <c r="J1027" s="182">
        <v>5.4699124113050521</v>
      </c>
      <c r="K1027" s="182">
        <v>5.4465428703617524</v>
      </c>
      <c r="L1027" s="182">
        <v>5.1160511713330354</v>
      </c>
      <c r="M1027" s="182">
        <v>3.0682727246075454</v>
      </c>
      <c r="N1027" s="182">
        <v>2.9230386982143863</v>
      </c>
      <c r="O1027" s="182">
        <v>2.7851396859516666</v>
      </c>
      <c r="P1027" s="182">
        <v>2.6437362820582586</v>
      </c>
      <c r="Q1027" s="182">
        <v>3.208527481708042</v>
      </c>
      <c r="R1027" s="182">
        <v>3.2654593579405393</v>
      </c>
      <c r="S1027" s="182">
        <v>5.4281519035002423</v>
      </c>
      <c r="T1027" s="182">
        <v>7.0115823830057877</v>
      </c>
      <c r="U1027" s="182">
        <v>6.2756286688406817</v>
      </c>
      <c r="V1027" s="182">
        <v>8.2115293892816492</v>
      </c>
      <c r="W1027" s="182">
        <v>8.8762871251317144</v>
      </c>
      <c r="X1027" s="182">
        <v>8.0310116144659247</v>
      </c>
      <c r="Y1027" s="182">
        <v>5.9224557921862422</v>
      </c>
      <c r="Z1027" s="152">
        <v>3.0753824514534767</v>
      </c>
      <c r="AA1027" s="152">
        <v>5.4787174680361277</v>
      </c>
      <c r="AB1027" s="152">
        <v>6.0087147628631259</v>
      </c>
      <c r="AC1027" s="152">
        <v>4.6005079816634131</v>
      </c>
      <c r="AD1027" s="152">
        <v>3.7756276505987594</v>
      </c>
      <c r="AE1027" s="152">
        <v>2.4129326361854178</v>
      </c>
      <c r="AF1027" s="26"/>
      <c r="AH1027" s="26"/>
      <c r="AI1027" s="26"/>
    </row>
    <row r="1028" spans="1:35" ht="10.5" customHeight="1" x14ac:dyDescent="0.25">
      <c r="B1028" s="34" t="s">
        <v>12</v>
      </c>
      <c r="C1028" s="35" t="s">
        <v>35</v>
      </c>
      <c r="D1028" s="35"/>
      <c r="E1028" s="35"/>
      <c r="F1028" s="35"/>
      <c r="G1028" s="84"/>
      <c r="H1028" s="34" t="s">
        <v>90</v>
      </c>
      <c r="I1028" s="182">
        <v>5.3004782771135446</v>
      </c>
      <c r="J1028" s="182">
        <v>5.3004803208756259</v>
      </c>
      <c r="K1028" s="182">
        <v>5.2999044419294901</v>
      </c>
      <c r="L1028" s="182">
        <v>3.0022468992410234</v>
      </c>
      <c r="M1028" s="182">
        <v>4.0404857463820418</v>
      </c>
      <c r="N1028" s="182">
        <v>4.0592115049203787</v>
      </c>
      <c r="O1028" s="182">
        <v>2.0885429213158209</v>
      </c>
      <c r="P1028" s="182">
        <v>3.1655669249740939</v>
      </c>
      <c r="Q1028" s="182">
        <v>5.0144382804797125</v>
      </c>
      <c r="R1028" s="182">
        <v>3.6067822044025677</v>
      </c>
      <c r="S1028" s="182">
        <v>2.5313418499098121</v>
      </c>
      <c r="T1028" s="182">
        <v>2.6388155422386164</v>
      </c>
      <c r="U1028" s="182">
        <v>2.102924429321992</v>
      </c>
      <c r="V1028" s="182">
        <v>1.7848589839292384</v>
      </c>
      <c r="W1028" s="182">
        <v>1.7799853033548441</v>
      </c>
      <c r="X1028" s="182">
        <v>2.0688577777624797</v>
      </c>
      <c r="Y1028" s="182">
        <v>2.5028757203133987</v>
      </c>
      <c r="Z1028" s="152">
        <v>0.19904098236528611</v>
      </c>
      <c r="AA1028" s="152">
        <v>0.2020043038835346</v>
      </c>
      <c r="AB1028" s="152">
        <v>0.22213117950823469</v>
      </c>
      <c r="AC1028" s="152">
        <v>0.13029534672940399</v>
      </c>
      <c r="AD1028" s="152">
        <v>8.7091747700249397E-2</v>
      </c>
      <c r="AE1028" s="152">
        <v>8.7552334676819221E-2</v>
      </c>
      <c r="AF1028" s="26"/>
      <c r="AH1028" s="26"/>
      <c r="AI1028" s="26"/>
    </row>
    <row r="1029" spans="1:35" s="48" customFormat="1" x14ac:dyDescent="0.25">
      <c r="B1029" s="75" t="s">
        <v>12</v>
      </c>
      <c r="C1029" s="67" t="s">
        <v>42</v>
      </c>
      <c r="D1029" s="67"/>
      <c r="E1029" s="67"/>
      <c r="F1029" s="67"/>
      <c r="G1029" s="86"/>
      <c r="H1029" s="34" t="s">
        <v>90</v>
      </c>
      <c r="I1029" s="153">
        <v>22.655635970177038</v>
      </c>
      <c r="J1029" s="153">
        <v>19.058250379020226</v>
      </c>
      <c r="K1029" s="153">
        <v>23.646157384409712</v>
      </c>
      <c r="L1029" s="153">
        <v>21.99216244243744</v>
      </c>
      <c r="M1029" s="153">
        <v>28.065340082247584</v>
      </c>
      <c r="N1029" s="153">
        <v>22.017540916875923</v>
      </c>
      <c r="O1029" s="153">
        <v>19.761470712587922</v>
      </c>
      <c r="P1029" s="153">
        <v>19.039050009124267</v>
      </c>
      <c r="Q1029" s="153">
        <v>26.660634613277775</v>
      </c>
      <c r="R1029" s="153">
        <v>22.820083445479163</v>
      </c>
      <c r="S1029" s="153">
        <v>26.911198173316805</v>
      </c>
      <c r="T1029" s="153">
        <v>20.986863988082717</v>
      </c>
      <c r="U1029" s="153">
        <v>18.267148113503854</v>
      </c>
      <c r="V1029" s="153">
        <v>20.161617934567978</v>
      </c>
      <c r="W1029" s="153">
        <v>14.39264247106399</v>
      </c>
      <c r="X1029" s="153">
        <v>14.881219496026583</v>
      </c>
      <c r="Y1029" s="153">
        <v>21.278394934486705</v>
      </c>
      <c r="Z1029" s="153">
        <v>12.013344819472154</v>
      </c>
      <c r="AA1029" s="153">
        <v>8.0428960985916067</v>
      </c>
      <c r="AB1029" s="153">
        <v>8.7927940939870055</v>
      </c>
      <c r="AC1029" s="153">
        <v>6.7168392237715135</v>
      </c>
      <c r="AD1029" s="153">
        <v>6.1463599543028993</v>
      </c>
      <c r="AE1029" s="153">
        <v>5.8854337590081967</v>
      </c>
      <c r="AF1029" s="26"/>
      <c r="AH1029" s="26"/>
      <c r="AI1029" s="26"/>
    </row>
    <row r="1030" spans="1:35" x14ac:dyDescent="0.25">
      <c r="D1030" s="43"/>
      <c r="AF1030" s="26"/>
      <c r="AH1030" s="26"/>
      <c r="AI1030" s="26"/>
    </row>
    <row r="1031" spans="1:35" x14ac:dyDescent="0.25">
      <c r="D1031" s="43"/>
      <c r="AF1031" s="26"/>
      <c r="AH1031" s="26"/>
      <c r="AI1031" s="26"/>
    </row>
    <row r="1032" spans="1:35" x14ac:dyDescent="0.25">
      <c r="D1032" s="43"/>
      <c r="AF1032" s="26"/>
      <c r="AH1032" s="26"/>
      <c r="AI1032" s="26"/>
    </row>
    <row r="1033" spans="1:35" x14ac:dyDescent="0.25">
      <c r="B1033" s="27" t="s">
        <v>95</v>
      </c>
      <c r="D1033" s="43"/>
      <c r="E1033" s="26"/>
      <c r="AF1033" s="26"/>
      <c r="AH1033" s="26"/>
      <c r="AI1033" s="26"/>
    </row>
    <row r="1034" spans="1:35" x14ac:dyDescent="0.25">
      <c r="B1034" s="27"/>
      <c r="D1034" s="43"/>
      <c r="E1034" s="26"/>
      <c r="AF1034" s="26"/>
      <c r="AH1034" s="26"/>
      <c r="AI1034" s="26"/>
    </row>
    <row r="1035" spans="1:35" ht="15" x14ac:dyDescent="0.2">
      <c r="A1035" s="28"/>
      <c r="B1035" s="29" t="s">
        <v>6</v>
      </c>
      <c r="C1035" s="29" t="s">
        <v>44</v>
      </c>
      <c r="D1035" s="29"/>
      <c r="E1035" s="29" t="s">
        <v>8</v>
      </c>
      <c r="F1035" s="29" t="s">
        <v>9</v>
      </c>
      <c r="G1035" s="29" t="s">
        <v>10</v>
      </c>
      <c r="H1035" s="29" t="s">
        <v>11</v>
      </c>
      <c r="I1035" s="30">
        <v>2000</v>
      </c>
      <c r="J1035" s="30">
        <v>2001</v>
      </c>
      <c r="K1035" s="30">
        <v>2002</v>
      </c>
      <c r="L1035" s="30">
        <v>2003</v>
      </c>
      <c r="M1035" s="30">
        <v>2004</v>
      </c>
      <c r="N1035" s="30">
        <v>2005</v>
      </c>
      <c r="O1035" s="30">
        <v>2006</v>
      </c>
      <c r="P1035" s="30">
        <v>2007</v>
      </c>
      <c r="Q1035" s="30">
        <v>2008</v>
      </c>
      <c r="R1035" s="30">
        <v>2009</v>
      </c>
      <c r="S1035" s="30">
        <v>2010</v>
      </c>
      <c r="T1035" s="30">
        <v>2011</v>
      </c>
      <c r="U1035" s="30">
        <v>2012</v>
      </c>
      <c r="V1035" s="30">
        <v>2013</v>
      </c>
      <c r="W1035" s="30">
        <v>2014</v>
      </c>
      <c r="X1035" s="30">
        <v>2015</v>
      </c>
      <c r="Y1035" s="30">
        <v>2016</v>
      </c>
      <c r="Z1035" s="30">
        <v>2017</v>
      </c>
      <c r="AA1035" s="30">
        <v>2018</v>
      </c>
      <c r="AB1035" s="30">
        <v>2019</v>
      </c>
      <c r="AC1035" s="30">
        <v>2020</v>
      </c>
      <c r="AD1035" s="30">
        <v>2021</v>
      </c>
      <c r="AE1035" s="30">
        <v>2022</v>
      </c>
      <c r="AF1035" s="26"/>
      <c r="AH1035" s="26"/>
      <c r="AI1035" s="26"/>
    </row>
    <row r="1036" spans="1:35" x14ac:dyDescent="0.25">
      <c r="B1036" s="32" t="s">
        <v>45</v>
      </c>
      <c r="C1036" s="32" t="s">
        <v>46</v>
      </c>
      <c r="D1036" s="32"/>
      <c r="E1036" s="32" t="s">
        <v>15</v>
      </c>
      <c r="F1036" s="32" t="s">
        <v>21</v>
      </c>
      <c r="G1036" s="32" t="s">
        <v>22</v>
      </c>
      <c r="H1036" s="31" t="s">
        <v>87</v>
      </c>
      <c r="I1036" s="154">
        <v>4.5569319852243622</v>
      </c>
      <c r="J1036" s="154">
        <v>4.6399991216412477</v>
      </c>
      <c r="K1036" s="154">
        <v>4.5493035725166804</v>
      </c>
      <c r="L1036" s="154">
        <v>4.5403414079460855</v>
      </c>
      <c r="M1036" s="154">
        <v>5.5357720778359845</v>
      </c>
      <c r="N1036" s="154">
        <v>5.2197164974452006</v>
      </c>
      <c r="O1036" s="154">
        <v>4.9705145891158953</v>
      </c>
      <c r="P1036" s="154">
        <v>5.0221585474031496</v>
      </c>
      <c r="Q1036" s="154">
        <v>4.4584699253594859</v>
      </c>
      <c r="R1036" s="154">
        <v>5.0971775217269126</v>
      </c>
      <c r="S1036" s="154">
        <v>4.7553349904709812</v>
      </c>
      <c r="T1036" s="154">
        <v>4.3701153231609275</v>
      </c>
      <c r="U1036" s="154">
        <v>4.4759309136889582</v>
      </c>
      <c r="V1036" s="154">
        <v>4.1769094860071911</v>
      </c>
      <c r="W1036" s="154">
        <v>4.0212145030928417</v>
      </c>
      <c r="X1036" s="154">
        <v>3.9586654692567311</v>
      </c>
      <c r="Y1036" s="154">
        <v>3.879769014913959</v>
      </c>
      <c r="Z1036" s="154">
        <v>3.7307558626445978</v>
      </c>
      <c r="AA1036" s="154">
        <v>3.8257483527051881</v>
      </c>
      <c r="AB1036" s="154">
        <v>3.9034613648737286</v>
      </c>
      <c r="AC1036" s="154">
        <v>4.1564064355612</v>
      </c>
      <c r="AD1036" s="154">
        <v>4.7211076467441719</v>
      </c>
      <c r="AE1036" s="154">
        <v>4.4088437073412603</v>
      </c>
      <c r="AF1036" s="26"/>
      <c r="AH1036" s="26"/>
      <c r="AI1036" s="26"/>
    </row>
    <row r="1037" spans="1:35" x14ac:dyDescent="0.25">
      <c r="B1037" s="32" t="s">
        <v>45</v>
      </c>
      <c r="C1037" s="32" t="s">
        <v>46</v>
      </c>
      <c r="D1037" s="32"/>
      <c r="E1037" s="32" t="s">
        <v>15</v>
      </c>
      <c r="F1037" s="32" t="s">
        <v>47</v>
      </c>
      <c r="G1037" s="32" t="s">
        <v>22</v>
      </c>
      <c r="H1037" s="31" t="s">
        <v>87</v>
      </c>
      <c r="I1037" s="154">
        <v>0.64610842812992098</v>
      </c>
      <c r="J1037" s="154">
        <v>0.62111754508547912</v>
      </c>
      <c r="K1037" s="154">
        <v>0.58344558088819287</v>
      </c>
      <c r="L1037" s="154">
        <v>0.55466311588121142</v>
      </c>
      <c r="M1037" s="154">
        <v>0.27322151849296689</v>
      </c>
      <c r="N1037" s="154">
        <v>0.30536198666974523</v>
      </c>
      <c r="O1037" s="154">
        <v>0.30678649006263431</v>
      </c>
      <c r="P1037" s="154">
        <v>0.31727910673615312</v>
      </c>
      <c r="Q1037" s="154">
        <v>0.32418576372246988</v>
      </c>
      <c r="R1037" s="154">
        <v>0.37287485410192828</v>
      </c>
      <c r="S1037" s="154">
        <v>0.35387531904024522</v>
      </c>
      <c r="T1037" s="154">
        <v>0.33234672465230336</v>
      </c>
      <c r="U1037" s="154">
        <v>0.34150478023736081</v>
      </c>
      <c r="V1037" s="154">
        <v>0.32031999999999999</v>
      </c>
      <c r="W1037" s="154">
        <v>0.29706962330729614</v>
      </c>
      <c r="X1037" s="154">
        <v>0.28762437952526143</v>
      </c>
      <c r="Y1037" s="154">
        <v>0.27595494609060672</v>
      </c>
      <c r="Z1037" s="154">
        <v>0.28449578912611712</v>
      </c>
      <c r="AA1037" s="154">
        <v>0.23186610093559906</v>
      </c>
      <c r="AB1037" s="154">
        <v>0.2186778541582339</v>
      </c>
      <c r="AC1037" s="154">
        <v>0.23271408802227606</v>
      </c>
      <c r="AD1037" s="154">
        <v>0.22027123210536984</v>
      </c>
      <c r="AE1037" s="154">
        <v>0.22329991162326512</v>
      </c>
      <c r="AF1037" s="26"/>
      <c r="AH1037" s="26"/>
      <c r="AI1037" s="26"/>
    </row>
    <row r="1038" spans="1:35" x14ac:dyDescent="0.25">
      <c r="B1038" s="32" t="s">
        <v>45</v>
      </c>
      <c r="C1038" s="32" t="s">
        <v>46</v>
      </c>
      <c r="D1038" s="32"/>
      <c r="E1038" s="32" t="s">
        <v>26</v>
      </c>
      <c r="F1038" s="32" t="s">
        <v>48</v>
      </c>
      <c r="G1038" s="32" t="s">
        <v>22</v>
      </c>
      <c r="H1038" s="31" t="s">
        <v>87</v>
      </c>
      <c r="I1038" s="154">
        <v>0.17607655841770273</v>
      </c>
      <c r="J1038" s="154">
        <v>0.17001374832923064</v>
      </c>
      <c r="K1038" s="154">
        <v>0.15998891879266783</v>
      </c>
      <c r="L1038" s="154">
        <v>0.15446126004035987</v>
      </c>
      <c r="M1038" s="154">
        <v>6.9390958854440646E-2</v>
      </c>
      <c r="N1038" s="154">
        <v>0.1026765608802956</v>
      </c>
      <c r="O1038" s="154">
        <v>0.12078832214605695</v>
      </c>
      <c r="P1038" s="154">
        <v>0.16679183724192612</v>
      </c>
      <c r="Q1038" s="154">
        <v>0.17049640059403903</v>
      </c>
      <c r="R1038" s="154">
        <v>0.21387894109354569</v>
      </c>
      <c r="S1038" s="154">
        <v>0.21757189005868194</v>
      </c>
      <c r="T1038" s="154">
        <v>0.21034532996277105</v>
      </c>
      <c r="U1038" s="154">
        <v>0.18717705002718651</v>
      </c>
      <c r="V1038" s="154">
        <v>0.19944000000000001</v>
      </c>
      <c r="W1038" s="154">
        <v>0.18788730011992352</v>
      </c>
      <c r="X1038" s="154">
        <v>0.16657876246666842</v>
      </c>
      <c r="Y1038" s="154">
        <v>0.16136276458375645</v>
      </c>
      <c r="Z1038" s="154">
        <v>0.1406832348490373</v>
      </c>
      <c r="AA1038" s="154">
        <v>0.13467717770348347</v>
      </c>
      <c r="AB1038" s="154">
        <v>0.1334048273449138</v>
      </c>
      <c r="AC1038" s="154">
        <v>0.16594702050462412</v>
      </c>
      <c r="AD1038" s="154">
        <v>0.17647877209247825</v>
      </c>
      <c r="AE1038" s="154">
        <v>0.16134318445777968</v>
      </c>
      <c r="AF1038" s="26"/>
      <c r="AH1038" s="26"/>
      <c r="AI1038" s="26"/>
    </row>
    <row r="1039" spans="1:35" x14ac:dyDescent="0.25">
      <c r="B1039" s="32" t="s">
        <v>45</v>
      </c>
      <c r="C1039" s="32" t="s">
        <v>46</v>
      </c>
      <c r="D1039" s="32"/>
      <c r="E1039" s="32" t="s">
        <v>26</v>
      </c>
      <c r="F1039" s="32" t="s">
        <v>49</v>
      </c>
      <c r="G1039" s="32" t="s">
        <v>29</v>
      </c>
      <c r="H1039" s="31" t="s">
        <v>87</v>
      </c>
      <c r="I1039" s="154">
        <v>0.773631509321272</v>
      </c>
      <c r="J1039" s="154">
        <v>0.80554599205640254</v>
      </c>
      <c r="K1039" s="154">
        <v>0.88622676845973758</v>
      </c>
      <c r="L1039" s="154">
        <v>0.96460360804022416</v>
      </c>
      <c r="M1039" s="154">
        <v>0.96940777860672711</v>
      </c>
      <c r="N1039" s="154">
        <v>1.0703727239884657</v>
      </c>
      <c r="O1039" s="154">
        <v>1.1264208236919977</v>
      </c>
      <c r="P1039" s="154">
        <v>1.2152502365149691</v>
      </c>
      <c r="Q1039" s="154">
        <v>1.2861443734550042</v>
      </c>
      <c r="R1039" s="154">
        <v>1.3707997152094775</v>
      </c>
      <c r="S1039" s="154">
        <v>1.4226398522973618</v>
      </c>
      <c r="T1039" s="154">
        <v>1.5026735841228445</v>
      </c>
      <c r="U1039" s="154">
        <v>1.6112937473566473</v>
      </c>
      <c r="V1039" s="154">
        <v>1.683864616747055</v>
      </c>
      <c r="W1039" s="154">
        <v>1.7182626527197804</v>
      </c>
      <c r="X1039" s="154">
        <v>1.7841491260148339</v>
      </c>
      <c r="Y1039" s="154">
        <v>1.8614026896730589</v>
      </c>
      <c r="Z1039" s="154">
        <v>1.9359133377762441</v>
      </c>
      <c r="AA1039" s="154">
        <v>2.0149304919637161</v>
      </c>
      <c r="AB1039" s="154">
        <v>1.9398267282687414</v>
      </c>
      <c r="AC1039" s="154">
        <v>1.9673588157513457</v>
      </c>
      <c r="AD1039" s="154">
        <v>1.9468777325756512</v>
      </c>
      <c r="AE1039" s="154">
        <v>1.9208939872198108</v>
      </c>
      <c r="AF1039" s="26"/>
      <c r="AH1039" s="26"/>
      <c r="AI1039" s="26"/>
    </row>
    <row r="1040" spans="1:35" x14ac:dyDescent="0.25">
      <c r="B1040" s="32" t="s">
        <v>45</v>
      </c>
      <c r="C1040" s="32" t="s">
        <v>46</v>
      </c>
      <c r="D1040" s="32"/>
      <c r="E1040" s="32" t="s">
        <v>26</v>
      </c>
      <c r="F1040" s="32" t="s">
        <v>50</v>
      </c>
      <c r="G1040" s="32" t="s">
        <v>29</v>
      </c>
      <c r="H1040" s="31" t="s">
        <v>87</v>
      </c>
      <c r="I1040" s="154">
        <v>1.2916554782559879</v>
      </c>
      <c r="J1040" s="154">
        <v>1.4105243494136634</v>
      </c>
      <c r="K1040" s="154">
        <v>1.6467000492601171</v>
      </c>
      <c r="L1040" s="154">
        <v>1.1052346721319304</v>
      </c>
      <c r="M1040" s="154">
        <v>0.65011695410406267</v>
      </c>
      <c r="N1040" s="154">
        <v>0.42315986554945767</v>
      </c>
      <c r="O1040" s="154">
        <v>0.16754826022935565</v>
      </c>
      <c r="P1040" s="154">
        <v>0.11446442354045849</v>
      </c>
      <c r="Q1040" s="154">
        <v>8.5553834239076476E-2</v>
      </c>
      <c r="R1040" s="154">
        <v>6.9165191942456017E-2</v>
      </c>
      <c r="S1040" s="154">
        <v>2.9473948880328348E-2</v>
      </c>
      <c r="T1040" s="154">
        <v>0</v>
      </c>
      <c r="U1040" s="154">
        <v>0</v>
      </c>
      <c r="V1040" s="154">
        <v>0</v>
      </c>
      <c r="W1040" s="154">
        <v>0</v>
      </c>
      <c r="X1040" s="154">
        <v>0</v>
      </c>
      <c r="Y1040" s="154">
        <v>0</v>
      </c>
      <c r="Z1040" s="154">
        <v>0</v>
      </c>
      <c r="AA1040" s="154">
        <v>0</v>
      </c>
      <c r="AB1040" s="154">
        <v>0</v>
      </c>
      <c r="AC1040" s="154">
        <v>0</v>
      </c>
      <c r="AD1040" s="154">
        <v>0</v>
      </c>
      <c r="AE1040" s="154">
        <v>0</v>
      </c>
      <c r="AF1040" s="26"/>
      <c r="AH1040" s="26"/>
      <c r="AI1040" s="26"/>
    </row>
    <row r="1041" spans="2:35" x14ac:dyDescent="0.25">
      <c r="B1041" s="32" t="s">
        <v>45</v>
      </c>
      <c r="C1041" s="32" t="s">
        <v>46</v>
      </c>
      <c r="D1041" s="32"/>
      <c r="E1041" s="32" t="s">
        <v>26</v>
      </c>
      <c r="F1041" s="32" t="s">
        <v>32</v>
      </c>
      <c r="G1041" s="32" t="s">
        <v>33</v>
      </c>
      <c r="H1041" s="31" t="s">
        <v>87</v>
      </c>
      <c r="I1041" s="154">
        <v>1.8907446884066071E-3</v>
      </c>
      <c r="J1041" s="154">
        <v>2.4534955162388254E-4</v>
      </c>
      <c r="K1041" s="154">
        <v>1.8836212602061993E-4</v>
      </c>
      <c r="L1041" s="154">
        <v>1.8672724085987057E-4</v>
      </c>
      <c r="M1041" s="154">
        <v>1.9239095016675221E-4</v>
      </c>
      <c r="N1041" s="154">
        <v>3.4481870478673786E-4</v>
      </c>
      <c r="O1041" s="154">
        <v>1.6989270666491413E-3</v>
      </c>
      <c r="P1041" s="154">
        <v>3.4113349108454236E-3</v>
      </c>
      <c r="Q1041" s="154">
        <v>5.2191767716920547E-3</v>
      </c>
      <c r="R1041" s="154">
        <v>7.4832837324567813E-3</v>
      </c>
      <c r="S1041" s="154">
        <v>1.284316200059289E-2</v>
      </c>
      <c r="T1041" s="154">
        <v>2.1605592797088857E-2</v>
      </c>
      <c r="U1041" s="154">
        <v>3.6751688595455731E-2</v>
      </c>
      <c r="V1041" s="154">
        <v>5.3816872821797396E-2</v>
      </c>
      <c r="W1041" s="154">
        <v>9.0399187509198398E-2</v>
      </c>
      <c r="X1041" s="154">
        <v>0.12708566739726637</v>
      </c>
      <c r="Y1041" s="154">
        <v>0.16305250438563185</v>
      </c>
      <c r="Z1041" s="154">
        <v>0.20048182070203532</v>
      </c>
      <c r="AA1041" s="154">
        <v>0.25572518991922205</v>
      </c>
      <c r="AB1041" s="154">
        <v>0.33234379528434116</v>
      </c>
      <c r="AC1041" s="154">
        <v>0.42155555873452488</v>
      </c>
      <c r="AD1041" s="154">
        <v>0.44940500731499133</v>
      </c>
      <c r="AE1041" s="154">
        <v>0.51580571472040215</v>
      </c>
      <c r="AF1041" s="26"/>
      <c r="AH1041" s="26"/>
      <c r="AI1041" s="26"/>
    </row>
    <row r="1042" spans="2:35" x14ac:dyDescent="0.25">
      <c r="B1042" s="32" t="s">
        <v>45</v>
      </c>
      <c r="C1042" s="32" t="s">
        <v>51</v>
      </c>
      <c r="D1042" s="32" t="s">
        <v>24</v>
      </c>
      <c r="E1042" s="32" t="s">
        <v>15</v>
      </c>
      <c r="F1042" s="32" t="s">
        <v>16</v>
      </c>
      <c r="G1042" s="32" t="s">
        <v>17</v>
      </c>
      <c r="H1042" s="31" t="s">
        <v>87</v>
      </c>
      <c r="I1042" s="154">
        <v>6.8683712824608587E-6</v>
      </c>
      <c r="J1042" s="154">
        <v>7.4131689235349848E-6</v>
      </c>
      <c r="K1042" s="154">
        <v>9.5497903044673352E-6</v>
      </c>
      <c r="L1042" s="154">
        <v>9.5497903044673352E-6</v>
      </c>
      <c r="M1042" s="154">
        <v>1.5200455218697441E-5</v>
      </c>
      <c r="N1042" s="154">
        <v>0</v>
      </c>
      <c r="O1042" s="154">
        <v>0</v>
      </c>
      <c r="P1042" s="154">
        <v>0</v>
      </c>
      <c r="Q1042" s="154">
        <v>0</v>
      </c>
      <c r="R1042" s="154">
        <v>0</v>
      </c>
      <c r="S1042" s="154">
        <v>1.408980862405128E-3</v>
      </c>
      <c r="T1042" s="154">
        <v>1.511938612419772E-3</v>
      </c>
      <c r="U1042" s="154">
        <v>1.3558806055078113E-3</v>
      </c>
      <c r="V1042" s="154">
        <v>1.1339255851317539E-3</v>
      </c>
      <c r="W1042" s="154">
        <v>1.1339255851317539E-3</v>
      </c>
      <c r="X1042" s="154">
        <v>6.5225153343430699E-4</v>
      </c>
      <c r="Y1042" s="154">
        <v>6.8546387616686243E-5</v>
      </c>
      <c r="Z1042" s="154">
        <v>6.8546473656125014E-5</v>
      </c>
      <c r="AA1042" s="154">
        <v>6.8546473656125014E-5</v>
      </c>
      <c r="AB1042" s="154">
        <v>6.8546473656125014E-5</v>
      </c>
      <c r="AC1042" s="154">
        <v>6.8546473656125014E-5</v>
      </c>
      <c r="AD1042" s="154">
        <v>6.8546473656125014E-5</v>
      </c>
      <c r="AE1042" s="154">
        <v>6.8546473656125014E-5</v>
      </c>
      <c r="AF1042" s="26"/>
      <c r="AH1042" s="26"/>
      <c r="AI1042" s="26"/>
    </row>
    <row r="1043" spans="2:35" x14ac:dyDescent="0.25">
      <c r="B1043" s="32" t="s">
        <v>45</v>
      </c>
      <c r="C1043" s="32" t="s">
        <v>51</v>
      </c>
      <c r="D1043" s="32"/>
      <c r="E1043" s="32" t="s">
        <v>15</v>
      </c>
      <c r="F1043" s="32" t="s">
        <v>21</v>
      </c>
      <c r="G1043" s="32" t="s">
        <v>22</v>
      </c>
      <c r="H1043" s="31" t="s">
        <v>87</v>
      </c>
      <c r="I1043" s="154">
        <v>0.86505066036588651</v>
      </c>
      <c r="J1043" s="154">
        <v>0.86337069941805911</v>
      </c>
      <c r="K1043" s="154">
        <v>0.89012084681807979</v>
      </c>
      <c r="L1043" s="154">
        <v>0.93263678157463448</v>
      </c>
      <c r="M1043" s="154">
        <v>0.975928082922494</v>
      </c>
      <c r="N1043" s="154">
        <v>1.0285237833660128</v>
      </c>
      <c r="O1043" s="154">
        <v>1.0829286725225769</v>
      </c>
      <c r="P1043" s="154">
        <v>1.1815294573835224</v>
      </c>
      <c r="Q1043" s="154">
        <v>1.3033912399836169</v>
      </c>
      <c r="R1043" s="154">
        <v>1.3114033614271015</v>
      </c>
      <c r="S1043" s="154">
        <v>1.4079365020445673</v>
      </c>
      <c r="T1043" s="154">
        <v>1.5640436424272965</v>
      </c>
      <c r="U1043" s="154">
        <v>1.7333320148622102</v>
      </c>
      <c r="V1043" s="154">
        <v>1.8509292812101272</v>
      </c>
      <c r="W1043" s="154">
        <v>1.9469455107667235</v>
      </c>
      <c r="X1043" s="154">
        <v>2.0110424823145991</v>
      </c>
      <c r="Y1043" s="154">
        <v>2.0677734712450775</v>
      </c>
      <c r="Z1043" s="154">
        <v>2.0946528464103156</v>
      </c>
      <c r="AA1043" s="154">
        <v>2.1789822232091809</v>
      </c>
      <c r="AB1043" s="154">
        <v>2.2554516610651243</v>
      </c>
      <c r="AC1043" s="154">
        <v>2.077037063904192</v>
      </c>
      <c r="AD1043" s="154">
        <v>2.3825887480731427</v>
      </c>
      <c r="AE1043" s="154">
        <v>2.1244053071277911</v>
      </c>
      <c r="AF1043" s="26"/>
      <c r="AH1043" s="26"/>
      <c r="AI1043" s="26"/>
    </row>
    <row r="1044" spans="2:35" x14ac:dyDescent="0.25">
      <c r="B1044" s="32" t="s">
        <v>45</v>
      </c>
      <c r="C1044" s="32" t="s">
        <v>51</v>
      </c>
      <c r="D1044" s="32"/>
      <c r="E1044" s="32" t="s">
        <v>26</v>
      </c>
      <c r="F1044" s="32" t="s">
        <v>48</v>
      </c>
      <c r="G1044" s="32" t="s">
        <v>22</v>
      </c>
      <c r="H1044" s="31" t="s">
        <v>87</v>
      </c>
      <c r="I1044" s="154">
        <v>0.21390032227477865</v>
      </c>
      <c r="J1044" s="154">
        <v>0.21348491979650375</v>
      </c>
      <c r="K1044" s="154">
        <v>0.22009940541211168</v>
      </c>
      <c r="L1044" s="154">
        <v>0.23061228351614546</v>
      </c>
      <c r="M1044" s="154">
        <v>0.24131688584092148</v>
      </c>
      <c r="N1044" s="154">
        <v>0.25432217881460462</v>
      </c>
      <c r="O1044" s="154">
        <v>0.26777482830335303</v>
      </c>
      <c r="P1044" s="154">
        <v>0.29215575837441016</v>
      </c>
      <c r="Q1044" s="154">
        <v>0.32228841506773487</v>
      </c>
      <c r="R1044" s="154">
        <v>0.3242695653487383</v>
      </c>
      <c r="S1044" s="154">
        <v>0.34813923083114934</v>
      </c>
      <c r="T1044" s="154">
        <v>0.38673970727392387</v>
      </c>
      <c r="U1044" s="154">
        <v>0.42859949546931675</v>
      </c>
      <c r="V1044" s="154">
        <v>0.45767766894855916</v>
      </c>
      <c r="W1044" s="154">
        <v>0.48141951828380869</v>
      </c>
      <c r="X1044" s="154">
        <v>0.49726872053183535</v>
      </c>
      <c r="Y1044" s="154">
        <v>0.51129654268281055</v>
      </c>
      <c r="Z1044" s="154">
        <v>0.51794298233520875</v>
      </c>
      <c r="AA1044" s="154">
        <v>0.53879503378255278</v>
      </c>
      <c r="AB1044" s="154">
        <v>0.55770356498307128</v>
      </c>
      <c r="AC1044" s="154">
        <v>0.51358714315974519</v>
      </c>
      <c r="AD1044" s="154">
        <v>0.63974700393225037</v>
      </c>
      <c r="AE1044" s="154">
        <v>0.57042237418098218</v>
      </c>
      <c r="AF1044" s="26"/>
      <c r="AH1044" s="26"/>
      <c r="AI1044" s="26"/>
    </row>
    <row r="1045" spans="2:35" x14ac:dyDescent="0.25">
      <c r="B1045" s="32" t="s">
        <v>45</v>
      </c>
      <c r="C1045" s="32" t="s">
        <v>51</v>
      </c>
      <c r="D1045" s="32"/>
      <c r="E1045" s="32" t="s">
        <v>26</v>
      </c>
      <c r="F1045" s="32" t="s">
        <v>49</v>
      </c>
      <c r="G1045" s="32" t="s">
        <v>29</v>
      </c>
      <c r="H1045" s="31" t="s">
        <v>87</v>
      </c>
      <c r="I1045" s="154">
        <v>0.12002021351213378</v>
      </c>
      <c r="J1045" s="154">
        <v>0.11260669027563938</v>
      </c>
      <c r="K1045" s="154">
        <v>0.12153520368432334</v>
      </c>
      <c r="L1045" s="154">
        <v>0.12351070388279463</v>
      </c>
      <c r="M1045" s="154">
        <v>0.12291838675456779</v>
      </c>
      <c r="N1045" s="154">
        <v>0.13764626219914999</v>
      </c>
      <c r="O1045" s="154">
        <v>0.14767290838328836</v>
      </c>
      <c r="P1045" s="154">
        <v>0.15696133321447925</v>
      </c>
      <c r="Q1045" s="154">
        <v>0.1670204156193745</v>
      </c>
      <c r="R1045" s="154">
        <v>0.17740086507756103</v>
      </c>
      <c r="S1045" s="154">
        <v>0.19746391767162583</v>
      </c>
      <c r="T1045" s="154">
        <v>0.21046789475217401</v>
      </c>
      <c r="U1045" s="154">
        <v>0.22160282495206104</v>
      </c>
      <c r="V1045" s="154">
        <v>0.24483627422924828</v>
      </c>
      <c r="W1045" s="154">
        <v>0.23588969504073171</v>
      </c>
      <c r="X1045" s="154">
        <v>0.24297511139744085</v>
      </c>
      <c r="Y1045" s="154">
        <v>0.2513151218791167</v>
      </c>
      <c r="Z1045" s="154">
        <v>0.26589947709428774</v>
      </c>
      <c r="AA1045" s="154">
        <v>0.27798988087168719</v>
      </c>
      <c r="AB1045" s="154">
        <v>0.26975707115680481</v>
      </c>
      <c r="AC1045" s="154">
        <v>0.28379995931992269</v>
      </c>
      <c r="AD1045" s="154">
        <v>0.28683435742197338</v>
      </c>
      <c r="AE1045" s="154">
        <v>0.27383776681101824</v>
      </c>
      <c r="AF1045" s="26"/>
      <c r="AH1045" s="26"/>
      <c r="AI1045" s="26"/>
    </row>
    <row r="1046" spans="2:35" x14ac:dyDescent="0.25">
      <c r="B1046" s="32" t="s">
        <v>45</v>
      </c>
      <c r="C1046" s="32" t="s">
        <v>51</v>
      </c>
      <c r="D1046" s="32"/>
      <c r="E1046" s="32" t="s">
        <v>26</v>
      </c>
      <c r="F1046" s="32" t="s">
        <v>52</v>
      </c>
      <c r="G1046" s="32" t="s">
        <v>29</v>
      </c>
      <c r="H1046" s="31" t="s">
        <v>87</v>
      </c>
      <c r="I1046" s="154">
        <v>7.4586673797670935E-2</v>
      </c>
      <c r="J1046" s="154">
        <v>6.5253678496139778E-2</v>
      </c>
      <c r="K1046" s="154">
        <v>5.8139269587135882E-2</v>
      </c>
      <c r="L1046" s="154">
        <v>4.1933783458709982E-2</v>
      </c>
      <c r="M1046" s="154">
        <v>3.5121323594498967E-2</v>
      </c>
      <c r="N1046" s="154">
        <v>2.586269721399076E-2</v>
      </c>
      <c r="O1046" s="154">
        <v>1.9039231221534513E-2</v>
      </c>
      <c r="P1046" s="154">
        <v>1.4914927856172247E-2</v>
      </c>
      <c r="Q1046" s="154">
        <v>1.3493505828884205E-2</v>
      </c>
      <c r="R1046" s="154">
        <v>1.6322085946688932E-2</v>
      </c>
      <c r="S1046" s="154">
        <v>1.1328916463469651E-2</v>
      </c>
      <c r="T1046" s="154">
        <v>5.2526449077664374E-3</v>
      </c>
      <c r="U1046" s="154">
        <v>9.4426985255559141E-4</v>
      </c>
      <c r="V1046" s="154">
        <v>6.120230457089483E-4</v>
      </c>
      <c r="W1046" s="154">
        <v>6.183467785141624E-4</v>
      </c>
      <c r="X1046" s="154">
        <v>7.271803705277669E-4</v>
      </c>
      <c r="Y1046" s="154">
        <v>9.0736759136706248E-4</v>
      </c>
      <c r="Z1046" s="154">
        <v>6.0328853238106209E-4</v>
      </c>
      <c r="AA1046" s="154">
        <v>3.6775594243886148E-4</v>
      </c>
      <c r="AB1046" s="154">
        <v>1.6589522611613994E-3</v>
      </c>
      <c r="AC1046" s="154">
        <v>7.9532582397566856E-4</v>
      </c>
      <c r="AD1046" s="154">
        <v>3.9271676370742697E-3</v>
      </c>
      <c r="AE1046" s="154">
        <v>8.990701032455037E-4</v>
      </c>
      <c r="AF1046" s="26"/>
      <c r="AH1046" s="26"/>
      <c r="AI1046" s="26"/>
    </row>
    <row r="1047" spans="2:35" x14ac:dyDescent="0.25">
      <c r="B1047" s="32" t="s">
        <v>45</v>
      </c>
      <c r="C1047" s="32" t="s">
        <v>51</v>
      </c>
      <c r="D1047" s="32"/>
      <c r="E1047" s="32" t="s">
        <v>26</v>
      </c>
      <c r="F1047" s="32" t="s">
        <v>53</v>
      </c>
      <c r="G1047" s="32" t="s">
        <v>29</v>
      </c>
      <c r="H1047" s="31" t="s">
        <v>87</v>
      </c>
      <c r="I1047" s="154">
        <v>0</v>
      </c>
      <c r="J1047" s="154">
        <v>0</v>
      </c>
      <c r="K1047" s="154">
        <v>0</v>
      </c>
      <c r="L1047" s="154">
        <v>0</v>
      </c>
      <c r="M1047" s="154">
        <v>0</v>
      </c>
      <c r="N1047" s="154">
        <v>0</v>
      </c>
      <c r="O1047" s="154">
        <v>0</v>
      </c>
      <c r="P1047" s="154">
        <v>0</v>
      </c>
      <c r="Q1047" s="154">
        <v>0</v>
      </c>
      <c r="R1047" s="154">
        <v>0</v>
      </c>
      <c r="S1047" s="154">
        <v>4.2868002428156631E-4</v>
      </c>
      <c r="T1047" s="154">
        <v>1.0804369114254073E-3</v>
      </c>
      <c r="U1047" s="154">
        <v>2.2091246811255134E-3</v>
      </c>
      <c r="V1047" s="154">
        <v>2.6077492758607695E-3</v>
      </c>
      <c r="W1047" s="154">
        <v>3.0206596557387053E-3</v>
      </c>
      <c r="X1047" s="154">
        <v>4.1230642848820963E-3</v>
      </c>
      <c r="Y1047" s="154">
        <v>5.4427456981843156E-3</v>
      </c>
      <c r="Z1047" s="154">
        <v>2.2011971678990248E-3</v>
      </c>
      <c r="AA1047" s="154">
        <v>2.0822572139488527E-3</v>
      </c>
      <c r="AB1047" s="154">
        <v>8.2736886397100258E-3</v>
      </c>
      <c r="AC1047" s="154">
        <v>2.8698161958285741E-3</v>
      </c>
      <c r="AD1047" s="154">
        <v>3.0943051025282015E-3</v>
      </c>
      <c r="AE1047" s="154">
        <v>1.5571306029585955E-3</v>
      </c>
      <c r="AF1047" s="26"/>
      <c r="AH1047" s="26"/>
      <c r="AI1047" s="26"/>
    </row>
    <row r="1048" spans="2:35" x14ac:dyDescent="0.25">
      <c r="B1048" s="32" t="s">
        <v>45</v>
      </c>
      <c r="C1048" s="32" t="s">
        <v>51</v>
      </c>
      <c r="D1048" s="32"/>
      <c r="E1048" s="32" t="s">
        <v>26</v>
      </c>
      <c r="F1048" s="32" t="s">
        <v>54</v>
      </c>
      <c r="G1048" s="32" t="s">
        <v>22</v>
      </c>
      <c r="H1048" s="31" t="s">
        <v>87</v>
      </c>
      <c r="I1048" s="154">
        <v>0</v>
      </c>
      <c r="J1048" s="154">
        <v>0</v>
      </c>
      <c r="K1048" s="154">
        <v>0</v>
      </c>
      <c r="L1048" s="154">
        <v>0</v>
      </c>
      <c r="M1048" s="154">
        <v>0</v>
      </c>
      <c r="N1048" s="154">
        <v>0</v>
      </c>
      <c r="O1048" s="154">
        <v>0</v>
      </c>
      <c r="P1048" s="154">
        <v>0</v>
      </c>
      <c r="Q1048" s="154">
        <v>0</v>
      </c>
      <c r="R1048" s="154">
        <v>0</v>
      </c>
      <c r="S1048" s="154">
        <v>0</v>
      </c>
      <c r="T1048" s="154">
        <v>0</v>
      </c>
      <c r="U1048" s="154">
        <v>0</v>
      </c>
      <c r="V1048" s="154">
        <v>0</v>
      </c>
      <c r="W1048" s="154">
        <v>0</v>
      </c>
      <c r="X1048" s="154">
        <v>0</v>
      </c>
      <c r="Y1048" s="154">
        <v>0</v>
      </c>
      <c r="Z1048" s="154">
        <v>0</v>
      </c>
      <c r="AA1048" s="154">
        <v>0</v>
      </c>
      <c r="AB1048" s="154">
        <v>0</v>
      </c>
      <c r="AC1048" s="154">
        <v>0</v>
      </c>
      <c r="AD1048" s="154">
        <v>0</v>
      </c>
      <c r="AE1048" s="154">
        <v>0</v>
      </c>
      <c r="AF1048" s="26"/>
      <c r="AH1048" s="26"/>
      <c r="AI1048" s="26"/>
    </row>
    <row r="1049" spans="2:35" x14ac:dyDescent="0.25">
      <c r="B1049" s="32" t="s">
        <v>45</v>
      </c>
      <c r="C1049" s="32" t="s">
        <v>51</v>
      </c>
      <c r="D1049" s="32"/>
      <c r="E1049" s="32" t="s">
        <v>26</v>
      </c>
      <c r="F1049" s="32" t="s">
        <v>50</v>
      </c>
      <c r="G1049" s="32" t="s">
        <v>29</v>
      </c>
      <c r="H1049" s="31" t="s">
        <v>87</v>
      </c>
      <c r="I1049" s="154">
        <v>0.34928158056913577</v>
      </c>
      <c r="J1049" s="154">
        <v>0.38142537424891865</v>
      </c>
      <c r="K1049" s="154">
        <v>0.44529056363035713</v>
      </c>
      <c r="L1049" s="154">
        <v>0.29887080547460337</v>
      </c>
      <c r="M1049" s="154">
        <v>0.17580065358516322</v>
      </c>
      <c r="N1049" s="154">
        <v>0.11442830473037741</v>
      </c>
      <c r="O1049" s="154">
        <v>4.5307376571912826E-2</v>
      </c>
      <c r="P1049" s="154">
        <v>3.0952769872604369E-2</v>
      </c>
      <c r="Q1049" s="154">
        <v>2.3134944998740758E-2</v>
      </c>
      <c r="R1049" s="154">
        <v>1.8703228506913736E-2</v>
      </c>
      <c r="S1049" s="154">
        <v>7.9701651282701614E-3</v>
      </c>
      <c r="T1049" s="154">
        <v>0</v>
      </c>
      <c r="U1049" s="154">
        <v>0</v>
      </c>
      <c r="V1049" s="154">
        <v>0</v>
      </c>
      <c r="W1049" s="154">
        <v>0</v>
      </c>
      <c r="X1049" s="154">
        <v>0</v>
      </c>
      <c r="Y1049" s="154">
        <v>0</v>
      </c>
      <c r="Z1049" s="154">
        <v>0</v>
      </c>
      <c r="AA1049" s="154">
        <v>0</v>
      </c>
      <c r="AB1049" s="154">
        <v>0</v>
      </c>
      <c r="AC1049" s="154">
        <v>0</v>
      </c>
      <c r="AD1049" s="154">
        <v>0</v>
      </c>
      <c r="AE1049" s="154">
        <v>0</v>
      </c>
      <c r="AF1049" s="26"/>
      <c r="AH1049" s="26"/>
      <c r="AI1049" s="26"/>
    </row>
    <row r="1050" spans="2:35" x14ac:dyDescent="0.25">
      <c r="B1050" s="32" t="s">
        <v>45</v>
      </c>
      <c r="C1050" s="32" t="s">
        <v>51</v>
      </c>
      <c r="D1050" s="32"/>
      <c r="E1050" s="32" t="s">
        <v>26</v>
      </c>
      <c r="F1050" s="32" t="s">
        <v>30</v>
      </c>
      <c r="G1050" s="32" t="s">
        <v>29</v>
      </c>
      <c r="H1050" s="31" t="s">
        <v>87</v>
      </c>
      <c r="I1050" s="154">
        <v>0.76098166863529382</v>
      </c>
      <c r="J1050" s="154">
        <v>0.67259617987019471</v>
      </c>
      <c r="K1050" s="154">
        <v>0.64295342400433741</v>
      </c>
      <c r="L1050" s="154">
        <v>0.70977665799797052</v>
      </c>
      <c r="M1050" s="154">
        <v>0.86767566247369854</v>
      </c>
      <c r="N1050" s="154">
        <v>0.79114386890603183</v>
      </c>
      <c r="O1050" s="154">
        <v>0.8369047313138438</v>
      </c>
      <c r="P1050" s="154">
        <v>0.8083000162789008</v>
      </c>
      <c r="Q1050" s="154">
        <v>0.92821458438835103</v>
      </c>
      <c r="R1050" s="154">
        <v>0.88662798218488692</v>
      </c>
      <c r="S1050" s="154">
        <v>0.99540499484711409</v>
      </c>
      <c r="T1050" s="154">
        <v>0.95684700138111445</v>
      </c>
      <c r="U1050" s="154">
        <v>0.95819432897781498</v>
      </c>
      <c r="V1050" s="154">
        <v>0.97283350778300803</v>
      </c>
      <c r="W1050" s="154">
        <v>0.95029226505360931</v>
      </c>
      <c r="X1050" s="154">
        <v>0.96462394096539739</v>
      </c>
      <c r="Y1050" s="154">
        <v>0.96942743290232014</v>
      </c>
      <c r="Z1050" s="154">
        <v>0.95954124937992946</v>
      </c>
      <c r="AA1050" s="154">
        <v>0.97777284967844547</v>
      </c>
      <c r="AB1050" s="154">
        <v>1.0064003278551958</v>
      </c>
      <c r="AC1050" s="154">
        <v>1.0116776450342166</v>
      </c>
      <c r="AD1050" s="154">
        <v>1.2018794912129214</v>
      </c>
      <c r="AE1050" s="154">
        <v>1.1571992662191339</v>
      </c>
      <c r="AF1050" s="26"/>
      <c r="AH1050" s="26"/>
      <c r="AI1050" s="26"/>
    </row>
    <row r="1051" spans="2:35" x14ac:dyDescent="0.25">
      <c r="B1051" s="32" t="s">
        <v>45</v>
      </c>
      <c r="C1051" s="32" t="s">
        <v>51</v>
      </c>
      <c r="D1051" s="32"/>
      <c r="E1051" s="32" t="s">
        <v>26</v>
      </c>
      <c r="F1051" s="32" t="s">
        <v>31</v>
      </c>
      <c r="G1051" s="32" t="s">
        <v>22</v>
      </c>
      <c r="H1051" s="31" t="s">
        <v>87</v>
      </c>
      <c r="I1051" s="154">
        <v>0</v>
      </c>
      <c r="J1051" s="154">
        <v>0</v>
      </c>
      <c r="K1051" s="154">
        <v>0</v>
      </c>
      <c r="L1051" s="154">
        <v>0</v>
      </c>
      <c r="M1051" s="154">
        <v>0</v>
      </c>
      <c r="N1051" s="154">
        <v>0</v>
      </c>
      <c r="O1051" s="154">
        <v>0</v>
      </c>
      <c r="P1051" s="154">
        <v>0</v>
      </c>
      <c r="Q1051" s="154">
        <v>0</v>
      </c>
      <c r="R1051" s="154">
        <v>0</v>
      </c>
      <c r="S1051" s="154">
        <v>0</v>
      </c>
      <c r="T1051" s="154">
        <v>0</v>
      </c>
      <c r="U1051" s="154">
        <v>0</v>
      </c>
      <c r="V1051" s="154">
        <v>0</v>
      </c>
      <c r="W1051" s="154">
        <v>0</v>
      </c>
      <c r="X1051" s="154">
        <v>0</v>
      </c>
      <c r="Y1051" s="154">
        <v>0</v>
      </c>
      <c r="Z1051" s="154">
        <v>0</v>
      </c>
      <c r="AA1051" s="154">
        <v>0</v>
      </c>
      <c r="AB1051" s="154">
        <v>0</v>
      </c>
      <c r="AC1051" s="154">
        <v>0</v>
      </c>
      <c r="AD1051" s="154">
        <v>0</v>
      </c>
      <c r="AE1051" s="154">
        <v>0</v>
      </c>
      <c r="AF1051" s="26"/>
      <c r="AH1051" s="26"/>
      <c r="AI1051" s="26"/>
    </row>
    <row r="1052" spans="2:35" x14ac:dyDescent="0.25">
      <c r="B1052" s="32" t="s">
        <v>45</v>
      </c>
      <c r="C1052" s="32" t="s">
        <v>51</v>
      </c>
      <c r="D1052" s="32"/>
      <c r="E1052" s="32" t="s">
        <v>26</v>
      </c>
      <c r="F1052" s="32" t="s">
        <v>28</v>
      </c>
      <c r="G1052" s="32" t="s">
        <v>29</v>
      </c>
      <c r="H1052" s="31" t="s">
        <v>87</v>
      </c>
      <c r="I1052" s="154">
        <v>8.5867240137893375E-2</v>
      </c>
      <c r="J1052" s="154">
        <v>7.6683552276735983E-2</v>
      </c>
      <c r="K1052" s="154">
        <v>7.2081791335797715E-2</v>
      </c>
      <c r="L1052" s="154">
        <v>6.080398355973677E-2</v>
      </c>
      <c r="M1052" s="154">
        <v>7.0866807458285178E-2</v>
      </c>
      <c r="N1052" s="154">
        <v>5.9559756757857969E-2</v>
      </c>
      <c r="O1052" s="154">
        <v>3.31726738330489E-2</v>
      </c>
      <c r="P1052" s="154">
        <v>3.103532875953641E-2</v>
      </c>
      <c r="Q1052" s="154">
        <v>1.4257267299446187E-2</v>
      </c>
      <c r="R1052" s="154">
        <v>1.2161356649699813E-2</v>
      </c>
      <c r="S1052" s="154">
        <v>6.7948169136898724E-3</v>
      </c>
      <c r="T1052" s="154">
        <v>6.9145989110800006E-3</v>
      </c>
      <c r="U1052" s="154">
        <v>1.8688243480070052E-3</v>
      </c>
      <c r="V1052" s="154">
        <v>6.0254078403188633E-4</v>
      </c>
      <c r="W1052" s="154">
        <v>3.0965470921303799E-4</v>
      </c>
      <c r="X1052" s="154">
        <v>2.662632021278947E-4</v>
      </c>
      <c r="Y1052" s="154">
        <v>1.6410095770760292E-4</v>
      </c>
      <c r="Z1052" s="154">
        <v>1.8133986094476636E-4</v>
      </c>
      <c r="AA1052" s="154">
        <v>1.387152831594672E-4</v>
      </c>
      <c r="AB1052" s="154">
        <v>1.731279719663617E-4</v>
      </c>
      <c r="AC1052" s="154">
        <v>2.6021699129654671E-4</v>
      </c>
      <c r="AD1052" s="154">
        <v>1.9726730047919463E-4</v>
      </c>
      <c r="AE1052" s="154">
        <v>1.5462202511887498E-3</v>
      </c>
      <c r="AF1052" s="26"/>
      <c r="AH1052" s="26"/>
      <c r="AI1052" s="26"/>
    </row>
    <row r="1053" spans="2:35" x14ac:dyDescent="0.25">
      <c r="B1053" s="32" t="s">
        <v>45</v>
      </c>
      <c r="C1053" s="32" t="s">
        <v>51</v>
      </c>
      <c r="D1053" s="32"/>
      <c r="E1053" s="32" t="s">
        <v>26</v>
      </c>
      <c r="F1053" s="32" t="s">
        <v>32</v>
      </c>
      <c r="G1053" s="32" t="s">
        <v>33</v>
      </c>
      <c r="H1053" s="31" t="s">
        <v>87</v>
      </c>
      <c r="I1053" s="154">
        <v>0</v>
      </c>
      <c r="J1053" s="154">
        <v>0</v>
      </c>
      <c r="K1053" s="154">
        <v>0</v>
      </c>
      <c r="L1053" s="154">
        <v>0</v>
      </c>
      <c r="M1053" s="154">
        <v>4.3907520159015041E-5</v>
      </c>
      <c r="N1053" s="154">
        <v>3.6038826430619927E-4</v>
      </c>
      <c r="O1053" s="154">
        <v>5.083074559180503E-3</v>
      </c>
      <c r="P1053" s="154">
        <v>1.2522900735254874E-2</v>
      </c>
      <c r="Q1053" s="154">
        <v>9.1057339494945329E-3</v>
      </c>
      <c r="R1053" s="154">
        <v>1.4618105215395211E-2</v>
      </c>
      <c r="S1053" s="154">
        <v>1.9745178928014539E-2</v>
      </c>
      <c r="T1053" s="154">
        <v>2.5327416713992728E-2</v>
      </c>
      <c r="U1053" s="154">
        <v>3.1975189736825366E-2</v>
      </c>
      <c r="V1053" s="154">
        <v>3.9208992413228165E-2</v>
      </c>
      <c r="W1053" s="154">
        <v>4.6009746207734875E-2</v>
      </c>
      <c r="X1053" s="154">
        <v>5.7782138166277225E-2</v>
      </c>
      <c r="Y1053" s="154">
        <v>6.6631769807288854E-2</v>
      </c>
      <c r="Z1053" s="154">
        <v>0.6148564897048564</v>
      </c>
      <c r="AA1053" s="154">
        <v>0.64157622899390443</v>
      </c>
      <c r="AB1053" s="154">
        <v>0.63443613629654572</v>
      </c>
      <c r="AC1053" s="154">
        <v>0.42189644399458487</v>
      </c>
      <c r="AD1053" s="154">
        <v>0.59018417187548278</v>
      </c>
      <c r="AE1053" s="154">
        <v>0.65005499625920682</v>
      </c>
      <c r="AF1053" s="26"/>
      <c r="AH1053" s="26"/>
      <c r="AI1053" s="26"/>
    </row>
    <row r="1054" spans="2:35" x14ac:dyDescent="0.25">
      <c r="B1054" s="32" t="s">
        <v>45</v>
      </c>
      <c r="C1054" s="32" t="s">
        <v>56</v>
      </c>
      <c r="D1054" s="32"/>
      <c r="E1054" s="32" t="s">
        <v>15</v>
      </c>
      <c r="F1054" s="32" t="s">
        <v>21</v>
      </c>
      <c r="G1054" s="32" t="s">
        <v>22</v>
      </c>
      <c r="H1054" s="31" t="s">
        <v>87</v>
      </c>
      <c r="I1054" s="154">
        <v>0.12536979543372673</v>
      </c>
      <c r="J1054" s="154">
        <v>0.12992121409579888</v>
      </c>
      <c r="K1054" s="154">
        <v>0.13463405517871832</v>
      </c>
      <c r="L1054" s="154">
        <v>0.12717619206386221</v>
      </c>
      <c r="M1054" s="154">
        <v>0.12476595331470428</v>
      </c>
      <c r="N1054" s="154">
        <v>0.11373111007803337</v>
      </c>
      <c r="O1054" s="154">
        <v>0.10557166249463273</v>
      </c>
      <c r="P1054" s="154">
        <v>0.10374963652347786</v>
      </c>
      <c r="Q1054" s="154">
        <v>9.6796767590056176E-2</v>
      </c>
      <c r="R1054" s="154">
        <v>8.3894693354504765E-2</v>
      </c>
      <c r="S1054" s="154">
        <v>7.8050994024294426E-2</v>
      </c>
      <c r="T1054" s="154">
        <v>7.4985466595061556E-2</v>
      </c>
      <c r="U1054" s="154">
        <v>6.9752703206277952E-2</v>
      </c>
      <c r="V1054" s="154">
        <v>6.725241007721984E-2</v>
      </c>
      <c r="W1054" s="154">
        <v>6.3699682127414656E-2</v>
      </c>
      <c r="X1054" s="154">
        <v>6.1401042511166348E-2</v>
      </c>
      <c r="Y1054" s="154">
        <v>5.8776261234567445E-2</v>
      </c>
      <c r="Z1054" s="154">
        <v>5.6619098360516561E-2</v>
      </c>
      <c r="AA1054" s="154">
        <v>5.4044412935859439E-2</v>
      </c>
      <c r="AB1054" s="154">
        <v>5.127372117073288E-2</v>
      </c>
      <c r="AC1054" s="154">
        <v>4.7270322198946141E-2</v>
      </c>
      <c r="AD1054" s="154">
        <v>4.5301532983403045E-2</v>
      </c>
      <c r="AE1054" s="154">
        <v>4.5746173324948569E-2</v>
      </c>
      <c r="AF1054" s="26"/>
      <c r="AH1054" s="26"/>
      <c r="AI1054" s="26"/>
    </row>
    <row r="1055" spans="2:35" x14ac:dyDescent="0.25">
      <c r="B1055" s="32" t="s">
        <v>45</v>
      </c>
      <c r="C1055" s="32" t="s">
        <v>56</v>
      </c>
      <c r="D1055" s="32"/>
      <c r="E1055" s="32" t="s">
        <v>26</v>
      </c>
      <c r="F1055" s="32" t="s">
        <v>48</v>
      </c>
      <c r="G1055" s="32" t="s">
        <v>22</v>
      </c>
      <c r="H1055" s="31" t="s">
        <v>87</v>
      </c>
      <c r="I1055" s="154">
        <v>8.2443852259525086E-4</v>
      </c>
      <c r="J1055" s="154">
        <v>8.5436889668966207E-4</v>
      </c>
      <c r="K1055" s="154">
        <v>8.8536079331186126E-4</v>
      </c>
      <c r="L1055" s="154">
        <v>8.3631748406134986E-4</v>
      </c>
      <c r="M1055" s="154">
        <v>8.2046762431975048E-4</v>
      </c>
      <c r="N1055" s="154">
        <v>7.4790190126311257E-4</v>
      </c>
      <c r="O1055" s="154">
        <v>6.9424493478582232E-4</v>
      </c>
      <c r="P1055" s="154">
        <v>6.8226319393195644E-4</v>
      </c>
      <c r="Q1055" s="154">
        <v>6.3654075359903929E-4</v>
      </c>
      <c r="R1055" s="154">
        <v>5.5169601899312539E-4</v>
      </c>
      <c r="S1055" s="154">
        <v>5.1326753767015588E-4</v>
      </c>
      <c r="T1055" s="154">
        <v>4.9310846429854809E-4</v>
      </c>
      <c r="U1055" s="154">
        <v>4.5869753060902307E-4</v>
      </c>
      <c r="V1055" s="154">
        <v>4.4225546841817113E-4</v>
      </c>
      <c r="W1055" s="154">
        <v>4.1889253820051294E-4</v>
      </c>
      <c r="X1055" s="154">
        <v>4.0377656036356697E-4</v>
      </c>
      <c r="Y1055" s="154">
        <v>3.8651585741411685E-4</v>
      </c>
      <c r="Z1055" s="154">
        <v>3.7233023824861407E-4</v>
      </c>
      <c r="AA1055" s="154">
        <v>3.5539896831786002E-4</v>
      </c>
      <c r="AB1055" s="154">
        <v>3.3717875014246002E-4</v>
      </c>
      <c r="AC1055" s="154">
        <v>3.1085218302762455E-4</v>
      </c>
      <c r="AD1055" s="154">
        <v>3.231353957477744E-4</v>
      </c>
      <c r="AE1055" s="154">
        <v>3.2630701099495334E-4</v>
      </c>
      <c r="AF1055" s="26"/>
      <c r="AH1055" s="26"/>
      <c r="AI1055" s="26"/>
    </row>
    <row r="1056" spans="2:35" x14ac:dyDescent="0.25">
      <c r="B1056" s="32" t="s">
        <v>45</v>
      </c>
      <c r="C1056" s="32" t="s">
        <v>56</v>
      </c>
      <c r="D1056" s="32"/>
      <c r="E1056" s="32" t="s">
        <v>26</v>
      </c>
      <c r="F1056" s="32" t="s">
        <v>49</v>
      </c>
      <c r="G1056" s="32" t="s">
        <v>29</v>
      </c>
      <c r="H1056" s="31" t="s">
        <v>87</v>
      </c>
      <c r="I1056" s="154">
        <v>2.4805630279480526E-3</v>
      </c>
      <c r="J1056" s="154">
        <v>2.2903673297096183E-3</v>
      </c>
      <c r="K1056" s="154">
        <v>2.3430792231399033E-3</v>
      </c>
      <c r="L1056" s="154">
        <v>2.3630865582117497E-3</v>
      </c>
      <c r="M1056" s="154">
        <v>2.2960954453111089E-3</v>
      </c>
      <c r="N1056" s="154">
        <v>2.5831254842176819E-3</v>
      </c>
      <c r="O1056" s="154">
        <v>2.6846224390383831E-3</v>
      </c>
      <c r="P1056" s="154">
        <v>2.760492709058043E-3</v>
      </c>
      <c r="Q1056" s="154">
        <v>2.9085452208722339E-3</v>
      </c>
      <c r="R1056" s="154">
        <v>3.1892638731377742E-3</v>
      </c>
      <c r="S1056" s="154">
        <v>3.3647420493847632E-3</v>
      </c>
      <c r="T1056" s="154">
        <v>3.4949701613941316E-3</v>
      </c>
      <c r="U1056" s="154">
        <v>3.6818159744387256E-3</v>
      </c>
      <c r="V1056" s="154">
        <v>3.8295971881732666E-3</v>
      </c>
      <c r="W1056" s="154">
        <v>3.9236950799971543E-3</v>
      </c>
      <c r="X1056" s="154">
        <v>4.0343354434771248E-3</v>
      </c>
      <c r="Y1056" s="154">
        <v>4.1612214479887794E-3</v>
      </c>
      <c r="Z1056" s="154">
        <v>4.3856652771091702E-3</v>
      </c>
      <c r="AA1056" s="154">
        <v>4.5665075566284534E-3</v>
      </c>
      <c r="AB1056" s="154">
        <v>4.4579175686298989E-3</v>
      </c>
      <c r="AC1056" s="154">
        <v>5.0165851631786551E-3</v>
      </c>
      <c r="AD1056" s="154">
        <v>4.8236337156992029E-3</v>
      </c>
      <c r="AE1056" s="154">
        <v>4.6391770032550182E-3</v>
      </c>
      <c r="AF1056" s="26"/>
      <c r="AH1056" s="26"/>
      <c r="AI1056" s="26"/>
    </row>
    <row r="1057" spans="2:35" x14ac:dyDescent="0.25">
      <c r="B1057" s="32" t="s">
        <v>45</v>
      </c>
      <c r="C1057" s="32" t="s">
        <v>56</v>
      </c>
      <c r="D1057" s="32"/>
      <c r="E1057" s="32" t="s">
        <v>26</v>
      </c>
      <c r="F1057" s="32" t="s">
        <v>52</v>
      </c>
      <c r="G1057" s="32" t="s">
        <v>29</v>
      </c>
      <c r="H1057" s="31" t="s">
        <v>87</v>
      </c>
      <c r="I1057" s="154">
        <v>1.6451395780232314</v>
      </c>
      <c r="J1057" s="154">
        <v>1.5972358902706627</v>
      </c>
      <c r="K1057" s="154">
        <v>1.4609642826619487</v>
      </c>
      <c r="L1057" s="154">
        <v>1.4754657246636245</v>
      </c>
      <c r="M1057" s="154">
        <v>1.4348995650281009</v>
      </c>
      <c r="N1057" s="154">
        <v>1.7385325584856033</v>
      </c>
      <c r="O1057" s="154">
        <v>1.6809339208362715</v>
      </c>
      <c r="P1057" s="154">
        <v>1.5897030065534032</v>
      </c>
      <c r="Q1057" s="154">
        <v>1.6145983045087555</v>
      </c>
      <c r="R1057" s="154">
        <v>1.9747984462524339</v>
      </c>
      <c r="S1057" s="154">
        <v>1.7220185777353234</v>
      </c>
      <c r="T1057" s="154">
        <v>1.132200083238329</v>
      </c>
      <c r="U1057" s="154">
        <v>0.34862924331803474</v>
      </c>
      <c r="V1057" s="154">
        <v>0.38867803839379883</v>
      </c>
      <c r="W1057" s="154">
        <v>0.3826607424101815</v>
      </c>
      <c r="X1057" s="154">
        <v>0.39866852030842609</v>
      </c>
      <c r="Y1057" s="154">
        <v>0.31462431562369703</v>
      </c>
      <c r="Z1057" s="154">
        <v>4.35699685660027E-3</v>
      </c>
      <c r="AA1057" s="154">
        <v>4.1843834783141251E-3</v>
      </c>
      <c r="AB1057" s="154">
        <v>2.0055231041729837E-4</v>
      </c>
      <c r="AC1057" s="154">
        <v>5.2317197338579235E-5</v>
      </c>
      <c r="AD1057" s="154">
        <v>2.2949232763209921E-5</v>
      </c>
      <c r="AE1057" s="154">
        <v>0</v>
      </c>
      <c r="AF1057" s="26"/>
      <c r="AH1057" s="26"/>
      <c r="AI1057" s="26"/>
    </row>
    <row r="1058" spans="2:35" x14ac:dyDescent="0.25">
      <c r="B1058" s="32" t="s">
        <v>45</v>
      </c>
      <c r="C1058" s="32" t="s">
        <v>56</v>
      </c>
      <c r="D1058" s="32"/>
      <c r="E1058" s="32" t="s">
        <v>26</v>
      </c>
      <c r="F1058" s="32" t="s">
        <v>53</v>
      </c>
      <c r="G1058" s="32" t="s">
        <v>29</v>
      </c>
      <c r="H1058" s="31" t="s">
        <v>87</v>
      </c>
      <c r="I1058" s="154">
        <v>0</v>
      </c>
      <c r="J1058" s="154">
        <v>0</v>
      </c>
      <c r="K1058" s="154">
        <v>0</v>
      </c>
      <c r="L1058" s="154">
        <v>0</v>
      </c>
      <c r="M1058" s="154">
        <v>0</v>
      </c>
      <c r="N1058" s="154">
        <v>0</v>
      </c>
      <c r="O1058" s="154">
        <v>0</v>
      </c>
      <c r="P1058" s="154">
        <v>0</v>
      </c>
      <c r="Q1058" s="154">
        <v>0</v>
      </c>
      <c r="R1058" s="154">
        <v>0</v>
      </c>
      <c r="S1058" s="154">
        <v>0.28258673277532576</v>
      </c>
      <c r="T1058" s="154">
        <v>0.80740251881635272</v>
      </c>
      <c r="U1058" s="154">
        <v>1.7669953941747785</v>
      </c>
      <c r="V1058" s="154">
        <v>2.0258864146431246</v>
      </c>
      <c r="W1058" s="154">
        <v>2.0221537161631016</v>
      </c>
      <c r="X1058" s="154">
        <v>2.299052808735659</v>
      </c>
      <c r="Y1058" s="154">
        <v>1.8329855888758786</v>
      </c>
      <c r="Z1058" s="154">
        <v>0</v>
      </c>
      <c r="AA1058" s="154">
        <v>0</v>
      </c>
      <c r="AB1058" s="154">
        <v>0</v>
      </c>
      <c r="AC1058" s="154">
        <v>0</v>
      </c>
      <c r="AD1058" s="154">
        <v>0</v>
      </c>
      <c r="AE1058" s="154">
        <v>5.1872659428675369E-5</v>
      </c>
      <c r="AF1058" s="26"/>
      <c r="AH1058" s="26"/>
      <c r="AI1058" s="26"/>
    </row>
    <row r="1059" spans="2:35" x14ac:dyDescent="0.25">
      <c r="B1059" s="32" t="s">
        <v>45</v>
      </c>
      <c r="C1059" s="32" t="s">
        <v>56</v>
      </c>
      <c r="D1059" s="32"/>
      <c r="E1059" s="32" t="s">
        <v>26</v>
      </c>
      <c r="F1059" s="32" t="s">
        <v>54</v>
      </c>
      <c r="G1059" s="32" t="s">
        <v>22</v>
      </c>
      <c r="H1059" s="31" t="s">
        <v>87</v>
      </c>
      <c r="I1059" s="154">
        <v>0</v>
      </c>
      <c r="J1059" s="154">
        <v>0</v>
      </c>
      <c r="K1059" s="154">
        <v>0</v>
      </c>
      <c r="L1059" s="154">
        <v>0</v>
      </c>
      <c r="M1059" s="154">
        <v>0</v>
      </c>
      <c r="N1059" s="154">
        <v>0</v>
      </c>
      <c r="O1059" s="154">
        <v>0</v>
      </c>
      <c r="P1059" s="154">
        <v>0</v>
      </c>
      <c r="Q1059" s="154">
        <v>0</v>
      </c>
      <c r="R1059" s="154">
        <v>0</v>
      </c>
      <c r="S1059" s="154">
        <v>0</v>
      </c>
      <c r="T1059" s="154">
        <v>0</v>
      </c>
      <c r="U1059" s="154">
        <v>0</v>
      </c>
      <c r="V1059" s="154">
        <v>0</v>
      </c>
      <c r="W1059" s="154">
        <v>0</v>
      </c>
      <c r="X1059" s="154">
        <v>0</v>
      </c>
      <c r="Y1059" s="154">
        <v>0</v>
      </c>
      <c r="Z1059" s="154">
        <v>0</v>
      </c>
      <c r="AA1059" s="154">
        <v>0</v>
      </c>
      <c r="AB1059" s="154">
        <v>0</v>
      </c>
      <c r="AC1059" s="154">
        <v>0</v>
      </c>
      <c r="AD1059" s="154">
        <v>0</v>
      </c>
      <c r="AE1059" s="154">
        <v>0</v>
      </c>
      <c r="AF1059" s="26"/>
      <c r="AH1059" s="26"/>
      <c r="AI1059" s="26"/>
    </row>
    <row r="1060" spans="2:35" x14ac:dyDescent="0.25">
      <c r="B1060" s="32" t="s">
        <v>45</v>
      </c>
      <c r="C1060" s="32" t="s">
        <v>56</v>
      </c>
      <c r="D1060" s="32"/>
      <c r="E1060" s="32" t="s">
        <v>26</v>
      </c>
      <c r="F1060" s="32" t="s">
        <v>50</v>
      </c>
      <c r="G1060" s="32" t="s">
        <v>29</v>
      </c>
      <c r="H1060" s="31" t="s">
        <v>87</v>
      </c>
      <c r="I1060" s="154">
        <v>0.74556870899852856</v>
      </c>
      <c r="J1060" s="154">
        <v>0.71552436723769874</v>
      </c>
      <c r="K1060" s="154">
        <v>0.65359161882978078</v>
      </c>
      <c r="L1060" s="154">
        <v>0.62768351045586634</v>
      </c>
      <c r="M1060" s="154">
        <v>0.58197460785993649</v>
      </c>
      <c r="N1060" s="154">
        <v>0.67558918945467239</v>
      </c>
      <c r="O1060" s="154">
        <v>0.62751985350907258</v>
      </c>
      <c r="P1060" s="154">
        <v>0.57494743704445483</v>
      </c>
      <c r="Q1060" s="154">
        <v>0.56500355893367893</v>
      </c>
      <c r="R1060" s="154">
        <v>0.66711034488104992</v>
      </c>
      <c r="S1060" s="154">
        <v>0.65695737865040338</v>
      </c>
      <c r="T1060" s="154">
        <v>0.61971508292853683</v>
      </c>
      <c r="U1060" s="154">
        <v>0.66282286686969338</v>
      </c>
      <c r="V1060" s="154">
        <v>0.72257098486155447</v>
      </c>
      <c r="W1060" s="154">
        <v>0.71972452920636465</v>
      </c>
      <c r="X1060" s="154">
        <v>0.80787735934866201</v>
      </c>
      <c r="Y1060" s="154">
        <v>0.64318126096570238</v>
      </c>
      <c r="Z1060" s="154">
        <v>0.26398137446094389</v>
      </c>
      <c r="AA1060" s="154">
        <v>0.25144342123681573</v>
      </c>
      <c r="AB1060" s="154">
        <v>3.3619362718127647E-2</v>
      </c>
      <c r="AC1060" s="154">
        <v>2.6267301240095912E-2</v>
      </c>
      <c r="AD1060" s="154">
        <v>1.4619144899054715E-2</v>
      </c>
      <c r="AE1060" s="154">
        <v>1.1796624683009649E-2</v>
      </c>
      <c r="AF1060" s="26"/>
      <c r="AH1060" s="26"/>
      <c r="AI1060" s="26"/>
    </row>
    <row r="1061" spans="2:35" x14ac:dyDescent="0.25">
      <c r="B1061" s="32" t="s">
        <v>45</v>
      </c>
      <c r="C1061" s="32" t="s">
        <v>56</v>
      </c>
      <c r="D1061" s="32"/>
      <c r="E1061" s="32" t="s">
        <v>26</v>
      </c>
      <c r="F1061" s="32" t="s">
        <v>30</v>
      </c>
      <c r="G1061" s="32" t="s">
        <v>29</v>
      </c>
      <c r="H1061" s="31" t="s">
        <v>87</v>
      </c>
      <c r="I1061" s="154">
        <v>1.0992015260265875</v>
      </c>
      <c r="J1061" s="154">
        <v>1.0639074533367066</v>
      </c>
      <c r="K1061" s="154">
        <v>1.0026695588279759</v>
      </c>
      <c r="L1061" s="154">
        <v>0.89270747557525798</v>
      </c>
      <c r="M1061" s="154">
        <v>0.85655995540543839</v>
      </c>
      <c r="N1061" s="154">
        <v>0.90231867956968281</v>
      </c>
      <c r="O1061" s="154">
        <v>0.85496382437307206</v>
      </c>
      <c r="P1061" s="154">
        <v>0.80498294268711568</v>
      </c>
      <c r="Q1061" s="154">
        <v>0.81062690124408743</v>
      </c>
      <c r="R1061" s="154">
        <v>0.96562079473340323</v>
      </c>
      <c r="S1061" s="154">
        <v>0.98553445504066894</v>
      </c>
      <c r="T1061" s="154">
        <v>0.93682990538452182</v>
      </c>
      <c r="U1061" s="154">
        <v>1.0434097708392958</v>
      </c>
      <c r="V1061" s="154">
        <v>1.1890946212291147</v>
      </c>
      <c r="W1061" s="154">
        <v>1.1843761756862747</v>
      </c>
      <c r="X1061" s="154">
        <v>1.3294377737919993</v>
      </c>
      <c r="Y1061" s="154">
        <v>1.0584235926836845</v>
      </c>
      <c r="Z1061" s="154">
        <v>0.80258895917651285</v>
      </c>
      <c r="AA1061" s="154">
        <v>1.024444542164862</v>
      </c>
      <c r="AB1061" s="154">
        <v>1.1451201354772662</v>
      </c>
      <c r="AC1061" s="154">
        <v>1.1035722000159236</v>
      </c>
      <c r="AD1061" s="154">
        <v>1.188318353507708</v>
      </c>
      <c r="AE1061" s="154">
        <v>1.0376835888345521</v>
      </c>
      <c r="AF1061" s="26"/>
      <c r="AH1061" s="26"/>
      <c r="AI1061" s="26"/>
    </row>
    <row r="1062" spans="2:35" x14ac:dyDescent="0.25">
      <c r="B1062" s="32" t="s">
        <v>45</v>
      </c>
      <c r="C1062" s="32" t="s">
        <v>56</v>
      </c>
      <c r="D1062" s="32"/>
      <c r="E1062" s="32" t="s">
        <v>26</v>
      </c>
      <c r="F1062" s="32" t="s">
        <v>31</v>
      </c>
      <c r="G1062" s="32" t="s">
        <v>22</v>
      </c>
      <c r="H1062" s="31" t="s">
        <v>87</v>
      </c>
      <c r="I1062" s="154">
        <v>0</v>
      </c>
      <c r="J1062" s="154">
        <v>0</v>
      </c>
      <c r="K1062" s="154">
        <v>0</v>
      </c>
      <c r="L1062" s="154">
        <v>0</v>
      </c>
      <c r="M1062" s="154">
        <v>0</v>
      </c>
      <c r="N1062" s="154">
        <v>0</v>
      </c>
      <c r="O1062" s="154">
        <v>0</v>
      </c>
      <c r="P1062" s="154">
        <v>0</v>
      </c>
      <c r="Q1062" s="154">
        <v>0</v>
      </c>
      <c r="R1062" s="154">
        <v>0</v>
      </c>
      <c r="S1062" s="154">
        <v>0</v>
      </c>
      <c r="T1062" s="154">
        <v>0</v>
      </c>
      <c r="U1062" s="154">
        <v>0</v>
      </c>
      <c r="V1062" s="154">
        <v>0</v>
      </c>
      <c r="W1062" s="154">
        <v>0</v>
      </c>
      <c r="X1062" s="154">
        <v>0</v>
      </c>
      <c r="Y1062" s="154">
        <v>0</v>
      </c>
      <c r="Z1062" s="154">
        <v>0</v>
      </c>
      <c r="AA1062" s="154">
        <v>0</v>
      </c>
      <c r="AB1062" s="154">
        <v>0</v>
      </c>
      <c r="AC1062" s="154">
        <v>0</v>
      </c>
      <c r="AD1062" s="154">
        <v>0</v>
      </c>
      <c r="AE1062" s="154">
        <v>0</v>
      </c>
      <c r="AF1062" s="26"/>
      <c r="AH1062" s="26"/>
      <c r="AI1062" s="26"/>
    </row>
    <row r="1063" spans="2:35" x14ac:dyDescent="0.25">
      <c r="B1063" s="32" t="s">
        <v>45</v>
      </c>
      <c r="C1063" s="32" t="s">
        <v>56</v>
      </c>
      <c r="D1063" s="32"/>
      <c r="E1063" s="32" t="s">
        <v>26</v>
      </c>
      <c r="F1063" s="32" t="s">
        <v>28</v>
      </c>
      <c r="G1063" s="32" t="s">
        <v>29</v>
      </c>
      <c r="H1063" s="31" t="s">
        <v>87</v>
      </c>
      <c r="I1063" s="154">
        <v>4.180710200736245E-2</v>
      </c>
      <c r="J1063" s="154">
        <v>3.8711822371695716E-2</v>
      </c>
      <c r="K1063" s="154">
        <v>3.3617682832962341E-2</v>
      </c>
      <c r="L1063" s="154">
        <v>3.2133319387348099E-2</v>
      </c>
      <c r="M1063" s="154">
        <v>2.9385127102029025E-2</v>
      </c>
      <c r="N1063" s="154">
        <v>3.3277718491910593E-2</v>
      </c>
      <c r="O1063" s="154">
        <v>2.982385868054642E-2</v>
      </c>
      <c r="P1063" s="154">
        <v>2.5896943377721211E-2</v>
      </c>
      <c r="Q1063" s="154">
        <v>2.3870824213728253E-2</v>
      </c>
      <c r="R1063" s="154">
        <v>2.6108087340565894E-2</v>
      </c>
      <c r="S1063" s="154">
        <v>2.3428773190955609E-2</v>
      </c>
      <c r="T1063" s="154">
        <v>1.9662394367887297E-2</v>
      </c>
      <c r="U1063" s="154">
        <v>1.8044685089534704E-2</v>
      </c>
      <c r="V1063" s="154">
        <v>1.5968781866405036E-2</v>
      </c>
      <c r="W1063" s="154">
        <v>1.5905875341783334E-2</v>
      </c>
      <c r="X1063" s="154">
        <v>1.7854048386288176E-2</v>
      </c>
      <c r="Y1063" s="154">
        <v>1.4214273022447101E-2</v>
      </c>
      <c r="Z1063" s="154">
        <v>0</v>
      </c>
      <c r="AA1063" s="154">
        <v>0</v>
      </c>
      <c r="AB1063" s="154">
        <v>0</v>
      </c>
      <c r="AC1063" s="154">
        <v>0</v>
      </c>
      <c r="AD1063" s="154">
        <v>0</v>
      </c>
      <c r="AE1063" s="154">
        <v>0</v>
      </c>
      <c r="AF1063" s="26"/>
      <c r="AH1063" s="26"/>
      <c r="AI1063" s="26"/>
    </row>
    <row r="1064" spans="2:35" x14ac:dyDescent="0.25">
      <c r="B1064" s="32" t="s">
        <v>45</v>
      </c>
      <c r="C1064" s="32" t="s">
        <v>56</v>
      </c>
      <c r="D1064" s="32"/>
      <c r="E1064" s="32" t="s">
        <v>26</v>
      </c>
      <c r="F1064" s="32" t="s">
        <v>57</v>
      </c>
      <c r="G1064" s="32" t="s">
        <v>33</v>
      </c>
      <c r="H1064" s="31" t="s">
        <v>87</v>
      </c>
      <c r="I1064" s="154">
        <v>0</v>
      </c>
      <c r="J1064" s="154">
        <v>0</v>
      </c>
      <c r="K1064" s="154">
        <v>0</v>
      </c>
      <c r="L1064" s="154">
        <v>0</v>
      </c>
      <c r="M1064" s="154">
        <v>5.833318789879529E-8</v>
      </c>
      <c r="N1064" s="154">
        <v>4.7879261370623984E-7</v>
      </c>
      <c r="O1064" s="154">
        <v>6.753101570993253E-6</v>
      </c>
      <c r="P1064" s="154">
        <v>1.6637257558204385E-5</v>
      </c>
      <c r="Q1064" s="154">
        <v>1.2097392143957043E-5</v>
      </c>
      <c r="R1064" s="154">
        <v>1.9420834407541204E-5</v>
      </c>
      <c r="S1064" s="154">
        <v>2.6232390905518254E-5</v>
      </c>
      <c r="T1064" s="154">
        <v>3.3648654098837377E-5</v>
      </c>
      <c r="U1064" s="154">
        <v>4.2480530539252084E-5</v>
      </c>
      <c r="V1064" s="154">
        <v>5.2090974700461995E-5</v>
      </c>
      <c r="W1064" s="154">
        <v>6.1126093229399323E-5</v>
      </c>
      <c r="X1064" s="154">
        <v>7.6766264882202587E-5</v>
      </c>
      <c r="Y1064" s="154">
        <v>8.8523413167523502E-5</v>
      </c>
      <c r="Z1064" s="154">
        <v>1.5314772021766862E-2</v>
      </c>
      <c r="AA1064" s="154">
        <v>1.5535973677377239E-2</v>
      </c>
      <c r="AB1064" s="154">
        <v>1.5308950697888081E-2</v>
      </c>
      <c r="AC1064" s="154">
        <v>1.0871826819487474E-2</v>
      </c>
      <c r="AD1064" s="154">
        <v>1.262392164790296E-2</v>
      </c>
      <c r="AE1064" s="154">
        <v>1.9879313867124611E-2</v>
      </c>
      <c r="AF1064" s="26"/>
      <c r="AH1064" s="26"/>
      <c r="AI1064" s="26"/>
    </row>
    <row r="1065" spans="2:35" x14ac:dyDescent="0.25">
      <c r="B1065" s="32" t="s">
        <v>45</v>
      </c>
      <c r="C1065" s="32" t="s">
        <v>58</v>
      </c>
      <c r="D1065" s="32"/>
      <c r="E1065" s="32" t="s">
        <v>15</v>
      </c>
      <c r="F1065" s="32" t="s">
        <v>59</v>
      </c>
      <c r="G1065" s="32" t="s">
        <v>17</v>
      </c>
      <c r="H1065" s="31" t="s">
        <v>87</v>
      </c>
      <c r="I1065" s="154">
        <v>1.9355246311808069E-3</v>
      </c>
      <c r="J1065" s="154">
        <v>1.3171190393546604E-3</v>
      </c>
      <c r="K1065" s="154">
        <v>9.8928565349823807E-4</v>
      </c>
      <c r="L1065" s="154">
        <v>9.880295892153335E-4</v>
      </c>
      <c r="M1065" s="154">
        <v>9.7865597516380337E-4</v>
      </c>
      <c r="N1065" s="154">
        <v>6.0801820874789754E-4</v>
      </c>
      <c r="O1065" s="154">
        <v>6.540132254478178E-4</v>
      </c>
      <c r="P1065" s="154">
        <v>6.540132254478178E-4</v>
      </c>
      <c r="Q1065" s="154">
        <v>0</v>
      </c>
      <c r="R1065" s="154">
        <v>0</v>
      </c>
      <c r="S1065" s="154">
        <v>1.3209195585048076E-2</v>
      </c>
      <c r="T1065" s="154">
        <v>1.4174424491435361E-2</v>
      </c>
      <c r="U1065" s="154">
        <v>1.2711380676635733E-2</v>
      </c>
      <c r="V1065" s="154">
        <v>1.0630552360610192E-2</v>
      </c>
      <c r="W1065" s="154">
        <v>1.0630552360610192E-2</v>
      </c>
      <c r="X1065" s="154">
        <v>6.1146364526413555E-3</v>
      </c>
      <c r="Y1065" s="154">
        <v>6.4262238390643347E-4</v>
      </c>
      <c r="Z1065" s="154">
        <v>6.4262319052617192E-4</v>
      </c>
      <c r="AA1065" s="154">
        <v>6.4262319052617192E-4</v>
      </c>
      <c r="AB1065" s="154">
        <v>6.4262319052617192E-4</v>
      </c>
      <c r="AC1065" s="154">
        <v>6.4262319052617192E-4</v>
      </c>
      <c r="AD1065" s="154">
        <v>6.4262319052617192E-4</v>
      </c>
      <c r="AE1065" s="154">
        <v>6.4262319052617192E-4</v>
      </c>
      <c r="AF1065" s="26"/>
      <c r="AH1065" s="26"/>
      <c r="AI1065" s="26"/>
    </row>
    <row r="1066" spans="2:35" x14ac:dyDescent="0.25">
      <c r="B1066" s="32" t="s">
        <v>45</v>
      </c>
      <c r="C1066" s="32" t="s">
        <v>58</v>
      </c>
      <c r="D1066" s="32"/>
      <c r="E1066" s="32" t="s">
        <v>15</v>
      </c>
      <c r="F1066" s="32" t="s">
        <v>21</v>
      </c>
      <c r="G1066" s="32" t="s">
        <v>22</v>
      </c>
      <c r="H1066" s="31" t="s">
        <v>87</v>
      </c>
      <c r="I1066" s="154">
        <v>9.4797044828133281E-2</v>
      </c>
      <c r="J1066" s="154">
        <v>9.1668092205070148E-2</v>
      </c>
      <c r="K1066" s="154">
        <v>8.5650892021277972E-2</v>
      </c>
      <c r="L1066" s="154">
        <v>8.2928615288406282E-2</v>
      </c>
      <c r="M1066" s="154">
        <v>7.8505692599174101E-2</v>
      </c>
      <c r="N1066" s="154">
        <v>7.3395452040961123E-2</v>
      </c>
      <c r="O1066" s="154">
        <v>6.9884124222508559E-2</v>
      </c>
      <c r="P1066" s="154">
        <v>6.5680962501228318E-2</v>
      </c>
      <c r="Q1066" s="154">
        <v>6.1073429562909121E-2</v>
      </c>
      <c r="R1066" s="154">
        <v>6.2720514916925443E-2</v>
      </c>
      <c r="S1066" s="154">
        <v>5.9865386772828849E-2</v>
      </c>
      <c r="T1066" s="154">
        <v>5.7027444151546397E-2</v>
      </c>
      <c r="U1066" s="154">
        <v>5.6168081555904553E-2</v>
      </c>
      <c r="V1066" s="154">
        <v>5.3745228273605727E-2</v>
      </c>
      <c r="W1066" s="154">
        <v>5.3071250303306138E-2</v>
      </c>
      <c r="X1066" s="154">
        <v>5.2405724177366331E-2</v>
      </c>
      <c r="Y1066" s="154">
        <v>5.1748543907643919E-2</v>
      </c>
      <c r="Z1066" s="154">
        <v>5.1099604835113069E-2</v>
      </c>
      <c r="AA1066" s="154">
        <v>4.7244377251123369E-2</v>
      </c>
      <c r="AB1066" s="154">
        <v>4.5490225605863195E-2</v>
      </c>
      <c r="AC1066" s="154">
        <v>4.329992592061159E-2</v>
      </c>
      <c r="AD1066" s="154">
        <v>4.1672700632002665E-2</v>
      </c>
      <c r="AE1066" s="154">
        <v>4.0932750982150136E-2</v>
      </c>
      <c r="AF1066" s="26"/>
      <c r="AH1066" s="26"/>
      <c r="AI1066" s="26"/>
    </row>
    <row r="1067" spans="2:35" x14ac:dyDescent="0.25">
      <c r="B1067" s="32" t="s">
        <v>45</v>
      </c>
      <c r="C1067" s="32" t="s">
        <v>58</v>
      </c>
      <c r="D1067" s="32"/>
      <c r="E1067" s="32" t="s">
        <v>26</v>
      </c>
      <c r="F1067" s="32" t="s">
        <v>48</v>
      </c>
      <c r="G1067" s="32" t="s">
        <v>22</v>
      </c>
      <c r="H1067" s="31" t="s">
        <v>87</v>
      </c>
      <c r="I1067" s="154">
        <v>1.7470196784584056E-4</v>
      </c>
      <c r="J1067" s="154">
        <v>1.6893560475365158E-4</v>
      </c>
      <c r="K1067" s="154">
        <v>1.5784647518282265E-4</v>
      </c>
      <c r="L1067" s="154">
        <v>1.5282957720761818E-4</v>
      </c>
      <c r="M1067" s="154">
        <v>1.4467854993836343E-4</v>
      </c>
      <c r="N1067" s="154">
        <v>1.3526086098715169E-4</v>
      </c>
      <c r="O1067" s="154">
        <v>1.2878981665504551E-4</v>
      </c>
      <c r="P1067" s="154">
        <v>1.2104378801867557E-4</v>
      </c>
      <c r="Q1067" s="154">
        <v>1.1255254155948208E-4</v>
      </c>
      <c r="R1067" s="154">
        <v>1.1558796374039924E-4</v>
      </c>
      <c r="S1067" s="154">
        <v>1.1032623320723723E-4</v>
      </c>
      <c r="T1067" s="154">
        <v>1.0509617396361313E-4</v>
      </c>
      <c r="U1067" s="154">
        <v>1.0351245015846784E-4</v>
      </c>
      <c r="V1067" s="154">
        <v>9.9047361220444942E-5</v>
      </c>
      <c r="W1067" s="154">
        <v>9.7805283707273985E-5</v>
      </c>
      <c r="X1067" s="154">
        <v>9.4531018280002871E-5</v>
      </c>
      <c r="Y1067" s="154">
        <v>8.9920067943495549E-5</v>
      </c>
      <c r="Z1067" s="154">
        <v>8.841538706701345E-5</v>
      </c>
      <c r="AA1067" s="154">
        <v>8.174485722300079E-5</v>
      </c>
      <c r="AB1067" s="154">
        <v>7.8709726184505088E-5</v>
      </c>
      <c r="AC1067" s="154">
        <v>7.4919947475077432E-5</v>
      </c>
      <c r="AD1067" s="154">
        <v>7.5751789093764167E-5</v>
      </c>
      <c r="AE1067" s="154">
        <v>7.4406723644068135E-5</v>
      </c>
      <c r="AF1067" s="26"/>
      <c r="AH1067" s="26"/>
      <c r="AI1067" s="26"/>
    </row>
    <row r="1068" spans="2:35" x14ac:dyDescent="0.25">
      <c r="B1068" s="32" t="s">
        <v>45</v>
      </c>
      <c r="C1068" s="32" t="s">
        <v>58</v>
      </c>
      <c r="D1068" s="32"/>
      <c r="E1068" s="32" t="s">
        <v>26</v>
      </c>
      <c r="F1068" s="32" t="s">
        <v>49</v>
      </c>
      <c r="G1068" s="32" t="s">
        <v>29</v>
      </c>
      <c r="H1068" s="31" t="s">
        <v>87</v>
      </c>
      <c r="I1068" s="154">
        <v>3.8364717831677165E-4</v>
      </c>
      <c r="J1068" s="154">
        <v>3.7450811573121163E-4</v>
      </c>
      <c r="K1068" s="154">
        <v>5.1132137709568933E-4</v>
      </c>
      <c r="L1068" s="154">
        <v>5.6259096764253139E-4</v>
      </c>
      <c r="M1068" s="154">
        <v>5.6347331772496503E-4</v>
      </c>
      <c r="N1068" s="154">
        <v>7.3835991132121506E-4</v>
      </c>
      <c r="O1068" s="154">
        <v>1.0313282200160282E-3</v>
      </c>
      <c r="P1068" s="154">
        <v>1.0068898548547896E-3</v>
      </c>
      <c r="Q1068" s="154">
        <v>1.4037719850771811E-3</v>
      </c>
      <c r="R1068" s="154">
        <v>1.81923888062798E-3</v>
      </c>
      <c r="S1068" s="154">
        <v>2.377705669345493E-3</v>
      </c>
      <c r="T1068" s="154">
        <v>2.9222883032160108E-3</v>
      </c>
      <c r="U1068" s="154">
        <v>3.7573945544836854E-3</v>
      </c>
      <c r="V1068" s="154">
        <v>4.2456130108711031E-3</v>
      </c>
      <c r="W1068" s="154">
        <v>4.351884679801187E-3</v>
      </c>
      <c r="X1068" s="154">
        <v>4.8468689981295597E-3</v>
      </c>
      <c r="Y1068" s="154">
        <v>5.4163454707930854E-3</v>
      </c>
      <c r="Z1068" s="154">
        <v>6.0676492673569721E-3</v>
      </c>
      <c r="AA1068" s="154">
        <v>7.8356600427267175E-3</v>
      </c>
      <c r="AB1068" s="154">
        <v>8.52625069000899E-3</v>
      </c>
      <c r="AC1068" s="154">
        <v>1.0171018331134662E-2</v>
      </c>
      <c r="AD1068" s="154">
        <v>1.029803791943372E-2</v>
      </c>
      <c r="AE1068" s="154">
        <v>1.1405724306932673E-2</v>
      </c>
      <c r="AF1068" s="26"/>
      <c r="AH1068" s="26"/>
      <c r="AI1068" s="26"/>
    </row>
    <row r="1069" spans="2:35" x14ac:dyDescent="0.25">
      <c r="B1069" s="32" t="s">
        <v>45</v>
      </c>
      <c r="C1069" s="32" t="s">
        <v>58</v>
      </c>
      <c r="D1069" s="32"/>
      <c r="E1069" s="32" t="s">
        <v>26</v>
      </c>
      <c r="F1069" s="32" t="s">
        <v>52</v>
      </c>
      <c r="G1069" s="32" t="s">
        <v>29</v>
      </c>
      <c r="H1069" s="31" t="s">
        <v>87</v>
      </c>
      <c r="I1069" s="154">
        <v>0.14525782496903772</v>
      </c>
      <c r="J1069" s="154">
        <v>0.13242189690365619</v>
      </c>
      <c r="K1069" s="154">
        <v>0.12754345196452216</v>
      </c>
      <c r="L1069" s="154">
        <v>0.11700774200918168</v>
      </c>
      <c r="M1069" s="154">
        <v>0.12075237109845875</v>
      </c>
      <c r="N1069" s="154">
        <v>0.11284764028969714</v>
      </c>
      <c r="O1069" s="154">
        <v>9.8332625866232232E-2</v>
      </c>
      <c r="P1069" s="154">
        <v>0.10061594738624742</v>
      </c>
      <c r="Q1069" s="154">
        <v>0.10849818004418603</v>
      </c>
      <c r="R1069" s="154">
        <v>0.12721445874711299</v>
      </c>
      <c r="S1069" s="154">
        <v>0.12453235659949044</v>
      </c>
      <c r="T1069" s="154">
        <v>8.513307319526324E-2</v>
      </c>
      <c r="U1069" s="154">
        <v>2.3316392752195155E-2</v>
      </c>
      <c r="V1069" s="154">
        <v>2.4464873493887495E-2</v>
      </c>
      <c r="W1069" s="154">
        <v>2.5939927864754596E-2</v>
      </c>
      <c r="X1069" s="154">
        <v>2.6937983386830393E-2</v>
      </c>
      <c r="Y1069" s="154">
        <v>3.1528699916643511E-2</v>
      </c>
      <c r="Z1069" s="154">
        <v>1.8971792142388134E-2</v>
      </c>
      <c r="AA1069" s="154">
        <v>1.2262276980731866E-2</v>
      </c>
      <c r="AB1069" s="154">
        <v>5.7558870036215203E-2</v>
      </c>
      <c r="AC1069" s="154">
        <v>2.102677337507506E-2</v>
      </c>
      <c r="AD1069" s="154">
        <v>0.11264772840671455</v>
      </c>
      <c r="AE1069" s="154">
        <v>3.3616819446781916E-2</v>
      </c>
      <c r="AF1069" s="26"/>
      <c r="AH1069" s="26"/>
      <c r="AI1069" s="26"/>
    </row>
    <row r="1070" spans="2:35" x14ac:dyDescent="0.25">
      <c r="B1070" s="32" t="s">
        <v>45</v>
      </c>
      <c r="C1070" s="32" t="s">
        <v>58</v>
      </c>
      <c r="D1070" s="32"/>
      <c r="E1070" s="32" t="s">
        <v>26</v>
      </c>
      <c r="F1070" s="32" t="s">
        <v>53</v>
      </c>
      <c r="G1070" s="32" t="s">
        <v>29</v>
      </c>
      <c r="H1070" s="31" t="s">
        <v>87</v>
      </c>
      <c r="I1070" s="154">
        <v>0</v>
      </c>
      <c r="J1070" s="154">
        <v>0</v>
      </c>
      <c r="K1070" s="154">
        <v>0</v>
      </c>
      <c r="L1070" s="154">
        <v>0</v>
      </c>
      <c r="M1070" s="154">
        <v>0</v>
      </c>
      <c r="N1070" s="154">
        <v>0</v>
      </c>
      <c r="O1070" s="154">
        <v>0</v>
      </c>
      <c r="P1070" s="154">
        <v>0</v>
      </c>
      <c r="Q1070" s="154">
        <v>0</v>
      </c>
      <c r="R1070" s="154">
        <v>0</v>
      </c>
      <c r="S1070" s="154">
        <v>0</v>
      </c>
      <c r="T1070" s="154">
        <v>0</v>
      </c>
      <c r="U1070" s="154">
        <v>0</v>
      </c>
      <c r="V1070" s="154">
        <v>0</v>
      </c>
      <c r="W1070" s="154">
        <v>0</v>
      </c>
      <c r="X1070" s="154">
        <v>0</v>
      </c>
      <c r="Y1070" s="154">
        <v>0</v>
      </c>
      <c r="Z1070" s="154">
        <v>0</v>
      </c>
      <c r="AA1070" s="154">
        <v>0</v>
      </c>
      <c r="AB1070" s="154">
        <v>0</v>
      </c>
      <c r="AC1070" s="154">
        <v>0</v>
      </c>
      <c r="AD1070" s="154">
        <v>0</v>
      </c>
      <c r="AE1070" s="154">
        <v>0</v>
      </c>
      <c r="AF1070" s="26"/>
      <c r="AH1070" s="26"/>
      <c r="AI1070" s="26"/>
    </row>
    <row r="1071" spans="2:35" x14ac:dyDescent="0.25">
      <c r="B1071" s="32" t="s">
        <v>45</v>
      </c>
      <c r="C1071" s="32" t="s">
        <v>58</v>
      </c>
      <c r="D1071" s="32"/>
      <c r="E1071" s="32" t="s">
        <v>26</v>
      </c>
      <c r="F1071" s="32" t="s">
        <v>54</v>
      </c>
      <c r="G1071" s="32" t="s">
        <v>22</v>
      </c>
      <c r="H1071" s="31" t="s">
        <v>87</v>
      </c>
      <c r="I1071" s="154">
        <v>0</v>
      </c>
      <c r="J1071" s="154">
        <v>0</v>
      </c>
      <c r="K1071" s="154">
        <v>0</v>
      </c>
      <c r="L1071" s="154">
        <v>0</v>
      </c>
      <c r="M1071" s="154">
        <v>0</v>
      </c>
      <c r="N1071" s="154">
        <v>0</v>
      </c>
      <c r="O1071" s="154">
        <v>0</v>
      </c>
      <c r="P1071" s="154">
        <v>0</v>
      </c>
      <c r="Q1071" s="154">
        <v>0</v>
      </c>
      <c r="R1071" s="154">
        <v>0</v>
      </c>
      <c r="S1071" s="154">
        <v>0</v>
      </c>
      <c r="T1071" s="154">
        <v>0</v>
      </c>
      <c r="U1071" s="154">
        <v>0</v>
      </c>
      <c r="V1071" s="154">
        <v>0</v>
      </c>
      <c r="W1071" s="154">
        <v>0</v>
      </c>
      <c r="X1071" s="154">
        <v>0</v>
      </c>
      <c r="Y1071" s="154">
        <v>0</v>
      </c>
      <c r="Z1071" s="154">
        <v>0</v>
      </c>
      <c r="AA1071" s="154">
        <v>0</v>
      </c>
      <c r="AB1071" s="154">
        <v>0</v>
      </c>
      <c r="AC1071" s="154">
        <v>0</v>
      </c>
      <c r="AD1071" s="154">
        <v>0</v>
      </c>
      <c r="AE1071" s="154">
        <v>0</v>
      </c>
      <c r="AF1071" s="26"/>
      <c r="AH1071" s="26"/>
      <c r="AI1071" s="26"/>
    </row>
    <row r="1072" spans="2:35" x14ac:dyDescent="0.25">
      <c r="B1072" s="32" t="s">
        <v>45</v>
      </c>
      <c r="C1072" s="32" t="s">
        <v>58</v>
      </c>
      <c r="D1072" s="32"/>
      <c r="E1072" s="32" t="s">
        <v>26</v>
      </c>
      <c r="F1072" s="32" t="s">
        <v>50</v>
      </c>
      <c r="G1072" s="32" t="s">
        <v>29</v>
      </c>
      <c r="H1072" s="31" t="s">
        <v>87</v>
      </c>
      <c r="I1072" s="154">
        <v>1.0469986819425735E-3</v>
      </c>
      <c r="J1072" s="154">
        <v>1.1433522015313489E-3</v>
      </c>
      <c r="K1072" s="154">
        <v>1.3347930699430847E-3</v>
      </c>
      <c r="L1072" s="154">
        <v>8.9588846595672986E-4</v>
      </c>
      <c r="M1072" s="154">
        <v>5.2697612135282922E-4</v>
      </c>
      <c r="N1072" s="154">
        <v>3.4300773614918468E-4</v>
      </c>
      <c r="O1072" s="154">
        <v>1.3581238230705691E-4</v>
      </c>
      <c r="P1072" s="154">
        <v>9.2783333167131967E-5</v>
      </c>
      <c r="Q1072" s="154">
        <v>6.9348795550646058E-5</v>
      </c>
      <c r="R1072" s="154">
        <v>5.6064380958484001E-5</v>
      </c>
      <c r="S1072" s="154">
        <v>2.3891189368091475E-5</v>
      </c>
      <c r="T1072" s="154">
        <v>0</v>
      </c>
      <c r="U1072" s="154">
        <v>0</v>
      </c>
      <c r="V1072" s="154">
        <v>0</v>
      </c>
      <c r="W1072" s="154">
        <v>0</v>
      </c>
      <c r="X1072" s="154">
        <v>0</v>
      </c>
      <c r="Y1072" s="154">
        <v>0</v>
      </c>
      <c r="Z1072" s="154">
        <v>0</v>
      </c>
      <c r="AA1072" s="154">
        <v>0</v>
      </c>
      <c r="AB1072" s="154">
        <v>0</v>
      </c>
      <c r="AC1072" s="154">
        <v>0</v>
      </c>
      <c r="AD1072" s="154">
        <v>0</v>
      </c>
      <c r="AE1072" s="154">
        <v>0</v>
      </c>
      <c r="AF1072" s="26"/>
      <c r="AH1072" s="26"/>
      <c r="AI1072" s="26"/>
    </row>
    <row r="1073" spans="2:35" x14ac:dyDescent="0.25">
      <c r="B1073" s="32" t="s">
        <v>45</v>
      </c>
      <c r="C1073" s="32" t="s">
        <v>58</v>
      </c>
      <c r="D1073" s="32"/>
      <c r="E1073" s="32" t="s">
        <v>26</v>
      </c>
      <c r="F1073" s="32" t="s">
        <v>30</v>
      </c>
      <c r="G1073" s="32" t="s">
        <v>29</v>
      </c>
      <c r="H1073" s="31" t="s">
        <v>87</v>
      </c>
      <c r="I1073" s="154">
        <v>0.42154497596391549</v>
      </c>
      <c r="J1073" s="154">
        <v>0.37188908763116396</v>
      </c>
      <c r="K1073" s="154">
        <v>0.35667415883372278</v>
      </c>
      <c r="L1073" s="154">
        <v>0.39139688826872909</v>
      </c>
      <c r="M1073" s="154">
        <v>0.47151299226687288</v>
      </c>
      <c r="N1073" s="154">
        <v>0.4298100904513058</v>
      </c>
      <c r="O1073" s="154">
        <v>0.45664731051251062</v>
      </c>
      <c r="P1073" s="154">
        <v>0.43346768772159605</v>
      </c>
      <c r="Q1073" s="154">
        <v>0.49877608430753079</v>
      </c>
      <c r="R1073" s="154">
        <v>0.4732511763263843</v>
      </c>
      <c r="S1073" s="154">
        <v>0.52571161288553381</v>
      </c>
      <c r="T1073" s="154">
        <v>0.50249199740610018</v>
      </c>
      <c r="U1073" s="154">
        <v>0.50259468889778758</v>
      </c>
      <c r="V1073" s="154">
        <v>0.50283588824810832</v>
      </c>
      <c r="W1073" s="154">
        <v>0.49014513925445141</v>
      </c>
      <c r="X1073" s="154">
        <v>0.49796563002569061</v>
      </c>
      <c r="Y1073" s="154">
        <v>0.50075224818495101</v>
      </c>
      <c r="Z1073" s="154">
        <v>0.49584345764414572</v>
      </c>
      <c r="AA1073" s="154">
        <v>0.51418363410968004</v>
      </c>
      <c r="AB1073" s="154">
        <v>0.5315578254630402</v>
      </c>
      <c r="AC1073" s="154">
        <v>0.55240844303381365</v>
      </c>
      <c r="AD1073" s="154">
        <v>0.64006555501594231</v>
      </c>
      <c r="AE1073" s="154">
        <v>0.62765952483577503</v>
      </c>
      <c r="AF1073" s="26"/>
      <c r="AH1073" s="26"/>
      <c r="AI1073" s="26"/>
    </row>
    <row r="1074" spans="2:35" x14ac:dyDescent="0.25">
      <c r="B1074" s="32" t="s">
        <v>45</v>
      </c>
      <c r="C1074" s="32" t="s">
        <v>58</v>
      </c>
      <c r="D1074" s="32"/>
      <c r="E1074" s="32" t="s">
        <v>26</v>
      </c>
      <c r="F1074" s="32" t="s">
        <v>31</v>
      </c>
      <c r="G1074" s="32" t="s">
        <v>22</v>
      </c>
      <c r="H1074" s="31" t="s">
        <v>87</v>
      </c>
      <c r="I1074" s="154">
        <v>0</v>
      </c>
      <c r="J1074" s="154">
        <v>0</v>
      </c>
      <c r="K1074" s="154">
        <v>0</v>
      </c>
      <c r="L1074" s="154">
        <v>0</v>
      </c>
      <c r="M1074" s="154">
        <v>0</v>
      </c>
      <c r="N1074" s="154">
        <v>0</v>
      </c>
      <c r="O1074" s="154">
        <v>0</v>
      </c>
      <c r="P1074" s="154">
        <v>0</v>
      </c>
      <c r="Q1074" s="154">
        <v>0</v>
      </c>
      <c r="R1074" s="154">
        <v>0</v>
      </c>
      <c r="S1074" s="154">
        <v>0</v>
      </c>
      <c r="T1074" s="154">
        <v>0</v>
      </c>
      <c r="U1074" s="154">
        <v>0</v>
      </c>
      <c r="V1074" s="154">
        <v>0</v>
      </c>
      <c r="W1074" s="154">
        <v>0</v>
      </c>
      <c r="X1074" s="154">
        <v>0</v>
      </c>
      <c r="Y1074" s="154">
        <v>0</v>
      </c>
      <c r="Z1074" s="154">
        <v>0</v>
      </c>
      <c r="AA1074" s="154">
        <v>0</v>
      </c>
      <c r="AB1074" s="154">
        <v>0</v>
      </c>
      <c r="AC1074" s="154">
        <v>0</v>
      </c>
      <c r="AD1074" s="154">
        <v>0</v>
      </c>
      <c r="AE1074" s="154">
        <v>0</v>
      </c>
      <c r="AF1074" s="26"/>
      <c r="AH1074" s="26"/>
      <c r="AI1074" s="26"/>
    </row>
    <row r="1075" spans="2:35" x14ac:dyDescent="0.25">
      <c r="B1075" s="32" t="s">
        <v>45</v>
      </c>
      <c r="C1075" s="32" t="s">
        <v>58</v>
      </c>
      <c r="D1075" s="32"/>
      <c r="E1075" s="32" t="s">
        <v>26</v>
      </c>
      <c r="F1075" s="32" t="s">
        <v>28</v>
      </c>
      <c r="G1075" s="32" t="s">
        <v>29</v>
      </c>
      <c r="H1075" s="31" t="s">
        <v>87</v>
      </c>
      <c r="I1075" s="154">
        <v>0</v>
      </c>
      <c r="J1075" s="154">
        <v>0</v>
      </c>
      <c r="K1075" s="154">
        <v>0</v>
      </c>
      <c r="L1075" s="154">
        <v>0</v>
      </c>
      <c r="M1075" s="154">
        <v>0</v>
      </c>
      <c r="N1075" s="154">
        <v>0</v>
      </c>
      <c r="O1075" s="154">
        <v>0</v>
      </c>
      <c r="P1075" s="154">
        <v>0</v>
      </c>
      <c r="Q1075" s="154">
        <v>0</v>
      </c>
      <c r="R1075" s="154">
        <v>0</v>
      </c>
      <c r="S1075" s="154">
        <v>0</v>
      </c>
      <c r="T1075" s="154">
        <v>0</v>
      </c>
      <c r="U1075" s="154">
        <v>0</v>
      </c>
      <c r="V1075" s="154">
        <v>0</v>
      </c>
      <c r="W1075" s="154">
        <v>0</v>
      </c>
      <c r="X1075" s="154">
        <v>0</v>
      </c>
      <c r="Y1075" s="154">
        <v>0</v>
      </c>
      <c r="Z1075" s="154">
        <v>0</v>
      </c>
      <c r="AA1075" s="154">
        <v>0</v>
      </c>
      <c r="AB1075" s="154">
        <v>0</v>
      </c>
      <c r="AC1075" s="154">
        <v>0</v>
      </c>
      <c r="AD1075" s="154">
        <v>0</v>
      </c>
      <c r="AE1075" s="154">
        <v>0</v>
      </c>
      <c r="AF1075" s="26"/>
      <c r="AH1075" s="26"/>
      <c r="AI1075" s="26"/>
    </row>
    <row r="1076" spans="2:35" x14ac:dyDescent="0.25">
      <c r="B1076" s="32" t="s">
        <v>45</v>
      </c>
      <c r="C1076" s="32" t="s">
        <v>58</v>
      </c>
      <c r="D1076" s="32"/>
      <c r="E1076" s="32" t="s">
        <v>26</v>
      </c>
      <c r="F1076" s="32" t="s">
        <v>57</v>
      </c>
      <c r="G1076" s="32" t="s">
        <v>33</v>
      </c>
      <c r="H1076" s="31" t="s">
        <v>87</v>
      </c>
      <c r="I1076" s="154">
        <v>0</v>
      </c>
      <c r="J1076" s="154">
        <v>0</v>
      </c>
      <c r="K1076" s="154">
        <v>0</v>
      </c>
      <c r="L1076" s="154">
        <v>0</v>
      </c>
      <c r="M1076" s="154">
        <v>1.6635218459162024E-4</v>
      </c>
      <c r="N1076" s="154">
        <v>6.963106159725656E-4</v>
      </c>
      <c r="O1076" s="154">
        <v>1.619702258549635E-3</v>
      </c>
      <c r="P1076" s="154">
        <v>2.5556949743353605E-3</v>
      </c>
      <c r="Q1076" s="154">
        <v>3.1740206493683564E-3</v>
      </c>
      <c r="R1076" s="154">
        <v>3.0056782277325697E-3</v>
      </c>
      <c r="S1076" s="154">
        <v>3.5425756580331441E-3</v>
      </c>
      <c r="T1076" s="154">
        <v>5.1716306895000005E-3</v>
      </c>
      <c r="U1076" s="154">
        <v>4.3803521255273417E-3</v>
      </c>
      <c r="V1076" s="154">
        <v>4.8464005373072151E-3</v>
      </c>
      <c r="W1076" s="154">
        <v>5.0401781676795128E-3</v>
      </c>
      <c r="X1076" s="154">
        <v>5.2292818451379437E-3</v>
      </c>
      <c r="Y1076" s="154">
        <v>5.2349324630649677E-3</v>
      </c>
      <c r="Z1076" s="154">
        <v>9.9372409518973179E-3</v>
      </c>
      <c r="AA1076" s="154">
        <v>4.8950658617154946E-3</v>
      </c>
      <c r="AB1076" s="154">
        <v>4.9844916577443327E-3</v>
      </c>
      <c r="AC1076" s="154">
        <v>1.0606862997810348E-3</v>
      </c>
      <c r="AD1076" s="154">
        <v>1.2816452358154302E-3</v>
      </c>
      <c r="AE1076" s="154">
        <v>1.371273592538202E-3</v>
      </c>
      <c r="AF1076" s="26"/>
      <c r="AH1076" s="26"/>
      <c r="AI1076" s="26"/>
    </row>
    <row r="1077" spans="2:35" x14ac:dyDescent="0.25">
      <c r="B1077" s="32" t="s">
        <v>45</v>
      </c>
      <c r="C1077" s="32" t="s">
        <v>60</v>
      </c>
      <c r="D1077" s="32" t="s">
        <v>24</v>
      </c>
      <c r="E1077" s="32" t="s">
        <v>15</v>
      </c>
      <c r="F1077" s="32" t="s">
        <v>16</v>
      </c>
      <c r="G1077" s="32" t="s">
        <v>17</v>
      </c>
      <c r="H1077" s="31" t="s">
        <v>87</v>
      </c>
      <c r="I1077" s="154">
        <v>5.4842993720659733E-2</v>
      </c>
      <c r="J1077" s="154">
        <v>3.7314693227922989E-2</v>
      </c>
      <c r="K1077" s="154">
        <v>2.8027098300929684E-2</v>
      </c>
      <c r="L1077" s="154">
        <v>2.8025415144389682E-2</v>
      </c>
      <c r="M1077" s="154">
        <v>3.656417132222621E-2</v>
      </c>
      <c r="N1077" s="154">
        <v>3.656417132222621E-2</v>
      </c>
      <c r="O1077" s="154">
        <v>3.6940829267836213E-2</v>
      </c>
      <c r="P1077" s="154">
        <v>3.6940829267836213E-2</v>
      </c>
      <c r="Q1077" s="154">
        <v>0</v>
      </c>
      <c r="R1077" s="154">
        <v>0</v>
      </c>
      <c r="S1077" s="154">
        <v>0</v>
      </c>
      <c r="T1077" s="154">
        <v>0</v>
      </c>
      <c r="U1077" s="154">
        <v>0</v>
      </c>
      <c r="V1077" s="154">
        <v>0</v>
      </c>
      <c r="W1077" s="154">
        <v>0</v>
      </c>
      <c r="X1077" s="154">
        <v>0</v>
      </c>
      <c r="Y1077" s="154">
        <v>0</v>
      </c>
      <c r="Z1077" s="154">
        <v>0</v>
      </c>
      <c r="AA1077" s="154">
        <v>0</v>
      </c>
      <c r="AB1077" s="154">
        <v>0</v>
      </c>
      <c r="AC1077" s="154">
        <v>0</v>
      </c>
      <c r="AD1077" s="154">
        <v>0</v>
      </c>
      <c r="AE1077" s="154">
        <v>0</v>
      </c>
      <c r="AF1077" s="26"/>
      <c r="AH1077" s="26"/>
      <c r="AI1077" s="26"/>
    </row>
    <row r="1078" spans="2:35" x14ac:dyDescent="0.25">
      <c r="B1078" s="32" t="s">
        <v>45</v>
      </c>
      <c r="C1078" s="32" t="s">
        <v>60</v>
      </c>
      <c r="D1078" s="32"/>
      <c r="E1078" s="32" t="s">
        <v>15</v>
      </c>
      <c r="F1078" s="32" t="s">
        <v>21</v>
      </c>
      <c r="G1078" s="32" t="s">
        <v>22</v>
      </c>
      <c r="H1078" s="31" t="s">
        <v>87</v>
      </c>
      <c r="I1078" s="154">
        <v>2.5787041650624096E-2</v>
      </c>
      <c r="J1078" s="154">
        <v>2.4935892421657703E-2</v>
      </c>
      <c r="K1078" s="154">
        <v>2.3299071442260011E-2</v>
      </c>
      <c r="L1078" s="154">
        <v>2.2558547688356512E-2</v>
      </c>
      <c r="M1078" s="154">
        <v>2.135540795112631E-2</v>
      </c>
      <c r="N1078" s="154">
        <v>1.9965301473036618E-2</v>
      </c>
      <c r="O1078" s="154">
        <v>1.9010137133603968E-2</v>
      </c>
      <c r="P1078" s="154">
        <v>1.7866777585134205E-2</v>
      </c>
      <c r="Q1078" s="154">
        <v>1.66134194872898E-2</v>
      </c>
      <c r="R1078" s="154">
        <v>1.7061465718089041E-2</v>
      </c>
      <c r="S1078" s="154">
        <v>1.6284803233481315E-2</v>
      </c>
      <c r="T1078" s="154">
        <v>1.5512815618152478E-2</v>
      </c>
      <c r="U1078" s="154">
        <v>1.5279048636418168E-2</v>
      </c>
      <c r="V1078" s="154">
        <v>1.4619975153513041E-2</v>
      </c>
      <c r="W1078" s="154">
        <v>1.4436637181076999E-2</v>
      </c>
      <c r="X1078" s="154">
        <v>1.4255598310505636E-2</v>
      </c>
      <c r="Y1078" s="154">
        <v>1.4076829710513676E-2</v>
      </c>
      <c r="Z1078" s="154">
        <v>1.3900302911367042E-2</v>
      </c>
      <c r="AA1078" s="154">
        <v>8.3500928362400962E-3</v>
      </c>
      <c r="AB1078" s="154">
        <v>6.4921528590894334E-3</v>
      </c>
      <c r="AC1078" s="154">
        <v>5.3122626579470656E-3</v>
      </c>
      <c r="AD1078" s="154">
        <v>5.1625177308977244E-3</v>
      </c>
      <c r="AE1078" s="154">
        <v>4.9135445168786793E-3</v>
      </c>
      <c r="AF1078" s="26"/>
      <c r="AH1078" s="26"/>
      <c r="AI1078" s="26"/>
    </row>
    <row r="1079" spans="2:35" x14ac:dyDescent="0.25">
      <c r="B1079" s="32" t="s">
        <v>45</v>
      </c>
      <c r="C1079" s="32" t="s">
        <v>60</v>
      </c>
      <c r="D1079" s="32"/>
      <c r="E1079" s="32" t="s">
        <v>26</v>
      </c>
      <c r="F1079" s="32" t="s">
        <v>48</v>
      </c>
      <c r="G1079" s="32" t="s">
        <v>22</v>
      </c>
      <c r="H1079" s="31" t="s">
        <v>87</v>
      </c>
      <c r="I1079" s="154">
        <v>3.9214487119349812E-4</v>
      </c>
      <c r="J1079" s="154">
        <v>3.7920140100868174E-4</v>
      </c>
      <c r="K1079" s="154">
        <v>3.5431018002920236E-4</v>
      </c>
      <c r="L1079" s="154">
        <v>3.4304899714422481E-4</v>
      </c>
      <c r="M1079" s="154">
        <v>3.2475278916208506E-4</v>
      </c>
      <c r="N1079" s="154">
        <v>3.0361336831725413E-4</v>
      </c>
      <c r="O1079" s="154">
        <v>2.8908813498765366E-4</v>
      </c>
      <c r="P1079" s="154">
        <v>2.7170100741648155E-4</v>
      </c>
      <c r="Q1079" s="154">
        <v>2.5264112623671749E-4</v>
      </c>
      <c r="R1079" s="154">
        <v>2.594545883564116E-4</v>
      </c>
      <c r="S1079" s="154">
        <v>2.4764384193137729E-4</v>
      </c>
      <c r="T1079" s="154">
        <v>2.3590418648436411E-4</v>
      </c>
      <c r="U1079" s="154">
        <v>2.323492799470617E-4</v>
      </c>
      <c r="V1079" s="154">
        <v>2.2232671553030838E-4</v>
      </c>
      <c r="W1079" s="154">
        <v>2.1953868553602367E-4</v>
      </c>
      <c r="X1079" s="154">
        <v>2.1218910378796024E-4</v>
      </c>
      <c r="Y1079" s="154">
        <v>2.0183913150038517E-4</v>
      </c>
      <c r="Z1079" s="154">
        <v>1.984616487177295E-4</v>
      </c>
      <c r="AA1079" s="154">
        <v>1.19218494862522E-4</v>
      </c>
      <c r="AB1079" s="154">
        <v>9.2691746961052145E-5</v>
      </c>
      <c r="AC1079" s="154">
        <v>7.5845858341378974E-5</v>
      </c>
      <c r="AD1079" s="154">
        <v>9.0078901968157404E-5</v>
      </c>
      <c r="AE1079" s="154">
        <v>8.5734658537458562E-5</v>
      </c>
      <c r="AF1079" s="26"/>
      <c r="AH1079" s="26"/>
      <c r="AI1079" s="26"/>
    </row>
    <row r="1080" spans="2:35" x14ac:dyDescent="0.25">
      <c r="B1080" s="32" t="s">
        <v>45</v>
      </c>
      <c r="C1080" s="32" t="s">
        <v>60</v>
      </c>
      <c r="D1080" s="32"/>
      <c r="E1080" s="32" t="s">
        <v>26</v>
      </c>
      <c r="F1080" s="32" t="s">
        <v>49</v>
      </c>
      <c r="G1080" s="32" t="s">
        <v>29</v>
      </c>
      <c r="H1080" s="31" t="s">
        <v>87</v>
      </c>
      <c r="I1080" s="154">
        <v>6.5673876551845714E-4</v>
      </c>
      <c r="J1080" s="154">
        <v>5.2484814082925219E-4</v>
      </c>
      <c r="K1080" s="154">
        <v>6.0795800174226998E-4</v>
      </c>
      <c r="L1080" s="154">
        <v>5.5571895652902891E-4</v>
      </c>
      <c r="M1080" s="154">
        <v>8.9427356984582006E-4</v>
      </c>
      <c r="N1080" s="154">
        <v>1.0942157166388587E-3</v>
      </c>
      <c r="O1080" s="154">
        <v>1.2250594603809872E-3</v>
      </c>
      <c r="P1080" s="154">
        <v>1.4821435189359073E-3</v>
      </c>
      <c r="Q1080" s="154">
        <v>1.6590226721071753E-3</v>
      </c>
      <c r="R1080" s="154">
        <v>1.6579184994267361E-3</v>
      </c>
      <c r="S1080" s="154">
        <v>1.0319912676564616E-3</v>
      </c>
      <c r="T1080" s="154">
        <v>2.0735140094948956E-3</v>
      </c>
      <c r="U1080" s="154">
        <v>1.0441647058657215E-3</v>
      </c>
      <c r="V1080" s="154">
        <v>1.4668392083867219E-3</v>
      </c>
      <c r="W1080" s="154">
        <v>8.5773800540195181E-4</v>
      </c>
      <c r="X1080" s="154">
        <v>1.1107469113943844E-3</v>
      </c>
      <c r="Y1080" s="154">
        <v>9.4881386052642156E-4</v>
      </c>
      <c r="Z1080" s="154">
        <v>1.0706237930673162E-3</v>
      </c>
      <c r="AA1080" s="154">
        <v>1.7331407483927035E-3</v>
      </c>
      <c r="AB1080" s="154">
        <v>1.1234924818971726E-3</v>
      </c>
      <c r="AC1080" s="154">
        <v>1.3643539311585786E-3</v>
      </c>
      <c r="AD1080" s="154">
        <v>1.3111016021682621E-3</v>
      </c>
      <c r="AE1080" s="154">
        <v>1.0936795870566975E-3</v>
      </c>
      <c r="AF1080" s="26"/>
      <c r="AH1080" s="26"/>
      <c r="AI1080" s="26"/>
    </row>
    <row r="1081" spans="2:35" x14ac:dyDescent="0.25">
      <c r="B1081" s="32" t="s">
        <v>45</v>
      </c>
      <c r="C1081" s="32" t="s">
        <v>60</v>
      </c>
      <c r="D1081" s="32"/>
      <c r="E1081" s="32" t="s">
        <v>26</v>
      </c>
      <c r="F1081" s="32" t="s">
        <v>52</v>
      </c>
      <c r="G1081" s="32" t="s">
        <v>29</v>
      </c>
      <c r="H1081" s="31" t="s">
        <v>87</v>
      </c>
      <c r="I1081" s="154">
        <v>2.4221130786235806E-2</v>
      </c>
      <c r="J1081" s="154">
        <v>2.4249215033264281E-2</v>
      </c>
      <c r="K1081" s="154">
        <v>3.5052183914414101E-2</v>
      </c>
      <c r="L1081" s="154">
        <v>3.4584448504943167E-2</v>
      </c>
      <c r="M1081" s="154">
        <v>7.4516811359403468E-2</v>
      </c>
      <c r="N1081" s="154">
        <v>9.290582030492868E-2</v>
      </c>
      <c r="O1081" s="154">
        <v>0.11679645603560855</v>
      </c>
      <c r="P1081" s="154">
        <v>0.17141367917149142</v>
      </c>
      <c r="Q1081" s="154">
        <v>0.25595556478919496</v>
      </c>
      <c r="R1081" s="154">
        <v>0.35720928734517893</v>
      </c>
      <c r="S1081" s="154">
        <v>0.21045968938071222</v>
      </c>
      <c r="T1081" s="154">
        <v>0.3730205225607619</v>
      </c>
      <c r="U1081" s="154">
        <v>4.3772808985102517E-2</v>
      </c>
      <c r="V1081" s="154">
        <v>5.5581672939171281E-2</v>
      </c>
      <c r="W1081" s="154">
        <v>3.188961528033829E-2</v>
      </c>
      <c r="X1081" s="154">
        <v>4.5732728853520116E-2</v>
      </c>
      <c r="Y1081" s="154">
        <v>4.792383796551123E-2</v>
      </c>
      <c r="Z1081" s="154">
        <v>3.3669283016089714E-2</v>
      </c>
      <c r="AA1081" s="154">
        <v>4.1327729889236338E-2</v>
      </c>
      <c r="AB1081" s="154">
        <v>0.12452982582698016</v>
      </c>
      <c r="AC1081" s="154">
        <v>5.1679512890695389E-2</v>
      </c>
      <c r="AD1081" s="154">
        <v>0.27832398326325825</v>
      </c>
      <c r="AE1081" s="154">
        <v>6.7721842462831985E-2</v>
      </c>
      <c r="AF1081" s="26"/>
      <c r="AH1081" s="26"/>
      <c r="AI1081" s="26"/>
    </row>
    <row r="1082" spans="2:35" x14ac:dyDescent="0.25">
      <c r="B1082" s="32" t="s">
        <v>45</v>
      </c>
      <c r="C1082" s="32" t="s">
        <v>60</v>
      </c>
      <c r="D1082" s="32"/>
      <c r="E1082" s="32" t="s">
        <v>26</v>
      </c>
      <c r="F1082" s="32" t="s">
        <v>53</v>
      </c>
      <c r="G1082" s="32" t="s">
        <v>29</v>
      </c>
      <c r="H1082" s="31" t="s">
        <v>87</v>
      </c>
      <c r="I1082" s="154">
        <v>0</v>
      </c>
      <c r="J1082" s="154">
        <v>0</v>
      </c>
      <c r="K1082" s="154">
        <v>0</v>
      </c>
      <c r="L1082" s="154">
        <v>0</v>
      </c>
      <c r="M1082" s="154">
        <v>0</v>
      </c>
      <c r="N1082" s="154">
        <v>0</v>
      </c>
      <c r="O1082" s="154">
        <v>0</v>
      </c>
      <c r="P1082" s="154">
        <v>0</v>
      </c>
      <c r="Q1082" s="154">
        <v>0</v>
      </c>
      <c r="R1082" s="154">
        <v>0</v>
      </c>
      <c r="S1082" s="154">
        <v>0</v>
      </c>
      <c r="T1082" s="154">
        <v>0</v>
      </c>
      <c r="U1082" s="154">
        <v>0</v>
      </c>
      <c r="V1082" s="154">
        <v>0</v>
      </c>
      <c r="W1082" s="154">
        <v>0</v>
      </c>
      <c r="X1082" s="154">
        <v>0</v>
      </c>
      <c r="Y1082" s="154">
        <v>0</v>
      </c>
      <c r="Z1082" s="154">
        <v>0</v>
      </c>
      <c r="AA1082" s="154">
        <v>0</v>
      </c>
      <c r="AB1082" s="154">
        <v>0</v>
      </c>
      <c r="AC1082" s="154">
        <v>0</v>
      </c>
      <c r="AD1082" s="154">
        <v>0</v>
      </c>
      <c r="AE1082" s="154">
        <v>0</v>
      </c>
      <c r="AF1082" s="26"/>
      <c r="AH1082" s="26"/>
      <c r="AI1082" s="26"/>
    </row>
    <row r="1083" spans="2:35" x14ac:dyDescent="0.25">
      <c r="B1083" s="32" t="s">
        <v>45</v>
      </c>
      <c r="C1083" s="32" t="s">
        <v>60</v>
      </c>
      <c r="D1083" s="32"/>
      <c r="E1083" s="32" t="s">
        <v>26</v>
      </c>
      <c r="F1083" s="32" t="s">
        <v>54</v>
      </c>
      <c r="G1083" s="32" t="s">
        <v>22</v>
      </c>
      <c r="H1083" s="31" t="s">
        <v>87</v>
      </c>
      <c r="I1083" s="154">
        <v>0</v>
      </c>
      <c r="J1083" s="154">
        <v>0</v>
      </c>
      <c r="K1083" s="154">
        <v>0</v>
      </c>
      <c r="L1083" s="154">
        <v>0</v>
      </c>
      <c r="M1083" s="154">
        <v>0</v>
      </c>
      <c r="N1083" s="154">
        <v>0</v>
      </c>
      <c r="O1083" s="154">
        <v>0</v>
      </c>
      <c r="P1083" s="154">
        <v>0</v>
      </c>
      <c r="Q1083" s="154">
        <v>0</v>
      </c>
      <c r="R1083" s="154">
        <v>0</v>
      </c>
      <c r="S1083" s="154">
        <v>0</v>
      </c>
      <c r="T1083" s="154">
        <v>0</v>
      </c>
      <c r="U1083" s="154">
        <v>0</v>
      </c>
      <c r="V1083" s="154">
        <v>0</v>
      </c>
      <c r="W1083" s="154">
        <v>0</v>
      </c>
      <c r="X1083" s="154">
        <v>0</v>
      </c>
      <c r="Y1083" s="154">
        <v>0</v>
      </c>
      <c r="Z1083" s="154">
        <v>0</v>
      </c>
      <c r="AA1083" s="154">
        <v>0</v>
      </c>
      <c r="AB1083" s="154">
        <v>0</v>
      </c>
      <c r="AC1083" s="154">
        <v>0</v>
      </c>
      <c r="AD1083" s="154">
        <v>0</v>
      </c>
      <c r="AE1083" s="154">
        <v>0</v>
      </c>
      <c r="AF1083" s="26"/>
      <c r="AH1083" s="26"/>
      <c r="AI1083" s="26"/>
    </row>
    <row r="1084" spans="2:35" x14ac:dyDescent="0.25">
      <c r="B1084" s="32" t="s">
        <v>45</v>
      </c>
      <c r="C1084" s="32" t="s">
        <v>60</v>
      </c>
      <c r="D1084" s="32"/>
      <c r="E1084" s="32" t="s">
        <v>26</v>
      </c>
      <c r="F1084" s="32" t="s">
        <v>50</v>
      </c>
      <c r="G1084" s="32" t="s">
        <v>29</v>
      </c>
      <c r="H1084" s="31" t="s">
        <v>87</v>
      </c>
      <c r="I1084" s="154">
        <v>3.3019342749781007E-5</v>
      </c>
      <c r="J1084" s="154">
        <v>3.6058057070363151E-5</v>
      </c>
      <c r="K1084" s="154">
        <v>4.2095554308348722E-5</v>
      </c>
      <c r="L1084" s="154">
        <v>2.8253758895011958E-5</v>
      </c>
      <c r="M1084" s="154">
        <v>1.6619319080340208E-5</v>
      </c>
      <c r="N1084" s="154">
        <v>1.081748258242563E-5</v>
      </c>
      <c r="O1084" s="154">
        <v>4.2831339507903718E-6</v>
      </c>
      <c r="P1084" s="154">
        <v>2.9261208558815472E-6</v>
      </c>
      <c r="Q1084" s="154">
        <v>2.1870625904922259E-6</v>
      </c>
      <c r="R1084" s="154">
        <v>1.7681101636993424E-6</v>
      </c>
      <c r="S1084" s="154">
        <v>7.5345975506032683E-7</v>
      </c>
      <c r="T1084" s="154">
        <v>0</v>
      </c>
      <c r="U1084" s="154">
        <v>0</v>
      </c>
      <c r="V1084" s="154">
        <v>0</v>
      </c>
      <c r="W1084" s="154">
        <v>0</v>
      </c>
      <c r="X1084" s="154">
        <v>0</v>
      </c>
      <c r="Y1084" s="154">
        <v>0</v>
      </c>
      <c r="Z1084" s="154">
        <v>0</v>
      </c>
      <c r="AA1084" s="154">
        <v>0</v>
      </c>
      <c r="AB1084" s="154">
        <v>0</v>
      </c>
      <c r="AC1084" s="154">
        <v>0</v>
      </c>
      <c r="AD1084" s="154">
        <v>0</v>
      </c>
      <c r="AE1084" s="154">
        <v>0</v>
      </c>
      <c r="AF1084" s="26"/>
      <c r="AH1084" s="26"/>
      <c r="AI1084" s="26"/>
    </row>
    <row r="1085" spans="2:35" x14ac:dyDescent="0.25">
      <c r="B1085" s="32" t="s">
        <v>45</v>
      </c>
      <c r="C1085" s="32" t="s">
        <v>60</v>
      </c>
      <c r="D1085" s="32"/>
      <c r="E1085" s="32" t="s">
        <v>26</v>
      </c>
      <c r="F1085" s="32" t="s">
        <v>30</v>
      </c>
      <c r="G1085" s="32" t="s">
        <v>29</v>
      </c>
      <c r="H1085" s="31" t="s">
        <v>87</v>
      </c>
      <c r="I1085" s="154">
        <v>0.88618485202595831</v>
      </c>
      <c r="J1085" s="154">
        <v>1.0382704935466553</v>
      </c>
      <c r="K1085" s="154">
        <v>1.0846438271917191</v>
      </c>
      <c r="L1085" s="154">
        <v>1.4092162962504837</v>
      </c>
      <c r="M1085" s="154">
        <v>1.0602053190145659</v>
      </c>
      <c r="N1085" s="154">
        <v>0.97257436898747263</v>
      </c>
      <c r="O1085" s="154">
        <v>1.0421897119426056</v>
      </c>
      <c r="P1085" s="154">
        <v>0.96068105785781643</v>
      </c>
      <c r="Q1085" s="154">
        <v>1.1185172137122084</v>
      </c>
      <c r="R1085" s="154">
        <v>1.2142078458349668</v>
      </c>
      <c r="S1085" s="154">
        <v>1.8104992390347259</v>
      </c>
      <c r="T1085" s="154">
        <v>0.59718900891351989</v>
      </c>
      <c r="U1085" s="154">
        <v>0.84881879721828313</v>
      </c>
      <c r="V1085" s="154">
        <v>0.6818090914311522</v>
      </c>
      <c r="W1085" s="154">
        <v>0.8630060685462515</v>
      </c>
      <c r="X1085" s="154">
        <v>0.73782615738025681</v>
      </c>
      <c r="Y1085" s="154">
        <v>0.8295725108719989</v>
      </c>
      <c r="Z1085" s="154">
        <v>0.75399770166809632</v>
      </c>
      <c r="AA1085" s="154">
        <v>0.42528082657333643</v>
      </c>
      <c r="AB1085" s="154">
        <v>0.53326028329047082</v>
      </c>
      <c r="AC1085" s="154">
        <v>0.53794805981910476</v>
      </c>
      <c r="AD1085" s="154">
        <v>0.58074901818779867</v>
      </c>
      <c r="AE1085" s="154">
        <v>0.59163440309084181</v>
      </c>
      <c r="AF1085" s="26"/>
      <c r="AH1085" s="26"/>
      <c r="AI1085" s="26"/>
    </row>
    <row r="1086" spans="2:35" x14ac:dyDescent="0.25">
      <c r="B1086" s="32" t="s">
        <v>45</v>
      </c>
      <c r="C1086" s="32" t="s">
        <v>60</v>
      </c>
      <c r="D1086" s="32"/>
      <c r="E1086" s="32" t="s">
        <v>26</v>
      </c>
      <c r="F1086" s="32" t="s">
        <v>31</v>
      </c>
      <c r="G1086" s="32" t="s">
        <v>22</v>
      </c>
      <c r="H1086" s="31" t="s">
        <v>87</v>
      </c>
      <c r="I1086" s="154">
        <v>0</v>
      </c>
      <c r="J1086" s="154">
        <v>0</v>
      </c>
      <c r="K1086" s="154">
        <v>0</v>
      </c>
      <c r="L1086" s="154">
        <v>0</v>
      </c>
      <c r="M1086" s="154">
        <v>0</v>
      </c>
      <c r="N1086" s="154">
        <v>0</v>
      </c>
      <c r="O1086" s="154">
        <v>0</v>
      </c>
      <c r="P1086" s="154">
        <v>0</v>
      </c>
      <c r="Q1086" s="154">
        <v>0</v>
      </c>
      <c r="R1086" s="154">
        <v>0</v>
      </c>
      <c r="S1086" s="154">
        <v>0</v>
      </c>
      <c r="T1086" s="154">
        <v>0</v>
      </c>
      <c r="U1086" s="154">
        <v>0</v>
      </c>
      <c r="V1086" s="154">
        <v>0</v>
      </c>
      <c r="W1086" s="154">
        <v>0</v>
      </c>
      <c r="X1086" s="154">
        <v>0</v>
      </c>
      <c r="Y1086" s="154">
        <v>0</v>
      </c>
      <c r="Z1086" s="154">
        <v>0</v>
      </c>
      <c r="AA1086" s="154">
        <v>0</v>
      </c>
      <c r="AB1086" s="154">
        <v>0</v>
      </c>
      <c r="AC1086" s="154">
        <v>0</v>
      </c>
      <c r="AD1086" s="154">
        <v>0</v>
      </c>
      <c r="AE1086" s="154">
        <v>0</v>
      </c>
      <c r="AF1086" s="26"/>
      <c r="AH1086" s="26"/>
      <c r="AI1086" s="26"/>
    </row>
    <row r="1087" spans="2:35" x14ac:dyDescent="0.25">
      <c r="B1087" s="32" t="s">
        <v>45</v>
      </c>
      <c r="C1087" s="32" t="s">
        <v>60</v>
      </c>
      <c r="D1087" s="32"/>
      <c r="E1087" s="32" t="s">
        <v>26</v>
      </c>
      <c r="F1087" s="32" t="s">
        <v>28</v>
      </c>
      <c r="G1087" s="32" t="s">
        <v>29</v>
      </c>
      <c r="H1087" s="31" t="s">
        <v>87</v>
      </c>
      <c r="I1087" s="154">
        <v>0</v>
      </c>
      <c r="J1087" s="154">
        <v>0</v>
      </c>
      <c r="K1087" s="154">
        <v>0</v>
      </c>
      <c r="L1087" s="154">
        <v>0</v>
      </c>
      <c r="M1087" s="154">
        <v>0</v>
      </c>
      <c r="N1087" s="154">
        <v>0</v>
      </c>
      <c r="O1087" s="154">
        <v>0</v>
      </c>
      <c r="P1087" s="154">
        <v>0</v>
      </c>
      <c r="Q1087" s="154">
        <v>0</v>
      </c>
      <c r="R1087" s="154">
        <v>0</v>
      </c>
      <c r="S1087" s="154">
        <v>0</v>
      </c>
      <c r="T1087" s="154">
        <v>0</v>
      </c>
      <c r="U1087" s="154">
        <v>0</v>
      </c>
      <c r="V1087" s="154">
        <v>0</v>
      </c>
      <c r="W1087" s="154">
        <v>0</v>
      </c>
      <c r="X1087" s="154">
        <v>0</v>
      </c>
      <c r="Y1087" s="154">
        <v>0</v>
      </c>
      <c r="Z1087" s="154">
        <v>1.370936909329612E-2</v>
      </c>
      <c r="AA1087" s="154">
        <v>1.3866039778345648E-2</v>
      </c>
      <c r="AB1087" s="154">
        <v>1.3000233884804275E-2</v>
      </c>
      <c r="AC1087" s="154">
        <v>3.7933755230720556E-3</v>
      </c>
      <c r="AD1087" s="154">
        <v>3.6757808818568215E-3</v>
      </c>
      <c r="AE1087" s="154">
        <v>7.3026697345926483E-4</v>
      </c>
      <c r="AF1087" s="26"/>
      <c r="AH1087" s="26"/>
      <c r="AI1087" s="26"/>
    </row>
    <row r="1088" spans="2:35" x14ac:dyDescent="0.25">
      <c r="B1088" s="32" t="s">
        <v>45</v>
      </c>
      <c r="C1088" s="32" t="s">
        <v>60</v>
      </c>
      <c r="D1088" s="32"/>
      <c r="E1088" s="32" t="s">
        <v>26</v>
      </c>
      <c r="F1088" s="32" t="s">
        <v>57</v>
      </c>
      <c r="G1088" s="32" t="s">
        <v>33</v>
      </c>
      <c r="H1088" s="31" t="s">
        <v>87</v>
      </c>
      <c r="I1088" s="154">
        <v>0</v>
      </c>
      <c r="J1088" s="154">
        <v>0</v>
      </c>
      <c r="K1088" s="154">
        <v>0</v>
      </c>
      <c r="L1088" s="154">
        <v>0</v>
      </c>
      <c r="M1088" s="154">
        <v>3.7572864221313629E-7</v>
      </c>
      <c r="N1088" s="154">
        <v>1.5727105895256371E-6</v>
      </c>
      <c r="O1088" s="154">
        <v>3.6583140274856387E-6</v>
      </c>
      <c r="P1088" s="154">
        <v>5.7723786734468438E-6</v>
      </c>
      <c r="Q1088" s="154">
        <v>7.1689498510120801E-6</v>
      </c>
      <c r="R1088" s="154">
        <v>6.7887259924354014E-6</v>
      </c>
      <c r="S1088" s="154">
        <v>8.0013805962194202E-6</v>
      </c>
      <c r="T1088" s="154">
        <v>1.1680819111356012E-5</v>
      </c>
      <c r="U1088" s="154">
        <v>9.8936107186098253E-6</v>
      </c>
      <c r="V1088" s="154">
        <v>1.0946243344947217E-5</v>
      </c>
      <c r="W1088" s="154">
        <v>1.1383916021923471E-5</v>
      </c>
      <c r="X1088" s="154">
        <v>1.1811031951560302E-5</v>
      </c>
      <c r="Y1088" s="154">
        <v>1.1823794627365236E-5</v>
      </c>
      <c r="Z1088" s="154">
        <v>4.4523784840056575E-3</v>
      </c>
      <c r="AA1088" s="154">
        <v>7.0463733067761859E-3</v>
      </c>
      <c r="AB1088" s="154">
        <v>7.1751003882651338E-3</v>
      </c>
      <c r="AC1088" s="154">
        <v>1.1462857704065963E-2</v>
      </c>
      <c r="AD1088" s="154">
        <v>1.1582341025735871E-2</v>
      </c>
      <c r="AE1088" s="154">
        <v>8.8008246690321826E-3</v>
      </c>
      <c r="AF1088" s="26"/>
      <c r="AH1088" s="26"/>
      <c r="AI1088" s="26"/>
    </row>
    <row r="1089" spans="2:35" x14ac:dyDescent="0.25">
      <c r="B1089" s="32" t="s">
        <v>45</v>
      </c>
      <c r="C1089" s="32" t="s">
        <v>61</v>
      </c>
      <c r="D1089" s="32"/>
      <c r="E1089" s="32" t="s">
        <v>15</v>
      </c>
      <c r="F1089" s="32" t="s">
        <v>16</v>
      </c>
      <c r="G1089" s="32" t="s">
        <v>17</v>
      </c>
      <c r="H1089" s="31" t="s">
        <v>87</v>
      </c>
      <c r="I1089" s="154">
        <v>0</v>
      </c>
      <c r="J1089" s="154">
        <v>0</v>
      </c>
      <c r="K1089" s="154">
        <v>0</v>
      </c>
      <c r="L1089" s="154">
        <v>0</v>
      </c>
      <c r="M1089" s="154">
        <v>0</v>
      </c>
      <c r="N1089" s="154">
        <v>0</v>
      </c>
      <c r="O1089" s="154">
        <v>0</v>
      </c>
      <c r="P1089" s="154">
        <v>0</v>
      </c>
      <c r="Q1089" s="154">
        <v>0</v>
      </c>
      <c r="R1089" s="154">
        <v>0</v>
      </c>
      <c r="S1089" s="154">
        <v>0</v>
      </c>
      <c r="T1089" s="154">
        <v>0</v>
      </c>
      <c r="U1089" s="154">
        <v>0</v>
      </c>
      <c r="V1089" s="154">
        <v>0</v>
      </c>
      <c r="W1089" s="154">
        <v>0</v>
      </c>
      <c r="X1089" s="154">
        <v>0</v>
      </c>
      <c r="Y1089" s="154">
        <v>0</v>
      </c>
      <c r="Z1089" s="154">
        <v>0</v>
      </c>
      <c r="AA1089" s="154">
        <v>0</v>
      </c>
      <c r="AB1089" s="154">
        <v>0</v>
      </c>
      <c r="AC1089" s="154">
        <v>0</v>
      </c>
      <c r="AD1089" s="154">
        <v>0</v>
      </c>
      <c r="AE1089" s="154">
        <v>0</v>
      </c>
      <c r="AF1089" s="26"/>
      <c r="AH1089" s="26"/>
      <c r="AI1089" s="26"/>
    </row>
    <row r="1090" spans="2:35" x14ac:dyDescent="0.25">
      <c r="B1090" s="32" t="s">
        <v>45</v>
      </c>
      <c r="C1090" s="32" t="s">
        <v>61</v>
      </c>
      <c r="D1090" s="32"/>
      <c r="E1090" s="32" t="s">
        <v>15</v>
      </c>
      <c r="F1090" s="32" t="s">
        <v>21</v>
      </c>
      <c r="G1090" s="32" t="s">
        <v>22</v>
      </c>
      <c r="H1090" s="31" t="s">
        <v>87</v>
      </c>
      <c r="I1090" s="154">
        <v>4.5165021298144975E-4</v>
      </c>
      <c r="J1090" s="154">
        <v>4.3674265841392668E-4</v>
      </c>
      <c r="K1090" s="154">
        <v>4.0807436237696814E-4</v>
      </c>
      <c r="L1090" s="154">
        <v>3.9510437087116691E-4</v>
      </c>
      <c r="M1090" s="154">
        <v>3.7403183661428299E-4</v>
      </c>
      <c r="N1090" s="154">
        <v>3.4968465110140338E-4</v>
      </c>
      <c r="O1090" s="154">
        <v>3.3295531149037425E-4</v>
      </c>
      <c r="P1090" s="154">
        <v>3.1292980447110582E-4</v>
      </c>
      <c r="Q1090" s="154">
        <v>2.9097771475476757E-4</v>
      </c>
      <c r="R1090" s="154">
        <v>2.9882507383952386E-4</v>
      </c>
      <c r="S1090" s="154">
        <v>2.8522212622962258E-4</v>
      </c>
      <c r="T1090" s="154">
        <v>2.7170105717462013E-4</v>
      </c>
      <c r="U1090" s="154">
        <v>2.6760671752454335E-4</v>
      </c>
      <c r="V1090" s="154">
        <v>2.5606329649325487E-4</v>
      </c>
      <c r="W1090" s="154">
        <v>2.52852201734104E-4</v>
      </c>
      <c r="X1090" s="154">
        <v>2.4968137486845233E-4</v>
      </c>
      <c r="Y1090" s="154">
        <v>2.4655031092731932E-4</v>
      </c>
      <c r="Z1090" s="154">
        <v>2.4345851127415588E-4</v>
      </c>
      <c r="AA1090" s="154">
        <v>2.4033071177836441E-4</v>
      </c>
      <c r="AB1090" s="154">
        <v>2.4126050071077393E-4</v>
      </c>
      <c r="AC1090" s="154">
        <v>2.0228628519455315E-4</v>
      </c>
      <c r="AD1090" s="154">
        <v>1.8741769254413684E-4</v>
      </c>
      <c r="AE1090" s="154">
        <v>1.9367784929884404E-4</v>
      </c>
      <c r="AF1090" s="26"/>
      <c r="AH1090" s="26"/>
      <c r="AI1090" s="26"/>
    </row>
    <row r="1091" spans="2:35" x14ac:dyDescent="0.25">
      <c r="B1091" s="32" t="s">
        <v>45</v>
      </c>
      <c r="C1091" s="32" t="s">
        <v>61</v>
      </c>
      <c r="D1091" s="32"/>
      <c r="E1091" s="32" t="s">
        <v>26</v>
      </c>
      <c r="F1091" s="32" t="s">
        <v>48</v>
      </c>
      <c r="G1091" s="32" t="s">
        <v>22</v>
      </c>
      <c r="H1091" s="31" t="s">
        <v>87</v>
      </c>
      <c r="I1091" s="154">
        <v>2.845947911166726E-4</v>
      </c>
      <c r="J1091" s="154">
        <v>2.7520121118188603E-4</v>
      </c>
      <c r="K1091" s="154">
        <v>2.5713668361651484E-4</v>
      </c>
      <c r="L1091" s="154">
        <v>2.4896400503188166E-4</v>
      </c>
      <c r="M1091" s="154">
        <v>2.356857350061724E-4</v>
      </c>
      <c r="N1091" s="154">
        <v>2.2034403477851978E-4</v>
      </c>
      <c r="O1091" s="154">
        <v>2.0980250778422993E-4</v>
      </c>
      <c r="P1091" s="154">
        <v>1.9718399278446339E-4</v>
      </c>
      <c r="Q1091" s="154">
        <v>1.8335149540523086E-4</v>
      </c>
      <c r="R1091" s="154">
        <v>1.8829628997269287E-4</v>
      </c>
      <c r="S1091" s="154">
        <v>1.7972477174389511E-4</v>
      </c>
      <c r="T1091" s="154">
        <v>1.7120484700394915E-4</v>
      </c>
      <c r="U1091" s="154">
        <v>1.6862491301082122E-4</v>
      </c>
      <c r="V1091" s="154">
        <v>1.6135114804238473E-4</v>
      </c>
      <c r="W1091" s="154">
        <v>1.5932776619517207E-4</v>
      </c>
      <c r="X1091" s="154">
        <v>1.5399388875335051E-4</v>
      </c>
      <c r="Y1091" s="154">
        <v>1.4648251115383998E-4</v>
      </c>
      <c r="Z1091" s="154">
        <v>1.4403134048289744E-4</v>
      </c>
      <c r="AA1091" s="154">
        <v>1.4218091778958988E-4</v>
      </c>
      <c r="AB1091" s="154">
        <v>1.4089726926328744E-4</v>
      </c>
      <c r="AC1091" s="154">
        <v>1.1813614375067207E-4</v>
      </c>
      <c r="AD1091" s="154">
        <v>1.3054093640455213E-4</v>
      </c>
      <c r="AE1091" s="154">
        <v>1.3490128634646766E-4</v>
      </c>
      <c r="AF1091" s="26"/>
      <c r="AH1091" s="26"/>
      <c r="AI1091" s="26"/>
    </row>
    <row r="1092" spans="2:35" x14ac:dyDescent="0.25">
      <c r="B1092" s="32" t="s">
        <v>45</v>
      </c>
      <c r="C1092" s="32" t="s">
        <v>61</v>
      </c>
      <c r="D1092" s="32"/>
      <c r="E1092" s="32" t="s">
        <v>26</v>
      </c>
      <c r="F1092" s="32" t="s">
        <v>62</v>
      </c>
      <c r="G1092" s="32" t="s">
        <v>17</v>
      </c>
      <c r="H1092" s="31" t="s">
        <v>87</v>
      </c>
      <c r="I1092" s="154">
        <v>5.4104284465037757E-4</v>
      </c>
      <c r="J1092" s="154">
        <v>5.2318472015897022E-4</v>
      </c>
      <c r="K1092" s="154">
        <v>4.8884226665557226E-4</v>
      </c>
      <c r="L1092" s="154">
        <v>4.7330519637929155E-4</v>
      </c>
      <c r="M1092" s="154">
        <v>4.4806189182492113E-4</v>
      </c>
      <c r="N1092" s="154">
        <v>4.1889580238114202E-4</v>
      </c>
      <c r="O1092" s="154">
        <v>3.9885531699639321E-4</v>
      </c>
      <c r="P1092" s="154">
        <v>3.7486627199683701E-4</v>
      </c>
      <c r="Q1092" s="154">
        <v>3.4856932642972458E-4</v>
      </c>
      <c r="R1092" s="154">
        <v>3.5796986994808647E-4</v>
      </c>
      <c r="S1092" s="154">
        <v>3.4167456606256979E-4</v>
      </c>
      <c r="T1092" s="154">
        <v>3.2547734650201319E-4</v>
      </c>
      <c r="U1092" s="154">
        <v>3.2057263682277001E-4</v>
      </c>
      <c r="V1092" s="154">
        <v>3.0674449023442371E-4</v>
      </c>
      <c r="W1092" s="154">
        <v>3.0289784122818428E-4</v>
      </c>
      <c r="X1092" s="154">
        <v>2.9275761268494107E-4</v>
      </c>
      <c r="Y1092" s="154">
        <v>2.7847774098477279E-4</v>
      </c>
      <c r="Z1092" s="154">
        <v>0</v>
      </c>
      <c r="AA1092" s="154">
        <v>0</v>
      </c>
      <c r="AB1092" s="154">
        <v>0</v>
      </c>
      <c r="AC1092" s="154">
        <v>0</v>
      </c>
      <c r="AD1092" s="154">
        <v>0</v>
      </c>
      <c r="AE1092" s="154">
        <v>0</v>
      </c>
      <c r="AF1092" s="26"/>
      <c r="AH1092" s="26"/>
      <c r="AI1092" s="26"/>
    </row>
    <row r="1093" spans="2:35" x14ac:dyDescent="0.25">
      <c r="B1093" s="32" t="s">
        <v>45</v>
      </c>
      <c r="C1093" s="32" t="s">
        <v>61</v>
      </c>
      <c r="D1093" s="32"/>
      <c r="E1093" s="32" t="s">
        <v>26</v>
      </c>
      <c r="F1093" s="32" t="s">
        <v>49</v>
      </c>
      <c r="G1093" s="32" t="s">
        <v>29</v>
      </c>
      <c r="H1093" s="31" t="s">
        <v>87</v>
      </c>
      <c r="I1093" s="154">
        <v>1.39037198322649E-2</v>
      </c>
      <c r="J1093" s="154">
        <v>1.6808456381070491E-2</v>
      </c>
      <c r="K1093" s="154">
        <v>2.3294336596633547E-2</v>
      </c>
      <c r="L1093" s="154">
        <v>2.5561414979055286E-2</v>
      </c>
      <c r="M1093" s="154">
        <v>2.9228271929414972E-2</v>
      </c>
      <c r="N1093" s="154">
        <v>4.1849448385288278E-2</v>
      </c>
      <c r="O1093" s="154">
        <v>4.4317827564936768E-2</v>
      </c>
      <c r="P1093" s="154">
        <v>2.9941260840375274E-2</v>
      </c>
      <c r="Q1093" s="154">
        <v>3.5385711113654419E-2</v>
      </c>
      <c r="R1093" s="154">
        <v>5.910027529313984E-2</v>
      </c>
      <c r="S1093" s="154">
        <v>7.6722025672086663E-2</v>
      </c>
      <c r="T1093" s="154">
        <v>8.3733754491829043E-2</v>
      </c>
      <c r="U1093" s="154">
        <v>8.4189406917112949E-2</v>
      </c>
      <c r="V1093" s="154">
        <v>0.11128272750462001</v>
      </c>
      <c r="W1093" s="154">
        <v>9.1170040245683773E-2</v>
      </c>
      <c r="X1093" s="154">
        <v>0.11194117700247147</v>
      </c>
      <c r="Y1093" s="154">
        <v>0.16771900192216474</v>
      </c>
      <c r="Z1093" s="154">
        <v>0.1953560372922481</v>
      </c>
      <c r="AA1093" s="154">
        <v>0.19214979588979134</v>
      </c>
      <c r="AB1093" s="154">
        <v>0.18021334536229949</v>
      </c>
      <c r="AC1093" s="154">
        <v>0.12789005815509449</v>
      </c>
      <c r="AD1093" s="154">
        <v>0.13683209723117601</v>
      </c>
      <c r="AE1093" s="154">
        <v>0.14073421124994087</v>
      </c>
      <c r="AF1093" s="26"/>
      <c r="AH1093" s="26"/>
      <c r="AI1093" s="26"/>
    </row>
    <row r="1094" spans="2:35" x14ac:dyDescent="0.25">
      <c r="B1094" s="32" t="s">
        <v>45</v>
      </c>
      <c r="C1094" s="32" t="s">
        <v>61</v>
      </c>
      <c r="D1094" s="32"/>
      <c r="E1094" s="32" t="s">
        <v>26</v>
      </c>
      <c r="F1094" s="32" t="s">
        <v>52</v>
      </c>
      <c r="G1094" s="32" t="s">
        <v>29</v>
      </c>
      <c r="H1094" s="31" t="s">
        <v>87</v>
      </c>
      <c r="I1094" s="154">
        <v>1.7923224848506811E-2</v>
      </c>
      <c r="J1094" s="154">
        <v>1.268200308438725E-2</v>
      </c>
      <c r="K1094" s="154">
        <v>1.0389380396491401E-2</v>
      </c>
      <c r="L1094" s="154">
        <v>8.1537619957663156E-3</v>
      </c>
      <c r="M1094" s="154">
        <v>6.880352300683369E-3</v>
      </c>
      <c r="N1094" s="154">
        <v>4.7030541535203422E-3</v>
      </c>
      <c r="O1094" s="154">
        <v>4.3014042577330935E-3</v>
      </c>
      <c r="P1094" s="154">
        <v>4.0586052710399959E-3</v>
      </c>
      <c r="Q1094" s="154">
        <v>3.9553487081531941E-3</v>
      </c>
      <c r="R1094" s="154">
        <v>4.8420423611340224E-3</v>
      </c>
      <c r="S1094" s="154">
        <v>4.4017344858517287E-3</v>
      </c>
      <c r="T1094" s="154">
        <v>2.7281833790141065E-3</v>
      </c>
      <c r="U1094" s="154">
        <v>6.7507919946794073E-4</v>
      </c>
      <c r="V1094" s="154">
        <v>5.656211919922668E-4</v>
      </c>
      <c r="W1094" s="154">
        <v>6.5309582496507013E-4</v>
      </c>
      <c r="X1094" s="154">
        <v>6.1336373571013259E-4</v>
      </c>
      <c r="Y1094" s="154">
        <v>5.5413906463792374E-4</v>
      </c>
      <c r="Z1094" s="154">
        <v>3.4379201552421325E-4</v>
      </c>
      <c r="AA1094" s="154">
        <v>2.4425337876420923E-4</v>
      </c>
      <c r="AB1094" s="154">
        <v>1.215724822160388E-3</v>
      </c>
      <c r="AC1094" s="154">
        <v>5.9290984996962037E-4</v>
      </c>
      <c r="AD1094" s="154">
        <v>3.0620413703551074E-3</v>
      </c>
      <c r="AE1094" s="154">
        <v>7.560145143521074E-4</v>
      </c>
      <c r="AF1094" s="26"/>
      <c r="AH1094" s="26"/>
      <c r="AI1094" s="26"/>
    </row>
    <row r="1095" spans="2:35" x14ac:dyDescent="0.25">
      <c r="B1095" s="32" t="s">
        <v>45</v>
      </c>
      <c r="C1095" s="32" t="s">
        <v>61</v>
      </c>
      <c r="D1095" s="32"/>
      <c r="E1095" s="32" t="s">
        <v>26</v>
      </c>
      <c r="F1095" s="32" t="s">
        <v>53</v>
      </c>
      <c r="G1095" s="32" t="s">
        <v>29</v>
      </c>
      <c r="H1095" s="31" t="s">
        <v>87</v>
      </c>
      <c r="I1095" s="154">
        <v>0</v>
      </c>
      <c r="J1095" s="154">
        <v>0</v>
      </c>
      <c r="K1095" s="154">
        <v>0</v>
      </c>
      <c r="L1095" s="154">
        <v>0</v>
      </c>
      <c r="M1095" s="154">
        <v>0</v>
      </c>
      <c r="N1095" s="154">
        <v>0</v>
      </c>
      <c r="O1095" s="154">
        <v>0</v>
      </c>
      <c r="P1095" s="154">
        <v>0</v>
      </c>
      <c r="Q1095" s="154">
        <v>0</v>
      </c>
      <c r="R1095" s="154">
        <v>0</v>
      </c>
      <c r="S1095" s="154">
        <v>0.15147029465309508</v>
      </c>
      <c r="T1095" s="154">
        <v>0.34833584054650835</v>
      </c>
      <c r="U1095" s="154">
        <v>0.62276854638135803</v>
      </c>
      <c r="V1095" s="154">
        <v>0.70434803347250396</v>
      </c>
      <c r="W1095" s="154">
        <v>0.70500333620026445</v>
      </c>
      <c r="X1095" s="154">
        <v>1.0376091682428228</v>
      </c>
      <c r="Y1095" s="154">
        <v>1.6175695911756134</v>
      </c>
      <c r="Z1095" s="154">
        <v>0.62397044831623139</v>
      </c>
      <c r="AA1095" s="154">
        <v>0.53909160599684325</v>
      </c>
      <c r="AB1095" s="154">
        <v>1.9748105880682989</v>
      </c>
      <c r="AC1095" s="154">
        <v>0.60630623787049143</v>
      </c>
      <c r="AD1095" s="154">
        <v>0.59431672419309167</v>
      </c>
      <c r="AE1095" s="154">
        <v>0.35091318164557339</v>
      </c>
      <c r="AF1095" s="26"/>
      <c r="AH1095" s="26"/>
      <c r="AI1095" s="26"/>
    </row>
    <row r="1096" spans="2:35" x14ac:dyDescent="0.25">
      <c r="B1096" s="32" t="s">
        <v>45</v>
      </c>
      <c r="C1096" s="32" t="s">
        <v>61</v>
      </c>
      <c r="D1096" s="32"/>
      <c r="E1096" s="32" t="s">
        <v>26</v>
      </c>
      <c r="F1096" s="32" t="s">
        <v>54</v>
      </c>
      <c r="G1096" s="32" t="s">
        <v>22</v>
      </c>
      <c r="H1096" s="31" t="s">
        <v>87</v>
      </c>
      <c r="I1096" s="154">
        <v>0</v>
      </c>
      <c r="J1096" s="154">
        <v>0</v>
      </c>
      <c r="K1096" s="154">
        <v>0</v>
      </c>
      <c r="L1096" s="154">
        <v>0</v>
      </c>
      <c r="M1096" s="154">
        <v>0</v>
      </c>
      <c r="N1096" s="154">
        <v>0</v>
      </c>
      <c r="O1096" s="154">
        <v>0</v>
      </c>
      <c r="P1096" s="154">
        <v>0</v>
      </c>
      <c r="Q1096" s="154">
        <v>0</v>
      </c>
      <c r="R1096" s="154">
        <v>0</v>
      </c>
      <c r="S1096" s="154">
        <v>0</v>
      </c>
      <c r="T1096" s="154">
        <v>0</v>
      </c>
      <c r="U1096" s="154">
        <v>0</v>
      </c>
      <c r="V1096" s="154">
        <v>0</v>
      </c>
      <c r="W1096" s="154">
        <v>0</v>
      </c>
      <c r="X1096" s="154">
        <v>0</v>
      </c>
      <c r="Y1096" s="154">
        <v>0</v>
      </c>
      <c r="Z1096" s="154">
        <v>0</v>
      </c>
      <c r="AA1096" s="154">
        <v>0</v>
      </c>
      <c r="AB1096" s="154">
        <v>0</v>
      </c>
      <c r="AC1096" s="154">
        <v>0</v>
      </c>
      <c r="AD1096" s="154">
        <v>0</v>
      </c>
      <c r="AE1096" s="154">
        <v>0</v>
      </c>
      <c r="AF1096" s="26"/>
      <c r="AH1096" s="26"/>
      <c r="AI1096" s="26"/>
    </row>
    <row r="1097" spans="2:35" x14ac:dyDescent="0.25">
      <c r="B1097" s="32" t="s">
        <v>45</v>
      </c>
      <c r="C1097" s="32" t="s">
        <v>61</v>
      </c>
      <c r="D1097" s="32"/>
      <c r="E1097" s="32" t="s">
        <v>26</v>
      </c>
      <c r="F1097" s="32" t="s">
        <v>50</v>
      </c>
      <c r="G1097" s="32" t="s">
        <v>29</v>
      </c>
      <c r="H1097" s="31" t="s">
        <v>87</v>
      </c>
      <c r="I1097" s="154">
        <v>0.46897873773094845</v>
      </c>
      <c r="J1097" s="154">
        <v>0.51213805853242067</v>
      </c>
      <c r="K1097" s="154">
        <v>0.59788954835404484</v>
      </c>
      <c r="L1097" s="154">
        <v>0.4012924267799105</v>
      </c>
      <c r="M1097" s="154">
        <v>0.23604671187155923</v>
      </c>
      <c r="N1097" s="154">
        <v>0.15364234731674473</v>
      </c>
      <c r="O1097" s="154">
        <v>6.0834001724263891E-2</v>
      </c>
      <c r="P1097" s="154">
        <v>4.1560138729552144E-2</v>
      </c>
      <c r="Q1097" s="154">
        <v>3.1063181990029911E-2</v>
      </c>
      <c r="R1097" s="154">
        <v>2.5112737071257347E-2</v>
      </c>
      <c r="S1097" s="154">
        <v>1.0701503283605036E-2</v>
      </c>
      <c r="T1097" s="154">
        <v>0</v>
      </c>
      <c r="U1097" s="154">
        <v>0</v>
      </c>
      <c r="V1097" s="154">
        <v>0</v>
      </c>
      <c r="W1097" s="154">
        <v>0</v>
      </c>
      <c r="X1097" s="154">
        <v>0</v>
      </c>
      <c r="Y1097" s="154">
        <v>0</v>
      </c>
      <c r="Z1097" s="154">
        <v>0</v>
      </c>
      <c r="AA1097" s="154">
        <v>0</v>
      </c>
      <c r="AB1097" s="154">
        <v>0</v>
      </c>
      <c r="AC1097" s="154">
        <v>0</v>
      </c>
      <c r="AD1097" s="154">
        <v>0</v>
      </c>
      <c r="AE1097" s="154">
        <v>0</v>
      </c>
      <c r="AF1097" s="26"/>
      <c r="AH1097" s="26"/>
      <c r="AI1097" s="26"/>
    </row>
    <row r="1098" spans="2:35" x14ac:dyDescent="0.25">
      <c r="B1098" s="32" t="s">
        <v>45</v>
      </c>
      <c r="C1098" s="32" t="s">
        <v>61</v>
      </c>
      <c r="D1098" s="32"/>
      <c r="E1098" s="32" t="s">
        <v>26</v>
      </c>
      <c r="F1098" s="32" t="s">
        <v>30</v>
      </c>
      <c r="G1098" s="32" t="s">
        <v>29</v>
      </c>
      <c r="H1098" s="31" t="s">
        <v>87</v>
      </c>
      <c r="I1098" s="154">
        <v>3.5709518447533832</v>
      </c>
      <c r="J1098" s="154">
        <v>3.3770268084753661</v>
      </c>
      <c r="K1098" s="154">
        <v>3.40124245887157</v>
      </c>
      <c r="L1098" s="154">
        <v>3.7803849634171347</v>
      </c>
      <c r="M1098" s="154">
        <v>4.727749573273238</v>
      </c>
      <c r="N1098" s="154">
        <v>4.5162231259920365</v>
      </c>
      <c r="O1098" s="154">
        <v>4.7020183379191041</v>
      </c>
      <c r="P1098" s="154">
        <v>4.5362266576048222</v>
      </c>
      <c r="Q1098" s="154">
        <v>5.382230362853206</v>
      </c>
      <c r="R1098" s="154">
        <v>5.1888917584708709</v>
      </c>
      <c r="S1098" s="154">
        <v>5.6964341896496098</v>
      </c>
      <c r="T1098" s="154">
        <v>5.3401015898254247</v>
      </c>
      <c r="U1098" s="154">
        <v>5.2770159686986107</v>
      </c>
      <c r="V1098" s="154">
        <v>5.4665261883619785</v>
      </c>
      <c r="W1098" s="154">
        <v>5.1845906859386313</v>
      </c>
      <c r="X1098" s="154">
        <v>5.7880673279937609</v>
      </c>
      <c r="Y1098" s="154">
        <v>6.5032600261190776</v>
      </c>
      <c r="Z1098" s="154">
        <v>6.5194460355073423</v>
      </c>
      <c r="AA1098" s="154">
        <v>6.4518612361202283</v>
      </c>
      <c r="AB1098" s="154">
        <v>6.5230903786604113</v>
      </c>
      <c r="AC1098" s="154">
        <v>6.1682879883107207</v>
      </c>
      <c r="AD1098" s="154">
        <v>7.3029074593941337</v>
      </c>
      <c r="AE1098" s="154">
        <v>7.1422639539200592</v>
      </c>
      <c r="AF1098" s="26"/>
      <c r="AH1098" s="26"/>
      <c r="AI1098" s="26"/>
    </row>
    <row r="1099" spans="2:35" x14ac:dyDescent="0.25">
      <c r="B1099" s="32" t="s">
        <v>45</v>
      </c>
      <c r="C1099" s="32" t="s">
        <v>61</v>
      </c>
      <c r="D1099" s="32"/>
      <c r="E1099" s="32" t="s">
        <v>26</v>
      </c>
      <c r="F1099" s="32" t="s">
        <v>31</v>
      </c>
      <c r="G1099" s="32" t="s">
        <v>22</v>
      </c>
      <c r="H1099" s="31" t="s">
        <v>87</v>
      </c>
      <c r="I1099" s="154">
        <v>0</v>
      </c>
      <c r="J1099" s="154">
        <v>0</v>
      </c>
      <c r="K1099" s="154">
        <v>0</v>
      </c>
      <c r="L1099" s="154">
        <v>0</v>
      </c>
      <c r="M1099" s="154">
        <v>0</v>
      </c>
      <c r="N1099" s="154">
        <v>0</v>
      </c>
      <c r="O1099" s="154">
        <v>0</v>
      </c>
      <c r="P1099" s="154">
        <v>0</v>
      </c>
      <c r="Q1099" s="154">
        <v>0</v>
      </c>
      <c r="R1099" s="154">
        <v>0</v>
      </c>
      <c r="S1099" s="154">
        <v>0</v>
      </c>
      <c r="T1099" s="154">
        <v>0</v>
      </c>
      <c r="U1099" s="154">
        <v>0</v>
      </c>
      <c r="V1099" s="154">
        <v>0</v>
      </c>
      <c r="W1099" s="154">
        <v>0</v>
      </c>
      <c r="X1099" s="154">
        <v>0</v>
      </c>
      <c r="Y1099" s="154">
        <v>0</v>
      </c>
      <c r="Z1099" s="154">
        <v>0</v>
      </c>
      <c r="AA1099" s="154">
        <v>0</v>
      </c>
      <c r="AB1099" s="154">
        <v>0</v>
      </c>
      <c r="AC1099" s="154">
        <v>0</v>
      </c>
      <c r="AD1099" s="154">
        <v>0</v>
      </c>
      <c r="AE1099" s="154">
        <v>0</v>
      </c>
      <c r="AF1099" s="26"/>
      <c r="AH1099" s="26"/>
      <c r="AI1099" s="26"/>
    </row>
    <row r="1100" spans="2:35" x14ac:dyDescent="0.25">
      <c r="B1100" s="32" t="s">
        <v>45</v>
      </c>
      <c r="C1100" s="32" t="s">
        <v>61</v>
      </c>
      <c r="D1100" s="32"/>
      <c r="E1100" s="32" t="s">
        <v>26</v>
      </c>
      <c r="F1100" s="32" t="s">
        <v>28</v>
      </c>
      <c r="G1100" s="32" t="s">
        <v>29</v>
      </c>
      <c r="H1100" s="31" t="s">
        <v>87</v>
      </c>
      <c r="I1100" s="154">
        <v>2.1325417216468194</v>
      </c>
      <c r="J1100" s="154">
        <v>1.6737309485878933</v>
      </c>
      <c r="K1100" s="154">
        <v>1.4961163254035812</v>
      </c>
      <c r="L1100" s="154">
        <v>1.2836977486750456</v>
      </c>
      <c r="M1100" s="154">
        <v>1.4815313791365519</v>
      </c>
      <c r="N1100" s="154">
        <v>1.1716994055519743</v>
      </c>
      <c r="O1100" s="154">
        <v>0.73833761769142836</v>
      </c>
      <c r="P1100" s="154">
        <v>0.77030514533808092</v>
      </c>
      <c r="Q1100" s="154">
        <v>0.3701049867907788</v>
      </c>
      <c r="R1100" s="154">
        <v>0.33356569538624881</v>
      </c>
      <c r="S1100" s="154">
        <v>0.21559030605541188</v>
      </c>
      <c r="T1100" s="154">
        <v>0.25720112187356819</v>
      </c>
      <c r="U1100" s="154">
        <v>8.856313385062374E-2</v>
      </c>
      <c r="V1100" s="154">
        <v>5.529703748528899E-2</v>
      </c>
      <c r="W1100" s="154">
        <v>3.1485143641643225E-2</v>
      </c>
      <c r="X1100" s="154">
        <v>2.3735393261500232E-2</v>
      </c>
      <c r="Y1100" s="154">
        <v>1.190998665778276E-2</v>
      </c>
      <c r="Z1100" s="154">
        <v>1.295455866054504E-2</v>
      </c>
      <c r="AA1100" s="154">
        <v>1.0534149057624054E-2</v>
      </c>
      <c r="AB1100" s="154">
        <v>1.3899247028520122E-2</v>
      </c>
      <c r="AC1100" s="154">
        <v>2.1571243812098552E-2</v>
      </c>
      <c r="AD1100" s="154">
        <v>1.8424114893106282E-2</v>
      </c>
      <c r="AE1100" s="154">
        <v>0.14144140430344734</v>
      </c>
      <c r="AF1100" s="26"/>
      <c r="AH1100" s="26"/>
      <c r="AI1100" s="26"/>
    </row>
    <row r="1101" spans="2:35" x14ac:dyDescent="0.25">
      <c r="B1101" s="32" t="s">
        <v>45</v>
      </c>
      <c r="C1101" s="32" t="s">
        <v>61</v>
      </c>
      <c r="D1101" s="32"/>
      <c r="E1101" s="32" t="s">
        <v>26</v>
      </c>
      <c r="F1101" s="32" t="s">
        <v>57</v>
      </c>
      <c r="G1101" s="32" t="s">
        <v>33</v>
      </c>
      <c r="H1101" s="31" t="s">
        <v>87</v>
      </c>
      <c r="I1101" s="154">
        <v>0</v>
      </c>
      <c r="J1101" s="154">
        <v>0</v>
      </c>
      <c r="K1101" s="154">
        <v>0</v>
      </c>
      <c r="L1101" s="154">
        <v>0</v>
      </c>
      <c r="M1101" s="154">
        <v>1.5379690197323818E-2</v>
      </c>
      <c r="N1101" s="154">
        <v>6.4375719387488178E-2</v>
      </c>
      <c r="O1101" s="154">
        <v>0.14974566766016434</v>
      </c>
      <c r="P1101" s="154">
        <v>0.23628061777864548</v>
      </c>
      <c r="Q1101" s="154">
        <v>0.2934464274516832</v>
      </c>
      <c r="R1101" s="154">
        <v>0.27788273468635177</v>
      </c>
      <c r="S1101" s="154">
        <v>0.32752029229362384</v>
      </c>
      <c r="T1101" s="154">
        <v>0.47813064802690175</v>
      </c>
      <c r="U1101" s="154">
        <v>0.4049748959485141</v>
      </c>
      <c r="V1101" s="154">
        <v>0.44806227834583745</v>
      </c>
      <c r="W1101" s="154">
        <v>0.4659775220176513</v>
      </c>
      <c r="X1101" s="154">
        <v>0.48346064664042132</v>
      </c>
      <c r="Y1101" s="154">
        <v>0.48398306089878773</v>
      </c>
      <c r="Z1101" s="154">
        <v>0.17962414850690905</v>
      </c>
      <c r="AA1101" s="154">
        <v>0.14071862311868286</v>
      </c>
      <c r="AB1101" s="154">
        <v>0.14328934948763514</v>
      </c>
      <c r="AC1101" s="154">
        <v>0.12600605345744073</v>
      </c>
      <c r="AD1101" s="154">
        <v>0.17219308800000224</v>
      </c>
      <c r="AE1101" s="154">
        <v>0.10223148581142943</v>
      </c>
      <c r="AF1101" s="26"/>
      <c r="AH1101" s="26"/>
      <c r="AI1101" s="26"/>
    </row>
    <row r="1102" spans="2:35" x14ac:dyDescent="0.25">
      <c r="B1102" s="32" t="s">
        <v>45</v>
      </c>
      <c r="C1102" s="32" t="s">
        <v>63</v>
      </c>
      <c r="D1102" s="32" t="s">
        <v>24</v>
      </c>
      <c r="E1102" s="32" t="s">
        <v>15</v>
      </c>
      <c r="F1102" s="32" t="s">
        <v>16</v>
      </c>
      <c r="G1102" s="32" t="s">
        <v>17</v>
      </c>
      <c r="H1102" s="31" t="s">
        <v>87</v>
      </c>
      <c r="I1102" s="154">
        <v>2.7022946643045844</v>
      </c>
      <c r="J1102" s="154">
        <v>2.3445051640116445</v>
      </c>
      <c r="K1102" s="154">
        <v>3.0409876346213354</v>
      </c>
      <c r="L1102" s="154">
        <v>3.3788026753267211</v>
      </c>
      <c r="M1102" s="154">
        <v>3.4177226945013937</v>
      </c>
      <c r="N1102" s="154">
        <v>3.7762639777411442</v>
      </c>
      <c r="O1102" s="154">
        <v>2.6156186206750496</v>
      </c>
      <c r="P1102" s="154">
        <v>4.2234587731688746</v>
      </c>
      <c r="Q1102" s="154">
        <v>3.632865897964904</v>
      </c>
      <c r="R1102" s="154">
        <v>3.9702482804211607</v>
      </c>
      <c r="S1102" s="154">
        <v>3.9464462257826161</v>
      </c>
      <c r="T1102" s="154">
        <v>4.1191130770060331</v>
      </c>
      <c r="U1102" s="154">
        <v>4.1416760393301866</v>
      </c>
      <c r="V1102" s="154">
        <v>3.9601671557237887</v>
      </c>
      <c r="W1102" s="154">
        <v>4.5760313835866873</v>
      </c>
      <c r="X1102" s="154">
        <v>5.0459321773093571</v>
      </c>
      <c r="Y1102" s="154">
        <v>4.0276976314601027</v>
      </c>
      <c r="Z1102" s="154">
        <v>3.4417303521175442</v>
      </c>
      <c r="AA1102" s="154">
        <v>3.6806962811536854</v>
      </c>
      <c r="AB1102" s="154">
        <v>3.8120770051023758</v>
      </c>
      <c r="AC1102" s="154">
        <v>1.1379872345406215</v>
      </c>
      <c r="AD1102" s="154">
        <v>1.1379872345406215</v>
      </c>
      <c r="AE1102" s="154">
        <v>1.9903356623969639</v>
      </c>
      <c r="AF1102" s="26"/>
      <c r="AH1102" s="26"/>
      <c r="AI1102" s="26"/>
    </row>
    <row r="1103" spans="2:35" x14ac:dyDescent="0.25">
      <c r="B1103" s="32" t="s">
        <v>45</v>
      </c>
      <c r="C1103" s="32" t="s">
        <v>63</v>
      </c>
      <c r="D1103" s="32" t="s">
        <v>14</v>
      </c>
      <c r="E1103" s="32" t="s">
        <v>15</v>
      </c>
      <c r="F1103" s="32" t="s">
        <v>16</v>
      </c>
      <c r="G1103" s="32" t="s">
        <v>17</v>
      </c>
      <c r="H1103" s="31" t="s">
        <v>87</v>
      </c>
      <c r="I1103" s="154"/>
      <c r="J1103" s="154"/>
      <c r="K1103" s="154"/>
      <c r="L1103" s="154"/>
      <c r="M1103" s="154"/>
      <c r="N1103" s="154"/>
      <c r="O1103" s="154"/>
      <c r="P1103" s="154"/>
      <c r="Q1103" s="154"/>
      <c r="R1103" s="154"/>
      <c r="S1103" s="154"/>
      <c r="T1103" s="154"/>
      <c r="U1103" s="154"/>
      <c r="V1103" s="154"/>
      <c r="W1103" s="154"/>
      <c r="X1103" s="154"/>
      <c r="Y1103" s="154"/>
      <c r="Z1103" s="154"/>
      <c r="AA1103" s="154"/>
      <c r="AB1103" s="154"/>
      <c r="AC1103" s="154">
        <v>0</v>
      </c>
      <c r="AD1103" s="154">
        <v>0</v>
      </c>
      <c r="AE1103" s="154">
        <v>0.11912044834995987</v>
      </c>
      <c r="AF1103" s="26"/>
      <c r="AH1103" s="26"/>
      <c r="AI1103" s="26"/>
    </row>
    <row r="1104" spans="2:35" x14ac:dyDescent="0.25">
      <c r="B1104" s="32" t="s">
        <v>45</v>
      </c>
      <c r="C1104" s="32" t="s">
        <v>63</v>
      </c>
      <c r="D1104" s="32" t="s">
        <v>64</v>
      </c>
      <c r="E1104" s="32" t="s">
        <v>15</v>
      </c>
      <c r="F1104" s="32" t="s">
        <v>16</v>
      </c>
      <c r="G1104" s="32" t="s">
        <v>17</v>
      </c>
      <c r="H1104" s="31" t="s">
        <v>87</v>
      </c>
      <c r="I1104" s="154"/>
      <c r="J1104" s="154"/>
      <c r="K1104" s="154"/>
      <c r="L1104" s="154"/>
      <c r="M1104" s="154"/>
      <c r="N1104" s="154"/>
      <c r="O1104" s="154"/>
      <c r="P1104" s="154"/>
      <c r="Q1104" s="154"/>
      <c r="R1104" s="154"/>
      <c r="S1104" s="154"/>
      <c r="T1104" s="154"/>
      <c r="U1104" s="154"/>
      <c r="V1104" s="154"/>
      <c r="W1104" s="154"/>
      <c r="X1104" s="154"/>
      <c r="Y1104" s="154"/>
      <c r="Z1104" s="154"/>
      <c r="AA1104" s="154"/>
      <c r="AB1104" s="154"/>
      <c r="AC1104" s="154">
        <v>1.3280958139732049</v>
      </c>
      <c r="AD1104" s="154">
        <v>1.3280958139732049</v>
      </c>
      <c r="AE1104" s="154">
        <v>2.0852956090210406</v>
      </c>
      <c r="AF1104" s="26"/>
      <c r="AH1104" s="26"/>
      <c r="AI1104" s="26"/>
    </row>
    <row r="1105" spans="2:35" x14ac:dyDescent="0.25">
      <c r="B1105" s="32" t="s">
        <v>45</v>
      </c>
      <c r="C1105" s="32" t="s">
        <v>63</v>
      </c>
      <c r="D1105" s="32"/>
      <c r="E1105" s="32" t="s">
        <v>15</v>
      </c>
      <c r="F1105" s="32" t="s">
        <v>21</v>
      </c>
      <c r="G1105" s="32" t="s">
        <v>22</v>
      </c>
      <c r="H1105" s="31" t="s">
        <v>87</v>
      </c>
      <c r="I1105" s="154">
        <v>1.374805969605033</v>
      </c>
      <c r="J1105" s="154">
        <v>1.3608668148199143</v>
      </c>
      <c r="K1105" s="154">
        <v>1.3469276600347957</v>
      </c>
      <c r="L1105" s="154">
        <v>1.332988505249677</v>
      </c>
      <c r="M1105" s="154">
        <v>1.3190493504645582</v>
      </c>
      <c r="N1105" s="154">
        <v>1.3051101956794398</v>
      </c>
      <c r="O1105" s="154">
        <v>1.2911710408943209</v>
      </c>
      <c r="P1105" s="154">
        <v>1.2772318861092022</v>
      </c>
      <c r="Q1105" s="154">
        <v>1.2632927313240836</v>
      </c>
      <c r="R1105" s="154">
        <v>1.2493535765389649</v>
      </c>
      <c r="S1105" s="154">
        <v>1.2354144217538463</v>
      </c>
      <c r="T1105" s="154">
        <v>1.2214752669687277</v>
      </c>
      <c r="U1105" s="154">
        <v>1.207536112183609</v>
      </c>
      <c r="V1105" s="154">
        <v>1.1935969573984904</v>
      </c>
      <c r="W1105" s="154">
        <v>1.1786289671127692</v>
      </c>
      <c r="X1105" s="154">
        <v>1.1638486789921758</v>
      </c>
      <c r="Y1105" s="154">
        <v>1.1492537392068289</v>
      </c>
      <c r="Z1105" s="154">
        <v>1.1348418234444353</v>
      </c>
      <c r="AA1105" s="154">
        <v>1.0642885676336378</v>
      </c>
      <c r="AB1105" s="154">
        <v>1.0454115621124678</v>
      </c>
      <c r="AC1105" s="154">
        <v>0.89336283053500687</v>
      </c>
      <c r="AD1105" s="154">
        <v>0.73509572551491131</v>
      </c>
      <c r="AE1105" s="154">
        <v>0.86999243095347512</v>
      </c>
      <c r="AF1105" s="26"/>
      <c r="AH1105" s="26"/>
      <c r="AI1105" s="26"/>
    </row>
    <row r="1106" spans="2:35" x14ac:dyDescent="0.25">
      <c r="B1106" s="32" t="s">
        <v>45</v>
      </c>
      <c r="C1106" s="32" t="s">
        <v>63</v>
      </c>
      <c r="D1106" s="32"/>
      <c r="E1106" s="32" t="s">
        <v>15</v>
      </c>
      <c r="F1106" s="32" t="s">
        <v>25</v>
      </c>
      <c r="G1106" s="32" t="s">
        <v>22</v>
      </c>
      <c r="H1106" s="31" t="s">
        <v>87</v>
      </c>
      <c r="I1106" s="154">
        <v>0.5613889384440548</v>
      </c>
      <c r="J1106" s="154">
        <v>0.58132203784427205</v>
      </c>
      <c r="K1106" s="154">
        <v>0.66252706529593208</v>
      </c>
      <c r="L1106" s="154">
        <v>0.6976338861466107</v>
      </c>
      <c r="M1106" s="154">
        <v>0.54793544936165939</v>
      </c>
      <c r="N1106" s="154">
        <v>0.22523896175534794</v>
      </c>
      <c r="O1106" s="154">
        <v>0.36326781261497526</v>
      </c>
      <c r="P1106" s="154">
        <v>0.34107814203375764</v>
      </c>
      <c r="Q1106" s="154">
        <v>0.41020292685407239</v>
      </c>
      <c r="R1106" s="154">
        <v>0.36339574845715722</v>
      </c>
      <c r="S1106" s="154">
        <v>0.56835213843101906</v>
      </c>
      <c r="T1106" s="154">
        <v>0.55908405567898622</v>
      </c>
      <c r="U1106" s="154">
        <v>0.79289479083670344</v>
      </c>
      <c r="V1106" s="154">
        <v>0.49383304561336439</v>
      </c>
      <c r="W1106" s="154">
        <v>0.12398384829618164</v>
      </c>
      <c r="X1106" s="154">
        <v>0.47084739128915504</v>
      </c>
      <c r="Y1106" s="154">
        <v>0.59828104862310083</v>
      </c>
      <c r="Z1106" s="154">
        <v>0.24648552311601757</v>
      </c>
      <c r="AA1106" s="154">
        <v>0.5617400672110221</v>
      </c>
      <c r="AB1106" s="154">
        <v>0.81279649882019411</v>
      </c>
      <c r="AC1106" s="154">
        <v>0.58442143665545676</v>
      </c>
      <c r="AD1106" s="154">
        <v>0.4001837055842643</v>
      </c>
      <c r="AE1106" s="154">
        <v>0.31056521259654113</v>
      </c>
      <c r="AF1106" s="26"/>
      <c r="AH1106" s="26"/>
      <c r="AI1106" s="26"/>
    </row>
    <row r="1107" spans="2:35" x14ac:dyDescent="0.25">
      <c r="B1107" s="32" t="s">
        <v>45</v>
      </c>
      <c r="C1107" s="32" t="s">
        <v>63</v>
      </c>
      <c r="D1107" s="32"/>
      <c r="E1107" s="32" t="s">
        <v>26</v>
      </c>
      <c r="F1107" s="32" t="s">
        <v>48</v>
      </c>
      <c r="G1107" s="32" t="s">
        <v>22</v>
      </c>
      <c r="H1107" s="31" t="s">
        <v>87</v>
      </c>
      <c r="I1107" s="154">
        <v>0.22126160692333044</v>
      </c>
      <c r="J1107" s="154">
        <v>0.21395845642300537</v>
      </c>
      <c r="K1107" s="154">
        <v>0.19991397450630646</v>
      </c>
      <c r="L1107" s="154">
        <v>0.19356002828891941</v>
      </c>
      <c r="M1107" s="154">
        <v>0.18323667925107326</v>
      </c>
      <c r="N1107" s="154">
        <v>0.17130909184869236</v>
      </c>
      <c r="O1107" s="154">
        <v>0.16311345624682347</v>
      </c>
      <c r="P1107" s="154">
        <v>0.15330304160473018</v>
      </c>
      <c r="Q1107" s="154">
        <v>0.14254880191579283</v>
      </c>
      <c r="R1107" s="154">
        <v>0.14639319129343917</v>
      </c>
      <c r="S1107" s="154">
        <v>0.13972916244865644</v>
      </c>
      <c r="T1107" s="154">
        <v>0.13310524557572442</v>
      </c>
      <c r="U1107" s="154">
        <v>0.13109944519253477</v>
      </c>
      <c r="V1107" s="154">
        <v>0.12544437006278972</v>
      </c>
      <c r="W1107" s="154">
        <v>0.12387126776820051</v>
      </c>
      <c r="X1107" s="154">
        <v>0.11972438127994532</v>
      </c>
      <c r="Y1107" s="154">
        <v>0.1138845713826719</v>
      </c>
      <c r="Z1107" s="154">
        <v>0.11197887957654976</v>
      </c>
      <c r="AA1107" s="154">
        <v>0.10501713885378403</v>
      </c>
      <c r="AB1107" s="154">
        <v>0.10315447756976021</v>
      </c>
      <c r="AC1107" s="154">
        <v>8.8151288357538424E-2</v>
      </c>
      <c r="AD1107" s="154">
        <v>8.4879752030698738E-2</v>
      </c>
      <c r="AE1107" s="154">
        <v>0.10045595321097786</v>
      </c>
      <c r="AF1107" s="26"/>
      <c r="AH1107" s="26"/>
      <c r="AI1107" s="26"/>
    </row>
    <row r="1108" spans="2:35" x14ac:dyDescent="0.25">
      <c r="B1108" s="32" t="s">
        <v>45</v>
      </c>
      <c r="C1108" s="32" t="s">
        <v>63</v>
      </c>
      <c r="D1108" s="32"/>
      <c r="E1108" s="32" t="s">
        <v>26</v>
      </c>
      <c r="F1108" s="32" t="s">
        <v>62</v>
      </c>
      <c r="G1108" s="32" t="s">
        <v>17</v>
      </c>
      <c r="H1108" s="31" t="s">
        <v>87</v>
      </c>
      <c r="I1108" s="154">
        <v>0.17975466682007982</v>
      </c>
      <c r="J1108" s="154">
        <v>0.20796278854087347</v>
      </c>
      <c r="K1108" s="154">
        <v>0.21062862714994607</v>
      </c>
      <c r="L1108" s="154">
        <v>0.19681300288946721</v>
      </c>
      <c r="M1108" s="154">
        <v>0.17122584803810981</v>
      </c>
      <c r="N1108" s="154">
        <v>0.21800429322276424</v>
      </c>
      <c r="O1108" s="154">
        <v>0.21717252286553476</v>
      </c>
      <c r="P1108" s="154">
        <v>0.21818704467670264</v>
      </c>
      <c r="Q1108" s="154">
        <v>0.23411469893810197</v>
      </c>
      <c r="R1108" s="154">
        <v>3.4465946461595107E-2</v>
      </c>
      <c r="S1108" s="154">
        <v>0</v>
      </c>
      <c r="T1108" s="154">
        <v>0</v>
      </c>
      <c r="U1108" s="154">
        <v>3.3489411311849919E-3</v>
      </c>
      <c r="V1108" s="154">
        <v>0.17576242939507794</v>
      </c>
      <c r="W1108" s="154">
        <v>0.42679867116306697</v>
      </c>
      <c r="X1108" s="154">
        <v>0.19329586785268987</v>
      </c>
      <c r="Y1108" s="154">
        <v>0.42846342270235893</v>
      </c>
      <c r="Z1108" s="154">
        <v>0.36516110177456018</v>
      </c>
      <c r="AA1108" s="154">
        <v>0.36295018265422124</v>
      </c>
      <c r="AB1108" s="154">
        <v>0.27095733376065934</v>
      </c>
      <c r="AC1108" s="154">
        <v>0.29150498400331043</v>
      </c>
      <c r="AD1108" s="154">
        <v>0.25994309950063954</v>
      </c>
      <c r="AE1108" s="154">
        <v>0.28183195589985605</v>
      </c>
      <c r="AF1108" s="26"/>
      <c r="AH1108" s="26"/>
      <c r="AI1108" s="26"/>
    </row>
    <row r="1109" spans="2:35" x14ac:dyDescent="0.25">
      <c r="B1109" s="32" t="s">
        <v>45</v>
      </c>
      <c r="C1109" s="32" t="s">
        <v>63</v>
      </c>
      <c r="D1109" s="32"/>
      <c r="E1109" s="32" t="s">
        <v>26</v>
      </c>
      <c r="F1109" s="32" t="s">
        <v>49</v>
      </c>
      <c r="G1109" s="32" t="s">
        <v>29</v>
      </c>
      <c r="H1109" s="31" t="s">
        <v>87</v>
      </c>
      <c r="I1109" s="154">
        <v>0.14779876630165362</v>
      </c>
      <c r="J1109" s="154">
        <v>0.14882360646354686</v>
      </c>
      <c r="K1109" s="154">
        <v>0.19049656051929095</v>
      </c>
      <c r="L1109" s="154">
        <v>0.21041947706491451</v>
      </c>
      <c r="M1109" s="154">
        <v>0.24543434396690791</v>
      </c>
      <c r="N1109" s="154">
        <v>0.32032558243491444</v>
      </c>
      <c r="O1109" s="154">
        <v>0.37998707229965406</v>
      </c>
      <c r="P1109" s="154">
        <v>0.36019954299974166</v>
      </c>
      <c r="Q1109" s="154">
        <v>0.43284089476018284</v>
      </c>
      <c r="R1109" s="154">
        <v>0.50161342386976959</v>
      </c>
      <c r="S1109" s="154">
        <v>0.74102151842086306</v>
      </c>
      <c r="T1109" s="154">
        <v>0.94123106272709089</v>
      </c>
      <c r="U1109" s="154">
        <v>0.97572919938186264</v>
      </c>
      <c r="V1109" s="154">
        <v>1.2104436543785799</v>
      </c>
      <c r="W1109" s="154">
        <v>1.1187401322404886</v>
      </c>
      <c r="X1109" s="154">
        <v>1.0369083113924844</v>
      </c>
      <c r="Y1109" s="154">
        <v>1.0543306880034573</v>
      </c>
      <c r="Z1109" s="154">
        <v>1.105118734425623</v>
      </c>
      <c r="AA1109" s="154">
        <v>1.2708508445150761</v>
      </c>
      <c r="AB1109" s="154">
        <v>1.1290228092437744</v>
      </c>
      <c r="AC1109" s="154">
        <v>0.95143361146034244</v>
      </c>
      <c r="AD1109" s="154">
        <v>1.1441813781340389</v>
      </c>
      <c r="AE1109" s="154">
        <v>1.0891848083863966</v>
      </c>
      <c r="AF1109" s="26"/>
      <c r="AH1109" s="26"/>
      <c r="AI1109" s="26"/>
    </row>
    <row r="1110" spans="2:35" x14ac:dyDescent="0.25">
      <c r="B1110" s="32" t="s">
        <v>45</v>
      </c>
      <c r="C1110" s="32" t="s">
        <v>63</v>
      </c>
      <c r="D1110" s="32"/>
      <c r="E1110" s="32" t="s">
        <v>26</v>
      </c>
      <c r="F1110" s="32" t="s">
        <v>52</v>
      </c>
      <c r="G1110" s="32" t="s">
        <v>29</v>
      </c>
      <c r="H1110" s="31" t="s">
        <v>87</v>
      </c>
      <c r="I1110" s="154">
        <v>6.1644191660629725E-2</v>
      </c>
      <c r="J1110" s="154">
        <v>5.0917252113166438E-2</v>
      </c>
      <c r="K1110" s="154">
        <v>4.0657489613953463E-2</v>
      </c>
      <c r="L1110" s="154">
        <v>2.6709788221766683E-2</v>
      </c>
      <c r="M1110" s="154">
        <v>1.8189218839357806E-2</v>
      </c>
      <c r="N1110" s="154">
        <v>1.0646726359043283E-2</v>
      </c>
      <c r="O1110" s="154">
        <v>7.6880234453326115E-3</v>
      </c>
      <c r="P1110" s="154">
        <v>5.3162496225545334E-3</v>
      </c>
      <c r="Q1110" s="154">
        <v>4.4317926297749635E-3</v>
      </c>
      <c r="R1110" s="154">
        <v>6.5914928042715652E-3</v>
      </c>
      <c r="S1110" s="154">
        <v>3.7506163209559988E-3</v>
      </c>
      <c r="T1110" s="154">
        <v>1.391107765942622E-3</v>
      </c>
      <c r="U1110" s="154">
        <v>2.7563256435863821E-4</v>
      </c>
      <c r="V1110" s="154">
        <v>1.5838401425505178E-4</v>
      </c>
      <c r="W1110" s="154">
        <v>1.81450656189135E-4</v>
      </c>
      <c r="X1110" s="154">
        <v>2.4184495748646659E-4</v>
      </c>
      <c r="Y1110" s="154">
        <v>3.3169790996130449E-4</v>
      </c>
      <c r="Z1110" s="154">
        <v>2.406957456917803E-4</v>
      </c>
      <c r="AA1110" s="154">
        <v>1.2372597994251918E-4</v>
      </c>
      <c r="AB1110" s="154">
        <v>6.2795029594118752E-4</v>
      </c>
      <c r="AC1110" s="154">
        <v>3.4122310048482156E-4</v>
      </c>
      <c r="AD1110" s="154">
        <v>1.5889395886266439E-3</v>
      </c>
      <c r="AE1110" s="154">
        <v>2.9295749944637325E-4</v>
      </c>
      <c r="AF1110" s="26"/>
      <c r="AH1110" s="26"/>
      <c r="AI1110" s="26"/>
    </row>
    <row r="1111" spans="2:35" x14ac:dyDescent="0.25">
      <c r="B1111" s="32" t="s">
        <v>45</v>
      </c>
      <c r="C1111" s="32" t="s">
        <v>63</v>
      </c>
      <c r="D1111" s="32"/>
      <c r="E1111" s="32" t="s">
        <v>26</v>
      </c>
      <c r="F1111" s="32" t="s">
        <v>53</v>
      </c>
      <c r="G1111" s="32" t="s">
        <v>29</v>
      </c>
      <c r="H1111" s="31" t="s">
        <v>87</v>
      </c>
      <c r="I1111" s="154">
        <v>0</v>
      </c>
      <c r="J1111" s="154">
        <v>0</v>
      </c>
      <c r="K1111" s="154">
        <v>0</v>
      </c>
      <c r="L1111" s="154">
        <v>0</v>
      </c>
      <c r="M1111" s="154">
        <v>0</v>
      </c>
      <c r="N1111" s="154">
        <v>0</v>
      </c>
      <c r="O1111" s="154">
        <v>0</v>
      </c>
      <c r="P1111" s="154">
        <v>0</v>
      </c>
      <c r="Q1111" s="154">
        <v>0</v>
      </c>
      <c r="R1111" s="154">
        <v>0</v>
      </c>
      <c r="S1111" s="154">
        <v>1.5737315399062064E-5</v>
      </c>
      <c r="T1111" s="154">
        <v>6.0101725611906978E-5</v>
      </c>
      <c r="U1111" s="154">
        <v>1.2920471373171536E-4</v>
      </c>
      <c r="V1111" s="154">
        <v>1.576863939018716E-4</v>
      </c>
      <c r="W1111" s="154">
        <v>1.6477345280167132E-4</v>
      </c>
      <c r="X1111" s="154">
        <v>2.18086956199908E-4</v>
      </c>
      <c r="Y1111" s="154">
        <v>2.8199598796322154E-4</v>
      </c>
      <c r="Z1111" s="154">
        <v>6.8251039950074588E-5</v>
      </c>
      <c r="AA1111" s="154">
        <v>6.7109881636958396E-5</v>
      </c>
      <c r="AB1111" s="154">
        <v>2.3510023253254148E-4</v>
      </c>
      <c r="AC1111" s="154">
        <v>7.5183675706587148E-5</v>
      </c>
      <c r="AD1111" s="154">
        <v>9.2235136502518734E-5</v>
      </c>
      <c r="AE1111" s="154">
        <v>4.2340220083616754E-5</v>
      </c>
      <c r="AF1111" s="26"/>
      <c r="AH1111" s="26"/>
      <c r="AI1111" s="26"/>
    </row>
    <row r="1112" spans="2:35" x14ac:dyDescent="0.25">
      <c r="B1112" s="32" t="s">
        <v>45</v>
      </c>
      <c r="C1112" s="32" t="s">
        <v>63</v>
      </c>
      <c r="D1112" s="32"/>
      <c r="E1112" s="32" t="s">
        <v>26</v>
      </c>
      <c r="F1112" s="32" t="s">
        <v>54</v>
      </c>
      <c r="G1112" s="32" t="s">
        <v>22</v>
      </c>
      <c r="H1112" s="31" t="s">
        <v>87</v>
      </c>
      <c r="I1112" s="154">
        <v>0</v>
      </c>
      <c r="J1112" s="154">
        <v>0</v>
      </c>
      <c r="K1112" s="154">
        <v>0</v>
      </c>
      <c r="L1112" s="154">
        <v>0</v>
      </c>
      <c r="M1112" s="154">
        <v>0</v>
      </c>
      <c r="N1112" s="154">
        <v>0</v>
      </c>
      <c r="O1112" s="154">
        <v>0</v>
      </c>
      <c r="P1112" s="154">
        <v>0</v>
      </c>
      <c r="Q1112" s="154">
        <v>0</v>
      </c>
      <c r="R1112" s="154">
        <v>0</v>
      </c>
      <c r="S1112" s="154">
        <v>0</v>
      </c>
      <c r="T1112" s="154">
        <v>0</v>
      </c>
      <c r="U1112" s="154">
        <v>0</v>
      </c>
      <c r="V1112" s="154">
        <v>0</v>
      </c>
      <c r="W1112" s="154">
        <v>0</v>
      </c>
      <c r="X1112" s="154">
        <v>0</v>
      </c>
      <c r="Y1112" s="154">
        <v>0</v>
      </c>
      <c r="Z1112" s="154">
        <v>0</v>
      </c>
      <c r="AA1112" s="154">
        <v>0</v>
      </c>
      <c r="AB1112" s="154">
        <v>0</v>
      </c>
      <c r="AC1112" s="154">
        <v>0</v>
      </c>
      <c r="AD1112" s="154">
        <v>0</v>
      </c>
      <c r="AE1112" s="154">
        <v>0</v>
      </c>
      <c r="AF1112" s="26"/>
      <c r="AH1112" s="26"/>
      <c r="AI1112" s="26"/>
    </row>
    <row r="1113" spans="2:35" x14ac:dyDescent="0.25">
      <c r="B1113" s="32" t="s">
        <v>45</v>
      </c>
      <c r="C1113" s="32" t="s">
        <v>63</v>
      </c>
      <c r="D1113" s="32"/>
      <c r="E1113" s="32" t="s">
        <v>26</v>
      </c>
      <c r="F1113" s="32" t="s">
        <v>50</v>
      </c>
      <c r="G1113" s="32" t="s">
        <v>29</v>
      </c>
      <c r="H1113" s="31" t="s">
        <v>87</v>
      </c>
      <c r="I1113" s="154">
        <v>0.27457374042108929</v>
      </c>
      <c r="J1113" s="154">
        <v>0.29984229780565136</v>
      </c>
      <c r="K1113" s="154">
        <v>0.35004736130367298</v>
      </c>
      <c r="L1113" s="154">
        <v>0.23494532642720473</v>
      </c>
      <c r="M1113" s="154">
        <v>0.13819865034021164</v>
      </c>
      <c r="N1113" s="154">
        <v>8.9953233688041465E-2</v>
      </c>
      <c r="O1113" s="154">
        <v>3.5616581423349794E-2</v>
      </c>
      <c r="P1113" s="154">
        <v>2.4332281669321963E-2</v>
      </c>
      <c r="Q1113" s="154">
        <v>1.8186611422193445E-2</v>
      </c>
      <c r="R1113" s="154">
        <v>1.470279480734645E-2</v>
      </c>
      <c r="S1113" s="154">
        <v>6.2654264432638876E-3</v>
      </c>
      <c r="T1113" s="154">
        <v>0</v>
      </c>
      <c r="U1113" s="154">
        <v>0</v>
      </c>
      <c r="V1113" s="154">
        <v>0</v>
      </c>
      <c r="W1113" s="154">
        <v>0</v>
      </c>
      <c r="X1113" s="154">
        <v>0</v>
      </c>
      <c r="Y1113" s="154">
        <v>0</v>
      </c>
      <c r="Z1113" s="154">
        <v>0</v>
      </c>
      <c r="AA1113" s="154">
        <v>0</v>
      </c>
      <c r="AB1113" s="154">
        <v>0</v>
      </c>
      <c r="AC1113" s="154">
        <v>0</v>
      </c>
      <c r="AD1113" s="154">
        <v>0</v>
      </c>
      <c r="AE1113" s="154">
        <v>0</v>
      </c>
      <c r="AF1113" s="26"/>
      <c r="AH1113" s="26"/>
      <c r="AI1113" s="26"/>
    </row>
    <row r="1114" spans="2:35" x14ac:dyDescent="0.25">
      <c r="B1114" s="32" t="s">
        <v>45</v>
      </c>
      <c r="C1114" s="32" t="s">
        <v>63</v>
      </c>
      <c r="D1114" s="32"/>
      <c r="E1114" s="32" t="s">
        <v>26</v>
      </c>
      <c r="F1114" s="32" t="s">
        <v>30</v>
      </c>
      <c r="G1114" s="32" t="s">
        <v>29</v>
      </c>
      <c r="H1114" s="31" t="s">
        <v>87</v>
      </c>
      <c r="I1114" s="154">
        <v>3.901645343532238</v>
      </c>
      <c r="J1114" s="154">
        <v>3.4643888371851421</v>
      </c>
      <c r="K1114" s="154">
        <v>3.3300525042495002</v>
      </c>
      <c r="L1114" s="154">
        <v>3.673295286006784</v>
      </c>
      <c r="M1114" s="154">
        <v>4.5381244565862104</v>
      </c>
      <c r="N1114" s="154">
        <v>4.17007285607282</v>
      </c>
      <c r="O1114" s="154">
        <v>4.3860400609030687</v>
      </c>
      <c r="P1114" s="154">
        <v>4.1265777307244909</v>
      </c>
      <c r="Q1114" s="154">
        <v>4.8746619736715902</v>
      </c>
      <c r="R1114" s="154">
        <v>4.5217574524489539</v>
      </c>
      <c r="S1114" s="154">
        <v>5.1061095823728735</v>
      </c>
      <c r="T1114" s="154">
        <v>4.9353329138349729</v>
      </c>
      <c r="U1114" s="154">
        <v>4.8446116429101416</v>
      </c>
      <c r="V1114" s="154">
        <v>4.908140801965315</v>
      </c>
      <c r="W1114" s="154">
        <v>4.6400725089966599</v>
      </c>
      <c r="X1114" s="154">
        <v>4.585611698072837</v>
      </c>
      <c r="Y1114" s="154">
        <v>4.5163597325945695</v>
      </c>
      <c r="Z1114" s="154">
        <v>4.3820412676589466</v>
      </c>
      <c r="AA1114" s="154">
        <v>4.5022951387309389</v>
      </c>
      <c r="AB1114" s="154">
        <v>4.5655449654971694</v>
      </c>
      <c r="AC1114" s="154">
        <v>4.5423494355319729</v>
      </c>
      <c r="AD1114" s="154">
        <v>5.4717820051684782</v>
      </c>
      <c r="AE1114" s="154">
        <v>5.1733488169218615</v>
      </c>
      <c r="AF1114" s="26"/>
      <c r="AH1114" s="26"/>
      <c r="AI1114" s="26"/>
    </row>
    <row r="1115" spans="2:35" x14ac:dyDescent="0.25">
      <c r="B1115" s="32" t="s">
        <v>45</v>
      </c>
      <c r="C1115" s="32" t="s">
        <v>63</v>
      </c>
      <c r="D1115" s="32"/>
      <c r="E1115" s="32" t="s">
        <v>26</v>
      </c>
      <c r="F1115" s="32" t="s">
        <v>31</v>
      </c>
      <c r="G1115" s="32" t="s">
        <v>22</v>
      </c>
      <c r="H1115" s="31" t="s">
        <v>87</v>
      </c>
      <c r="I1115" s="154">
        <v>0</v>
      </c>
      <c r="J1115" s="154">
        <v>0</v>
      </c>
      <c r="K1115" s="154">
        <v>0</v>
      </c>
      <c r="L1115" s="154">
        <v>0</v>
      </c>
      <c r="M1115" s="154">
        <v>0</v>
      </c>
      <c r="N1115" s="154">
        <v>0</v>
      </c>
      <c r="O1115" s="154">
        <v>0</v>
      </c>
      <c r="P1115" s="154">
        <v>0</v>
      </c>
      <c r="Q1115" s="154">
        <v>0</v>
      </c>
      <c r="R1115" s="154">
        <v>0</v>
      </c>
      <c r="S1115" s="154">
        <v>0</v>
      </c>
      <c r="T1115" s="154">
        <v>0</v>
      </c>
      <c r="U1115" s="154">
        <v>0</v>
      </c>
      <c r="V1115" s="154">
        <v>0</v>
      </c>
      <c r="W1115" s="154">
        <v>0</v>
      </c>
      <c r="X1115" s="154">
        <v>0</v>
      </c>
      <c r="Y1115" s="154">
        <v>0</v>
      </c>
      <c r="Z1115" s="154">
        <v>0</v>
      </c>
      <c r="AA1115" s="154">
        <v>0</v>
      </c>
      <c r="AB1115" s="154">
        <v>0</v>
      </c>
      <c r="AC1115" s="154">
        <v>0</v>
      </c>
      <c r="AD1115" s="154">
        <v>0</v>
      </c>
      <c r="AE1115" s="154">
        <v>0</v>
      </c>
      <c r="AF1115" s="26"/>
      <c r="AH1115" s="26"/>
      <c r="AI1115" s="26"/>
    </row>
    <row r="1116" spans="2:35" x14ac:dyDescent="0.25">
      <c r="B1116" s="32" t="s">
        <v>45</v>
      </c>
      <c r="C1116" s="32" t="s">
        <v>63</v>
      </c>
      <c r="D1116" s="32"/>
      <c r="E1116" s="32" t="s">
        <v>26</v>
      </c>
      <c r="F1116" s="32" t="s">
        <v>28</v>
      </c>
      <c r="G1116" s="32" t="s">
        <v>29</v>
      </c>
      <c r="H1116" s="31" t="s">
        <v>87</v>
      </c>
      <c r="I1116" s="154">
        <v>30.543332727489936</v>
      </c>
      <c r="J1116" s="154">
        <v>27.316518835606438</v>
      </c>
      <c r="K1116" s="154">
        <v>26.855646738277077</v>
      </c>
      <c r="L1116" s="154">
        <v>24.02367418906848</v>
      </c>
      <c r="M1116" s="154">
        <v>29.030725882481342</v>
      </c>
      <c r="N1116" s="154">
        <v>25.647505191036075</v>
      </c>
      <c r="O1116" s="154">
        <v>16.304991918485115</v>
      </c>
      <c r="P1116" s="154">
        <v>17.378467257340464</v>
      </c>
      <c r="Q1116" s="154">
        <v>9.1842643023550554</v>
      </c>
      <c r="R1116" s="154">
        <v>9.3307087794925323</v>
      </c>
      <c r="S1116" s="154">
        <v>6.271728531783646</v>
      </c>
      <c r="T1116" s="154">
        <v>8.2707859347009069</v>
      </c>
      <c r="U1116" s="154">
        <v>3.5214710074622859</v>
      </c>
      <c r="V1116" s="154">
        <v>3.7777985505514229</v>
      </c>
      <c r="W1116" s="154">
        <v>1.8548183711800952</v>
      </c>
      <c r="X1116" s="154">
        <v>1.645892776719446</v>
      </c>
      <c r="Y1116" s="154">
        <v>0.96797550774224739</v>
      </c>
      <c r="Z1116" s="154">
        <v>1.1089334807526827</v>
      </c>
      <c r="AA1116" s="154">
        <v>0.82229550314772126</v>
      </c>
      <c r="AB1116" s="154">
        <v>1.0861709253764562</v>
      </c>
      <c r="AC1116" s="154">
        <v>1.5533493829842777</v>
      </c>
      <c r="AD1116" s="154">
        <v>1.2616561626356713</v>
      </c>
      <c r="AE1116" s="154">
        <v>10.010148450888185</v>
      </c>
      <c r="AF1116" s="26"/>
      <c r="AH1116" s="26"/>
      <c r="AI1116" s="26"/>
    </row>
    <row r="1117" spans="2:35" x14ac:dyDescent="0.25">
      <c r="B1117" s="32" t="s">
        <v>45</v>
      </c>
      <c r="C1117" s="32" t="s">
        <v>63</v>
      </c>
      <c r="D1117" s="32"/>
      <c r="E1117" s="32" t="s">
        <v>26</v>
      </c>
      <c r="F1117" s="32" t="s">
        <v>57</v>
      </c>
      <c r="G1117" s="32" t="s">
        <v>33</v>
      </c>
      <c r="H1117" s="31" t="s">
        <v>87</v>
      </c>
      <c r="I1117" s="154">
        <v>0</v>
      </c>
      <c r="J1117" s="154">
        <v>0</v>
      </c>
      <c r="K1117" s="154">
        <v>1.9112705113169558E-2</v>
      </c>
      <c r="L1117" s="154">
        <v>7.2877799541656726E-2</v>
      </c>
      <c r="M1117" s="154">
        <v>0.15062263933309461</v>
      </c>
      <c r="N1117" s="154">
        <v>0.43713153227756385</v>
      </c>
      <c r="O1117" s="154">
        <v>0.97164677516024733</v>
      </c>
      <c r="P1117" s="154">
        <v>1.5084478467618554</v>
      </c>
      <c r="Q1117" s="154">
        <v>1.8605645948851639</v>
      </c>
      <c r="R1117" s="154">
        <v>1.7515444900743866</v>
      </c>
      <c r="S1117" s="154">
        <v>2.0627366922280044</v>
      </c>
      <c r="T1117" s="154">
        <v>3.0124328887123397</v>
      </c>
      <c r="U1117" s="154">
        <v>2.5381418386382837</v>
      </c>
      <c r="V1117" s="154">
        <v>2.8001807230925202</v>
      </c>
      <c r="W1117" s="154">
        <v>3.0152467682663673</v>
      </c>
      <c r="X1117" s="154">
        <v>3.1788081510173791</v>
      </c>
      <c r="Y1117" s="154">
        <v>3.201425440647955</v>
      </c>
      <c r="Z1117" s="154">
        <v>3.1615467117172682</v>
      </c>
      <c r="AA1117" s="154">
        <v>3.7241919112781052</v>
      </c>
      <c r="AB1117" s="154">
        <v>3.9674006577950722</v>
      </c>
      <c r="AC1117" s="154">
        <v>2.8946878426769445</v>
      </c>
      <c r="AD1117" s="154">
        <v>3.9958115884223679</v>
      </c>
      <c r="AE1117" s="154">
        <v>4.2109214603673761</v>
      </c>
      <c r="AF1117" s="26"/>
      <c r="AH1117" s="26"/>
      <c r="AI1117" s="26"/>
    </row>
    <row r="1118" spans="2:35" x14ac:dyDescent="0.25">
      <c r="B1118" s="32" t="s">
        <v>45</v>
      </c>
      <c r="C1118" s="32" t="s">
        <v>63</v>
      </c>
      <c r="D1118" s="32"/>
      <c r="E1118" s="32" t="s">
        <v>26</v>
      </c>
      <c r="F1118" s="32" t="s">
        <v>65</v>
      </c>
      <c r="G1118" s="32" t="s">
        <v>33</v>
      </c>
      <c r="H1118" s="31" t="s">
        <v>87</v>
      </c>
      <c r="I1118" s="154">
        <v>7.5680946754474787E-2</v>
      </c>
      <c r="J1118" s="154">
        <v>7.4863765763202597E-2</v>
      </c>
      <c r="K1118" s="154">
        <v>9.3015311916855636E-2</v>
      </c>
      <c r="L1118" s="154">
        <v>8.2362658366735564E-2</v>
      </c>
      <c r="M1118" s="154">
        <v>9.1567715053178594E-2</v>
      </c>
      <c r="N1118" s="154">
        <v>0.11053301289507375</v>
      </c>
      <c r="O1118" s="154">
        <v>0.12414618181923277</v>
      </c>
      <c r="P1118" s="154">
        <v>0.11590449755972654</v>
      </c>
      <c r="Q1118" s="154">
        <v>0.12682179242008651</v>
      </c>
      <c r="R1118" s="154">
        <v>0</v>
      </c>
      <c r="S1118" s="154">
        <v>0</v>
      </c>
      <c r="T1118" s="154">
        <v>0</v>
      </c>
      <c r="U1118" s="154">
        <v>0</v>
      </c>
      <c r="V1118" s="154">
        <v>0</v>
      </c>
      <c r="W1118" s="154">
        <v>0</v>
      </c>
      <c r="X1118" s="154">
        <v>0</v>
      </c>
      <c r="Y1118" s="154">
        <v>0</v>
      </c>
      <c r="Z1118" s="154">
        <v>0</v>
      </c>
      <c r="AA1118" s="154">
        <v>0</v>
      </c>
      <c r="AB1118" s="154">
        <v>0</v>
      </c>
      <c r="AC1118" s="154">
        <v>0</v>
      </c>
      <c r="AD1118" s="154">
        <v>0</v>
      </c>
      <c r="AE1118" s="154">
        <v>0</v>
      </c>
      <c r="AF1118" s="26"/>
      <c r="AH1118" s="26"/>
      <c r="AI1118" s="26"/>
    </row>
    <row r="1119" spans="2:35" x14ac:dyDescent="0.25">
      <c r="B1119" s="32" t="s">
        <v>45</v>
      </c>
      <c r="C1119" s="32" t="s">
        <v>66</v>
      </c>
      <c r="D1119" s="32"/>
      <c r="E1119" s="32" t="s">
        <v>26</v>
      </c>
      <c r="F1119" s="32" t="s">
        <v>49</v>
      </c>
      <c r="G1119" s="32" t="s">
        <v>29</v>
      </c>
      <c r="H1119" s="31" t="s">
        <v>87</v>
      </c>
      <c r="I1119" s="154">
        <v>0.22928199508328162</v>
      </c>
      <c r="J1119" s="154">
        <v>0.28533060475216515</v>
      </c>
      <c r="K1119" s="154">
        <v>0.44482527891856233</v>
      </c>
      <c r="L1119" s="154">
        <v>0.54362417490765547</v>
      </c>
      <c r="M1119" s="154">
        <v>0.7204904583416869</v>
      </c>
      <c r="N1119" s="154">
        <v>1.0769362204144348</v>
      </c>
      <c r="O1119" s="154">
        <v>1.4474209576983665</v>
      </c>
      <c r="P1119" s="154">
        <v>2.3501707476733738</v>
      </c>
      <c r="Q1119" s="154">
        <v>3.2344397672895457</v>
      </c>
      <c r="R1119" s="154">
        <v>3.4722369445141075</v>
      </c>
      <c r="S1119" s="154">
        <v>3.6512655586554814</v>
      </c>
      <c r="T1119" s="154">
        <v>4.1560069657005023</v>
      </c>
      <c r="U1119" s="154">
        <v>5.1077329753728042</v>
      </c>
      <c r="V1119" s="154">
        <v>5.6694855551736669</v>
      </c>
      <c r="W1119" s="154">
        <v>6.362923029845148</v>
      </c>
      <c r="X1119" s="154">
        <v>6.9997128971091307</v>
      </c>
      <c r="Y1119" s="154">
        <v>7.572950194256383</v>
      </c>
      <c r="Z1119" s="155"/>
      <c r="AA1119" s="155"/>
      <c r="AB1119" s="155"/>
      <c r="AC1119" s="155"/>
      <c r="AD1119" s="155"/>
      <c r="AE1119" s="155"/>
      <c r="AF1119" s="26"/>
      <c r="AH1119" s="26"/>
      <c r="AI1119" s="26"/>
    </row>
    <row r="1120" spans="2:35" x14ac:dyDescent="0.25">
      <c r="B1120" s="32" t="s">
        <v>45</v>
      </c>
      <c r="C1120" s="32" t="s">
        <v>66</v>
      </c>
      <c r="D1120" s="32"/>
      <c r="E1120" s="32" t="s">
        <v>26</v>
      </c>
      <c r="F1120" s="32" t="s">
        <v>52</v>
      </c>
      <c r="G1120" s="32" t="s">
        <v>29</v>
      </c>
      <c r="H1120" s="31" t="s">
        <v>87</v>
      </c>
      <c r="I1120" s="154">
        <v>7.9587648275198291</v>
      </c>
      <c r="J1120" s="154">
        <v>7.2321815633179058</v>
      </c>
      <c r="K1120" s="154">
        <v>7.3204219630396059</v>
      </c>
      <c r="L1120" s="154">
        <v>6.8448025861105597</v>
      </c>
      <c r="M1120" s="154">
        <v>6.8287736256886822</v>
      </c>
      <c r="N1120" s="154">
        <v>6.4946624385831315</v>
      </c>
      <c r="O1120" s="154">
        <v>6.3408354720866624</v>
      </c>
      <c r="P1120" s="154">
        <v>6.3166143812909255</v>
      </c>
      <c r="Q1120" s="154">
        <v>7.1802736284099513</v>
      </c>
      <c r="R1120" s="154">
        <v>8.3695877089051045</v>
      </c>
      <c r="S1120" s="154">
        <v>7.9494938216557838</v>
      </c>
      <c r="T1120" s="154">
        <v>5.3746512391896912</v>
      </c>
      <c r="U1120" s="154">
        <v>1.5602566522563848</v>
      </c>
      <c r="V1120" s="154">
        <v>1.5911854303269923</v>
      </c>
      <c r="W1120" s="154">
        <v>1.6803090044716398</v>
      </c>
      <c r="X1120" s="154">
        <v>1.7146541138208669</v>
      </c>
      <c r="Y1120" s="154">
        <v>1.9851876255157022</v>
      </c>
      <c r="Z1120" s="155"/>
      <c r="AA1120" s="155"/>
      <c r="AB1120" s="155"/>
      <c r="AC1120" s="155"/>
      <c r="AD1120" s="155"/>
      <c r="AE1120" s="155"/>
      <c r="AF1120" s="26"/>
      <c r="AH1120" s="26"/>
      <c r="AI1120" s="26"/>
    </row>
    <row r="1121" spans="2:35" x14ac:dyDescent="0.25">
      <c r="B1121" s="32" t="s">
        <v>45</v>
      </c>
      <c r="C1121" s="32" t="s">
        <v>66</v>
      </c>
      <c r="D1121" s="32"/>
      <c r="E1121" s="32" t="s">
        <v>26</v>
      </c>
      <c r="F1121" s="32" t="s">
        <v>53</v>
      </c>
      <c r="G1121" s="32" t="s">
        <v>29</v>
      </c>
      <c r="H1121" s="31" t="s">
        <v>87</v>
      </c>
      <c r="I1121" s="154">
        <v>0</v>
      </c>
      <c r="J1121" s="154">
        <v>0</v>
      </c>
      <c r="K1121" s="154">
        <v>0</v>
      </c>
      <c r="L1121" s="154">
        <v>0</v>
      </c>
      <c r="M1121" s="154">
        <v>0</v>
      </c>
      <c r="N1121" s="154">
        <v>0</v>
      </c>
      <c r="O1121" s="154">
        <v>0</v>
      </c>
      <c r="P1121" s="154">
        <v>0</v>
      </c>
      <c r="Q1121" s="154">
        <v>0</v>
      </c>
      <c r="R1121" s="154">
        <v>0</v>
      </c>
      <c r="S1121" s="154">
        <v>1.2839331674363506</v>
      </c>
      <c r="T1121" s="154">
        <v>3.9098148025008248</v>
      </c>
      <c r="U1121" s="154">
        <v>7.8918625631977539</v>
      </c>
      <c r="V1121" s="154">
        <v>8.2935688965381722</v>
      </c>
      <c r="W1121" s="154">
        <v>8.8096297496937499</v>
      </c>
      <c r="X1121" s="154">
        <v>9.7653658641652328</v>
      </c>
      <c r="Y1121" s="154">
        <v>11.254455610193583</v>
      </c>
      <c r="Z1121" s="155"/>
      <c r="AA1121" s="155"/>
      <c r="AB1121" s="155"/>
      <c r="AC1121" s="155"/>
      <c r="AD1121" s="155"/>
      <c r="AE1121" s="155"/>
      <c r="AF1121" s="26"/>
      <c r="AH1121" s="26"/>
      <c r="AI1121" s="26"/>
    </row>
    <row r="1122" spans="2:35" x14ac:dyDescent="0.25">
      <c r="B1122" s="32" t="s">
        <v>45</v>
      </c>
      <c r="C1122" s="32" t="s">
        <v>66</v>
      </c>
      <c r="D1122" s="32"/>
      <c r="E1122" s="32" t="s">
        <v>26</v>
      </c>
      <c r="F1122" s="32" t="s">
        <v>54</v>
      </c>
      <c r="G1122" s="32" t="s">
        <v>22</v>
      </c>
      <c r="H1122" s="31" t="s">
        <v>87</v>
      </c>
      <c r="I1122" s="154">
        <v>0</v>
      </c>
      <c r="J1122" s="154">
        <v>0</v>
      </c>
      <c r="K1122" s="154">
        <v>0</v>
      </c>
      <c r="L1122" s="154">
        <v>0</v>
      </c>
      <c r="M1122" s="154">
        <v>0</v>
      </c>
      <c r="N1122" s="154">
        <v>0</v>
      </c>
      <c r="O1122" s="154">
        <v>0</v>
      </c>
      <c r="P1122" s="154">
        <v>0</v>
      </c>
      <c r="Q1122" s="154">
        <v>0</v>
      </c>
      <c r="R1122" s="154">
        <v>0</v>
      </c>
      <c r="S1122" s="154">
        <v>0</v>
      </c>
      <c r="T1122" s="154">
        <v>0</v>
      </c>
      <c r="U1122" s="154">
        <v>0</v>
      </c>
      <c r="V1122" s="154">
        <v>0</v>
      </c>
      <c r="W1122" s="154">
        <v>0</v>
      </c>
      <c r="X1122" s="154">
        <v>0</v>
      </c>
      <c r="Y1122" s="154">
        <v>0</v>
      </c>
      <c r="Z1122" s="155"/>
      <c r="AA1122" s="155"/>
      <c r="AB1122" s="155"/>
      <c r="AC1122" s="155"/>
      <c r="AD1122" s="155"/>
      <c r="AE1122" s="155"/>
      <c r="AF1122" s="26"/>
      <c r="AH1122" s="26"/>
      <c r="AI1122" s="26"/>
    </row>
    <row r="1123" spans="2:35" x14ac:dyDescent="0.25">
      <c r="B1123" s="32" t="s">
        <v>45</v>
      </c>
      <c r="C1123" s="32" t="s">
        <v>66</v>
      </c>
      <c r="D1123" s="32"/>
      <c r="E1123" s="32" t="s">
        <v>26</v>
      </c>
      <c r="F1123" s="32" t="s">
        <v>67</v>
      </c>
      <c r="G1123" s="32" t="s">
        <v>29</v>
      </c>
      <c r="H1123" s="31" t="s">
        <v>87</v>
      </c>
      <c r="I1123" s="154">
        <v>1.104895411899971</v>
      </c>
      <c r="J1123" s="154">
        <v>1.1600375952572475</v>
      </c>
      <c r="K1123" s="154">
        <v>0.59124782706986401</v>
      </c>
      <c r="L1123" s="154">
        <v>0.35946507688592033</v>
      </c>
      <c r="M1123" s="154">
        <v>0.36210425014183573</v>
      </c>
      <c r="N1123" s="154">
        <v>0.16185931477468113</v>
      </c>
      <c r="O1123" s="154">
        <v>0.62632797748204661</v>
      </c>
      <c r="P1123" s="154">
        <v>0.47472505668475501</v>
      </c>
      <c r="Q1123" s="154">
        <v>0.49673169367185416</v>
      </c>
      <c r="R1123" s="154">
        <v>1.9561396372622872</v>
      </c>
      <c r="S1123" s="154">
        <v>2.2005092690883732</v>
      </c>
      <c r="T1123" s="154">
        <v>2.4240717810803045</v>
      </c>
      <c r="U1123" s="154">
        <v>2.5127750718221815</v>
      </c>
      <c r="V1123" s="154">
        <v>2.7434590089560373</v>
      </c>
      <c r="W1123" s="154">
        <v>3.0465423225381545</v>
      </c>
      <c r="X1123" s="154">
        <v>3.1943114731001647</v>
      </c>
      <c r="Y1123" s="154">
        <v>3.613805014778225</v>
      </c>
      <c r="Z1123" s="155"/>
      <c r="AA1123" s="155"/>
      <c r="AB1123" s="155"/>
      <c r="AC1123" s="155"/>
      <c r="AD1123" s="155"/>
      <c r="AE1123" s="155"/>
      <c r="AF1123" s="26"/>
      <c r="AH1123" s="26"/>
      <c r="AI1123" s="26"/>
    </row>
    <row r="1124" spans="2:35" x14ac:dyDescent="0.25">
      <c r="B1124" s="32" t="s">
        <v>45</v>
      </c>
      <c r="C1124" s="32" t="s">
        <v>66</v>
      </c>
      <c r="D1124" s="32"/>
      <c r="E1124" s="32" t="s">
        <v>26</v>
      </c>
      <c r="F1124" s="32" t="s">
        <v>30</v>
      </c>
      <c r="G1124" s="32" t="s">
        <v>29</v>
      </c>
      <c r="H1124" s="31" t="s">
        <v>87</v>
      </c>
      <c r="I1124" s="154">
        <v>24.947706637856662</v>
      </c>
      <c r="J1124" s="154">
        <v>22.159729466620803</v>
      </c>
      <c r="K1124" s="154">
        <v>21.674783650750303</v>
      </c>
      <c r="L1124" s="154">
        <v>24.184511431212695</v>
      </c>
      <c r="M1124" s="154">
        <v>30.320858688122161</v>
      </c>
      <c r="N1124" s="154">
        <v>28.599866253840634</v>
      </c>
      <c r="O1124" s="154">
        <v>30.29482251058327</v>
      </c>
      <c r="P1124" s="154">
        <v>31.276485699180096</v>
      </c>
      <c r="Q1124" s="154">
        <v>38.135844825598006</v>
      </c>
      <c r="R1124" s="154">
        <v>36.907669306666286</v>
      </c>
      <c r="S1124" s="154">
        <v>44.809774070646384</v>
      </c>
      <c r="T1124" s="154">
        <v>46.055375869556634</v>
      </c>
      <c r="U1124" s="154">
        <v>47.838931499840534</v>
      </c>
      <c r="V1124" s="154">
        <v>51.075016052518919</v>
      </c>
      <c r="W1124" s="154">
        <v>50.04004664291358</v>
      </c>
      <c r="X1124" s="154">
        <v>53.883533935109412</v>
      </c>
      <c r="Y1124" s="154">
        <v>56.054919214964123</v>
      </c>
      <c r="Z1124" s="155"/>
      <c r="AA1124" s="155"/>
      <c r="AB1124" s="155"/>
      <c r="AC1124" s="155"/>
      <c r="AD1124" s="155"/>
      <c r="AE1124" s="155"/>
      <c r="AF1124" s="26"/>
      <c r="AH1124" s="26"/>
      <c r="AI1124" s="26"/>
    </row>
    <row r="1125" spans="2:35" x14ac:dyDescent="0.25">
      <c r="B1125" s="32" t="s">
        <v>45</v>
      </c>
      <c r="C1125" s="32" t="s">
        <v>66</v>
      </c>
      <c r="D1125" s="32"/>
      <c r="E1125" s="32" t="s">
        <v>26</v>
      </c>
      <c r="F1125" s="32" t="s">
        <v>31</v>
      </c>
      <c r="G1125" s="32" t="s">
        <v>22</v>
      </c>
      <c r="H1125" s="31" t="s">
        <v>87</v>
      </c>
      <c r="I1125" s="154">
        <v>0</v>
      </c>
      <c r="J1125" s="154">
        <v>0</v>
      </c>
      <c r="K1125" s="154">
        <v>0</v>
      </c>
      <c r="L1125" s="154">
        <v>0</v>
      </c>
      <c r="M1125" s="154">
        <v>0</v>
      </c>
      <c r="N1125" s="154">
        <v>0</v>
      </c>
      <c r="O1125" s="154">
        <v>0</v>
      </c>
      <c r="P1125" s="154">
        <v>0</v>
      </c>
      <c r="Q1125" s="154">
        <v>0</v>
      </c>
      <c r="R1125" s="154">
        <v>0</v>
      </c>
      <c r="S1125" s="154">
        <v>0</v>
      </c>
      <c r="T1125" s="154">
        <v>0</v>
      </c>
      <c r="U1125" s="154">
        <v>0</v>
      </c>
      <c r="V1125" s="154">
        <v>0</v>
      </c>
      <c r="W1125" s="154">
        <v>0</v>
      </c>
      <c r="X1125" s="154">
        <v>0</v>
      </c>
      <c r="Y1125" s="154">
        <v>0</v>
      </c>
      <c r="Z1125" s="155"/>
      <c r="AA1125" s="155"/>
      <c r="AB1125" s="155"/>
      <c r="AC1125" s="155"/>
      <c r="AD1125" s="155"/>
      <c r="AE1125" s="155"/>
      <c r="AF1125" s="26"/>
      <c r="AH1125" s="26"/>
      <c r="AI1125" s="26"/>
    </row>
    <row r="1126" spans="2:35" x14ac:dyDescent="0.25">
      <c r="B1126" s="32" t="s">
        <v>45</v>
      </c>
      <c r="C1126" s="32" t="s">
        <v>66</v>
      </c>
      <c r="D1126" s="32"/>
      <c r="E1126" s="32" t="s">
        <v>26</v>
      </c>
      <c r="F1126" s="32" t="s">
        <v>28</v>
      </c>
      <c r="G1126" s="32" t="s">
        <v>29</v>
      </c>
      <c r="H1126" s="31" t="s">
        <v>87</v>
      </c>
      <c r="I1126" s="154">
        <v>0.63658778323895859</v>
      </c>
      <c r="J1126" s="154">
        <v>0.62762175812291698</v>
      </c>
      <c r="K1126" s="154">
        <v>0.46922198107284752</v>
      </c>
      <c r="L1126" s="154">
        <v>0.23909400309444456</v>
      </c>
      <c r="M1126" s="154">
        <v>0.23311665301708348</v>
      </c>
      <c r="N1126" s="154">
        <v>0.38553907998979192</v>
      </c>
      <c r="O1126" s="154">
        <v>0.41841450541527803</v>
      </c>
      <c r="P1126" s="154">
        <v>0.66248963357419011</v>
      </c>
      <c r="Q1126" s="154">
        <v>1.2333265659621766</v>
      </c>
      <c r="R1126" s="154">
        <v>1.0838928140281485</v>
      </c>
      <c r="S1126" s="154">
        <v>1.6128882958746076</v>
      </c>
      <c r="T1126" s="154">
        <v>10.076816005417944</v>
      </c>
      <c r="U1126" s="154">
        <v>14.015889706398921</v>
      </c>
      <c r="V1126" s="154">
        <v>15.491298950494222</v>
      </c>
      <c r="W1126" s="154">
        <v>9.2071115691619028</v>
      </c>
      <c r="X1126" s="154">
        <v>9.6344920996932242</v>
      </c>
      <c r="Y1126" s="154">
        <v>12.51557483698128</v>
      </c>
      <c r="Z1126" s="155"/>
      <c r="AA1126" s="155"/>
      <c r="AB1126" s="155"/>
      <c r="AC1126" s="155"/>
      <c r="AD1126" s="155"/>
      <c r="AE1126" s="155"/>
      <c r="AF1126" s="26"/>
      <c r="AH1126" s="26"/>
      <c r="AI1126" s="26"/>
    </row>
    <row r="1127" spans="2:35" x14ac:dyDescent="0.25">
      <c r="B1127" s="32" t="s">
        <v>45</v>
      </c>
      <c r="C1127" s="32" t="s">
        <v>66</v>
      </c>
      <c r="D1127" s="32"/>
      <c r="E1127" s="32" t="s">
        <v>26</v>
      </c>
      <c r="F1127" s="32" t="s">
        <v>57</v>
      </c>
      <c r="G1127" s="32" t="s">
        <v>33</v>
      </c>
      <c r="H1127" s="31" t="s">
        <v>87</v>
      </c>
      <c r="I1127" s="154">
        <v>0</v>
      </c>
      <c r="J1127" s="154">
        <v>0</v>
      </c>
      <c r="K1127" s="154">
        <v>0</v>
      </c>
      <c r="L1127" s="154">
        <v>0</v>
      </c>
      <c r="M1127" s="154">
        <v>0</v>
      </c>
      <c r="N1127" s="154">
        <v>0</v>
      </c>
      <c r="O1127" s="154">
        <v>0</v>
      </c>
      <c r="P1127" s="154">
        <v>0</v>
      </c>
      <c r="Q1127" s="154">
        <v>0</v>
      </c>
      <c r="R1127" s="154">
        <v>0</v>
      </c>
      <c r="S1127" s="154">
        <v>0</v>
      </c>
      <c r="T1127" s="154">
        <v>0</v>
      </c>
      <c r="U1127" s="154">
        <v>0</v>
      </c>
      <c r="V1127" s="154">
        <v>0</v>
      </c>
      <c r="W1127" s="154">
        <v>0</v>
      </c>
      <c r="X1127" s="154">
        <v>0</v>
      </c>
      <c r="Y1127" s="154">
        <v>0</v>
      </c>
      <c r="Z1127" s="155"/>
      <c r="AA1127" s="155"/>
      <c r="AB1127" s="155"/>
      <c r="AC1127" s="155"/>
      <c r="AD1127" s="155"/>
      <c r="AE1127" s="155"/>
      <c r="AF1127" s="26"/>
      <c r="AH1127" s="26"/>
      <c r="AI1127" s="26"/>
    </row>
    <row r="1128" spans="2:35" x14ac:dyDescent="0.25">
      <c r="B1128" s="32" t="s">
        <v>45</v>
      </c>
      <c r="C1128" s="32" t="s">
        <v>66</v>
      </c>
      <c r="D1128" s="32" t="s">
        <v>68</v>
      </c>
      <c r="E1128" s="32" t="s">
        <v>26</v>
      </c>
      <c r="F1128" s="32" t="s">
        <v>49</v>
      </c>
      <c r="G1128" s="32" t="s">
        <v>29</v>
      </c>
      <c r="H1128" s="31" t="s">
        <v>87</v>
      </c>
      <c r="I1128" s="155"/>
      <c r="J1128" s="155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X1128" s="155"/>
      <c r="Y1128" s="155"/>
      <c r="Z1128" s="154">
        <v>7.8110664770816225</v>
      </c>
      <c r="AA1128" s="154">
        <v>8.3951587454312264</v>
      </c>
      <c r="AB1128" s="154">
        <v>10.788608017490587</v>
      </c>
      <c r="AC1128" s="154">
        <v>8.1152823589464234</v>
      </c>
      <c r="AD1128" s="154">
        <v>10.371212730393305</v>
      </c>
      <c r="AE1128" s="154">
        <v>11.50468553247118</v>
      </c>
      <c r="AF1128" s="26"/>
      <c r="AH1128" s="26"/>
      <c r="AI1128" s="26"/>
    </row>
    <row r="1129" spans="2:35" x14ac:dyDescent="0.25">
      <c r="B1129" s="32" t="s">
        <v>45</v>
      </c>
      <c r="C1129" s="32" t="s">
        <v>66</v>
      </c>
      <c r="D1129" s="32" t="s">
        <v>68</v>
      </c>
      <c r="E1129" s="32" t="s">
        <v>26</v>
      </c>
      <c r="F1129" s="32" t="s">
        <v>52</v>
      </c>
      <c r="G1129" s="32" t="s">
        <v>29</v>
      </c>
      <c r="H1129" s="31" t="s">
        <v>87</v>
      </c>
      <c r="I1129" s="155"/>
      <c r="J1129" s="155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X1129" s="155"/>
      <c r="Y1129" s="155"/>
      <c r="Z1129" s="154">
        <v>1.9158979777435046</v>
      </c>
      <c r="AA1129" s="154">
        <v>2.0113355394281149</v>
      </c>
      <c r="AB1129" s="154">
        <v>2.0837821863708368</v>
      </c>
      <c r="AC1129" s="154">
        <v>1.8592801931172616</v>
      </c>
      <c r="AD1129" s="154">
        <v>2.8312725144596471</v>
      </c>
      <c r="AE1129" s="154">
        <v>2.368082185717689</v>
      </c>
      <c r="AF1129" s="26"/>
      <c r="AH1129" s="26"/>
      <c r="AI1129" s="26"/>
    </row>
    <row r="1130" spans="2:35" x14ac:dyDescent="0.25">
      <c r="B1130" s="32" t="s">
        <v>45</v>
      </c>
      <c r="C1130" s="32" t="s">
        <v>66</v>
      </c>
      <c r="D1130" s="32" t="s">
        <v>68</v>
      </c>
      <c r="E1130" s="32" t="s">
        <v>26</v>
      </c>
      <c r="F1130" s="32" t="s">
        <v>53</v>
      </c>
      <c r="G1130" s="32" t="s">
        <v>29</v>
      </c>
      <c r="H1130" s="31" t="s">
        <v>87</v>
      </c>
      <c r="I1130" s="155"/>
      <c r="J1130" s="155"/>
      <c r="K1130" s="155"/>
      <c r="L1130" s="155"/>
      <c r="M1130" s="155"/>
      <c r="N1130" s="155"/>
      <c r="O1130" s="155"/>
      <c r="P1130" s="155"/>
      <c r="Q1130" s="155"/>
      <c r="R1130" s="155"/>
      <c r="S1130" s="155"/>
      <c r="T1130" s="155"/>
      <c r="U1130" s="155"/>
      <c r="V1130" s="155"/>
      <c r="W1130" s="155"/>
      <c r="X1130" s="155"/>
      <c r="Y1130" s="155"/>
      <c r="Z1130" s="154">
        <v>13.220685076268527</v>
      </c>
      <c r="AA1130" s="154">
        <v>13.845461453073224</v>
      </c>
      <c r="AB1130" s="154">
        <v>14.147749440380954</v>
      </c>
      <c r="AC1130" s="154">
        <v>11.041370075494321</v>
      </c>
      <c r="AD1130" s="154">
        <v>14.106525239338627</v>
      </c>
      <c r="AE1130" s="154">
        <v>14.601705234164491</v>
      </c>
      <c r="AF1130" s="26"/>
      <c r="AH1130" s="26"/>
      <c r="AI1130" s="26"/>
    </row>
    <row r="1131" spans="2:35" x14ac:dyDescent="0.25">
      <c r="B1131" s="32" t="s">
        <v>45</v>
      </c>
      <c r="C1131" s="32" t="s">
        <v>66</v>
      </c>
      <c r="D1131" s="32" t="s">
        <v>68</v>
      </c>
      <c r="E1131" s="32" t="s">
        <v>26</v>
      </c>
      <c r="F1131" s="32" t="s">
        <v>54</v>
      </c>
      <c r="G1131" s="32" t="s">
        <v>22</v>
      </c>
      <c r="H1131" s="31" t="s">
        <v>87</v>
      </c>
      <c r="I1131" s="155"/>
      <c r="J1131" s="155"/>
      <c r="K1131" s="155"/>
      <c r="L1131" s="155"/>
      <c r="M1131" s="155"/>
      <c r="N1131" s="155"/>
      <c r="O1131" s="155"/>
      <c r="P1131" s="155"/>
      <c r="Q1131" s="155"/>
      <c r="R1131" s="155"/>
      <c r="S1131" s="155"/>
      <c r="T1131" s="155"/>
      <c r="U1131" s="155"/>
      <c r="V1131" s="155"/>
      <c r="W1131" s="155"/>
      <c r="X1131" s="155"/>
      <c r="Y1131" s="155"/>
      <c r="Z1131" s="154">
        <v>0</v>
      </c>
      <c r="AA1131" s="154">
        <v>0</v>
      </c>
      <c r="AB1131" s="154">
        <v>0</v>
      </c>
      <c r="AC1131" s="154">
        <v>0</v>
      </c>
      <c r="AD1131" s="154">
        <v>0</v>
      </c>
      <c r="AE1131" s="154">
        <v>0</v>
      </c>
      <c r="AF1131" s="26"/>
      <c r="AH1131" s="26"/>
      <c r="AI1131" s="26"/>
    </row>
    <row r="1132" spans="2:35" x14ac:dyDescent="0.25">
      <c r="B1132" s="32" t="s">
        <v>45</v>
      </c>
      <c r="C1132" s="32" t="s">
        <v>66</v>
      </c>
      <c r="D1132" s="32" t="s">
        <v>68</v>
      </c>
      <c r="E1132" s="32" t="s">
        <v>26</v>
      </c>
      <c r="F1132" s="32" t="s">
        <v>30</v>
      </c>
      <c r="G1132" s="32" t="s">
        <v>29</v>
      </c>
      <c r="H1132" s="31" t="s">
        <v>87</v>
      </c>
      <c r="I1132" s="155"/>
      <c r="J1132" s="155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X1132" s="155"/>
      <c r="Y1132" s="155"/>
      <c r="Z1132" s="154">
        <v>54.634386666078463</v>
      </c>
      <c r="AA1132" s="154">
        <v>56.530341680892668</v>
      </c>
      <c r="AB1132" s="154">
        <v>58.514888936858029</v>
      </c>
      <c r="AC1132" s="154">
        <v>48.426392060081454</v>
      </c>
      <c r="AD1132" s="154">
        <v>62.903511906721235</v>
      </c>
      <c r="AE1132" s="154">
        <v>64.250963596777879</v>
      </c>
      <c r="AF1132" s="26"/>
      <c r="AH1132" s="26"/>
      <c r="AI1132" s="26"/>
    </row>
    <row r="1133" spans="2:35" x14ac:dyDescent="0.25">
      <c r="B1133" s="32" t="s">
        <v>45</v>
      </c>
      <c r="C1133" s="32" t="s">
        <v>66</v>
      </c>
      <c r="D1133" s="32" t="s">
        <v>68</v>
      </c>
      <c r="E1133" s="32" t="s">
        <v>26</v>
      </c>
      <c r="F1133" s="32" t="s">
        <v>31</v>
      </c>
      <c r="G1133" s="32" t="s">
        <v>22</v>
      </c>
      <c r="H1133" s="31" t="s">
        <v>87</v>
      </c>
      <c r="I1133" s="155"/>
      <c r="J1133" s="155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X1133" s="155"/>
      <c r="Y1133" s="155"/>
      <c r="Z1133" s="154">
        <v>0</v>
      </c>
      <c r="AA1133" s="154">
        <v>0</v>
      </c>
      <c r="AB1133" s="154">
        <v>0</v>
      </c>
      <c r="AC1133" s="154">
        <v>0</v>
      </c>
      <c r="AD1133" s="154">
        <v>0</v>
      </c>
      <c r="AE1133" s="154">
        <v>0</v>
      </c>
      <c r="AF1133" s="26"/>
      <c r="AH1133" s="26"/>
      <c r="AI1133" s="26"/>
    </row>
    <row r="1134" spans="2:35" x14ac:dyDescent="0.25">
      <c r="B1134" s="32" t="s">
        <v>45</v>
      </c>
      <c r="C1134" s="32" t="s">
        <v>66</v>
      </c>
      <c r="D1134" s="32" t="s">
        <v>68</v>
      </c>
      <c r="E1134" s="32" t="s">
        <v>26</v>
      </c>
      <c r="F1134" s="32" t="s">
        <v>57</v>
      </c>
      <c r="G1134" s="32" t="s">
        <v>33</v>
      </c>
      <c r="H1134" s="31" t="s">
        <v>87</v>
      </c>
      <c r="I1134" s="155"/>
      <c r="J1134" s="155"/>
      <c r="K1134" s="155"/>
      <c r="L1134" s="155"/>
      <c r="M1134" s="155"/>
      <c r="N1134" s="155"/>
      <c r="O1134" s="155"/>
      <c r="P1134" s="155"/>
      <c r="Q1134" s="155"/>
      <c r="R1134" s="155"/>
      <c r="S1134" s="155"/>
      <c r="T1134" s="155"/>
      <c r="U1134" s="155"/>
      <c r="V1134" s="155"/>
      <c r="W1134" s="155"/>
      <c r="X1134" s="155"/>
      <c r="Y1134" s="155"/>
      <c r="Z1134" s="154">
        <v>0</v>
      </c>
      <c r="AA1134" s="154">
        <v>0</v>
      </c>
      <c r="AB1134" s="154">
        <v>0</v>
      </c>
      <c r="AC1134" s="154">
        <v>0</v>
      </c>
      <c r="AD1134" s="154">
        <v>0</v>
      </c>
      <c r="AE1134" s="154">
        <v>0</v>
      </c>
      <c r="AF1134" s="26"/>
      <c r="AH1134" s="26"/>
      <c r="AI1134" s="26"/>
    </row>
    <row r="1135" spans="2:35" x14ac:dyDescent="0.25">
      <c r="B1135" s="32" t="s">
        <v>45</v>
      </c>
      <c r="C1135" s="32" t="s">
        <v>66</v>
      </c>
      <c r="D1135" s="32" t="s">
        <v>69</v>
      </c>
      <c r="E1135" s="32" t="s">
        <v>26</v>
      </c>
      <c r="F1135" s="32" t="s">
        <v>52</v>
      </c>
      <c r="G1135" s="32" t="s">
        <v>29</v>
      </c>
      <c r="H1135" s="31" t="s">
        <v>87</v>
      </c>
      <c r="I1135" s="155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55"/>
      <c r="Z1135" s="154">
        <v>6.1273635734876378E-3</v>
      </c>
      <c r="AA1135" s="154">
        <v>5.9861836848303703E-3</v>
      </c>
      <c r="AB1135" s="154">
        <v>6.7278803323131634E-3</v>
      </c>
      <c r="AC1135" s="154">
        <v>3.3433696853983337E-3</v>
      </c>
      <c r="AD1135" s="154">
        <v>1.7374763891098469E-3</v>
      </c>
      <c r="AE1135" s="154">
        <v>8.4710429483013452E-3</v>
      </c>
      <c r="AF1135" s="26"/>
      <c r="AH1135" s="26"/>
      <c r="AI1135" s="26"/>
    </row>
    <row r="1136" spans="2:35" x14ac:dyDescent="0.25">
      <c r="B1136" s="32" t="s">
        <v>45</v>
      </c>
      <c r="C1136" s="32" t="s">
        <v>66</v>
      </c>
      <c r="D1136" s="32" t="s">
        <v>69</v>
      </c>
      <c r="E1136" s="32" t="s">
        <v>26</v>
      </c>
      <c r="F1136" s="32" t="s">
        <v>67</v>
      </c>
      <c r="G1136" s="32" t="s">
        <v>29</v>
      </c>
      <c r="H1136" s="31" t="s">
        <v>87</v>
      </c>
      <c r="I1136" s="155"/>
      <c r="J1136" s="155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X1136" s="155"/>
      <c r="Y1136" s="155"/>
      <c r="Z1136" s="154">
        <v>1.2663380954894774</v>
      </c>
      <c r="AA1136" s="154">
        <v>1.3389108015825899</v>
      </c>
      <c r="AB1136" s="154">
        <v>1.4098293353383931</v>
      </c>
      <c r="AC1136" s="154">
        <v>0.5404585779647616</v>
      </c>
      <c r="AD1136" s="154">
        <v>0.74574280329459885</v>
      </c>
      <c r="AE1136" s="154">
        <v>1.0155889288775508</v>
      </c>
      <c r="AF1136" s="26"/>
      <c r="AH1136" s="26"/>
      <c r="AI1136" s="26"/>
    </row>
    <row r="1137" spans="2:35" x14ac:dyDescent="0.25">
      <c r="B1137" s="32" t="s">
        <v>45</v>
      </c>
      <c r="C1137" s="32" t="s">
        <v>66</v>
      </c>
      <c r="D1137" s="32" t="s">
        <v>70</v>
      </c>
      <c r="E1137" s="32" t="s">
        <v>26</v>
      </c>
      <c r="F1137" s="32" t="s">
        <v>30</v>
      </c>
      <c r="G1137" s="32" t="s">
        <v>29</v>
      </c>
      <c r="H1137" s="31" t="s">
        <v>87</v>
      </c>
      <c r="I1137" s="155"/>
      <c r="J1137" s="155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X1137" s="155"/>
      <c r="Y1137" s="155"/>
      <c r="Z1137" s="154">
        <v>0.57416727569525006</v>
      </c>
      <c r="AA1137" s="154">
        <v>0.10362916353555034</v>
      </c>
      <c r="AB1137" s="154">
        <v>9.8607755324813959E-2</v>
      </c>
      <c r="AC1137" s="154">
        <v>0</v>
      </c>
      <c r="AD1137" s="154">
        <v>0.20661351584188209</v>
      </c>
      <c r="AE1137" s="154">
        <v>0.17289209711160133</v>
      </c>
      <c r="AF1137" s="26"/>
      <c r="AH1137" s="26"/>
      <c r="AI1137" s="26"/>
    </row>
    <row r="1138" spans="2:35" x14ac:dyDescent="0.25">
      <c r="B1138" s="32" t="s">
        <v>45</v>
      </c>
      <c r="C1138" s="32" t="s">
        <v>66</v>
      </c>
      <c r="D1138" s="32" t="s">
        <v>70</v>
      </c>
      <c r="E1138" s="32" t="s">
        <v>26</v>
      </c>
      <c r="F1138" s="32" t="s">
        <v>31</v>
      </c>
      <c r="G1138" s="32" t="s">
        <v>22</v>
      </c>
      <c r="H1138" s="31" t="s">
        <v>87</v>
      </c>
      <c r="I1138" s="155"/>
      <c r="J1138" s="155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X1138" s="155"/>
      <c r="Y1138" s="155"/>
      <c r="Z1138" s="154">
        <v>0</v>
      </c>
      <c r="AA1138" s="154">
        <v>0</v>
      </c>
      <c r="AB1138" s="154">
        <v>0</v>
      </c>
      <c r="AC1138" s="154">
        <v>0</v>
      </c>
      <c r="AD1138" s="154">
        <v>0</v>
      </c>
      <c r="AE1138" s="154">
        <v>0</v>
      </c>
      <c r="AF1138" s="26"/>
      <c r="AH1138" s="26"/>
      <c r="AI1138" s="26"/>
    </row>
    <row r="1139" spans="2:35" x14ac:dyDescent="0.25">
      <c r="B1139" s="32" t="s">
        <v>45</v>
      </c>
      <c r="C1139" s="32" t="s">
        <v>66</v>
      </c>
      <c r="D1139" s="32" t="s">
        <v>70</v>
      </c>
      <c r="E1139" s="32" t="s">
        <v>26</v>
      </c>
      <c r="F1139" s="32" t="s">
        <v>71</v>
      </c>
      <c r="G1139" s="32" t="s">
        <v>29</v>
      </c>
      <c r="H1139" s="31" t="s">
        <v>87</v>
      </c>
      <c r="I1139" s="155"/>
      <c r="J1139" s="155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X1139" s="155"/>
      <c r="Y1139" s="155"/>
      <c r="Z1139" s="154">
        <v>0.42001246430785683</v>
      </c>
      <c r="AA1139" s="154">
        <v>0</v>
      </c>
      <c r="AB1139" s="154">
        <v>4.338546440271393E-2</v>
      </c>
      <c r="AC1139" s="154">
        <v>0.11968244536530952</v>
      </c>
      <c r="AD1139" s="154">
        <v>0.71894067912238491</v>
      </c>
      <c r="AE1139" s="154">
        <v>0.56930796077394474</v>
      </c>
      <c r="AF1139" s="26"/>
      <c r="AH1139" s="26"/>
      <c r="AI1139" s="26"/>
    </row>
    <row r="1140" spans="2:35" x14ac:dyDescent="0.25">
      <c r="B1140" s="32" t="s">
        <v>45</v>
      </c>
      <c r="C1140" s="32" t="s">
        <v>66</v>
      </c>
      <c r="D1140" s="32" t="s">
        <v>70</v>
      </c>
      <c r="E1140" s="32" t="s">
        <v>26</v>
      </c>
      <c r="F1140" s="32" t="s">
        <v>28</v>
      </c>
      <c r="G1140" s="32" t="s">
        <v>29</v>
      </c>
      <c r="H1140" s="31" t="s">
        <v>87</v>
      </c>
      <c r="I1140" s="155"/>
      <c r="J1140" s="155"/>
      <c r="K1140" s="155"/>
      <c r="L1140" s="155"/>
      <c r="M1140" s="155"/>
      <c r="N1140" s="155"/>
      <c r="O1140" s="155"/>
      <c r="P1140" s="155"/>
      <c r="Q1140" s="155"/>
      <c r="R1140" s="155"/>
      <c r="S1140" s="155"/>
      <c r="T1140" s="155"/>
      <c r="U1140" s="155"/>
      <c r="V1140" s="155"/>
      <c r="W1140" s="155"/>
      <c r="X1140" s="155"/>
      <c r="Y1140" s="155"/>
      <c r="Z1140" s="154">
        <v>2.4237059776817231</v>
      </c>
      <c r="AA1140" s="154">
        <v>2.0063123412043171</v>
      </c>
      <c r="AB1140" s="154">
        <v>1.2219368905291534</v>
      </c>
      <c r="AC1140" s="154">
        <v>0.93677146298100333</v>
      </c>
      <c r="AD1140" s="154">
        <v>12.242710030956561</v>
      </c>
      <c r="AE1140" s="154">
        <v>0.63562774353264262</v>
      </c>
      <c r="AF1140" s="26"/>
      <c r="AH1140" s="26"/>
      <c r="AI1140" s="26"/>
    </row>
    <row r="1141" spans="2:35" x14ac:dyDescent="0.25">
      <c r="B1141" s="32" t="s">
        <v>45</v>
      </c>
      <c r="C1141" s="32" t="s">
        <v>66</v>
      </c>
      <c r="D1141" s="32" t="s">
        <v>72</v>
      </c>
      <c r="E1141" s="32" t="s">
        <v>26</v>
      </c>
      <c r="F1141" s="32" t="s">
        <v>52</v>
      </c>
      <c r="G1141" s="32" t="s">
        <v>29</v>
      </c>
      <c r="H1141" s="31" t="s">
        <v>87</v>
      </c>
      <c r="I1141" s="155"/>
      <c r="J1141" s="155"/>
      <c r="K1141" s="155"/>
      <c r="L1141" s="155"/>
      <c r="M1141" s="155"/>
      <c r="N1141" s="155"/>
      <c r="O1141" s="155"/>
      <c r="P1141" s="155"/>
      <c r="Q1141" s="155"/>
      <c r="R1141" s="155"/>
      <c r="S1141" s="155"/>
      <c r="T1141" s="155"/>
      <c r="U1141" s="155"/>
      <c r="V1141" s="155"/>
      <c r="W1141" s="155"/>
      <c r="X1141" s="155"/>
      <c r="Y1141" s="155"/>
      <c r="Z1141" s="154">
        <v>0.47736515446205868</v>
      </c>
      <c r="AA1141" s="154">
        <v>0.54259649705117197</v>
      </c>
      <c r="AB1141" s="154">
        <v>0.59587396201512122</v>
      </c>
      <c r="AC1141" s="154">
        <v>0.59020920906158991</v>
      </c>
      <c r="AD1141" s="154">
        <v>0.12898665466008949</v>
      </c>
      <c r="AE1141" s="154">
        <v>0.52998317485231894</v>
      </c>
      <c r="AF1141" s="26"/>
      <c r="AH1141" s="26"/>
      <c r="AI1141" s="26"/>
    </row>
    <row r="1142" spans="2:35" x14ac:dyDescent="0.25">
      <c r="B1142" s="32" t="s">
        <v>45</v>
      </c>
      <c r="C1142" s="32" t="s">
        <v>66</v>
      </c>
      <c r="D1142" s="32" t="s">
        <v>72</v>
      </c>
      <c r="E1142" s="32" t="s">
        <v>26</v>
      </c>
      <c r="F1142" s="32" t="s">
        <v>53</v>
      </c>
      <c r="G1142" s="32" t="s">
        <v>29</v>
      </c>
      <c r="H1142" s="31" t="s">
        <v>87</v>
      </c>
      <c r="I1142" s="155"/>
      <c r="J1142" s="155"/>
      <c r="K1142" s="155"/>
      <c r="L1142" s="155"/>
      <c r="M1142" s="155"/>
      <c r="N1142" s="155"/>
      <c r="O1142" s="155"/>
      <c r="P1142" s="155"/>
      <c r="Q1142" s="155"/>
      <c r="R1142" s="155"/>
      <c r="S1142" s="155"/>
      <c r="T1142" s="155"/>
      <c r="U1142" s="155"/>
      <c r="V1142" s="155"/>
      <c r="W1142" s="155"/>
      <c r="X1142" s="155"/>
      <c r="Y1142" s="155"/>
      <c r="Z1142" s="154">
        <v>7.0301704251275385E-4</v>
      </c>
      <c r="AA1142" s="154">
        <v>4.1601024859774202E-4</v>
      </c>
      <c r="AB1142" s="154">
        <v>1.7399930729731285E-4</v>
      </c>
      <c r="AC1142" s="154">
        <v>1.3913039849368462E-4</v>
      </c>
      <c r="AD1142" s="154">
        <v>0.41579182883236476</v>
      </c>
      <c r="AE1142" s="154">
        <v>1.8332069875966883E-4</v>
      </c>
      <c r="AF1142" s="26"/>
      <c r="AH1142" s="26"/>
      <c r="AI1142" s="26"/>
    </row>
    <row r="1143" spans="2:35" x14ac:dyDescent="0.25">
      <c r="B1143" s="32" t="s">
        <v>45</v>
      </c>
      <c r="C1143" s="32" t="s">
        <v>66</v>
      </c>
      <c r="D1143" s="32" t="s">
        <v>72</v>
      </c>
      <c r="E1143" s="32" t="s">
        <v>26</v>
      </c>
      <c r="F1143" s="32" t="s">
        <v>54</v>
      </c>
      <c r="G1143" s="32" t="s">
        <v>22</v>
      </c>
      <c r="H1143" s="31" t="s">
        <v>87</v>
      </c>
      <c r="I1143" s="155"/>
      <c r="J1143" s="155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X1143" s="155"/>
      <c r="Y1143" s="155"/>
      <c r="Z1143" s="154">
        <v>0</v>
      </c>
      <c r="AA1143" s="154">
        <v>0</v>
      </c>
      <c r="AB1143" s="154">
        <v>0</v>
      </c>
      <c r="AC1143" s="154">
        <v>0</v>
      </c>
      <c r="AD1143" s="154">
        <v>0</v>
      </c>
      <c r="AE1143" s="154">
        <v>0</v>
      </c>
      <c r="AF1143" s="26"/>
      <c r="AH1143" s="26"/>
      <c r="AI1143" s="26"/>
    </row>
    <row r="1144" spans="2:35" x14ac:dyDescent="0.25">
      <c r="B1144" s="32" t="s">
        <v>45</v>
      </c>
      <c r="C1144" s="32" t="s">
        <v>66</v>
      </c>
      <c r="D1144" s="32" t="s">
        <v>72</v>
      </c>
      <c r="E1144" s="32" t="s">
        <v>26</v>
      </c>
      <c r="F1144" s="32" t="s">
        <v>30</v>
      </c>
      <c r="G1144" s="32" t="s">
        <v>29</v>
      </c>
      <c r="H1144" s="31" t="s">
        <v>87</v>
      </c>
      <c r="I1144" s="155"/>
      <c r="J1144" s="155"/>
      <c r="K1144" s="155"/>
      <c r="L1144" s="155"/>
      <c r="M1144" s="155"/>
      <c r="N1144" s="155"/>
      <c r="O1144" s="155"/>
      <c r="P1144" s="155"/>
      <c r="Q1144" s="155"/>
      <c r="R1144" s="155"/>
      <c r="S1144" s="155"/>
      <c r="T1144" s="155"/>
      <c r="U1144" s="155"/>
      <c r="V1144" s="155"/>
      <c r="W1144" s="155"/>
      <c r="X1144" s="155"/>
      <c r="Y1144" s="155"/>
      <c r="Z1144" s="154">
        <v>1.9964973669122115</v>
      </c>
      <c r="AA1144" s="154">
        <v>2.7048944836733533</v>
      </c>
      <c r="AB1144" s="154">
        <v>2.9302640597405598</v>
      </c>
      <c r="AC1144" s="154">
        <v>2.4591798378974521</v>
      </c>
      <c r="AD1144" s="154">
        <v>2.9642919682207673</v>
      </c>
      <c r="AE1144" s="154">
        <v>3.0681368664402404</v>
      </c>
      <c r="AF1144" s="26"/>
      <c r="AH1144" s="26"/>
      <c r="AI1144" s="26"/>
    </row>
    <row r="1145" spans="2:35" x14ac:dyDescent="0.25">
      <c r="B1145" s="32" t="s">
        <v>45</v>
      </c>
      <c r="C1145" s="32" t="s">
        <v>66</v>
      </c>
      <c r="D1145" s="32" t="s">
        <v>72</v>
      </c>
      <c r="E1145" s="32" t="s">
        <v>26</v>
      </c>
      <c r="F1145" s="32" t="s">
        <v>31</v>
      </c>
      <c r="G1145" s="32" t="s">
        <v>22</v>
      </c>
      <c r="H1145" s="31" t="s">
        <v>87</v>
      </c>
      <c r="I1145" s="155"/>
      <c r="J1145" s="155"/>
      <c r="K1145" s="155"/>
      <c r="L1145" s="155"/>
      <c r="M1145" s="155"/>
      <c r="N1145" s="155"/>
      <c r="O1145" s="155"/>
      <c r="P1145" s="155"/>
      <c r="Q1145" s="155"/>
      <c r="R1145" s="155"/>
      <c r="S1145" s="155"/>
      <c r="T1145" s="155"/>
      <c r="U1145" s="155"/>
      <c r="V1145" s="155"/>
      <c r="W1145" s="155"/>
      <c r="X1145" s="155"/>
      <c r="Y1145" s="155"/>
      <c r="Z1145" s="154">
        <v>0</v>
      </c>
      <c r="AA1145" s="154">
        <v>0</v>
      </c>
      <c r="AB1145" s="154">
        <v>0</v>
      </c>
      <c r="AC1145" s="154">
        <v>0</v>
      </c>
      <c r="AD1145" s="154">
        <v>0</v>
      </c>
      <c r="AE1145" s="154">
        <v>0</v>
      </c>
      <c r="AF1145" s="26"/>
      <c r="AH1145" s="26"/>
      <c r="AI1145" s="26"/>
    </row>
    <row r="1146" spans="2:35" x14ac:dyDescent="0.25">
      <c r="B1146" s="32" t="s">
        <v>45</v>
      </c>
      <c r="C1146" s="32" t="s">
        <v>66</v>
      </c>
      <c r="D1146" s="32" t="s">
        <v>72</v>
      </c>
      <c r="E1146" s="32" t="s">
        <v>26</v>
      </c>
      <c r="F1146" s="32" t="s">
        <v>71</v>
      </c>
      <c r="G1146" s="32" t="s">
        <v>29</v>
      </c>
      <c r="H1146" s="31" t="s">
        <v>87</v>
      </c>
      <c r="I1146" s="155"/>
      <c r="J1146" s="155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X1146" s="155"/>
      <c r="Y1146" s="155"/>
      <c r="Z1146" s="154">
        <v>0</v>
      </c>
      <c r="AA1146" s="154">
        <v>0</v>
      </c>
      <c r="AB1146" s="154">
        <v>0</v>
      </c>
      <c r="AC1146" s="154">
        <v>0</v>
      </c>
      <c r="AD1146" s="154">
        <v>0</v>
      </c>
      <c r="AE1146" s="154">
        <v>0</v>
      </c>
      <c r="AF1146" s="26"/>
      <c r="AH1146" s="26"/>
      <c r="AI1146" s="26"/>
    </row>
    <row r="1147" spans="2:35" x14ac:dyDescent="0.25">
      <c r="B1147" s="32" t="s">
        <v>45</v>
      </c>
      <c r="C1147" s="32" t="s">
        <v>66</v>
      </c>
      <c r="D1147" s="32" t="s">
        <v>73</v>
      </c>
      <c r="E1147" s="32" t="s">
        <v>26</v>
      </c>
      <c r="F1147" s="32" t="s">
        <v>30</v>
      </c>
      <c r="G1147" s="32" t="s">
        <v>29</v>
      </c>
      <c r="H1147" s="31" t="s">
        <v>87</v>
      </c>
      <c r="I1147" s="155"/>
      <c r="J1147" s="155"/>
      <c r="K1147" s="155"/>
      <c r="L1147" s="155"/>
      <c r="M1147" s="155"/>
      <c r="N1147" s="155"/>
      <c r="O1147" s="155"/>
      <c r="P1147" s="155"/>
      <c r="Q1147" s="155"/>
      <c r="R1147" s="155"/>
      <c r="S1147" s="155"/>
      <c r="T1147" s="155"/>
      <c r="U1147" s="155"/>
      <c r="V1147" s="155"/>
      <c r="W1147" s="155"/>
      <c r="X1147" s="155"/>
      <c r="Y1147" s="155"/>
      <c r="Z1147" s="154">
        <v>1.1109252544044723</v>
      </c>
      <c r="AA1147" s="154">
        <v>1.1494336109990024</v>
      </c>
      <c r="AB1147" s="154">
        <v>1.4749744809240124</v>
      </c>
      <c r="AC1147" s="154">
        <v>1.2109774343460131</v>
      </c>
      <c r="AD1147" s="154">
        <v>1.3326068028142448</v>
      </c>
      <c r="AE1147" s="154">
        <v>1.2777172298689068</v>
      </c>
      <c r="AF1147" s="26"/>
      <c r="AH1147" s="26"/>
      <c r="AI1147" s="26"/>
    </row>
    <row r="1148" spans="2:35" x14ac:dyDescent="0.25">
      <c r="B1148" s="32" t="s">
        <v>45</v>
      </c>
      <c r="C1148" s="32" t="s">
        <v>66</v>
      </c>
      <c r="D1148" s="32" t="s">
        <v>73</v>
      </c>
      <c r="E1148" s="32" t="s">
        <v>26</v>
      </c>
      <c r="F1148" s="32" t="s">
        <v>31</v>
      </c>
      <c r="G1148" s="32" t="s">
        <v>22</v>
      </c>
      <c r="H1148" s="31" t="s">
        <v>87</v>
      </c>
      <c r="I1148" s="155"/>
      <c r="J1148" s="155"/>
      <c r="K1148" s="155"/>
      <c r="L1148" s="155"/>
      <c r="M1148" s="155"/>
      <c r="N1148" s="155"/>
      <c r="O1148" s="155"/>
      <c r="P1148" s="155"/>
      <c r="Q1148" s="155"/>
      <c r="R1148" s="155"/>
      <c r="S1148" s="155"/>
      <c r="T1148" s="155"/>
      <c r="U1148" s="155"/>
      <c r="V1148" s="155"/>
      <c r="W1148" s="155"/>
      <c r="X1148" s="155"/>
      <c r="Y1148" s="155"/>
      <c r="Z1148" s="154">
        <v>0</v>
      </c>
      <c r="AA1148" s="154">
        <v>0</v>
      </c>
      <c r="AB1148" s="154">
        <v>0</v>
      </c>
      <c r="AC1148" s="154">
        <v>0</v>
      </c>
      <c r="AD1148" s="154">
        <v>0</v>
      </c>
      <c r="AE1148" s="154">
        <v>0</v>
      </c>
      <c r="AF1148" s="26"/>
      <c r="AH1148" s="26"/>
      <c r="AI1148" s="26"/>
    </row>
    <row r="1149" spans="2:35" x14ac:dyDescent="0.25">
      <c r="B1149" s="32" t="s">
        <v>45</v>
      </c>
      <c r="C1149" s="32" t="s">
        <v>66</v>
      </c>
      <c r="D1149" s="32" t="s">
        <v>74</v>
      </c>
      <c r="E1149" s="32" t="s">
        <v>26</v>
      </c>
      <c r="F1149" s="32" t="s">
        <v>67</v>
      </c>
      <c r="G1149" s="32" t="s">
        <v>76</v>
      </c>
      <c r="H1149" s="31" t="s">
        <v>87</v>
      </c>
      <c r="I1149" s="155"/>
      <c r="J1149" s="155"/>
      <c r="K1149" s="155"/>
      <c r="L1149" s="155"/>
      <c r="M1149" s="155"/>
      <c r="N1149" s="155"/>
      <c r="O1149" s="155"/>
      <c r="P1149" s="155"/>
      <c r="Q1149" s="155"/>
      <c r="R1149" s="155"/>
      <c r="S1149" s="155"/>
      <c r="T1149" s="155"/>
      <c r="U1149" s="155"/>
      <c r="V1149" s="155"/>
      <c r="W1149" s="155"/>
      <c r="X1149" s="155"/>
      <c r="Y1149" s="155"/>
      <c r="Z1149" s="154">
        <v>2.5776036571084893</v>
      </c>
      <c r="AA1149" s="154">
        <v>2.6097545445709582</v>
      </c>
      <c r="AB1149" s="154">
        <v>2.722386407608385</v>
      </c>
      <c r="AC1149" s="154">
        <v>0.97207337116828774</v>
      </c>
      <c r="AD1149" s="154">
        <v>1.1726089138360989</v>
      </c>
      <c r="AE1149" s="154">
        <v>1.7291247660857252</v>
      </c>
      <c r="AF1149" s="26"/>
      <c r="AH1149" s="26"/>
      <c r="AI1149" s="26"/>
    </row>
    <row r="1150" spans="2:35" x14ac:dyDescent="0.25">
      <c r="B1150" s="32" t="s">
        <v>45</v>
      </c>
      <c r="C1150" s="32" t="s">
        <v>66</v>
      </c>
      <c r="D1150" s="32" t="s">
        <v>75</v>
      </c>
      <c r="E1150" s="32" t="s">
        <v>26</v>
      </c>
      <c r="F1150" s="32" t="s">
        <v>30</v>
      </c>
      <c r="G1150" s="32" t="s">
        <v>76</v>
      </c>
      <c r="H1150" s="31" t="s">
        <v>87</v>
      </c>
      <c r="I1150" s="155"/>
      <c r="J1150" s="155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X1150" s="155"/>
      <c r="Y1150" s="155"/>
      <c r="Z1150" s="154">
        <v>3.3489498551281401E-3</v>
      </c>
      <c r="AA1150" s="154">
        <v>5.8261095892387961E-2</v>
      </c>
      <c r="AB1150" s="154">
        <v>3.5233078793316358E-2</v>
      </c>
      <c r="AC1150" s="154">
        <v>0</v>
      </c>
      <c r="AD1150" s="154">
        <v>3.9334942538577743E-2</v>
      </c>
      <c r="AE1150" s="154">
        <v>5.4629854085713123E-2</v>
      </c>
      <c r="AF1150" s="26"/>
      <c r="AH1150" s="26"/>
      <c r="AI1150" s="26"/>
    </row>
    <row r="1151" spans="2:35" x14ac:dyDescent="0.25">
      <c r="B1151" s="32" t="s">
        <v>45</v>
      </c>
      <c r="C1151" s="32" t="s">
        <v>66</v>
      </c>
      <c r="D1151" s="32" t="s">
        <v>75</v>
      </c>
      <c r="E1151" s="32" t="s">
        <v>26</v>
      </c>
      <c r="F1151" s="32" t="s">
        <v>31</v>
      </c>
      <c r="G1151" s="32" t="s">
        <v>76</v>
      </c>
      <c r="H1151" s="31" t="s">
        <v>87</v>
      </c>
      <c r="I1151" s="155"/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55"/>
      <c r="Z1151" s="154">
        <v>0</v>
      </c>
      <c r="AA1151" s="154">
        <v>0</v>
      </c>
      <c r="AB1151" s="154">
        <v>0</v>
      </c>
      <c r="AC1151" s="154">
        <v>0</v>
      </c>
      <c r="AD1151" s="154">
        <v>0</v>
      </c>
      <c r="AE1151" s="154">
        <v>0</v>
      </c>
      <c r="AF1151" s="26"/>
      <c r="AH1151" s="26"/>
      <c r="AI1151" s="26"/>
    </row>
    <row r="1152" spans="2:35" x14ac:dyDescent="0.25">
      <c r="B1152" s="32" t="s">
        <v>45</v>
      </c>
      <c r="C1152" s="32" t="s">
        <v>66</v>
      </c>
      <c r="D1152" s="32" t="s">
        <v>75</v>
      </c>
      <c r="E1152" s="32" t="s">
        <v>26</v>
      </c>
      <c r="F1152" s="32" t="s">
        <v>71</v>
      </c>
      <c r="G1152" s="32" t="s">
        <v>76</v>
      </c>
      <c r="H1152" s="31" t="s">
        <v>87</v>
      </c>
      <c r="I1152" s="155"/>
      <c r="J1152" s="156"/>
      <c r="K1152" s="155"/>
      <c r="L1152" s="157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X1152" s="155"/>
      <c r="Y1152" s="155"/>
      <c r="Z1152" s="154">
        <v>0.91419355705188277</v>
      </c>
      <c r="AA1152" s="154">
        <v>0.76448207879503483</v>
      </c>
      <c r="AB1152" s="154">
        <v>1.3460833285080827</v>
      </c>
      <c r="AC1152" s="154">
        <v>0.58883618222841516</v>
      </c>
      <c r="AD1152" s="154">
        <v>6.0143223782439213E-2</v>
      </c>
      <c r="AE1152" s="154">
        <v>0.31822967392752083</v>
      </c>
      <c r="AF1152" s="26"/>
      <c r="AH1152" s="26"/>
      <c r="AI1152" s="26"/>
    </row>
    <row r="1153" spans="2:35" x14ac:dyDescent="0.25">
      <c r="B1153" s="32" t="s">
        <v>45</v>
      </c>
      <c r="C1153" s="32" t="s">
        <v>66</v>
      </c>
      <c r="D1153" s="32" t="s">
        <v>75</v>
      </c>
      <c r="E1153" s="32" t="s">
        <v>26</v>
      </c>
      <c r="F1153" s="32" t="s">
        <v>28</v>
      </c>
      <c r="G1153" s="32" t="s">
        <v>76</v>
      </c>
      <c r="H1153" s="31" t="s">
        <v>87</v>
      </c>
      <c r="I1153" s="158"/>
      <c r="J1153" s="159"/>
      <c r="K1153" s="158"/>
      <c r="L1153" s="160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X1153" s="155"/>
      <c r="Y1153" s="155"/>
      <c r="Z1153" s="154">
        <v>30.313571621298667</v>
      </c>
      <c r="AA1153" s="154">
        <v>32.202227028845201</v>
      </c>
      <c r="AB1153" s="154">
        <v>27.22186300103202</v>
      </c>
      <c r="AC1153" s="154">
        <v>15.178810029158681</v>
      </c>
      <c r="AD1153" s="154">
        <v>17.659292629742783</v>
      </c>
      <c r="AE1153" s="154">
        <v>16.711604459347353</v>
      </c>
      <c r="AF1153" s="26"/>
      <c r="AH1153" s="26"/>
      <c r="AI1153" s="26"/>
    </row>
    <row r="1154" spans="2:35" x14ac:dyDescent="0.25">
      <c r="B1154" s="32" t="s">
        <v>45</v>
      </c>
      <c r="C1154" s="32" t="s">
        <v>66</v>
      </c>
      <c r="D1154" s="32" t="s">
        <v>77</v>
      </c>
      <c r="E1154" s="32" t="s">
        <v>26</v>
      </c>
      <c r="F1154" s="104" t="s">
        <v>49</v>
      </c>
      <c r="G1154" s="32" t="s">
        <v>29</v>
      </c>
      <c r="H1154" s="31" t="s">
        <v>87</v>
      </c>
      <c r="I1154" s="154">
        <v>0.22928199508328162</v>
      </c>
      <c r="J1154" s="154">
        <v>0.28533060475216515</v>
      </c>
      <c r="K1154" s="154">
        <v>0.44482527891856233</v>
      </c>
      <c r="L1154" s="154">
        <v>0.54362417490765547</v>
      </c>
      <c r="M1154" s="154">
        <v>0.7204904583416869</v>
      </c>
      <c r="N1154" s="154">
        <v>1.0769362204144348</v>
      </c>
      <c r="O1154" s="154">
        <v>1.4474209576983665</v>
      </c>
      <c r="P1154" s="154">
        <v>2.3501707476733738</v>
      </c>
      <c r="Q1154" s="154">
        <v>3.2344397672895457</v>
      </c>
      <c r="R1154" s="154">
        <v>3.4722369445141075</v>
      </c>
      <c r="S1154" s="154">
        <v>3.6512655586554814</v>
      </c>
      <c r="T1154" s="154">
        <v>4.1560069657005023</v>
      </c>
      <c r="U1154" s="154">
        <v>5.1077329753728042</v>
      </c>
      <c r="V1154" s="154">
        <v>5.6694855551736669</v>
      </c>
      <c r="W1154" s="154">
        <v>6.362923029845148</v>
      </c>
      <c r="X1154" s="154">
        <v>6.9997128971091307</v>
      </c>
      <c r="Y1154" s="154">
        <v>7.572950194256383</v>
      </c>
      <c r="Z1154" s="154">
        <v>7.8110664770816225</v>
      </c>
      <c r="AA1154" s="154">
        <v>8.3951587454312264</v>
      </c>
      <c r="AB1154" s="154">
        <v>10.788608017490587</v>
      </c>
      <c r="AC1154" s="154">
        <v>8.1152823589464234</v>
      </c>
      <c r="AD1154" s="154">
        <v>10.371212730393305</v>
      </c>
      <c r="AE1154" s="154">
        <v>11.50468553247118</v>
      </c>
      <c r="AF1154" s="26"/>
      <c r="AH1154" s="26"/>
      <c r="AI1154" s="26"/>
    </row>
    <row r="1155" spans="2:35" x14ac:dyDescent="0.25">
      <c r="B1155" s="32" t="s">
        <v>45</v>
      </c>
      <c r="C1155" s="32" t="s">
        <v>66</v>
      </c>
      <c r="D1155" s="32" t="s">
        <v>77</v>
      </c>
      <c r="E1155" s="32" t="s">
        <v>26</v>
      </c>
      <c r="F1155" s="104" t="s">
        <v>52</v>
      </c>
      <c r="G1155" s="32" t="s">
        <v>29</v>
      </c>
      <c r="H1155" s="31" t="s">
        <v>87</v>
      </c>
      <c r="I1155" s="154">
        <v>7.9587648275198291</v>
      </c>
      <c r="J1155" s="154">
        <v>7.2321815633179058</v>
      </c>
      <c r="K1155" s="154">
        <v>7.3204219630396059</v>
      </c>
      <c r="L1155" s="154">
        <v>6.8448025861105597</v>
      </c>
      <c r="M1155" s="154">
        <v>6.8287736256886822</v>
      </c>
      <c r="N1155" s="154">
        <v>6.4946624385831315</v>
      </c>
      <c r="O1155" s="154">
        <v>6.3408354720866624</v>
      </c>
      <c r="P1155" s="154">
        <v>6.3166143812909255</v>
      </c>
      <c r="Q1155" s="154">
        <v>7.1802736284099513</v>
      </c>
      <c r="R1155" s="154">
        <v>8.3695877089051045</v>
      </c>
      <c r="S1155" s="154">
        <v>7.9494938216557838</v>
      </c>
      <c r="T1155" s="154">
        <v>5.3746512391896912</v>
      </c>
      <c r="U1155" s="154">
        <v>1.5602566522563848</v>
      </c>
      <c r="V1155" s="154">
        <v>1.5911854303269923</v>
      </c>
      <c r="W1155" s="154">
        <v>1.6803090044716398</v>
      </c>
      <c r="X1155" s="154">
        <v>1.7146541138208669</v>
      </c>
      <c r="Y1155" s="154">
        <v>1.9851876255157022</v>
      </c>
      <c r="Z1155" s="154">
        <v>2.3993904957790506</v>
      </c>
      <c r="AA1155" s="154">
        <v>2.5599182201641173</v>
      </c>
      <c r="AB1155" s="154">
        <v>2.6863840287182708</v>
      </c>
      <c r="AC1155" s="154">
        <v>2.4528327718642498</v>
      </c>
      <c r="AD1155" s="154">
        <v>2.9619966455088464</v>
      </c>
      <c r="AE1155" s="154">
        <v>2.9065364035183094</v>
      </c>
      <c r="AF1155" s="26"/>
      <c r="AH1155" s="26"/>
      <c r="AI1155" s="26"/>
    </row>
    <row r="1156" spans="2:35" x14ac:dyDescent="0.25">
      <c r="B1156" s="32" t="s">
        <v>45</v>
      </c>
      <c r="C1156" s="32" t="s">
        <v>66</v>
      </c>
      <c r="D1156" s="32" t="s">
        <v>77</v>
      </c>
      <c r="E1156" s="32" t="s">
        <v>26</v>
      </c>
      <c r="F1156" s="104" t="s">
        <v>53</v>
      </c>
      <c r="G1156" s="32" t="s">
        <v>29</v>
      </c>
      <c r="H1156" s="31" t="s">
        <v>87</v>
      </c>
      <c r="I1156" s="154">
        <v>0</v>
      </c>
      <c r="J1156" s="154">
        <v>0</v>
      </c>
      <c r="K1156" s="154">
        <v>0</v>
      </c>
      <c r="L1156" s="154">
        <v>0</v>
      </c>
      <c r="M1156" s="154">
        <v>0</v>
      </c>
      <c r="N1156" s="154">
        <v>0</v>
      </c>
      <c r="O1156" s="154">
        <v>0</v>
      </c>
      <c r="P1156" s="154">
        <v>0</v>
      </c>
      <c r="Q1156" s="154">
        <v>0</v>
      </c>
      <c r="R1156" s="154">
        <v>0</v>
      </c>
      <c r="S1156" s="154">
        <v>1.2839331674363506</v>
      </c>
      <c r="T1156" s="154">
        <v>3.9098148025008248</v>
      </c>
      <c r="U1156" s="154">
        <v>7.8918625631977539</v>
      </c>
      <c r="V1156" s="154">
        <v>8.2935688965381722</v>
      </c>
      <c r="W1156" s="154">
        <v>8.8096297496937499</v>
      </c>
      <c r="X1156" s="154">
        <v>9.7653658641652328</v>
      </c>
      <c r="Y1156" s="154">
        <v>11.254455610193583</v>
      </c>
      <c r="Z1156" s="154">
        <v>13.22138809331104</v>
      </c>
      <c r="AA1156" s="154">
        <v>13.845877463321822</v>
      </c>
      <c r="AB1156" s="154">
        <v>14.147923439688251</v>
      </c>
      <c r="AC1156" s="154">
        <v>11.041509205892815</v>
      </c>
      <c r="AD1156" s="154">
        <v>14.522317068170992</v>
      </c>
      <c r="AE1156" s="154">
        <v>14.601888554863251</v>
      </c>
      <c r="AF1156" s="26"/>
      <c r="AH1156" s="26"/>
      <c r="AI1156" s="26"/>
    </row>
    <row r="1157" spans="2:35" x14ac:dyDescent="0.25">
      <c r="B1157" s="32" t="s">
        <v>45</v>
      </c>
      <c r="C1157" s="32" t="s">
        <v>66</v>
      </c>
      <c r="D1157" s="32" t="s">
        <v>77</v>
      </c>
      <c r="E1157" s="32" t="s">
        <v>26</v>
      </c>
      <c r="F1157" s="104" t="s">
        <v>54</v>
      </c>
      <c r="G1157" s="32" t="s">
        <v>22</v>
      </c>
      <c r="H1157" s="31" t="s">
        <v>87</v>
      </c>
      <c r="I1157" s="154">
        <v>0</v>
      </c>
      <c r="J1157" s="154">
        <v>0</v>
      </c>
      <c r="K1157" s="154">
        <v>0</v>
      </c>
      <c r="L1157" s="154">
        <v>0</v>
      </c>
      <c r="M1157" s="154">
        <v>0</v>
      </c>
      <c r="N1157" s="154">
        <v>0</v>
      </c>
      <c r="O1157" s="154">
        <v>0</v>
      </c>
      <c r="P1157" s="154">
        <v>0</v>
      </c>
      <c r="Q1157" s="154">
        <v>0</v>
      </c>
      <c r="R1157" s="154">
        <v>0</v>
      </c>
      <c r="S1157" s="154">
        <v>0</v>
      </c>
      <c r="T1157" s="154">
        <v>0</v>
      </c>
      <c r="U1157" s="154">
        <v>0</v>
      </c>
      <c r="V1157" s="154">
        <v>0</v>
      </c>
      <c r="W1157" s="154">
        <v>0</v>
      </c>
      <c r="X1157" s="154">
        <v>0</v>
      </c>
      <c r="Y1157" s="154">
        <v>0</v>
      </c>
      <c r="Z1157" s="154">
        <v>0</v>
      </c>
      <c r="AA1157" s="154">
        <v>0</v>
      </c>
      <c r="AB1157" s="154">
        <v>0</v>
      </c>
      <c r="AC1157" s="154">
        <v>0</v>
      </c>
      <c r="AD1157" s="154">
        <v>0</v>
      </c>
      <c r="AE1157" s="154">
        <v>0</v>
      </c>
      <c r="AF1157" s="26"/>
      <c r="AH1157" s="26"/>
      <c r="AI1157" s="26"/>
    </row>
    <row r="1158" spans="2:35" x14ac:dyDescent="0.25">
      <c r="B1158" s="32" t="s">
        <v>45</v>
      </c>
      <c r="C1158" s="32" t="s">
        <v>66</v>
      </c>
      <c r="D1158" s="32" t="s">
        <v>77</v>
      </c>
      <c r="E1158" s="32" t="s">
        <v>26</v>
      </c>
      <c r="F1158" s="104" t="s">
        <v>67</v>
      </c>
      <c r="G1158" s="32" t="s">
        <v>29</v>
      </c>
      <c r="H1158" s="31" t="s">
        <v>87</v>
      </c>
      <c r="I1158" s="154">
        <v>1.104895411899971</v>
      </c>
      <c r="J1158" s="154">
        <v>1.1600375952572475</v>
      </c>
      <c r="K1158" s="154">
        <v>0.59124782706986401</v>
      </c>
      <c r="L1158" s="154">
        <v>0.35946507688592033</v>
      </c>
      <c r="M1158" s="154">
        <v>0.36210425014183573</v>
      </c>
      <c r="N1158" s="154">
        <v>0.16185931477468113</v>
      </c>
      <c r="O1158" s="154">
        <v>0.62632797748204661</v>
      </c>
      <c r="P1158" s="154">
        <v>0.47472505668475501</v>
      </c>
      <c r="Q1158" s="154">
        <v>0.49673169367185416</v>
      </c>
      <c r="R1158" s="154">
        <v>1.9561396372622872</v>
      </c>
      <c r="S1158" s="154">
        <v>2.2005092690883732</v>
      </c>
      <c r="T1158" s="154">
        <v>2.4240717810803045</v>
      </c>
      <c r="U1158" s="154">
        <v>2.5127750718221815</v>
      </c>
      <c r="V1158" s="154">
        <v>2.7434590089560373</v>
      </c>
      <c r="W1158" s="154">
        <v>3.0465423225381545</v>
      </c>
      <c r="X1158" s="154">
        <v>3.1943114731001647</v>
      </c>
      <c r="Y1158" s="154">
        <v>3.613805014778225</v>
      </c>
      <c r="Z1158" s="154">
        <v>1.2663380954894774</v>
      </c>
      <c r="AA1158" s="154">
        <v>1.3389108015825899</v>
      </c>
      <c r="AB1158" s="154">
        <v>1.4098293353383931</v>
      </c>
      <c r="AC1158" s="154">
        <v>0.5404585779647616</v>
      </c>
      <c r="AD1158" s="154">
        <v>0.74574280329459885</v>
      </c>
      <c r="AE1158" s="154">
        <v>1.0155889288775508</v>
      </c>
      <c r="AF1158" s="26"/>
      <c r="AH1158" s="26"/>
      <c r="AI1158" s="26"/>
    </row>
    <row r="1159" spans="2:35" x14ac:dyDescent="0.25">
      <c r="B1159" s="32" t="s">
        <v>45</v>
      </c>
      <c r="C1159" s="32" t="s">
        <v>66</v>
      </c>
      <c r="D1159" s="32" t="s">
        <v>77</v>
      </c>
      <c r="E1159" s="32" t="s">
        <v>26</v>
      </c>
      <c r="F1159" s="104" t="s">
        <v>30</v>
      </c>
      <c r="G1159" s="32" t="s">
        <v>29</v>
      </c>
      <c r="H1159" s="31" t="s">
        <v>87</v>
      </c>
      <c r="I1159" s="154">
        <v>24.947706637856662</v>
      </c>
      <c r="J1159" s="154">
        <v>22.159729466620803</v>
      </c>
      <c r="K1159" s="154">
        <v>21.674783650750303</v>
      </c>
      <c r="L1159" s="154">
        <v>24.184511431212695</v>
      </c>
      <c r="M1159" s="154">
        <v>30.320858688122161</v>
      </c>
      <c r="N1159" s="154">
        <v>28.599866253840634</v>
      </c>
      <c r="O1159" s="154">
        <v>30.29482251058327</v>
      </c>
      <c r="P1159" s="154">
        <v>31.276485699180096</v>
      </c>
      <c r="Q1159" s="154">
        <v>38.135844825598006</v>
      </c>
      <c r="R1159" s="154">
        <v>36.907669306666286</v>
      </c>
      <c r="S1159" s="154">
        <v>44.809774070646384</v>
      </c>
      <c r="T1159" s="154">
        <v>46.055375869556634</v>
      </c>
      <c r="U1159" s="154">
        <v>47.838931499840534</v>
      </c>
      <c r="V1159" s="154">
        <v>51.075016052518919</v>
      </c>
      <c r="W1159" s="154">
        <v>50.04004664291358</v>
      </c>
      <c r="X1159" s="154">
        <v>53.883533935109412</v>
      </c>
      <c r="Y1159" s="154">
        <v>56.054919214964123</v>
      </c>
      <c r="Z1159" s="154">
        <v>58.315976563090395</v>
      </c>
      <c r="AA1159" s="154">
        <v>60.488298939100581</v>
      </c>
      <c r="AB1159" s="154">
        <v>63.018735232847412</v>
      </c>
      <c r="AC1159" s="154">
        <v>52.096549332324919</v>
      </c>
      <c r="AD1159" s="154">
        <v>67.407024193598119</v>
      </c>
      <c r="AE1159" s="154">
        <v>68.769709790198633</v>
      </c>
      <c r="AF1159" s="26"/>
      <c r="AH1159" s="26"/>
      <c r="AI1159" s="26"/>
    </row>
    <row r="1160" spans="2:35" x14ac:dyDescent="0.25">
      <c r="B1160" s="32" t="s">
        <v>45</v>
      </c>
      <c r="C1160" s="32" t="s">
        <v>66</v>
      </c>
      <c r="D1160" s="32" t="s">
        <v>77</v>
      </c>
      <c r="E1160" s="32" t="s">
        <v>26</v>
      </c>
      <c r="F1160" s="104" t="s">
        <v>31</v>
      </c>
      <c r="G1160" s="32" t="s">
        <v>22</v>
      </c>
      <c r="H1160" s="31" t="s">
        <v>87</v>
      </c>
      <c r="I1160" s="154">
        <v>0</v>
      </c>
      <c r="J1160" s="154">
        <v>0</v>
      </c>
      <c r="K1160" s="154">
        <v>0</v>
      </c>
      <c r="L1160" s="154">
        <v>0</v>
      </c>
      <c r="M1160" s="154">
        <v>0</v>
      </c>
      <c r="N1160" s="154">
        <v>0</v>
      </c>
      <c r="O1160" s="154">
        <v>0</v>
      </c>
      <c r="P1160" s="154">
        <v>0</v>
      </c>
      <c r="Q1160" s="154">
        <v>0</v>
      </c>
      <c r="R1160" s="154">
        <v>0</v>
      </c>
      <c r="S1160" s="154">
        <v>0</v>
      </c>
      <c r="T1160" s="154">
        <v>0</v>
      </c>
      <c r="U1160" s="154">
        <v>0</v>
      </c>
      <c r="V1160" s="154">
        <v>0</v>
      </c>
      <c r="W1160" s="154">
        <v>0</v>
      </c>
      <c r="X1160" s="154">
        <v>0</v>
      </c>
      <c r="Y1160" s="154">
        <v>0</v>
      </c>
      <c r="Z1160" s="154">
        <v>0</v>
      </c>
      <c r="AA1160" s="154">
        <v>0</v>
      </c>
      <c r="AB1160" s="154">
        <v>0</v>
      </c>
      <c r="AC1160" s="154">
        <v>0</v>
      </c>
      <c r="AD1160" s="154">
        <v>0</v>
      </c>
      <c r="AE1160" s="154">
        <v>0</v>
      </c>
      <c r="AF1160" s="26"/>
      <c r="AH1160" s="26"/>
      <c r="AI1160" s="26"/>
    </row>
    <row r="1161" spans="2:35" x14ac:dyDescent="0.25">
      <c r="B1161" s="32" t="s">
        <v>45</v>
      </c>
      <c r="C1161" s="32" t="s">
        <v>66</v>
      </c>
      <c r="D1161" s="32" t="s">
        <v>77</v>
      </c>
      <c r="E1161" s="32" t="s">
        <v>26</v>
      </c>
      <c r="F1161" s="104" t="s">
        <v>28</v>
      </c>
      <c r="G1161" s="32" t="s">
        <v>29</v>
      </c>
      <c r="H1161" s="31" t="s">
        <v>87</v>
      </c>
      <c r="I1161" s="154">
        <v>0.63658778323895859</v>
      </c>
      <c r="J1161" s="154">
        <v>0.62762175812291698</v>
      </c>
      <c r="K1161" s="154">
        <v>0.46922198107284752</v>
      </c>
      <c r="L1161" s="154">
        <v>0.23909400309444456</v>
      </c>
      <c r="M1161" s="154">
        <v>0.23311665301708348</v>
      </c>
      <c r="N1161" s="154">
        <v>0.38553907998979192</v>
      </c>
      <c r="O1161" s="154">
        <v>0.41841450541527803</v>
      </c>
      <c r="P1161" s="154">
        <v>0.66248963357419011</v>
      </c>
      <c r="Q1161" s="154">
        <v>1.2333265659621766</v>
      </c>
      <c r="R1161" s="154">
        <v>1.0838928140281485</v>
      </c>
      <c r="S1161" s="154">
        <v>1.6128882958746076</v>
      </c>
      <c r="T1161" s="154">
        <v>10.076816005417944</v>
      </c>
      <c r="U1161" s="154">
        <v>14.015889706398921</v>
      </c>
      <c r="V1161" s="154">
        <v>15.491298950494222</v>
      </c>
      <c r="W1161" s="154">
        <v>9.2071115691619028</v>
      </c>
      <c r="X1161" s="154">
        <v>9.6344920996932242</v>
      </c>
      <c r="Y1161" s="154">
        <v>12.51557483698128</v>
      </c>
      <c r="Z1161" s="154">
        <v>2.4237059776817231</v>
      </c>
      <c r="AA1161" s="154">
        <v>2.0063123412043171</v>
      </c>
      <c r="AB1161" s="154">
        <v>1.2219368905291534</v>
      </c>
      <c r="AC1161" s="154">
        <v>0.93677146298100333</v>
      </c>
      <c r="AD1161" s="154">
        <v>12.242710030956561</v>
      </c>
      <c r="AE1161" s="154">
        <v>0.63562774353264262</v>
      </c>
      <c r="AF1161" s="26"/>
      <c r="AH1161" s="26"/>
      <c r="AI1161" s="26"/>
    </row>
    <row r="1162" spans="2:35" x14ac:dyDescent="0.25">
      <c r="B1162" s="32" t="s">
        <v>45</v>
      </c>
      <c r="C1162" s="32" t="s">
        <v>66</v>
      </c>
      <c r="D1162" s="32" t="s">
        <v>77</v>
      </c>
      <c r="E1162" s="32" t="s">
        <v>26</v>
      </c>
      <c r="F1162" s="104" t="s">
        <v>57</v>
      </c>
      <c r="G1162" s="32" t="s">
        <v>33</v>
      </c>
      <c r="H1162" s="31" t="s">
        <v>87</v>
      </c>
      <c r="I1162" s="154">
        <v>0</v>
      </c>
      <c r="J1162" s="154">
        <v>0</v>
      </c>
      <c r="K1162" s="154">
        <v>0</v>
      </c>
      <c r="L1162" s="154">
        <v>0</v>
      </c>
      <c r="M1162" s="154">
        <v>0</v>
      </c>
      <c r="N1162" s="154">
        <v>0</v>
      </c>
      <c r="O1162" s="154">
        <v>0</v>
      </c>
      <c r="P1162" s="154">
        <v>0</v>
      </c>
      <c r="Q1162" s="154">
        <v>0</v>
      </c>
      <c r="R1162" s="154">
        <v>0</v>
      </c>
      <c r="S1162" s="154">
        <v>0</v>
      </c>
      <c r="T1162" s="154">
        <v>0</v>
      </c>
      <c r="U1162" s="154">
        <v>0</v>
      </c>
      <c r="V1162" s="154">
        <v>0</v>
      </c>
      <c r="W1162" s="154">
        <v>0</v>
      </c>
      <c r="X1162" s="154">
        <v>0</v>
      </c>
      <c r="Y1162" s="154">
        <v>0</v>
      </c>
      <c r="Z1162" s="154">
        <v>0</v>
      </c>
      <c r="AA1162" s="154">
        <v>0</v>
      </c>
      <c r="AB1162" s="154">
        <v>0</v>
      </c>
      <c r="AC1162" s="154">
        <v>0</v>
      </c>
      <c r="AD1162" s="154">
        <v>0</v>
      </c>
      <c r="AE1162" s="154">
        <v>0</v>
      </c>
      <c r="AF1162" s="26"/>
      <c r="AH1162" s="26"/>
      <c r="AI1162" s="26"/>
    </row>
    <row r="1163" spans="2:35" x14ac:dyDescent="0.25">
      <c r="B1163" s="32" t="s">
        <v>45</v>
      </c>
      <c r="C1163" s="32" t="s">
        <v>66</v>
      </c>
      <c r="D1163" s="32" t="s">
        <v>68</v>
      </c>
      <c r="E1163" s="32" t="s">
        <v>26</v>
      </c>
      <c r="F1163" s="32"/>
      <c r="G1163" s="32"/>
      <c r="H1163" s="31" t="s">
        <v>87</v>
      </c>
      <c r="I1163" s="158"/>
      <c r="J1163" s="159"/>
      <c r="K1163" s="158"/>
      <c r="L1163" s="160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X1163" s="155"/>
      <c r="Y1163" s="155"/>
      <c r="Z1163" s="154">
        <v>77.582036197172116</v>
      </c>
      <c r="AA1163" s="154">
        <v>80.782297418825237</v>
      </c>
      <c r="AB1163" s="154">
        <v>85.535028581100406</v>
      </c>
      <c r="AC1163" s="154">
        <v>69.442324687639456</v>
      </c>
      <c r="AD1163" s="154">
        <v>90.21252239091281</v>
      </c>
      <c r="AE1163" s="154">
        <v>92.725436549131246</v>
      </c>
      <c r="AF1163" s="26"/>
      <c r="AH1163" s="26"/>
      <c r="AI1163" s="26"/>
    </row>
    <row r="1164" spans="2:35" x14ac:dyDescent="0.25">
      <c r="B1164" s="32" t="s">
        <v>45</v>
      </c>
      <c r="C1164" s="32" t="s">
        <v>66</v>
      </c>
      <c r="D1164" s="32" t="s">
        <v>69</v>
      </c>
      <c r="E1164" s="32" t="s">
        <v>26</v>
      </c>
      <c r="F1164" s="32"/>
      <c r="G1164" s="32"/>
      <c r="H1164" s="31" t="s">
        <v>87</v>
      </c>
      <c r="I1164" s="158"/>
      <c r="J1164" s="159"/>
      <c r="K1164" s="158"/>
      <c r="L1164" s="160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X1164" s="155"/>
      <c r="Y1164" s="155"/>
      <c r="Z1164" s="154">
        <v>1.2724654590629649</v>
      </c>
      <c r="AA1164" s="154">
        <v>1.3448969852674202</v>
      </c>
      <c r="AB1164" s="154">
        <v>1.4165572156707062</v>
      </c>
      <c r="AC1164" s="154">
        <v>0.54380194765015988</v>
      </c>
      <c r="AD1164" s="154">
        <v>0.74748027968370867</v>
      </c>
      <c r="AE1164" s="154">
        <v>1.0240599718258521</v>
      </c>
      <c r="AF1164" s="26"/>
      <c r="AH1164" s="26"/>
      <c r="AI1164" s="26"/>
    </row>
    <row r="1165" spans="2:35" x14ac:dyDescent="0.25">
      <c r="B1165" s="32" t="s">
        <v>45</v>
      </c>
      <c r="C1165" s="32" t="s">
        <v>66</v>
      </c>
      <c r="D1165" s="32" t="s">
        <v>70</v>
      </c>
      <c r="E1165" s="32" t="s">
        <v>26</v>
      </c>
      <c r="F1165" s="32"/>
      <c r="G1165" s="32"/>
      <c r="H1165" s="31" t="s">
        <v>87</v>
      </c>
      <c r="I1165" s="158"/>
      <c r="J1165" s="159"/>
      <c r="K1165" s="158"/>
      <c r="L1165" s="160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X1165" s="155"/>
      <c r="Y1165" s="155"/>
      <c r="Z1165" s="154">
        <v>3.4178857176848298</v>
      </c>
      <c r="AA1165" s="154">
        <v>2.1099415047398673</v>
      </c>
      <c r="AB1165" s="154">
        <v>1.3639301102566814</v>
      </c>
      <c r="AC1165" s="154">
        <v>1.0564539083463129</v>
      </c>
      <c r="AD1165" s="154">
        <v>13.168264225920828</v>
      </c>
      <c r="AE1165" s="154">
        <v>1.3778278014181886</v>
      </c>
      <c r="AF1165" s="26"/>
      <c r="AH1165" s="26"/>
      <c r="AI1165" s="26"/>
    </row>
    <row r="1166" spans="2:35" x14ac:dyDescent="0.25">
      <c r="B1166" s="32" t="s">
        <v>45</v>
      </c>
      <c r="C1166" s="32" t="s">
        <v>66</v>
      </c>
      <c r="D1166" s="32" t="s">
        <v>72</v>
      </c>
      <c r="E1166" s="32" t="s">
        <v>26</v>
      </c>
      <c r="F1166" s="32"/>
      <c r="G1166" s="32"/>
      <c r="H1166" s="31" t="s">
        <v>87</v>
      </c>
      <c r="I1166" s="158"/>
      <c r="J1166" s="159"/>
      <c r="K1166" s="158"/>
      <c r="L1166" s="160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X1166" s="155"/>
      <c r="Y1166" s="155"/>
      <c r="Z1166" s="154">
        <v>2.4745655384167828</v>
      </c>
      <c r="AA1166" s="154">
        <v>3.2479069909731231</v>
      </c>
      <c r="AB1166" s="154">
        <v>3.5263120210629784</v>
      </c>
      <c r="AC1166" s="154">
        <v>3.0495281773575358</v>
      </c>
      <c r="AD1166" s="154">
        <v>3.5090704517132218</v>
      </c>
      <c r="AE1166" s="154">
        <v>3.5983033619913192</v>
      </c>
      <c r="AF1166" s="26"/>
      <c r="AH1166" s="26"/>
      <c r="AI1166" s="26"/>
    </row>
    <row r="1167" spans="2:35" x14ac:dyDescent="0.25">
      <c r="B1167" s="32" t="s">
        <v>45</v>
      </c>
      <c r="C1167" s="32" t="s">
        <v>66</v>
      </c>
      <c r="D1167" s="32" t="s">
        <v>73</v>
      </c>
      <c r="E1167" s="32" t="s">
        <v>26</v>
      </c>
      <c r="F1167" s="32"/>
      <c r="G1167" s="32"/>
      <c r="H1167" s="31" t="s">
        <v>87</v>
      </c>
      <c r="I1167" s="158"/>
      <c r="J1167" s="159"/>
      <c r="K1167" s="158"/>
      <c r="L1167" s="160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X1167" s="155"/>
      <c r="Y1167" s="155"/>
      <c r="Z1167" s="154">
        <v>1.1109252544044723</v>
      </c>
      <c r="AA1167" s="154">
        <v>1.1494336109990024</v>
      </c>
      <c r="AB1167" s="154">
        <v>1.4749744809240124</v>
      </c>
      <c r="AC1167" s="154">
        <v>1.2109774343460131</v>
      </c>
      <c r="AD1167" s="154">
        <v>1.3326068028142448</v>
      </c>
      <c r="AE1167" s="154">
        <v>1.2777172298689068</v>
      </c>
      <c r="AF1167" s="26"/>
      <c r="AH1167" s="26"/>
      <c r="AI1167" s="26"/>
    </row>
    <row r="1168" spans="2:35" x14ac:dyDescent="0.25">
      <c r="B1168" s="32" t="s">
        <v>45</v>
      </c>
      <c r="C1168" s="32" t="s">
        <v>66</v>
      </c>
      <c r="D1168" s="32" t="s">
        <v>75</v>
      </c>
      <c r="E1168" s="32" t="s">
        <v>26</v>
      </c>
      <c r="F1168" s="32"/>
      <c r="G1168" s="32"/>
      <c r="H1168" s="31" t="s">
        <v>87</v>
      </c>
      <c r="I1168" s="158"/>
      <c r="J1168" s="159"/>
      <c r="K1168" s="158"/>
      <c r="L1168" s="160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X1168" s="155"/>
      <c r="Y1168" s="155"/>
      <c r="Z1168" s="154">
        <v>31.231114128205679</v>
      </c>
      <c r="AA1168" s="154">
        <v>33.024970203532625</v>
      </c>
      <c r="AB1168" s="154">
        <v>28.603179408333418</v>
      </c>
      <c r="AC1168" s="154">
        <v>15.767646211387095</v>
      </c>
      <c r="AD1168" s="154">
        <v>17.7587707960638</v>
      </c>
      <c r="AE1168" s="154">
        <v>17.084463987360586</v>
      </c>
      <c r="AF1168" s="26"/>
      <c r="AH1168" s="26"/>
      <c r="AI1168" s="26"/>
    </row>
    <row r="1169" spans="2:35" x14ac:dyDescent="0.25">
      <c r="B1169" s="32" t="s">
        <v>45</v>
      </c>
      <c r="C1169" s="32" t="s">
        <v>66</v>
      </c>
      <c r="D1169" s="32" t="s">
        <v>74</v>
      </c>
      <c r="E1169" s="32" t="s">
        <v>26</v>
      </c>
      <c r="F1169" s="32"/>
      <c r="G1169" s="32"/>
      <c r="H1169" s="31" t="s">
        <v>87</v>
      </c>
      <c r="I1169" s="158"/>
      <c r="J1169" s="159"/>
      <c r="K1169" s="158"/>
      <c r="L1169" s="160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X1169" s="155"/>
      <c r="Y1169" s="155"/>
      <c r="Z1169" s="154">
        <v>2.5776036571084893</v>
      </c>
      <c r="AA1169" s="154">
        <v>2.6097545445709582</v>
      </c>
      <c r="AB1169" s="154">
        <v>2.722386407608385</v>
      </c>
      <c r="AC1169" s="154">
        <v>0.97207337116828774</v>
      </c>
      <c r="AD1169" s="154">
        <v>1.1726089138360989</v>
      </c>
      <c r="AE1169" s="154">
        <v>1.7291247660857252</v>
      </c>
      <c r="AF1169" s="26"/>
      <c r="AH1169" s="26"/>
      <c r="AI1169" s="26"/>
    </row>
    <row r="1170" spans="2:35" x14ac:dyDescent="0.25">
      <c r="B1170" s="35" t="s">
        <v>45</v>
      </c>
      <c r="C1170" s="35" t="s">
        <v>46</v>
      </c>
      <c r="D1170" s="35"/>
      <c r="E1170" s="35" t="s">
        <v>15</v>
      </c>
      <c r="F1170" s="35" t="s">
        <v>21</v>
      </c>
      <c r="G1170" s="35" t="s">
        <v>22</v>
      </c>
      <c r="H1170" s="34" t="s">
        <v>88</v>
      </c>
      <c r="I1170" s="161">
        <v>364.55455881794904</v>
      </c>
      <c r="J1170" s="161">
        <v>371.19992973129979</v>
      </c>
      <c r="K1170" s="161">
        <v>363.9442858013345</v>
      </c>
      <c r="L1170" s="161">
        <v>363.22731263568681</v>
      </c>
      <c r="M1170" s="161">
        <v>442.86176622687884</v>
      </c>
      <c r="N1170" s="161">
        <v>417.57731979561601</v>
      </c>
      <c r="O1170" s="161">
        <v>397.64116712927171</v>
      </c>
      <c r="P1170" s="161">
        <v>401.772683792252</v>
      </c>
      <c r="Q1170" s="161">
        <v>356.6775940287589</v>
      </c>
      <c r="R1170" s="161">
        <v>407.77420173815307</v>
      </c>
      <c r="S1170" s="161">
        <v>380.42679923767855</v>
      </c>
      <c r="T1170" s="161">
        <v>349.6092258528742</v>
      </c>
      <c r="U1170" s="161">
        <v>358.07447309511667</v>
      </c>
      <c r="V1170" s="161">
        <v>334.15275888057522</v>
      </c>
      <c r="W1170" s="161">
        <v>321.69716024742729</v>
      </c>
      <c r="X1170" s="161">
        <v>316.69323754053846</v>
      </c>
      <c r="Y1170" s="161">
        <v>310.38152119311673</v>
      </c>
      <c r="Z1170" s="161">
        <v>298.46046901156785</v>
      </c>
      <c r="AA1170" s="161">
        <v>306.05986821641505</v>
      </c>
      <c r="AB1170" s="161">
        <v>312.27690918989833</v>
      </c>
      <c r="AC1170" s="161">
        <v>332.51251484489597</v>
      </c>
      <c r="AD1170" s="161">
        <v>377.68861173953377</v>
      </c>
      <c r="AE1170" s="161">
        <v>352.7074965873008</v>
      </c>
      <c r="AF1170" s="26"/>
      <c r="AH1170" s="26"/>
      <c r="AI1170" s="26"/>
    </row>
    <row r="1171" spans="2:35" x14ac:dyDescent="0.25">
      <c r="B1171" s="35" t="s">
        <v>45</v>
      </c>
      <c r="C1171" s="35" t="s">
        <v>46</v>
      </c>
      <c r="D1171" s="35"/>
      <c r="E1171" s="35" t="s">
        <v>15</v>
      </c>
      <c r="F1171" s="35" t="s">
        <v>47</v>
      </c>
      <c r="G1171" s="35" t="s">
        <v>22</v>
      </c>
      <c r="H1171" s="34" t="s">
        <v>88</v>
      </c>
      <c r="I1171" s="161">
        <v>51.688674250393674</v>
      </c>
      <c r="J1171" s="161">
        <v>49.689403606838333</v>
      </c>
      <c r="K1171" s="161">
        <v>46.675646471055423</v>
      </c>
      <c r="L1171" s="161">
        <v>44.373049270496914</v>
      </c>
      <c r="M1171" s="161">
        <v>21.857721479437352</v>
      </c>
      <c r="N1171" s="161">
        <v>24.428958933579619</v>
      </c>
      <c r="O1171" s="161">
        <v>24.542919205010747</v>
      </c>
      <c r="P1171" s="161">
        <v>25.382328538892249</v>
      </c>
      <c r="Q1171" s="161">
        <v>25.934861097797587</v>
      </c>
      <c r="R1171" s="161">
        <v>29.829988328154265</v>
      </c>
      <c r="S1171" s="161">
        <v>28.310025523219615</v>
      </c>
      <c r="T1171" s="161">
        <v>26.587737972184271</v>
      </c>
      <c r="U1171" s="161">
        <v>27.320382418988864</v>
      </c>
      <c r="V1171" s="161">
        <v>25.625599999999999</v>
      </c>
      <c r="W1171" s="161">
        <v>23.765569864583689</v>
      </c>
      <c r="X1171" s="161">
        <v>23.009950362020909</v>
      </c>
      <c r="Y1171" s="161">
        <v>22.076395687248539</v>
      </c>
      <c r="Z1171" s="161">
        <v>22.759663130089372</v>
      </c>
      <c r="AA1171" s="161">
        <v>18.549288074847926</v>
      </c>
      <c r="AB1171" s="161">
        <v>17.494228332658711</v>
      </c>
      <c r="AC1171" s="161">
        <v>18.617127041782084</v>
      </c>
      <c r="AD1171" s="161">
        <v>17.621698568429586</v>
      </c>
      <c r="AE1171" s="161">
        <v>17.863992929861212</v>
      </c>
      <c r="AF1171" s="26"/>
      <c r="AH1171" s="26"/>
      <c r="AI1171" s="26"/>
    </row>
    <row r="1172" spans="2:35" x14ac:dyDescent="0.25">
      <c r="B1172" s="35" t="s">
        <v>45</v>
      </c>
      <c r="C1172" s="35" t="s">
        <v>46</v>
      </c>
      <c r="D1172" s="35"/>
      <c r="E1172" s="35" t="s">
        <v>26</v>
      </c>
      <c r="F1172" s="35" t="s">
        <v>48</v>
      </c>
      <c r="G1172" s="35" t="s">
        <v>22</v>
      </c>
      <c r="H1172" s="34" t="s">
        <v>88</v>
      </c>
      <c r="I1172" s="161">
        <v>14.08612467341622</v>
      </c>
      <c r="J1172" s="161">
        <v>13.601099866338453</v>
      </c>
      <c r="K1172" s="161">
        <v>12.799113503413425</v>
      </c>
      <c r="L1172" s="161">
        <v>12.35690080322879</v>
      </c>
      <c r="M1172" s="161">
        <v>5.5512767083552514</v>
      </c>
      <c r="N1172" s="161">
        <v>8.2141248704236478</v>
      </c>
      <c r="O1172" s="161">
        <v>9.6630657716845558</v>
      </c>
      <c r="P1172" s="161">
        <v>13.34334697935409</v>
      </c>
      <c r="Q1172" s="161">
        <v>13.639712047523123</v>
      </c>
      <c r="R1172" s="161">
        <v>17.110315287483655</v>
      </c>
      <c r="S1172" s="161">
        <v>17.405751204694553</v>
      </c>
      <c r="T1172" s="161">
        <v>16.827626397021685</v>
      </c>
      <c r="U1172" s="161">
        <v>14.974164002174922</v>
      </c>
      <c r="V1172" s="161">
        <v>15.9552</v>
      </c>
      <c r="W1172" s="161">
        <v>15.030984009593881</v>
      </c>
      <c r="X1172" s="161">
        <v>13.326300997333474</v>
      </c>
      <c r="Y1172" s="161">
        <v>12.909021166700517</v>
      </c>
      <c r="Z1172" s="161">
        <v>11.254658787922985</v>
      </c>
      <c r="AA1172" s="161">
        <v>10.774174216278677</v>
      </c>
      <c r="AB1172" s="161">
        <v>10.672386187593103</v>
      </c>
      <c r="AC1172" s="161">
        <v>13.275761640369929</v>
      </c>
      <c r="AD1172" s="161">
        <v>14.118301767398261</v>
      </c>
      <c r="AE1172" s="161">
        <v>12.907454756622377</v>
      </c>
      <c r="AF1172" s="26"/>
      <c r="AH1172" s="26"/>
      <c r="AI1172" s="26"/>
    </row>
    <row r="1173" spans="2:35" x14ac:dyDescent="0.25">
      <c r="B1173" s="35" t="s">
        <v>45</v>
      </c>
      <c r="C1173" s="35" t="s">
        <v>46</v>
      </c>
      <c r="D1173" s="35"/>
      <c r="E1173" s="35" t="s">
        <v>26</v>
      </c>
      <c r="F1173" s="35" t="s">
        <v>49</v>
      </c>
      <c r="G1173" s="35" t="s">
        <v>29</v>
      </c>
      <c r="H1173" s="34" t="s">
        <v>88</v>
      </c>
      <c r="I1173" s="161">
        <v>0.39440037730104061</v>
      </c>
      <c r="J1173" s="161">
        <v>0.41067050575424441</v>
      </c>
      <c r="K1173" s="161">
        <v>0.4518018819598662</v>
      </c>
      <c r="L1173" s="161">
        <v>0.49175870213815354</v>
      </c>
      <c r="M1173" s="161">
        <v>0.49420788713284131</v>
      </c>
      <c r="N1173" s="161">
        <v>0.54568021222941387</v>
      </c>
      <c r="O1173" s="161">
        <v>0.57425375325474393</v>
      </c>
      <c r="P1173" s="161">
        <v>0.61953933626253332</v>
      </c>
      <c r="Q1173" s="161">
        <v>0.65568144529078654</v>
      </c>
      <c r="R1173" s="161">
        <v>0.69883907049894933</v>
      </c>
      <c r="S1173" s="161">
        <v>0.72526737568100796</v>
      </c>
      <c r="T1173" s="161">
        <v>0.76606888602341094</v>
      </c>
      <c r="U1173" s="161">
        <v>0.82144387120142814</v>
      </c>
      <c r="V1173" s="161">
        <v>0.85844078500830256</v>
      </c>
      <c r="W1173" s="161">
        <v>0.8759770386414566</v>
      </c>
      <c r="X1173" s="161">
        <v>0.90956622110560148</v>
      </c>
      <c r="Y1173" s="161">
        <v>0.94895039081371635</v>
      </c>
      <c r="Z1173" s="161">
        <v>0.98693621141534016</v>
      </c>
      <c r="AA1173" s="161">
        <v>1.0272194664913064</v>
      </c>
      <c r="AB1173" s="161">
        <v>0.98893127323504471</v>
      </c>
      <c r="AC1173" s="161">
        <v>1.002967239402647</v>
      </c>
      <c r="AD1173" s="161">
        <v>0.9925259028817045</v>
      </c>
      <c r="AE1173" s="161">
        <v>0.97927928760225647</v>
      </c>
      <c r="AF1173" s="26"/>
      <c r="AH1173" s="26"/>
      <c r="AI1173" s="26"/>
    </row>
    <row r="1174" spans="2:35" x14ac:dyDescent="0.25">
      <c r="B1174" s="35" t="s">
        <v>45</v>
      </c>
      <c r="C1174" s="35" t="s">
        <v>46</v>
      </c>
      <c r="D1174" s="35"/>
      <c r="E1174" s="35" t="s">
        <v>26</v>
      </c>
      <c r="F1174" s="35" t="s">
        <v>50</v>
      </c>
      <c r="G1174" s="35" t="s">
        <v>29</v>
      </c>
      <c r="H1174" s="34" t="s">
        <v>88</v>
      </c>
      <c r="I1174" s="161">
        <v>1.4436149462861041</v>
      </c>
      <c r="J1174" s="161">
        <v>1.5764683905211532</v>
      </c>
      <c r="K1174" s="161">
        <v>1.8404294668201309</v>
      </c>
      <c r="L1174" s="161">
        <v>1.23526228061804</v>
      </c>
      <c r="M1174" s="161">
        <v>0.72660130164571712</v>
      </c>
      <c r="N1174" s="161">
        <v>0.47294337914351153</v>
      </c>
      <c r="O1174" s="161">
        <v>0.18725982025633867</v>
      </c>
      <c r="P1174" s="161">
        <v>0.12793082630992419</v>
      </c>
      <c r="Q1174" s="161">
        <v>9.5618991208379578E-2</v>
      </c>
      <c r="R1174" s="161">
        <v>7.7302273347450837E-2</v>
      </c>
      <c r="S1174" s="161">
        <v>3.2941472278014035E-2</v>
      </c>
      <c r="T1174" s="161">
        <v>0</v>
      </c>
      <c r="U1174" s="161">
        <v>0</v>
      </c>
      <c r="V1174" s="161">
        <v>0</v>
      </c>
      <c r="W1174" s="161">
        <v>0</v>
      </c>
      <c r="X1174" s="161">
        <v>0</v>
      </c>
      <c r="Y1174" s="161">
        <v>0</v>
      </c>
      <c r="Z1174" s="161">
        <v>0</v>
      </c>
      <c r="AA1174" s="161">
        <v>0</v>
      </c>
      <c r="AB1174" s="161">
        <v>0</v>
      </c>
      <c r="AC1174" s="161">
        <v>0</v>
      </c>
      <c r="AD1174" s="161">
        <v>0</v>
      </c>
      <c r="AE1174" s="161">
        <v>0</v>
      </c>
      <c r="AF1174" s="26"/>
      <c r="AH1174" s="26"/>
      <c r="AI1174" s="26"/>
    </row>
    <row r="1175" spans="2:35" x14ac:dyDescent="0.25">
      <c r="B1175" s="35" t="s">
        <v>45</v>
      </c>
      <c r="C1175" s="35" t="s">
        <v>46</v>
      </c>
      <c r="D1175" s="35"/>
      <c r="E1175" s="35" t="s">
        <v>26</v>
      </c>
      <c r="F1175" s="35" t="s">
        <v>32</v>
      </c>
      <c r="G1175" s="35" t="s">
        <v>33</v>
      </c>
      <c r="H1175" s="34" t="s">
        <v>88</v>
      </c>
      <c r="I1175" s="161">
        <v>9.639090568347409E-4</v>
      </c>
      <c r="J1175" s="161">
        <v>1.2508016357295972E-4</v>
      </c>
      <c r="K1175" s="161">
        <v>9.6027750520316041E-5</v>
      </c>
      <c r="L1175" s="161">
        <v>9.5194279654051676E-5</v>
      </c>
      <c r="M1175" s="161">
        <v>9.8081660869324663E-5</v>
      </c>
      <c r="N1175" s="161">
        <v>1.7578992793049382E-4</v>
      </c>
      <c r="O1175" s="161">
        <v>8.6611968103681716E-4</v>
      </c>
      <c r="P1175" s="161">
        <v>1.7391119153329609E-3</v>
      </c>
      <c r="Q1175" s="161">
        <v>2.6607567855684985E-3</v>
      </c>
      <c r="R1175" s="161">
        <v>3.8150073930171826E-3</v>
      </c>
      <c r="S1175" s="161">
        <v>6.5474943532434346E-3</v>
      </c>
      <c r="T1175" s="161">
        <v>1.1014615935770789E-2</v>
      </c>
      <c r="U1175" s="161">
        <v>1.8736154970232337E-2</v>
      </c>
      <c r="V1175" s="161">
        <v>2.7436052811112402E-2</v>
      </c>
      <c r="W1175" s="161">
        <v>4.6085860298807027E-2</v>
      </c>
      <c r="X1175" s="161">
        <v>6.4788771614292667E-2</v>
      </c>
      <c r="Y1175" s="161">
        <v>8.3124806157380937E-2</v>
      </c>
      <c r="Z1175" s="161">
        <v>0.10220641839711606</v>
      </c>
      <c r="AA1175" s="161">
        <v>0.13036970466470144</v>
      </c>
      <c r="AB1175" s="161">
        <v>0.16943017014495823</v>
      </c>
      <c r="AC1175" s="161">
        <v>0.21491067700191466</v>
      </c>
      <c r="AD1175" s="161">
        <v>0.22910843510176029</v>
      </c>
      <c r="AE1175" s="161">
        <v>0.26295977613196975</v>
      </c>
      <c r="AF1175" s="26"/>
      <c r="AH1175" s="26"/>
      <c r="AI1175" s="26"/>
    </row>
    <row r="1176" spans="2:35" x14ac:dyDescent="0.25">
      <c r="B1176" s="35" t="s">
        <v>45</v>
      </c>
      <c r="C1176" s="35" t="s">
        <v>51</v>
      </c>
      <c r="D1176" s="35" t="s">
        <v>24</v>
      </c>
      <c r="E1176" s="35" t="s">
        <v>15</v>
      </c>
      <c r="F1176" s="35" t="s">
        <v>16</v>
      </c>
      <c r="G1176" s="35" t="s">
        <v>17</v>
      </c>
      <c r="H1176" s="34" t="s">
        <v>88</v>
      </c>
      <c r="I1176" s="161">
        <v>3.3349317209636537E-5</v>
      </c>
      <c r="J1176" s="161">
        <v>3.5994577432192991E-5</v>
      </c>
      <c r="K1176" s="161">
        <v>4.6368924021691106E-5</v>
      </c>
      <c r="L1176" s="161">
        <v>4.6368924021691106E-5</v>
      </c>
      <c r="M1176" s="161">
        <v>7.3805678518530928E-5</v>
      </c>
      <c r="N1176" s="161">
        <v>0</v>
      </c>
      <c r="O1176" s="161">
        <v>0</v>
      </c>
      <c r="P1176" s="161">
        <v>0</v>
      </c>
      <c r="Q1176" s="161">
        <v>0</v>
      </c>
      <c r="R1176" s="161">
        <v>0</v>
      </c>
      <c r="S1176" s="161">
        <v>6.8412943608110255E-3</v>
      </c>
      <c r="T1176" s="161">
        <v>7.3412048233098747E-3</v>
      </c>
      <c r="U1176" s="161">
        <v>6.5834665238529563E-3</v>
      </c>
      <c r="V1176" s="161">
        <v>5.5057658468825044E-3</v>
      </c>
      <c r="W1176" s="161">
        <v>5.5057658468825044E-3</v>
      </c>
      <c r="X1176" s="161">
        <v>3.1670016652301609E-3</v>
      </c>
      <c r="Y1176" s="161">
        <v>3.3282639073997948E-4</v>
      </c>
      <c r="Z1176" s="161">
        <v>3.3282680850372836E-4</v>
      </c>
      <c r="AA1176" s="161">
        <v>3.3282680850372836E-4</v>
      </c>
      <c r="AB1176" s="161">
        <v>3.3282680850372836E-4</v>
      </c>
      <c r="AC1176" s="161">
        <v>3.3282680850372836E-4</v>
      </c>
      <c r="AD1176" s="161">
        <v>3.3282680850372836E-4</v>
      </c>
      <c r="AE1176" s="161">
        <v>3.3282680850372836E-4</v>
      </c>
      <c r="AF1176" s="26"/>
      <c r="AH1176" s="26"/>
      <c r="AI1176" s="26"/>
    </row>
    <row r="1177" spans="2:35" x14ac:dyDescent="0.25">
      <c r="B1177" s="35" t="s">
        <v>45</v>
      </c>
      <c r="C1177" s="35" t="s">
        <v>51</v>
      </c>
      <c r="D1177" s="35"/>
      <c r="E1177" s="35" t="s">
        <v>15</v>
      </c>
      <c r="F1177" s="35" t="s">
        <v>21</v>
      </c>
      <c r="G1177" s="35" t="s">
        <v>22</v>
      </c>
      <c r="H1177" s="34" t="s">
        <v>88</v>
      </c>
      <c r="I1177" s="161">
        <v>1.6693960112324126E-2</v>
      </c>
      <c r="J1177" s="161">
        <v>1.6661539813330965E-2</v>
      </c>
      <c r="K1177" s="161">
        <v>1.7177770728068208E-2</v>
      </c>
      <c r="L1177" s="161">
        <v>1.7998253679510488E-2</v>
      </c>
      <c r="M1177" s="161">
        <v>1.8833699845872694E-2</v>
      </c>
      <c r="N1177" s="161">
        <v>1.9848704591273934E-2</v>
      </c>
      <c r="O1177" s="161">
        <v>2.0898623504821655E-2</v>
      </c>
      <c r="P1177" s="161">
        <v>2.2801445668804824E-2</v>
      </c>
      <c r="Q1177" s="161">
        <v>2.5153164280385585E-2</v>
      </c>
      <c r="R1177" s="161">
        <v>2.530778416789143E-2</v>
      </c>
      <c r="S1177" s="161">
        <v>2.7170704425421473E-2</v>
      </c>
      <c r="T1177" s="161">
        <v>3.0183298362632043E-2</v>
      </c>
      <c r="U1177" s="161">
        <v>3.3450266953481252E-2</v>
      </c>
      <c r="V1177" s="161">
        <v>3.5719687883002456E-2</v>
      </c>
      <c r="W1177" s="161">
        <v>3.7572632663919227E-2</v>
      </c>
      <c r="X1177" s="161">
        <v>3.8809591763965944E-2</v>
      </c>
      <c r="Y1177" s="161">
        <v>3.990440032227343E-2</v>
      </c>
      <c r="Z1177" s="161">
        <v>4.0423125106163992E-2</v>
      </c>
      <c r="AA1177" s="161">
        <v>4.2050534132106993E-2</v>
      </c>
      <c r="AB1177" s="161">
        <v>4.3526260125818186E-2</v>
      </c>
      <c r="AC1177" s="161">
        <v>4.0083171408677384E-2</v>
      </c>
      <c r="AD1177" s="161">
        <v>4.597978285755188E-2</v>
      </c>
      <c r="AE1177" s="161">
        <v>4.0997295400711758E-2</v>
      </c>
      <c r="AF1177" s="26"/>
      <c r="AH1177" s="26"/>
      <c r="AI1177" s="26"/>
    </row>
    <row r="1178" spans="2:35" x14ac:dyDescent="0.25">
      <c r="B1178" s="35" t="s">
        <v>45</v>
      </c>
      <c r="C1178" s="35" t="s">
        <v>51</v>
      </c>
      <c r="D1178" s="35"/>
      <c r="E1178" s="35" t="s">
        <v>26</v>
      </c>
      <c r="F1178" s="35" t="s">
        <v>48</v>
      </c>
      <c r="G1178" s="35" t="s">
        <v>22</v>
      </c>
      <c r="H1178" s="34" t="s">
        <v>88</v>
      </c>
      <c r="I1178" s="161">
        <v>4.1279009561799394E-3</v>
      </c>
      <c r="J1178" s="161">
        <v>4.1198844171255111E-3</v>
      </c>
      <c r="K1178" s="161">
        <v>4.2475323851460141E-3</v>
      </c>
      <c r="L1178" s="161">
        <v>4.4504124889080702E-3</v>
      </c>
      <c r="M1178" s="161">
        <v>4.6569925337721692E-3</v>
      </c>
      <c r="N1178" s="161">
        <v>4.9079718718607907E-3</v>
      </c>
      <c r="O1178" s="161">
        <v>5.1675844058541812E-3</v>
      </c>
      <c r="P1178" s="161">
        <v>5.6380935826640553E-3</v>
      </c>
      <c r="Q1178" s="161">
        <v>6.2196009925352359E-3</v>
      </c>
      <c r="R1178" s="161">
        <v>6.2578337172563524E-3</v>
      </c>
      <c r="S1178" s="161">
        <v>6.7184763844607767E-3</v>
      </c>
      <c r="T1178" s="161">
        <v>7.4633978596722146E-3</v>
      </c>
      <c r="U1178" s="161">
        <v>8.2712183336183936E-3</v>
      </c>
      <c r="V1178" s="161">
        <v>8.8323760674283349E-3</v>
      </c>
      <c r="W1178" s="161">
        <v>9.2905521072313944E-3</v>
      </c>
      <c r="X1178" s="161">
        <v>9.5964139050003297E-3</v>
      </c>
      <c r="Y1178" s="161">
        <v>9.8671262622998506E-3</v>
      </c>
      <c r="Z1178" s="161">
        <v>9.9953908871706961E-3</v>
      </c>
      <c r="AA1178" s="161">
        <v>1.0397798897558036E-2</v>
      </c>
      <c r="AB1178" s="161">
        <v>1.0762700376866288E-2</v>
      </c>
      <c r="AC1178" s="161">
        <v>9.9113308329073623E-3</v>
      </c>
      <c r="AD1178" s="161">
        <v>1.2345994812727638E-2</v>
      </c>
      <c r="AE1178" s="161">
        <v>1.1008151080685622E-2</v>
      </c>
      <c r="AF1178" s="26"/>
      <c r="AH1178" s="26"/>
      <c r="AI1178" s="26"/>
    </row>
    <row r="1179" spans="2:35" x14ac:dyDescent="0.25">
      <c r="B1179" s="35" t="s">
        <v>45</v>
      </c>
      <c r="C1179" s="35" t="s">
        <v>51</v>
      </c>
      <c r="D1179" s="35"/>
      <c r="E1179" s="35" t="s">
        <v>26</v>
      </c>
      <c r="F1179" s="35" t="s">
        <v>49</v>
      </c>
      <c r="G1179" s="35" t="s">
        <v>29</v>
      </c>
      <c r="H1179" s="34" t="s">
        <v>88</v>
      </c>
      <c r="I1179" s="161">
        <v>1.0866695007179681E-3</v>
      </c>
      <c r="J1179" s="161">
        <v>1.019547060603762E-3</v>
      </c>
      <c r="K1179" s="161">
        <v>1.1003863036283331E-3</v>
      </c>
      <c r="L1179" s="161">
        <v>1.1182725892090867E-3</v>
      </c>
      <c r="M1179" s="161">
        <v>1.1129097179129787E-3</v>
      </c>
      <c r="N1179" s="161">
        <v>1.2462566982896011E-3</v>
      </c>
      <c r="O1179" s="161">
        <v>1.337038494821665E-3</v>
      </c>
      <c r="P1179" s="161">
        <v>1.4211363953202851E-3</v>
      </c>
      <c r="Q1179" s="161">
        <v>1.5122118711483911E-3</v>
      </c>
      <c r="R1179" s="161">
        <v>1.606197021648188E-3</v>
      </c>
      <c r="S1179" s="161">
        <v>1.7878489843241798E-3</v>
      </c>
      <c r="T1179" s="161">
        <v>1.9055876957291432E-3</v>
      </c>
      <c r="U1179" s="161">
        <v>2.0064039556470393E-3</v>
      </c>
      <c r="V1179" s="161">
        <v>2.2167608612648155E-3</v>
      </c>
      <c r="W1179" s="161">
        <v>2.1357580496931114E-3</v>
      </c>
      <c r="X1179" s="161">
        <v>2.1999097923822352E-3</v>
      </c>
      <c r="Y1179" s="161">
        <v>2.2754206980947055E-3</v>
      </c>
      <c r="Z1179" s="161">
        <v>2.4074682385563893E-3</v>
      </c>
      <c r="AA1179" s="161">
        <v>2.5169354078923034E-3</v>
      </c>
      <c r="AB1179" s="161">
        <v>2.4423951037170167E-3</v>
      </c>
      <c r="AC1179" s="161">
        <v>2.5695401722209219E-3</v>
      </c>
      <c r="AD1179" s="161">
        <v>2.5970137766584077E-3</v>
      </c>
      <c r="AE1179" s="161">
        <v>2.4793419427484088E-3</v>
      </c>
      <c r="AF1179" s="26"/>
      <c r="AH1179" s="26"/>
      <c r="AI1179" s="26"/>
    </row>
    <row r="1180" spans="2:35" x14ac:dyDescent="0.25">
      <c r="B1180" s="35" t="s">
        <v>45</v>
      </c>
      <c r="C1180" s="35" t="s">
        <v>51</v>
      </c>
      <c r="D1180" s="35"/>
      <c r="E1180" s="35" t="s">
        <v>26</v>
      </c>
      <c r="F1180" s="35" t="s">
        <v>52</v>
      </c>
      <c r="G1180" s="35" t="s">
        <v>29</v>
      </c>
      <c r="H1180" s="34" t="s">
        <v>88</v>
      </c>
      <c r="I1180" s="161">
        <v>2.2912246199284537E-2</v>
      </c>
      <c r="J1180" s="161">
        <v>2.004524764260503E-2</v>
      </c>
      <c r="K1180" s="161">
        <v>1.7859775624806448E-2</v>
      </c>
      <c r="L1180" s="161">
        <v>1.2881619755289992E-2</v>
      </c>
      <c r="M1180" s="161">
        <v>1.0788903326414714E-2</v>
      </c>
      <c r="N1180" s="161">
        <v>7.9447501245592522E-3</v>
      </c>
      <c r="O1180" s="161">
        <v>5.8486527281838042E-3</v>
      </c>
      <c r="P1180" s="161">
        <v>4.5817098643143508E-3</v>
      </c>
      <c r="Q1180" s="161">
        <v>4.1450638820755403E-3</v>
      </c>
      <c r="R1180" s="161">
        <v>5.0139741143423516E-3</v>
      </c>
      <c r="S1180" s="161">
        <v>3.4801246652488471E-3</v>
      </c>
      <c r="T1180" s="161">
        <v>1.6135575860458991E-3</v>
      </c>
      <c r="U1180" s="161">
        <v>2.9006982398766538E-4</v>
      </c>
      <c r="V1180" s="161">
        <v>1.8800707940078805E-4</v>
      </c>
      <c r="W1180" s="161">
        <v>1.899496639880107E-4</v>
      </c>
      <c r="X1180" s="161">
        <v>2.2338220532552316E-4</v>
      </c>
      <c r="Y1180" s="161">
        <v>2.7873383525654863E-4</v>
      </c>
      <c r="Z1180" s="161">
        <v>1.8532392824777724E-4</v>
      </c>
      <c r="AA1180" s="161">
        <v>1.129707797034411E-4</v>
      </c>
      <c r="AB1180" s="161">
        <v>5.0961278610840363E-4</v>
      </c>
      <c r="AC1180" s="161">
        <v>2.4431577599252566E-4</v>
      </c>
      <c r="AD1180" s="161">
        <v>1.2063848296894816E-3</v>
      </c>
      <c r="AE1180" s="161">
        <v>2.7618493367672335E-4</v>
      </c>
      <c r="AF1180" s="26"/>
      <c r="AH1180" s="26"/>
      <c r="AI1180" s="26"/>
    </row>
    <row r="1181" spans="2:35" x14ac:dyDescent="0.25">
      <c r="B1181" s="35" t="s">
        <v>45</v>
      </c>
      <c r="C1181" s="35" t="s">
        <v>51</v>
      </c>
      <c r="D1181" s="35"/>
      <c r="E1181" s="35" t="s">
        <v>26</v>
      </c>
      <c r="F1181" s="35" t="s">
        <v>53</v>
      </c>
      <c r="G1181" s="35" t="s">
        <v>29</v>
      </c>
      <c r="H1181" s="34" t="s">
        <v>88</v>
      </c>
      <c r="I1181" s="161">
        <v>0</v>
      </c>
      <c r="J1181" s="161">
        <v>0</v>
      </c>
      <c r="K1181" s="161">
        <v>0</v>
      </c>
      <c r="L1181" s="161">
        <v>0</v>
      </c>
      <c r="M1181" s="161">
        <v>0</v>
      </c>
      <c r="N1181" s="161">
        <v>0</v>
      </c>
      <c r="O1181" s="161">
        <v>0</v>
      </c>
      <c r="P1181" s="161">
        <v>0</v>
      </c>
      <c r="Q1181" s="161">
        <v>0</v>
      </c>
      <c r="R1181" s="161">
        <v>0</v>
      </c>
      <c r="S1181" s="161">
        <v>1.3168602053093866E-4</v>
      </c>
      <c r="T1181" s="161">
        <v>3.318989205032297E-4</v>
      </c>
      <c r="U1181" s="161">
        <v>6.78620000084308E-4</v>
      </c>
      <c r="V1181" s="161">
        <v>8.0107330696376584E-4</v>
      </c>
      <c r="W1181" s="161">
        <v>9.2791505764522309E-4</v>
      </c>
      <c r="X1181" s="161">
        <v>1.2665622313036504E-3</v>
      </c>
      <c r="Y1181" s="161">
        <v>1.6719545608801492E-3</v>
      </c>
      <c r="Z1181" s="161">
        <v>6.7618475092322988E-4</v>
      </c>
      <c r="AA1181" s="161">
        <v>6.3964764088624883E-4</v>
      </c>
      <c r="AB1181" s="161">
        <v>2.5415906278847791E-3</v>
      </c>
      <c r="AC1181" s="161">
        <v>8.8157752420877776E-4</v>
      </c>
      <c r="AD1181" s="161">
        <v>9.5053816875049319E-4</v>
      </c>
      <c r="AE1181" s="161">
        <v>4.783342375101568E-4</v>
      </c>
      <c r="AF1181" s="26"/>
      <c r="AH1181" s="26"/>
      <c r="AI1181" s="26"/>
    </row>
    <row r="1182" spans="2:35" x14ac:dyDescent="0.25">
      <c r="B1182" s="35" t="s">
        <v>45</v>
      </c>
      <c r="C1182" s="35" t="s">
        <v>51</v>
      </c>
      <c r="D1182" s="35"/>
      <c r="E1182" s="35" t="s">
        <v>26</v>
      </c>
      <c r="F1182" s="35" t="s">
        <v>54</v>
      </c>
      <c r="G1182" s="35" t="s">
        <v>22</v>
      </c>
      <c r="H1182" s="34" t="s">
        <v>88</v>
      </c>
      <c r="I1182" s="161">
        <v>0</v>
      </c>
      <c r="J1182" s="161">
        <v>0</v>
      </c>
      <c r="K1182" s="161">
        <v>0</v>
      </c>
      <c r="L1182" s="161">
        <v>0</v>
      </c>
      <c r="M1182" s="161">
        <v>0</v>
      </c>
      <c r="N1182" s="161">
        <v>0</v>
      </c>
      <c r="O1182" s="161">
        <v>0</v>
      </c>
      <c r="P1182" s="161">
        <v>0</v>
      </c>
      <c r="Q1182" s="161">
        <v>0</v>
      </c>
      <c r="R1182" s="161">
        <v>0</v>
      </c>
      <c r="S1182" s="161">
        <v>0</v>
      </c>
      <c r="T1182" s="161">
        <v>0</v>
      </c>
      <c r="U1182" s="161">
        <v>0</v>
      </c>
      <c r="V1182" s="161">
        <v>0</v>
      </c>
      <c r="W1182" s="161">
        <v>0</v>
      </c>
      <c r="X1182" s="161">
        <v>0</v>
      </c>
      <c r="Y1182" s="161">
        <v>0</v>
      </c>
      <c r="Z1182" s="161">
        <v>0</v>
      </c>
      <c r="AA1182" s="161">
        <v>0</v>
      </c>
      <c r="AB1182" s="161">
        <v>0</v>
      </c>
      <c r="AC1182" s="161">
        <v>0</v>
      </c>
      <c r="AD1182" s="161">
        <v>0</v>
      </c>
      <c r="AE1182" s="161">
        <v>0</v>
      </c>
      <c r="AF1182" s="26"/>
      <c r="AH1182" s="26"/>
      <c r="AI1182" s="26"/>
    </row>
    <row r="1183" spans="2:35" x14ac:dyDescent="0.25">
      <c r="B1183" s="35" t="s">
        <v>45</v>
      </c>
      <c r="C1183" s="35" t="s">
        <v>51</v>
      </c>
      <c r="D1183" s="35"/>
      <c r="E1183" s="35" t="s">
        <v>26</v>
      </c>
      <c r="F1183" s="35" t="s">
        <v>50</v>
      </c>
      <c r="G1183" s="35" t="s">
        <v>29</v>
      </c>
      <c r="H1183" s="34" t="s">
        <v>88</v>
      </c>
      <c r="I1183" s="161">
        <v>0.10729564893300249</v>
      </c>
      <c r="J1183" s="161">
        <v>0.11716988620718416</v>
      </c>
      <c r="K1183" s="161">
        <v>0.13678860451390057</v>
      </c>
      <c r="L1183" s="161">
        <v>9.1809985995466387E-2</v>
      </c>
      <c r="M1183" s="161">
        <v>5.4004122343154722E-2</v>
      </c>
      <c r="N1183" s="161">
        <v>3.5151178577305479E-2</v>
      </c>
      <c r="O1183" s="161">
        <v>1.3917952280260803E-2</v>
      </c>
      <c r="P1183" s="161">
        <v>9.5083672157673538E-3</v>
      </c>
      <c r="Q1183" s="161">
        <v>7.1068131695478142E-3</v>
      </c>
      <c r="R1183" s="161">
        <v>5.7454362080061805E-3</v>
      </c>
      <c r="S1183" s="161">
        <v>2.4483513792725336E-3</v>
      </c>
      <c r="T1183" s="161">
        <v>0</v>
      </c>
      <c r="U1183" s="161">
        <v>0</v>
      </c>
      <c r="V1183" s="161">
        <v>0</v>
      </c>
      <c r="W1183" s="161">
        <v>0</v>
      </c>
      <c r="X1183" s="161">
        <v>0</v>
      </c>
      <c r="Y1183" s="161">
        <v>0</v>
      </c>
      <c r="Z1183" s="161">
        <v>0</v>
      </c>
      <c r="AA1183" s="161">
        <v>0</v>
      </c>
      <c r="AB1183" s="161">
        <v>0</v>
      </c>
      <c r="AC1183" s="161">
        <v>0</v>
      </c>
      <c r="AD1183" s="161">
        <v>0</v>
      </c>
      <c r="AE1183" s="161">
        <v>0</v>
      </c>
      <c r="AF1183" s="26"/>
      <c r="AH1183" s="26"/>
      <c r="AI1183" s="26"/>
    </row>
    <row r="1184" spans="2:35" x14ac:dyDescent="0.25">
      <c r="B1184" s="35" t="s">
        <v>45</v>
      </c>
      <c r="C1184" s="35" t="s">
        <v>51</v>
      </c>
      <c r="D1184" s="35"/>
      <c r="E1184" s="35" t="s">
        <v>26</v>
      </c>
      <c r="F1184" s="35" t="s">
        <v>30</v>
      </c>
      <c r="G1184" s="35" t="s">
        <v>29</v>
      </c>
      <c r="H1184" s="34" t="s">
        <v>88</v>
      </c>
      <c r="I1184" s="161">
        <v>0.23376561062652818</v>
      </c>
      <c r="J1184" s="161">
        <v>0.20661451277058268</v>
      </c>
      <c r="K1184" s="161">
        <v>0.19750856815819517</v>
      </c>
      <c r="L1184" s="161">
        <v>0.21803596683597787</v>
      </c>
      <c r="M1184" s="161">
        <v>0.26654088977950219</v>
      </c>
      <c r="N1184" s="161">
        <v>0.24303112312799671</v>
      </c>
      <c r="O1184" s="161">
        <v>0.2570883815147102</v>
      </c>
      <c r="P1184" s="161">
        <v>0.24830131219025056</v>
      </c>
      <c r="Q1184" s="161">
        <v>0.28513781350491829</v>
      </c>
      <c r="R1184" s="161">
        <v>0.27236284420058621</v>
      </c>
      <c r="S1184" s="161">
        <v>0.30577800495303503</v>
      </c>
      <c r="T1184" s="161">
        <v>0.29393339258112672</v>
      </c>
      <c r="U1184" s="161">
        <v>0.2943472775291327</v>
      </c>
      <c r="V1184" s="161">
        <v>0.29884428016863646</v>
      </c>
      <c r="W1184" s="161">
        <v>0.29191984612757932</v>
      </c>
      <c r="X1184" s="161">
        <v>0.29632238709394565</v>
      </c>
      <c r="Y1184" s="161">
        <v>0.29779796958437288</v>
      </c>
      <c r="Z1184" s="161">
        <v>0.29476103739122017</v>
      </c>
      <c r="AA1184" s="161">
        <v>0.30036159434566623</v>
      </c>
      <c r="AB1184" s="161">
        <v>0.30915565626924318</v>
      </c>
      <c r="AC1184" s="161">
        <v>0.31077679291900773</v>
      </c>
      <c r="AD1184" s="161">
        <v>0.36920481102619157</v>
      </c>
      <c r="AE1184" s="161">
        <v>0.35547951315228299</v>
      </c>
      <c r="AF1184" s="26"/>
      <c r="AH1184" s="26"/>
      <c r="AI1184" s="26"/>
    </row>
    <row r="1185" spans="2:35" x14ac:dyDescent="0.25">
      <c r="B1185" s="35" t="s">
        <v>45</v>
      </c>
      <c r="C1185" s="35" t="s">
        <v>51</v>
      </c>
      <c r="D1185" s="35"/>
      <c r="E1185" s="35" t="s">
        <v>26</v>
      </c>
      <c r="F1185" s="35" t="s">
        <v>31</v>
      </c>
      <c r="G1185" s="35" t="s">
        <v>22</v>
      </c>
      <c r="H1185" s="34" t="s">
        <v>88</v>
      </c>
      <c r="I1185" s="161">
        <v>0</v>
      </c>
      <c r="J1185" s="161">
        <v>0</v>
      </c>
      <c r="K1185" s="161">
        <v>0</v>
      </c>
      <c r="L1185" s="161">
        <v>0</v>
      </c>
      <c r="M1185" s="161">
        <v>0</v>
      </c>
      <c r="N1185" s="161">
        <v>0</v>
      </c>
      <c r="O1185" s="161">
        <v>0</v>
      </c>
      <c r="P1185" s="161">
        <v>0</v>
      </c>
      <c r="Q1185" s="161">
        <v>0</v>
      </c>
      <c r="R1185" s="161">
        <v>0</v>
      </c>
      <c r="S1185" s="161">
        <v>0</v>
      </c>
      <c r="T1185" s="161">
        <v>0</v>
      </c>
      <c r="U1185" s="161">
        <v>0</v>
      </c>
      <c r="V1185" s="161">
        <v>0</v>
      </c>
      <c r="W1185" s="161">
        <v>0</v>
      </c>
      <c r="X1185" s="161">
        <v>0</v>
      </c>
      <c r="Y1185" s="161">
        <v>0</v>
      </c>
      <c r="Z1185" s="161">
        <v>0</v>
      </c>
      <c r="AA1185" s="161">
        <v>0</v>
      </c>
      <c r="AB1185" s="161">
        <v>0</v>
      </c>
      <c r="AC1185" s="161">
        <v>0</v>
      </c>
      <c r="AD1185" s="161">
        <v>0</v>
      </c>
      <c r="AE1185" s="161">
        <v>0</v>
      </c>
      <c r="AF1185" s="26"/>
      <c r="AH1185" s="26"/>
      <c r="AI1185" s="26"/>
    </row>
    <row r="1186" spans="2:35" x14ac:dyDescent="0.25">
      <c r="B1186" s="35" t="s">
        <v>45</v>
      </c>
      <c r="C1186" s="35" t="s">
        <v>51</v>
      </c>
      <c r="D1186" s="35"/>
      <c r="E1186" s="35" t="s">
        <v>26</v>
      </c>
      <c r="F1186" s="35" t="s">
        <v>28</v>
      </c>
      <c r="G1186" s="35" t="s">
        <v>29</v>
      </c>
      <c r="H1186" s="34" t="s">
        <v>88</v>
      </c>
      <c r="I1186" s="161">
        <v>2.6377518212294043E-2</v>
      </c>
      <c r="J1186" s="161">
        <v>2.3556385339912358E-2</v>
      </c>
      <c r="K1186" s="161">
        <v>2.2142772501846354E-2</v>
      </c>
      <c r="L1186" s="161">
        <v>1.8678347890899533E-2</v>
      </c>
      <c r="M1186" s="161">
        <v>2.1769542160388261E-2</v>
      </c>
      <c r="N1186" s="161">
        <v>1.8296134428884475E-2</v>
      </c>
      <c r="O1186" s="161">
        <v>1.0190298497733976E-2</v>
      </c>
      <c r="P1186" s="161">
        <v>9.5337284424719688E-3</v>
      </c>
      <c r="Q1186" s="161">
        <v>4.3796834187841234E-3</v>
      </c>
      <c r="R1186" s="161">
        <v>3.7358415852019036E-3</v>
      </c>
      <c r="S1186" s="161">
        <v>2.0872966989766272E-3</v>
      </c>
      <c r="T1186" s="161">
        <v>2.1240924759526802E-3</v>
      </c>
      <c r="U1186" s="161">
        <v>5.7408329644659641E-4</v>
      </c>
      <c r="V1186" s="161">
        <v>1.8509422777450104E-4</v>
      </c>
      <c r="W1186" s="161">
        <v>9.5122688451063954E-5</v>
      </c>
      <c r="X1186" s="161">
        <v>8.1793271241902305E-5</v>
      </c>
      <c r="Y1186" s="161">
        <v>5.0410098119329007E-5</v>
      </c>
      <c r="Z1186" s="161">
        <v>5.5705708917673333E-5</v>
      </c>
      <c r="AA1186" s="161">
        <v>4.2611884369248097E-5</v>
      </c>
      <c r="AB1186" s="161">
        <v>5.3183102499470583E-5</v>
      </c>
      <c r="AC1186" s="161">
        <v>7.9935938502860752E-5</v>
      </c>
      <c r="AD1186" s="161">
        <v>6.0598451781190513E-5</v>
      </c>
      <c r="AE1186" s="161">
        <v>4.7498269154164208E-4</v>
      </c>
      <c r="AF1186" s="26"/>
      <c r="AH1186" s="26"/>
      <c r="AI1186" s="26"/>
    </row>
    <row r="1187" spans="2:35" x14ac:dyDescent="0.25">
      <c r="B1187" s="35" t="s">
        <v>45</v>
      </c>
      <c r="C1187" s="35" t="s">
        <v>51</v>
      </c>
      <c r="D1187" s="35"/>
      <c r="E1187" s="35" t="s">
        <v>26</v>
      </c>
      <c r="F1187" s="35" t="s">
        <v>32</v>
      </c>
      <c r="G1187" s="35" t="s">
        <v>33</v>
      </c>
      <c r="H1187" s="34" t="s">
        <v>88</v>
      </c>
      <c r="I1187" s="161">
        <v>0</v>
      </c>
      <c r="J1187" s="161">
        <v>0</v>
      </c>
      <c r="K1187" s="161">
        <v>0</v>
      </c>
      <c r="L1187" s="161">
        <v>0</v>
      </c>
      <c r="M1187" s="161">
        <v>3.975410608991903E-7</v>
      </c>
      <c r="N1187" s="161">
        <v>3.2629748254750478E-6</v>
      </c>
      <c r="O1187" s="161">
        <v>4.6022431819607267E-5</v>
      </c>
      <c r="P1187" s="161">
        <v>1.1338302017055089E-4</v>
      </c>
      <c r="Q1187" s="161">
        <v>8.2443807380558619E-5</v>
      </c>
      <c r="R1187" s="161">
        <v>1.3235311478803776E-4</v>
      </c>
      <c r="S1187" s="161">
        <v>1.7877391732121274E-4</v>
      </c>
      <c r="T1187" s="161">
        <v>2.2931579997804229E-4</v>
      </c>
      <c r="U1187" s="161">
        <v>2.8950509626585132E-4</v>
      </c>
      <c r="V1187" s="161">
        <v>3.5500033671436311E-4</v>
      </c>
      <c r="W1187" s="161">
        <v>4.1657472917814008E-4</v>
      </c>
      <c r="X1187" s="161">
        <v>5.2316260231629382E-4</v>
      </c>
      <c r="Y1187" s="161">
        <v>6.0328764555248016E-4</v>
      </c>
      <c r="Z1187" s="161">
        <v>5.5669438932737002E-3</v>
      </c>
      <c r="AA1187" s="161">
        <v>5.8088658571069729E-3</v>
      </c>
      <c r="AB1187" s="161">
        <v>5.7442190718741308E-3</v>
      </c>
      <c r="AC1187" s="161">
        <v>3.8198732091401606E-3</v>
      </c>
      <c r="AD1187" s="161">
        <v>5.3435593940077495E-3</v>
      </c>
      <c r="AE1187" s="161">
        <v>5.8856330742387648E-3</v>
      </c>
      <c r="AF1187" s="26"/>
      <c r="AH1187" s="26"/>
      <c r="AI1187" s="26"/>
    </row>
    <row r="1188" spans="2:35" x14ac:dyDescent="0.25">
      <c r="B1188" s="35" t="s">
        <v>45</v>
      </c>
      <c r="C1188" s="35" t="s">
        <v>56</v>
      </c>
      <c r="D1188" s="35"/>
      <c r="E1188" s="35" t="s">
        <v>15</v>
      </c>
      <c r="F1188" s="35" t="s">
        <v>21</v>
      </c>
      <c r="G1188" s="35" t="s">
        <v>22</v>
      </c>
      <c r="H1188" s="34" t="s">
        <v>88</v>
      </c>
      <c r="I1188" s="161">
        <v>2.0015177867489704E-2</v>
      </c>
      <c r="J1188" s="161">
        <v>2.0741807864417011E-2</v>
      </c>
      <c r="K1188" s="161">
        <v>2.1494208809233979E-2</v>
      </c>
      <c r="L1188" s="161">
        <v>2.0303567504932386E-2</v>
      </c>
      <c r="M1188" s="161">
        <v>1.991877500287384E-2</v>
      </c>
      <c r="N1188" s="161">
        <v>1.8157071959826378E-2</v>
      </c>
      <c r="O1188" s="161">
        <v>1.685442331054663E-2</v>
      </c>
      <c r="P1188" s="161">
        <v>1.656353846252015E-2</v>
      </c>
      <c r="Q1188" s="161">
        <v>1.5453519036307215E-2</v>
      </c>
      <c r="R1188" s="161">
        <v>1.3393714202210411E-2</v>
      </c>
      <c r="S1188" s="161">
        <v>1.2460772730194374E-2</v>
      </c>
      <c r="T1188" s="161">
        <v>1.1971363965176495E-2</v>
      </c>
      <c r="U1188" s="161">
        <v>1.1135957880300515E-2</v>
      </c>
      <c r="V1188" s="161">
        <v>1.0736788275485975E-2</v>
      </c>
      <c r="W1188" s="161">
        <v>1.0169598374727603E-2</v>
      </c>
      <c r="X1188" s="161">
        <v>9.8026225763441013E-3</v>
      </c>
      <c r="Y1188" s="161">
        <v>9.3835785479748027E-3</v>
      </c>
      <c r="Z1188" s="161">
        <v>9.0391893873807139E-3</v>
      </c>
      <c r="AA1188" s="161">
        <v>8.6281431178301896E-3</v>
      </c>
      <c r="AB1188" s="161">
        <v>8.1858046079591098E-3</v>
      </c>
      <c r="AC1188" s="161">
        <v>7.54666547386684E-3</v>
      </c>
      <c r="AD1188" s="161">
        <v>7.2323500026134678E-3</v>
      </c>
      <c r="AE1188" s="161">
        <v>7.3033364431058243E-3</v>
      </c>
      <c r="AF1188" s="26"/>
      <c r="AH1188" s="26"/>
      <c r="AI1188" s="26"/>
    </row>
    <row r="1189" spans="2:35" x14ac:dyDescent="0.25">
      <c r="B1189" s="35" t="s">
        <v>45</v>
      </c>
      <c r="C1189" s="35" t="s">
        <v>56</v>
      </c>
      <c r="D1189" s="35"/>
      <c r="E1189" s="35" t="s">
        <v>26</v>
      </c>
      <c r="F1189" s="35" t="s">
        <v>48</v>
      </c>
      <c r="G1189" s="35" t="s">
        <v>22</v>
      </c>
      <c r="H1189" s="34" t="s">
        <v>88</v>
      </c>
      <c r="I1189" s="161">
        <v>1.3162088694064532E-4</v>
      </c>
      <c r="J1189" s="161">
        <v>1.3639924491010394E-4</v>
      </c>
      <c r="K1189" s="161">
        <v>1.413470740199638E-4</v>
      </c>
      <c r="L1189" s="161">
        <v>1.3351735271856639E-4</v>
      </c>
      <c r="M1189" s="161">
        <v>1.3098693651420577E-4</v>
      </c>
      <c r="N1189" s="161">
        <v>1.1940188248235655E-4</v>
      </c>
      <c r="O1189" s="161">
        <v>1.1083559485177163E-4</v>
      </c>
      <c r="P1189" s="161">
        <v>1.0892272043475094E-4</v>
      </c>
      <c r="Q1189" s="161">
        <v>1.0162317294300451E-4</v>
      </c>
      <c r="R1189" s="161">
        <v>8.8077785488376156E-5</v>
      </c>
      <c r="S1189" s="161">
        <v>8.194271215435824E-5</v>
      </c>
      <c r="T1189" s="161">
        <v>7.8724333773978725E-5</v>
      </c>
      <c r="U1189" s="161">
        <v>7.3230658395475619E-5</v>
      </c>
      <c r="V1189" s="161">
        <v>7.0605697589567673E-5</v>
      </c>
      <c r="W1189" s="161">
        <v>6.6875826274116971E-5</v>
      </c>
      <c r="X1189" s="161">
        <v>6.4462573672078219E-5</v>
      </c>
      <c r="Y1189" s="161">
        <v>6.1706917587166021E-5</v>
      </c>
      <c r="Z1189" s="161">
        <v>5.944219593091909E-5</v>
      </c>
      <c r="AA1189" s="161">
        <v>5.6739133538465374E-5</v>
      </c>
      <c r="AB1189" s="161">
        <v>5.3830291689410288E-5</v>
      </c>
      <c r="AC1189" s="161">
        <v>4.9627278343006722E-5</v>
      </c>
      <c r="AD1189" s="161">
        <v>5.1588282479030653E-5</v>
      </c>
      <c r="AE1189" s="161">
        <v>5.2094628071124128E-5</v>
      </c>
      <c r="AF1189" s="26"/>
      <c r="AH1189" s="26"/>
      <c r="AI1189" s="26"/>
    </row>
    <row r="1190" spans="2:35" x14ac:dyDescent="0.25">
      <c r="B1190" s="35" t="s">
        <v>45</v>
      </c>
      <c r="C1190" s="35" t="s">
        <v>56</v>
      </c>
      <c r="D1190" s="35"/>
      <c r="E1190" s="35" t="s">
        <v>26</v>
      </c>
      <c r="F1190" s="35" t="s">
        <v>49</v>
      </c>
      <c r="G1190" s="35" t="s">
        <v>29</v>
      </c>
      <c r="H1190" s="34" t="s">
        <v>88</v>
      </c>
      <c r="I1190" s="161">
        <v>9.7211253797964208E-4</v>
      </c>
      <c r="J1190" s="161">
        <v>8.9757638596728285E-4</v>
      </c>
      <c r="K1190" s="161">
        <v>9.1823374960888101E-4</v>
      </c>
      <c r="L1190" s="161">
        <v>9.2607446200190205E-4</v>
      </c>
      <c r="M1190" s="161">
        <v>8.9982118802732643E-4</v>
      </c>
      <c r="N1190" s="161">
        <v>1.0123059330042268E-3</v>
      </c>
      <c r="O1190" s="161">
        <v>1.052081766650177E-3</v>
      </c>
      <c r="P1190" s="161">
        <v>1.0818147103065306E-3</v>
      </c>
      <c r="Q1190" s="161">
        <v>1.1398352892607404E-3</v>
      </c>
      <c r="R1190" s="161">
        <v>1.2498466529864249E-3</v>
      </c>
      <c r="S1190" s="161">
        <v>1.3186151274615964E-3</v>
      </c>
      <c r="T1190" s="161">
        <v>1.3696504686544571E-3</v>
      </c>
      <c r="U1190" s="161">
        <v>1.4428738278205817E-3</v>
      </c>
      <c r="V1190" s="161">
        <v>1.5007880872570912E-3</v>
      </c>
      <c r="W1190" s="161">
        <v>1.5376642881069929E-3</v>
      </c>
      <c r="X1190" s="161">
        <v>1.581023349470765E-3</v>
      </c>
      <c r="Y1190" s="161">
        <v>1.6307489458334407E-3</v>
      </c>
      <c r="Z1190" s="161">
        <v>1.7187066626508912E-3</v>
      </c>
      <c r="AA1190" s="161">
        <v>1.789577285705745E-3</v>
      </c>
      <c r="AB1190" s="161">
        <v>1.7470217498684738E-3</v>
      </c>
      <c r="AC1190" s="161">
        <v>1.9659590504348783E-3</v>
      </c>
      <c r="AD1190" s="161">
        <v>1.8903429426388768E-3</v>
      </c>
      <c r="AE1190" s="161">
        <v>1.8180558526269665E-3</v>
      </c>
      <c r="AF1190" s="26"/>
      <c r="AH1190" s="26"/>
      <c r="AI1190" s="26"/>
    </row>
    <row r="1191" spans="2:35" x14ac:dyDescent="0.25">
      <c r="B1191" s="35" t="s">
        <v>45</v>
      </c>
      <c r="C1191" s="35" t="s">
        <v>56</v>
      </c>
      <c r="D1191" s="35"/>
      <c r="E1191" s="35" t="s">
        <v>26</v>
      </c>
      <c r="F1191" s="35" t="s">
        <v>52</v>
      </c>
      <c r="G1191" s="35" t="s">
        <v>29</v>
      </c>
      <c r="H1191" s="34" t="s">
        <v>88</v>
      </c>
      <c r="I1191" s="161">
        <v>0.49999340116392321</v>
      </c>
      <c r="J1191" s="161">
        <v>0.48543443723912294</v>
      </c>
      <c r="K1191" s="161">
        <v>0.44401855649529803</v>
      </c>
      <c r="L1191" s="161">
        <v>0.44842585749580743</v>
      </c>
      <c r="M1191" s="161">
        <v>0.43609692662618754</v>
      </c>
      <c r="N1191" s="161">
        <v>0.52837754228484013</v>
      </c>
      <c r="O1191" s="161">
        <v>0.51087207397965118</v>
      </c>
      <c r="P1191" s="161">
        <v>0.4831450314034853</v>
      </c>
      <c r="Q1191" s="161">
        <v>0.49071124940952371</v>
      </c>
      <c r="R1191" s="161">
        <v>0.60018384150809267</v>
      </c>
      <c r="S1191" s="161">
        <v>0.52335858735093155</v>
      </c>
      <c r="T1191" s="161">
        <v>0.34410002529792355</v>
      </c>
      <c r="U1191" s="161">
        <v>0.10595594649861841</v>
      </c>
      <c r="V1191" s="161">
        <v>0.11812763911968395</v>
      </c>
      <c r="W1191" s="161">
        <v>0.11629885308544732</v>
      </c>
      <c r="X1191" s="161">
        <v>0.12116396205452167</v>
      </c>
      <c r="Y1191" s="161">
        <v>9.562111553269223E-2</v>
      </c>
      <c r="Z1191" s="161">
        <v>1.3241853191628273E-3</v>
      </c>
      <c r="AA1191" s="161">
        <v>1.2717243904680185E-3</v>
      </c>
      <c r="AB1191" s="161">
        <v>6.09521727738848E-5</v>
      </c>
      <c r="AC1191" s="161">
        <v>1.5900324681332903E-5</v>
      </c>
      <c r="AD1191" s="161">
        <v>6.9747668201912508E-6</v>
      </c>
      <c r="AE1191" s="161">
        <v>0</v>
      </c>
      <c r="AF1191" s="26"/>
      <c r="AH1191" s="26"/>
      <c r="AI1191" s="26"/>
    </row>
    <row r="1192" spans="2:35" x14ac:dyDescent="0.25">
      <c r="B1192" s="35" t="s">
        <v>45</v>
      </c>
      <c r="C1192" s="35" t="s">
        <v>56</v>
      </c>
      <c r="D1192" s="35"/>
      <c r="E1192" s="35" t="s">
        <v>26</v>
      </c>
      <c r="F1192" s="35" t="s">
        <v>53</v>
      </c>
      <c r="G1192" s="35" t="s">
        <v>29</v>
      </c>
      <c r="H1192" s="34" t="s">
        <v>88</v>
      </c>
      <c r="I1192" s="161">
        <v>0</v>
      </c>
      <c r="J1192" s="161">
        <v>0</v>
      </c>
      <c r="K1192" s="161">
        <v>0</v>
      </c>
      <c r="L1192" s="161">
        <v>0</v>
      </c>
      <c r="M1192" s="161">
        <v>0</v>
      </c>
      <c r="N1192" s="161">
        <v>0</v>
      </c>
      <c r="O1192" s="161">
        <v>0</v>
      </c>
      <c r="P1192" s="161">
        <v>0</v>
      </c>
      <c r="Q1192" s="161">
        <v>0</v>
      </c>
      <c r="R1192" s="161">
        <v>0</v>
      </c>
      <c r="S1192" s="161">
        <v>8.5884203098383322E-2</v>
      </c>
      <c r="T1192" s="161">
        <v>0.24538704003242093</v>
      </c>
      <c r="U1192" s="161">
        <v>0.53702801195507976</v>
      </c>
      <c r="V1192" s="161">
        <v>0.61571057699938103</v>
      </c>
      <c r="W1192" s="161">
        <v>0.61457612942211914</v>
      </c>
      <c r="X1192" s="161">
        <v>0.69873173598828853</v>
      </c>
      <c r="Y1192" s="161">
        <v>0.55708385544266903</v>
      </c>
      <c r="Z1192" s="161">
        <v>0</v>
      </c>
      <c r="AA1192" s="161">
        <v>0</v>
      </c>
      <c r="AB1192" s="161">
        <v>0</v>
      </c>
      <c r="AC1192" s="161">
        <v>0</v>
      </c>
      <c r="AD1192" s="161">
        <v>0</v>
      </c>
      <c r="AE1192" s="161">
        <v>1.5765220022440553E-5</v>
      </c>
      <c r="AF1192" s="26"/>
      <c r="AH1192" s="26"/>
      <c r="AI1192" s="26"/>
    </row>
    <row r="1193" spans="2:35" x14ac:dyDescent="0.25">
      <c r="B1193" s="35" t="s">
        <v>45</v>
      </c>
      <c r="C1193" s="35" t="s">
        <v>56</v>
      </c>
      <c r="D1193" s="35"/>
      <c r="E1193" s="35" t="s">
        <v>26</v>
      </c>
      <c r="F1193" s="35" t="s">
        <v>54</v>
      </c>
      <c r="G1193" s="35" t="s">
        <v>22</v>
      </c>
      <c r="H1193" s="34" t="s">
        <v>88</v>
      </c>
      <c r="I1193" s="161">
        <v>0</v>
      </c>
      <c r="J1193" s="161">
        <v>0</v>
      </c>
      <c r="K1193" s="161">
        <v>0</v>
      </c>
      <c r="L1193" s="161">
        <v>0</v>
      </c>
      <c r="M1193" s="161">
        <v>0</v>
      </c>
      <c r="N1193" s="161">
        <v>0</v>
      </c>
      <c r="O1193" s="161">
        <v>0</v>
      </c>
      <c r="P1193" s="161">
        <v>0</v>
      </c>
      <c r="Q1193" s="161">
        <v>0</v>
      </c>
      <c r="R1193" s="161">
        <v>0</v>
      </c>
      <c r="S1193" s="161">
        <v>0</v>
      </c>
      <c r="T1193" s="161">
        <v>0</v>
      </c>
      <c r="U1193" s="161">
        <v>0</v>
      </c>
      <c r="V1193" s="161">
        <v>0</v>
      </c>
      <c r="W1193" s="161">
        <v>0</v>
      </c>
      <c r="X1193" s="161">
        <v>0</v>
      </c>
      <c r="Y1193" s="161">
        <v>0</v>
      </c>
      <c r="Z1193" s="161">
        <v>0</v>
      </c>
      <c r="AA1193" s="161">
        <v>0</v>
      </c>
      <c r="AB1193" s="161">
        <v>0</v>
      </c>
      <c r="AC1193" s="161">
        <v>0</v>
      </c>
      <c r="AD1193" s="161">
        <v>0</v>
      </c>
      <c r="AE1193" s="161">
        <v>0</v>
      </c>
      <c r="AF1193" s="26"/>
      <c r="AH1193" s="26"/>
      <c r="AI1193" s="26"/>
    </row>
    <row r="1194" spans="2:35" x14ac:dyDescent="0.25">
      <c r="B1194" s="35" t="s">
        <v>45</v>
      </c>
      <c r="C1194" s="35" t="s">
        <v>56</v>
      </c>
      <c r="D1194" s="35"/>
      <c r="E1194" s="35" t="s">
        <v>26</v>
      </c>
      <c r="F1194" s="35" t="s">
        <v>50</v>
      </c>
      <c r="G1194" s="35" t="s">
        <v>29</v>
      </c>
      <c r="H1194" s="34" t="s">
        <v>88</v>
      </c>
      <c r="I1194" s="161">
        <v>0.22659441155837634</v>
      </c>
      <c r="J1194" s="161">
        <v>0.21746328808204571</v>
      </c>
      <c r="K1194" s="161">
        <v>0.19864059003650206</v>
      </c>
      <c r="L1194" s="161">
        <v>0.19076655709933193</v>
      </c>
      <c r="M1194" s="161">
        <v>0.17687463572213757</v>
      </c>
      <c r="N1194" s="161">
        <v>0.20532612620681218</v>
      </c>
      <c r="O1194" s="161">
        <v>0.19071681822334557</v>
      </c>
      <c r="P1194" s="161">
        <v>0.17473892694488333</v>
      </c>
      <c r="Q1194" s="161">
        <v>0.17171676791121615</v>
      </c>
      <c r="R1194" s="161">
        <v>0.20274922246384852</v>
      </c>
      <c r="S1194" s="161">
        <v>0.19966351704080887</v>
      </c>
      <c r="T1194" s="161">
        <v>0.18834478010573177</v>
      </c>
      <c r="U1194" s="161">
        <v>0.20144616542118132</v>
      </c>
      <c r="V1194" s="161">
        <v>0.21960490716380576</v>
      </c>
      <c r="W1194" s="161">
        <v>0.21873980789605202</v>
      </c>
      <c r="X1194" s="161">
        <v>0.24553135431184822</v>
      </c>
      <c r="Y1194" s="161">
        <v>0.19547665774447814</v>
      </c>
      <c r="Z1194" s="161">
        <v>8.0229633414600585E-2</v>
      </c>
      <c r="AA1194" s="161">
        <v>7.6419079003345949E-2</v>
      </c>
      <c r="AB1194" s="161">
        <v>1.0217649453548599E-2</v>
      </c>
      <c r="AC1194" s="161">
        <v>7.9831993964997374E-3</v>
      </c>
      <c r="AD1194" s="161">
        <v>4.4430734497127068E-3</v>
      </c>
      <c r="AE1194" s="161">
        <v>3.5852486781695991E-3</v>
      </c>
      <c r="AF1194" s="26"/>
      <c r="AH1194" s="26"/>
      <c r="AI1194" s="26"/>
    </row>
    <row r="1195" spans="2:35" x14ac:dyDescent="0.25">
      <c r="B1195" s="35" t="s">
        <v>45</v>
      </c>
      <c r="C1195" s="35" t="s">
        <v>56</v>
      </c>
      <c r="D1195" s="35"/>
      <c r="E1195" s="35" t="s">
        <v>26</v>
      </c>
      <c r="F1195" s="35" t="s">
        <v>30</v>
      </c>
      <c r="G1195" s="35" t="s">
        <v>29</v>
      </c>
      <c r="H1195" s="34" t="s">
        <v>88</v>
      </c>
      <c r="I1195" s="161">
        <v>0.33407105202768839</v>
      </c>
      <c r="J1195" s="161">
        <v>0.32334442209252851</v>
      </c>
      <c r="K1195" s="161">
        <v>0.3047329051339927</v>
      </c>
      <c r="L1195" s="161">
        <v>0.27131305630228431</v>
      </c>
      <c r="M1195" s="161">
        <v>0.26032704527028028</v>
      </c>
      <c r="N1195" s="161">
        <v>0.27423410849666835</v>
      </c>
      <c r="O1195" s="161">
        <v>0.25984194662318855</v>
      </c>
      <c r="P1195" s="161">
        <v>0.24465167865980963</v>
      </c>
      <c r="Q1195" s="161">
        <v>0.24636699939771281</v>
      </c>
      <c r="R1195" s="161">
        <v>0.29347298663466181</v>
      </c>
      <c r="S1195" s="161">
        <v>0.29952517751236013</v>
      </c>
      <c r="T1195" s="161">
        <v>0.28472281438157038</v>
      </c>
      <c r="U1195" s="161">
        <v>0.31711473427468789</v>
      </c>
      <c r="V1195" s="161">
        <v>0.36139150253041724</v>
      </c>
      <c r="W1195" s="161">
        <v>0.35995746515955401</v>
      </c>
      <c r="X1195" s="161">
        <v>0.40404481360345079</v>
      </c>
      <c r="Y1195" s="161">
        <v>0.32167775856072772</v>
      </c>
      <c r="Z1195" s="161">
        <v>0.24392409543599902</v>
      </c>
      <c r="AA1195" s="161">
        <v>0.31135079222657569</v>
      </c>
      <c r="AB1195" s="161">
        <v>0.34802670784112999</v>
      </c>
      <c r="AC1195" s="161">
        <v>0.33539939412248665</v>
      </c>
      <c r="AD1195" s="161">
        <v>0.36115557802685244</v>
      </c>
      <c r="AE1195" s="161">
        <v>0.31537442405756</v>
      </c>
      <c r="AF1195" s="26"/>
      <c r="AH1195" s="26"/>
      <c r="AI1195" s="26"/>
    </row>
    <row r="1196" spans="2:35" x14ac:dyDescent="0.25">
      <c r="B1196" s="35" t="s">
        <v>45</v>
      </c>
      <c r="C1196" s="35" t="s">
        <v>56</v>
      </c>
      <c r="D1196" s="35"/>
      <c r="E1196" s="35" t="s">
        <v>26</v>
      </c>
      <c r="F1196" s="35" t="s">
        <v>31</v>
      </c>
      <c r="G1196" s="35" t="s">
        <v>22</v>
      </c>
      <c r="H1196" s="34" t="s">
        <v>88</v>
      </c>
      <c r="I1196" s="161">
        <v>0</v>
      </c>
      <c r="J1196" s="161">
        <v>0</v>
      </c>
      <c r="K1196" s="161">
        <v>0</v>
      </c>
      <c r="L1196" s="161">
        <v>0</v>
      </c>
      <c r="M1196" s="161">
        <v>0</v>
      </c>
      <c r="N1196" s="161">
        <v>0</v>
      </c>
      <c r="O1196" s="161">
        <v>0</v>
      </c>
      <c r="P1196" s="161">
        <v>0</v>
      </c>
      <c r="Q1196" s="161">
        <v>0</v>
      </c>
      <c r="R1196" s="161">
        <v>0</v>
      </c>
      <c r="S1196" s="161">
        <v>0</v>
      </c>
      <c r="T1196" s="161">
        <v>0</v>
      </c>
      <c r="U1196" s="161">
        <v>0</v>
      </c>
      <c r="V1196" s="161">
        <v>0</v>
      </c>
      <c r="W1196" s="161">
        <v>0</v>
      </c>
      <c r="X1196" s="161">
        <v>0</v>
      </c>
      <c r="Y1196" s="161">
        <v>0</v>
      </c>
      <c r="Z1196" s="161">
        <v>0</v>
      </c>
      <c r="AA1196" s="161">
        <v>0</v>
      </c>
      <c r="AB1196" s="161">
        <v>0</v>
      </c>
      <c r="AC1196" s="161">
        <v>0</v>
      </c>
      <c r="AD1196" s="161">
        <v>0</v>
      </c>
      <c r="AE1196" s="161">
        <v>0</v>
      </c>
      <c r="AF1196" s="26"/>
      <c r="AH1196" s="26"/>
      <c r="AI1196" s="26"/>
    </row>
    <row r="1197" spans="2:35" x14ac:dyDescent="0.25">
      <c r="B1197" s="35" t="s">
        <v>45</v>
      </c>
      <c r="C1197" s="35" t="s">
        <v>56</v>
      </c>
      <c r="D1197" s="35"/>
      <c r="E1197" s="35" t="s">
        <v>26</v>
      </c>
      <c r="F1197" s="35" t="s">
        <v>28</v>
      </c>
      <c r="G1197" s="35" t="s">
        <v>29</v>
      </c>
      <c r="H1197" s="34" t="s">
        <v>88</v>
      </c>
      <c r="I1197" s="161">
        <v>1.2706080021845452E-2</v>
      </c>
      <c r="J1197" s="161">
        <v>1.1765357779633012E-2</v>
      </c>
      <c r="K1197" s="161">
        <v>1.0217138900214045E-2</v>
      </c>
      <c r="L1197" s="161">
        <v>9.7660088334097159E-3</v>
      </c>
      <c r="M1197" s="161">
        <v>8.9307739231656857E-3</v>
      </c>
      <c r="N1197" s="161">
        <v>1.0113816404404199E-2</v>
      </c>
      <c r="O1197" s="161">
        <v>9.0641139127150896E-3</v>
      </c>
      <c r="P1197" s="161">
        <v>7.8706396540133092E-3</v>
      </c>
      <c r="Q1197" s="161">
        <v>7.2548583394664292E-3</v>
      </c>
      <c r="R1197" s="161">
        <v>7.9348108584072815E-3</v>
      </c>
      <c r="S1197" s="161">
        <v>7.1205094992119987E-3</v>
      </c>
      <c r="T1197" s="161">
        <v>5.975825739259864E-3</v>
      </c>
      <c r="U1197" s="161">
        <v>5.484168997799764E-3</v>
      </c>
      <c r="V1197" s="161">
        <v>4.8532572339074131E-3</v>
      </c>
      <c r="W1197" s="161">
        <v>4.8341385842674833E-3</v>
      </c>
      <c r="X1197" s="161">
        <v>5.4262303919111127E-3</v>
      </c>
      <c r="Y1197" s="161">
        <v>4.3200241538809822E-3</v>
      </c>
      <c r="Z1197" s="161">
        <v>0</v>
      </c>
      <c r="AA1197" s="161">
        <v>0</v>
      </c>
      <c r="AB1197" s="161">
        <v>0</v>
      </c>
      <c r="AC1197" s="161">
        <v>0</v>
      </c>
      <c r="AD1197" s="161">
        <v>0</v>
      </c>
      <c r="AE1197" s="161">
        <v>0</v>
      </c>
      <c r="AF1197" s="26"/>
      <c r="AH1197" s="26"/>
      <c r="AI1197" s="26"/>
    </row>
    <row r="1198" spans="2:35" x14ac:dyDescent="0.25">
      <c r="B1198" s="35" t="s">
        <v>45</v>
      </c>
      <c r="C1198" s="35" t="s">
        <v>56</v>
      </c>
      <c r="D1198" s="35"/>
      <c r="E1198" s="35" t="s">
        <v>26</v>
      </c>
      <c r="F1198" s="35" t="s">
        <v>57</v>
      </c>
      <c r="G1198" s="35" t="s">
        <v>33</v>
      </c>
      <c r="H1198" s="34" t="s">
        <v>88</v>
      </c>
      <c r="I1198" s="161">
        <v>0</v>
      </c>
      <c r="J1198" s="161">
        <v>0</v>
      </c>
      <c r="K1198" s="161">
        <v>0</v>
      </c>
      <c r="L1198" s="161">
        <v>0</v>
      </c>
      <c r="M1198" s="161">
        <v>2.28603033657441E-8</v>
      </c>
      <c r="N1198" s="161">
        <v>1.8763494320920211E-7</v>
      </c>
      <c r="O1198" s="161">
        <v>2.646485750794653E-6</v>
      </c>
      <c r="P1198" s="161">
        <v>6.5200063403773946E-6</v>
      </c>
      <c r="Q1198" s="161">
        <v>4.7408698942534357E-6</v>
      </c>
      <c r="R1198" s="161">
        <v>7.6108675380904725E-6</v>
      </c>
      <c r="S1198" s="161">
        <v>1.0280261300811209E-5</v>
      </c>
      <c r="T1198" s="161">
        <v>1.3186634714409243E-5</v>
      </c>
      <c r="U1198" s="161">
        <v>1.6647775481598792E-5</v>
      </c>
      <c r="V1198" s="161">
        <v>2.0414030625856727E-5</v>
      </c>
      <c r="W1198" s="161">
        <v>2.3954820319629463E-5</v>
      </c>
      <c r="X1198" s="161">
        <v>3.0084076778160475E-5</v>
      </c>
      <c r="Y1198" s="161">
        <v>3.4691607862948402E-5</v>
      </c>
      <c r="Z1198" s="161">
        <v>6.0017349815032293E-3</v>
      </c>
      <c r="AA1198" s="161">
        <v>6.0884221168099988E-3</v>
      </c>
      <c r="AB1198" s="161">
        <v>5.9994536518750584E-3</v>
      </c>
      <c r="AC1198" s="161">
        <v>4.2605807806099568E-3</v>
      </c>
      <c r="AD1198" s="161">
        <v>4.9472125376917005E-3</v>
      </c>
      <c r="AE1198" s="161">
        <v>7.7905419209001858E-3</v>
      </c>
      <c r="AF1198" s="26"/>
      <c r="AH1198" s="26"/>
      <c r="AI1198" s="26"/>
    </row>
    <row r="1199" spans="2:35" x14ac:dyDescent="0.25">
      <c r="B1199" s="35" t="s">
        <v>45</v>
      </c>
      <c r="C1199" s="35" t="s">
        <v>58</v>
      </c>
      <c r="D1199" s="35"/>
      <c r="E1199" s="35" t="s">
        <v>15</v>
      </c>
      <c r="F1199" s="35" t="s">
        <v>59</v>
      </c>
      <c r="G1199" s="35" t="s">
        <v>17</v>
      </c>
      <c r="H1199" s="34" t="s">
        <v>88</v>
      </c>
      <c r="I1199" s="161">
        <v>1.0416031396701338E-2</v>
      </c>
      <c r="J1199" s="161">
        <v>7.0880799169895309E-3</v>
      </c>
      <c r="K1199" s="161">
        <v>5.3238436035078591E-3</v>
      </c>
      <c r="L1199" s="161">
        <v>5.3170840899391652E-3</v>
      </c>
      <c r="M1199" s="161">
        <v>5.2666399588294855E-3</v>
      </c>
      <c r="N1199" s="161">
        <v>3.2720517476548701E-3</v>
      </c>
      <c r="O1199" s="161">
        <v>3.5195740629590656E-3</v>
      </c>
      <c r="P1199" s="161">
        <v>3.5195740629590656E-3</v>
      </c>
      <c r="Q1199" s="161">
        <v>0</v>
      </c>
      <c r="R1199" s="161">
        <v>0</v>
      </c>
      <c r="S1199" s="161">
        <v>7.1085324217802073E-2</v>
      </c>
      <c r="T1199" s="161">
        <v>7.6279706367204173E-2</v>
      </c>
      <c r="U1199" s="161">
        <v>6.8406331849409627E-2</v>
      </c>
      <c r="V1199" s="161">
        <v>5.7208348252763525E-2</v>
      </c>
      <c r="W1199" s="161">
        <v>5.7208348252763525E-2</v>
      </c>
      <c r="X1199" s="161">
        <v>3.2905933742249142E-2</v>
      </c>
      <c r="Y1199" s="161">
        <v>3.4582742162825985E-3</v>
      </c>
      <c r="Z1199" s="161">
        <v>3.458278557109052E-3</v>
      </c>
      <c r="AA1199" s="161">
        <v>3.458278557109052E-3</v>
      </c>
      <c r="AB1199" s="161">
        <v>3.458278557109052E-3</v>
      </c>
      <c r="AC1199" s="161">
        <v>3.458278557109052E-3</v>
      </c>
      <c r="AD1199" s="161">
        <v>3.458278557109052E-3</v>
      </c>
      <c r="AE1199" s="161">
        <v>3.458278557109052E-3</v>
      </c>
      <c r="AF1199" s="26"/>
      <c r="AH1199" s="26"/>
      <c r="AI1199" s="26"/>
    </row>
    <row r="1200" spans="2:35" x14ac:dyDescent="0.25">
      <c r="B1200" s="35" t="s">
        <v>45</v>
      </c>
      <c r="C1200" s="35" t="s">
        <v>58</v>
      </c>
      <c r="D1200" s="35"/>
      <c r="E1200" s="35" t="s">
        <v>15</v>
      </c>
      <c r="F1200" s="35" t="s">
        <v>21</v>
      </c>
      <c r="G1200" s="35" t="s">
        <v>22</v>
      </c>
      <c r="H1200" s="34" t="s">
        <v>88</v>
      </c>
      <c r="I1200" s="161">
        <v>1.5134265051508998E-2</v>
      </c>
      <c r="J1200" s="161">
        <v>1.4634730509932251E-2</v>
      </c>
      <c r="K1200" s="161">
        <v>1.3674089778835606E-2</v>
      </c>
      <c r="L1200" s="161">
        <v>1.3239480686394687E-2</v>
      </c>
      <c r="M1200" s="161">
        <v>1.2533364958815515E-2</v>
      </c>
      <c r="N1200" s="161">
        <v>1.171751953636397E-2</v>
      </c>
      <c r="O1200" s="161">
        <v>1.1156939130260137E-2</v>
      </c>
      <c r="P1200" s="161">
        <v>1.0485908048441716E-2</v>
      </c>
      <c r="Q1200" s="161">
        <v>9.7503194565346125E-3</v>
      </c>
      <c r="R1200" s="161">
        <v>1.0013275188491605E-2</v>
      </c>
      <c r="S1200" s="161">
        <v>9.5574564847849559E-3</v>
      </c>
      <c r="T1200" s="161">
        <v>9.104381434720565E-3</v>
      </c>
      <c r="U1200" s="161">
        <v>8.9671849501531814E-3</v>
      </c>
      <c r="V1200" s="161">
        <v>8.5803785489440704E-3</v>
      </c>
      <c r="W1200" s="161">
        <v>8.4727785571944905E-3</v>
      </c>
      <c r="X1200" s="161">
        <v>8.3665278949830463E-3</v>
      </c>
      <c r="Y1200" s="161">
        <v>8.2616096413957833E-3</v>
      </c>
      <c r="Z1200" s="161">
        <v>8.158007087711033E-3</v>
      </c>
      <c r="AA1200" s="161">
        <v>7.5425233857056607E-3</v>
      </c>
      <c r="AB1200" s="161">
        <v>7.2624746142693876E-3</v>
      </c>
      <c r="AC1200" s="161">
        <v>6.9127951908344821E-3</v>
      </c>
      <c r="AD1200" s="161">
        <v>6.6530101008986705E-3</v>
      </c>
      <c r="AE1200" s="161">
        <v>6.5348777883783562E-3</v>
      </c>
      <c r="AF1200" s="26"/>
      <c r="AH1200" s="26"/>
      <c r="AI1200" s="26"/>
    </row>
    <row r="1201" spans="2:35" x14ac:dyDescent="0.25">
      <c r="B1201" s="35" t="s">
        <v>45</v>
      </c>
      <c r="C1201" s="35" t="s">
        <v>58</v>
      </c>
      <c r="D1201" s="35"/>
      <c r="E1201" s="35" t="s">
        <v>26</v>
      </c>
      <c r="F1201" s="35" t="s">
        <v>48</v>
      </c>
      <c r="G1201" s="35" t="s">
        <v>22</v>
      </c>
      <c r="H1201" s="34" t="s">
        <v>88</v>
      </c>
      <c r="I1201" s="161">
        <v>2.7891015919248227E-5</v>
      </c>
      <c r="J1201" s="161">
        <v>2.6970421109793497E-5</v>
      </c>
      <c r="K1201" s="161">
        <v>2.5200051301117298E-5</v>
      </c>
      <c r="L1201" s="161">
        <v>2.4399107940163604E-5</v>
      </c>
      <c r="M1201" s="161">
        <v>2.3097803586651004E-5</v>
      </c>
      <c r="N1201" s="161">
        <v>2.1594277806720709E-5</v>
      </c>
      <c r="O1201" s="161">
        <v>2.0561181255454634E-5</v>
      </c>
      <c r="P1201" s="161">
        <v>1.9324534578420135E-5</v>
      </c>
      <c r="Q1201" s="161">
        <v>1.7968914529671699E-5</v>
      </c>
      <c r="R1201" s="161">
        <v>1.8453517018204092E-5</v>
      </c>
      <c r="S1201" s="161">
        <v>1.7613486354137874E-5</v>
      </c>
      <c r="T1201" s="161">
        <v>1.6778511983664551E-5</v>
      </c>
      <c r="U1201" s="161">
        <v>1.6525671867404514E-5</v>
      </c>
      <c r="V1201" s="161">
        <v>1.5812824335193842E-5</v>
      </c>
      <c r="W1201" s="161">
        <v>1.5614527749757778E-5</v>
      </c>
      <c r="X1201" s="161">
        <v>1.5091794146456598E-5</v>
      </c>
      <c r="Y1201" s="161">
        <v>1.4355659969926483E-5</v>
      </c>
      <c r="Z1201" s="161">
        <v>1.4115438987891622E-5</v>
      </c>
      <c r="AA1201" s="161">
        <v>1.3050494749636969E-5</v>
      </c>
      <c r="AB1201" s="161">
        <v>1.2565938741736777E-5</v>
      </c>
      <c r="AC1201" s="161">
        <v>1.1960903895143942E-5</v>
      </c>
      <c r="AD1201" s="161">
        <v>1.209370667988165E-5</v>
      </c>
      <c r="AE1201" s="161">
        <v>1.187896816071965E-5</v>
      </c>
      <c r="AF1201" s="26"/>
      <c r="AH1201" s="26"/>
      <c r="AI1201" s="26"/>
    </row>
    <row r="1202" spans="2:35" x14ac:dyDescent="0.25">
      <c r="B1202" s="35" t="s">
        <v>45</v>
      </c>
      <c r="C1202" s="35" t="s">
        <v>58</v>
      </c>
      <c r="D1202" s="35"/>
      <c r="E1202" s="35" t="s">
        <v>26</v>
      </c>
      <c r="F1202" s="35" t="s">
        <v>49</v>
      </c>
      <c r="G1202" s="35" t="s">
        <v>29</v>
      </c>
      <c r="H1202" s="34" t="s">
        <v>88</v>
      </c>
      <c r="I1202" s="161">
        <v>1.5034821852954566E-4</v>
      </c>
      <c r="J1202" s="161">
        <v>1.467666940027721E-4</v>
      </c>
      <c r="K1202" s="161">
        <v>2.0038270183479718E-4</v>
      </c>
      <c r="L1202" s="161">
        <v>2.2047483867072175E-4</v>
      </c>
      <c r="M1202" s="161">
        <v>2.2082062451383763E-4</v>
      </c>
      <c r="N1202" s="161">
        <v>2.8935726254480042E-4</v>
      </c>
      <c r="O1202" s="161">
        <v>4.0416916730357861E-4</v>
      </c>
      <c r="P1202" s="161">
        <v>3.9459197014579585E-4</v>
      </c>
      <c r="Q1202" s="161">
        <v>5.5012685901673325E-4</v>
      </c>
      <c r="R1202" s="161">
        <v>7.1294496673258675E-4</v>
      </c>
      <c r="S1202" s="161">
        <v>9.3180357312188245E-4</v>
      </c>
      <c r="T1202" s="161">
        <v>1.1452210918008691E-3</v>
      </c>
      <c r="U1202" s="161">
        <v>1.4724924605409035E-3</v>
      </c>
      <c r="V1202" s="161">
        <v>1.6638213150711079E-3</v>
      </c>
      <c r="W1202" s="161">
        <v>1.7054683204626275E-3</v>
      </c>
      <c r="X1202" s="161">
        <v>1.8994486614291521E-3</v>
      </c>
      <c r="Y1202" s="161">
        <v>2.1226218736891821E-3</v>
      </c>
      <c r="Z1202" s="161">
        <v>2.3778625507209755E-3</v>
      </c>
      <c r="AA1202" s="161">
        <v>3.0707316383658755E-3</v>
      </c>
      <c r="AB1202" s="161">
        <v>3.3413685136521715E-3</v>
      </c>
      <c r="AC1202" s="161">
        <v>3.9859396162554754E-3</v>
      </c>
      <c r="AD1202" s="161">
        <v>4.0357175630213226E-3</v>
      </c>
      <c r="AE1202" s="161">
        <v>4.4698108770411821E-3</v>
      </c>
      <c r="AF1202" s="26"/>
      <c r="AH1202" s="26"/>
      <c r="AI1202" s="26"/>
    </row>
    <row r="1203" spans="2:35" x14ac:dyDescent="0.25">
      <c r="B1203" s="35" t="s">
        <v>45</v>
      </c>
      <c r="C1203" s="35" t="s">
        <v>58</v>
      </c>
      <c r="D1203" s="35"/>
      <c r="E1203" s="35" t="s">
        <v>26</v>
      </c>
      <c r="F1203" s="35" t="s">
        <v>52</v>
      </c>
      <c r="G1203" s="35" t="s">
        <v>29</v>
      </c>
      <c r="H1203" s="34" t="s">
        <v>88</v>
      </c>
      <c r="I1203" s="161">
        <v>4.4146986020001666E-2</v>
      </c>
      <c r="J1203" s="161">
        <v>4.0245870627581788E-2</v>
      </c>
      <c r="K1203" s="161">
        <v>3.8763205989217515E-2</v>
      </c>
      <c r="L1203" s="161">
        <v>3.5561176492986589E-2</v>
      </c>
      <c r="M1203" s="161">
        <v>3.6699250039727661E-2</v>
      </c>
      <c r="N1203" s="161">
        <v>3.4296831852751092E-2</v>
      </c>
      <c r="O1203" s="161">
        <v>2.9885405900521564E-2</v>
      </c>
      <c r="P1203" s="161">
        <v>3.0579356558565397E-2</v>
      </c>
      <c r="Q1203" s="161">
        <v>3.2974937072252616E-2</v>
      </c>
      <c r="R1203" s="161">
        <v>3.866321785451473E-2</v>
      </c>
      <c r="S1203" s="161">
        <v>3.7848069162590231E-2</v>
      </c>
      <c r="T1203" s="161">
        <v>2.5873777147580004E-2</v>
      </c>
      <c r="U1203" s="161">
        <v>7.0863546599808794E-3</v>
      </c>
      <c r="V1203" s="161">
        <v>7.4354027285344348E-3</v>
      </c>
      <c r="W1203" s="161">
        <v>7.8837035667391406E-3</v>
      </c>
      <c r="X1203" s="161">
        <v>8.1870341665857081E-3</v>
      </c>
      <c r="Y1203" s="161">
        <v>9.5822519354504792E-3</v>
      </c>
      <c r="Z1203" s="161">
        <v>5.7659368275885508E-3</v>
      </c>
      <c r="AA1203" s="161">
        <v>3.7267704549283119E-3</v>
      </c>
      <c r="AB1203" s="161">
        <v>1.7493382069830109E-2</v>
      </c>
      <c r="AC1203" s="161">
        <v>6.3904899473267336E-3</v>
      </c>
      <c r="AD1203" s="161">
        <v>3.4236074319687754E-2</v>
      </c>
      <c r="AE1203" s="161">
        <v>1.0216876498531761E-2</v>
      </c>
      <c r="AF1203" s="26"/>
      <c r="AH1203" s="26"/>
      <c r="AI1203" s="26"/>
    </row>
    <row r="1204" spans="2:35" x14ac:dyDescent="0.25">
      <c r="B1204" s="35" t="s">
        <v>45</v>
      </c>
      <c r="C1204" s="35" t="s">
        <v>58</v>
      </c>
      <c r="D1204" s="35"/>
      <c r="E1204" s="35" t="s">
        <v>26</v>
      </c>
      <c r="F1204" s="35" t="s">
        <v>53</v>
      </c>
      <c r="G1204" s="35" t="s">
        <v>29</v>
      </c>
      <c r="H1204" s="34" t="s">
        <v>88</v>
      </c>
      <c r="I1204" s="161">
        <v>0</v>
      </c>
      <c r="J1204" s="161">
        <v>0</v>
      </c>
      <c r="K1204" s="161">
        <v>0</v>
      </c>
      <c r="L1204" s="161">
        <v>0</v>
      </c>
      <c r="M1204" s="161">
        <v>0</v>
      </c>
      <c r="N1204" s="161">
        <v>0</v>
      </c>
      <c r="O1204" s="161">
        <v>0</v>
      </c>
      <c r="P1204" s="161">
        <v>0</v>
      </c>
      <c r="Q1204" s="161">
        <v>0</v>
      </c>
      <c r="R1204" s="161">
        <v>0</v>
      </c>
      <c r="S1204" s="161">
        <v>0</v>
      </c>
      <c r="T1204" s="161">
        <v>0</v>
      </c>
      <c r="U1204" s="161">
        <v>0</v>
      </c>
      <c r="V1204" s="161">
        <v>0</v>
      </c>
      <c r="W1204" s="161">
        <v>0</v>
      </c>
      <c r="X1204" s="161">
        <v>0</v>
      </c>
      <c r="Y1204" s="161">
        <v>0</v>
      </c>
      <c r="Z1204" s="161">
        <v>0</v>
      </c>
      <c r="AA1204" s="161">
        <v>0</v>
      </c>
      <c r="AB1204" s="161">
        <v>0</v>
      </c>
      <c r="AC1204" s="161">
        <v>0</v>
      </c>
      <c r="AD1204" s="161">
        <v>0</v>
      </c>
      <c r="AE1204" s="161">
        <v>0</v>
      </c>
      <c r="AF1204" s="26"/>
      <c r="AH1204" s="26"/>
      <c r="AI1204" s="26"/>
    </row>
    <row r="1205" spans="2:35" x14ac:dyDescent="0.25">
      <c r="B1205" s="35" t="s">
        <v>45</v>
      </c>
      <c r="C1205" s="35" t="s">
        <v>58</v>
      </c>
      <c r="D1205" s="35"/>
      <c r="E1205" s="35" t="s">
        <v>26</v>
      </c>
      <c r="F1205" s="35" t="s">
        <v>54</v>
      </c>
      <c r="G1205" s="35" t="s">
        <v>22</v>
      </c>
      <c r="H1205" s="34" t="s">
        <v>88</v>
      </c>
      <c r="I1205" s="161">
        <v>0</v>
      </c>
      <c r="J1205" s="161">
        <v>0</v>
      </c>
      <c r="K1205" s="161">
        <v>0</v>
      </c>
      <c r="L1205" s="161">
        <v>0</v>
      </c>
      <c r="M1205" s="161">
        <v>0</v>
      </c>
      <c r="N1205" s="161">
        <v>0</v>
      </c>
      <c r="O1205" s="161">
        <v>0</v>
      </c>
      <c r="P1205" s="161">
        <v>0</v>
      </c>
      <c r="Q1205" s="161">
        <v>0</v>
      </c>
      <c r="R1205" s="161">
        <v>0</v>
      </c>
      <c r="S1205" s="161">
        <v>0</v>
      </c>
      <c r="T1205" s="161">
        <v>0</v>
      </c>
      <c r="U1205" s="161">
        <v>0</v>
      </c>
      <c r="V1205" s="161">
        <v>0</v>
      </c>
      <c r="W1205" s="161">
        <v>0</v>
      </c>
      <c r="X1205" s="161">
        <v>0</v>
      </c>
      <c r="Y1205" s="161">
        <v>0</v>
      </c>
      <c r="Z1205" s="161">
        <v>0</v>
      </c>
      <c r="AA1205" s="161">
        <v>0</v>
      </c>
      <c r="AB1205" s="161">
        <v>0</v>
      </c>
      <c r="AC1205" s="161">
        <v>0</v>
      </c>
      <c r="AD1205" s="161">
        <v>0</v>
      </c>
      <c r="AE1205" s="161">
        <v>0</v>
      </c>
      <c r="AF1205" s="26"/>
      <c r="AH1205" s="26"/>
      <c r="AI1205" s="26"/>
    </row>
    <row r="1206" spans="2:35" x14ac:dyDescent="0.25">
      <c r="B1206" s="35" t="s">
        <v>45</v>
      </c>
      <c r="C1206" s="35" t="s">
        <v>58</v>
      </c>
      <c r="D1206" s="35"/>
      <c r="E1206" s="35" t="s">
        <v>26</v>
      </c>
      <c r="F1206" s="35" t="s">
        <v>50</v>
      </c>
      <c r="G1206" s="35" t="s">
        <v>29</v>
      </c>
      <c r="H1206" s="34" t="s">
        <v>88</v>
      </c>
      <c r="I1206" s="161">
        <v>3.1820548176686062E-4</v>
      </c>
      <c r="J1206" s="161">
        <v>3.4748939458305707E-4</v>
      </c>
      <c r="K1206" s="161">
        <v>4.0567240361015321E-4</v>
      </c>
      <c r="L1206" s="161">
        <v>2.7227982788881008E-4</v>
      </c>
      <c r="M1206" s="161">
        <v>1.6015940943076181E-4</v>
      </c>
      <c r="N1206" s="161">
        <v>1.0424744922181104E-4</v>
      </c>
      <c r="O1206" s="161">
        <v>4.1276312269791801E-5</v>
      </c>
      <c r="P1206" s="161">
        <v>2.8198856158638146E-5</v>
      </c>
      <c r="Q1206" s="161">
        <v>2.1076594726176742E-5</v>
      </c>
      <c r="R1206" s="161">
        <v>1.7039174605029451E-5</v>
      </c>
      <c r="S1206" s="161">
        <v>7.2610477491258402E-6</v>
      </c>
      <c r="T1206" s="161">
        <v>0</v>
      </c>
      <c r="U1206" s="161">
        <v>0</v>
      </c>
      <c r="V1206" s="161">
        <v>0</v>
      </c>
      <c r="W1206" s="161">
        <v>0</v>
      </c>
      <c r="X1206" s="161">
        <v>0</v>
      </c>
      <c r="Y1206" s="161">
        <v>0</v>
      </c>
      <c r="Z1206" s="161">
        <v>0</v>
      </c>
      <c r="AA1206" s="161">
        <v>0</v>
      </c>
      <c r="AB1206" s="161">
        <v>0</v>
      </c>
      <c r="AC1206" s="161">
        <v>0</v>
      </c>
      <c r="AD1206" s="161">
        <v>0</v>
      </c>
      <c r="AE1206" s="161">
        <v>0</v>
      </c>
      <c r="AF1206" s="26"/>
      <c r="AH1206" s="26"/>
      <c r="AI1206" s="26"/>
    </row>
    <row r="1207" spans="2:35" x14ac:dyDescent="0.25">
      <c r="B1207" s="35" t="s">
        <v>45</v>
      </c>
      <c r="C1207" s="35" t="s">
        <v>58</v>
      </c>
      <c r="D1207" s="35"/>
      <c r="E1207" s="35" t="s">
        <v>26</v>
      </c>
      <c r="F1207" s="35" t="s">
        <v>30</v>
      </c>
      <c r="G1207" s="35" t="s">
        <v>29</v>
      </c>
      <c r="H1207" s="34" t="s">
        <v>88</v>
      </c>
      <c r="I1207" s="161">
        <v>0.12811661034197433</v>
      </c>
      <c r="J1207" s="161">
        <v>0.11302511486829492</v>
      </c>
      <c r="K1207" s="161">
        <v>0.10840096984162163</v>
      </c>
      <c r="L1207" s="161">
        <v>0.11895395623853532</v>
      </c>
      <c r="M1207" s="161">
        <v>0.1433029682379712</v>
      </c>
      <c r="N1207" s="161">
        <v>0.13062855690186745</v>
      </c>
      <c r="O1207" s="161">
        <v>0.13878496692046891</v>
      </c>
      <c r="P1207" s="161">
        <v>0.13174017960166154</v>
      </c>
      <c r="Q1207" s="161">
        <v>0.15158880993660251</v>
      </c>
      <c r="R1207" s="161">
        <v>0.14383123986390112</v>
      </c>
      <c r="S1207" s="161">
        <v>0.15977509803383874</v>
      </c>
      <c r="T1207" s="161">
        <v>0.15271815607440301</v>
      </c>
      <c r="U1207" s="161">
        <v>0.15274936623364135</v>
      </c>
      <c r="V1207" s="161">
        <v>0.15282267191854271</v>
      </c>
      <c r="W1207" s="161">
        <v>0.14896567957733328</v>
      </c>
      <c r="X1207" s="161">
        <v>0.1513424953999648</v>
      </c>
      <c r="Y1207" s="161">
        <v>0.15218940876209297</v>
      </c>
      <c r="Z1207" s="161">
        <v>0.15069752144086784</v>
      </c>
      <c r="AA1207" s="161">
        <v>0.15627149664117729</v>
      </c>
      <c r="AB1207" s="161">
        <v>0.161551888130924</v>
      </c>
      <c r="AC1207" s="161">
        <v>0.16788884052988454</v>
      </c>
      <c r="AD1207" s="161">
        <v>0.19452972750484523</v>
      </c>
      <c r="AE1207" s="161">
        <v>0.19075926735204929</v>
      </c>
      <c r="AF1207" s="26"/>
      <c r="AH1207" s="26"/>
      <c r="AI1207" s="26"/>
    </row>
    <row r="1208" spans="2:35" x14ac:dyDescent="0.25">
      <c r="B1208" s="35" t="s">
        <v>45</v>
      </c>
      <c r="C1208" s="35" t="s">
        <v>58</v>
      </c>
      <c r="D1208" s="35"/>
      <c r="E1208" s="35" t="s">
        <v>26</v>
      </c>
      <c r="F1208" s="35" t="s">
        <v>31</v>
      </c>
      <c r="G1208" s="35" t="s">
        <v>22</v>
      </c>
      <c r="H1208" s="34" t="s">
        <v>88</v>
      </c>
      <c r="I1208" s="161">
        <v>0</v>
      </c>
      <c r="J1208" s="161">
        <v>0</v>
      </c>
      <c r="K1208" s="161">
        <v>0</v>
      </c>
      <c r="L1208" s="161">
        <v>0</v>
      </c>
      <c r="M1208" s="161">
        <v>0</v>
      </c>
      <c r="N1208" s="161">
        <v>0</v>
      </c>
      <c r="O1208" s="161">
        <v>0</v>
      </c>
      <c r="P1208" s="161">
        <v>0</v>
      </c>
      <c r="Q1208" s="161">
        <v>0</v>
      </c>
      <c r="R1208" s="161">
        <v>0</v>
      </c>
      <c r="S1208" s="161">
        <v>0</v>
      </c>
      <c r="T1208" s="161">
        <v>0</v>
      </c>
      <c r="U1208" s="161">
        <v>0</v>
      </c>
      <c r="V1208" s="161">
        <v>0</v>
      </c>
      <c r="W1208" s="161">
        <v>0</v>
      </c>
      <c r="X1208" s="161">
        <v>0</v>
      </c>
      <c r="Y1208" s="161">
        <v>0</v>
      </c>
      <c r="Z1208" s="161">
        <v>0</v>
      </c>
      <c r="AA1208" s="161">
        <v>0</v>
      </c>
      <c r="AB1208" s="161">
        <v>0</v>
      </c>
      <c r="AC1208" s="161">
        <v>0</v>
      </c>
      <c r="AD1208" s="161">
        <v>0</v>
      </c>
      <c r="AE1208" s="161">
        <v>0</v>
      </c>
      <c r="AF1208" s="26"/>
      <c r="AH1208" s="26"/>
      <c r="AI1208" s="26"/>
    </row>
    <row r="1209" spans="2:35" x14ac:dyDescent="0.25">
      <c r="B1209" s="35" t="s">
        <v>45</v>
      </c>
      <c r="C1209" s="35" t="s">
        <v>58</v>
      </c>
      <c r="D1209" s="35"/>
      <c r="E1209" s="35" t="s">
        <v>26</v>
      </c>
      <c r="F1209" s="35" t="s">
        <v>28</v>
      </c>
      <c r="G1209" s="35" t="s">
        <v>29</v>
      </c>
      <c r="H1209" s="34" t="s">
        <v>88</v>
      </c>
      <c r="I1209" s="161">
        <v>0</v>
      </c>
      <c r="J1209" s="161">
        <v>0</v>
      </c>
      <c r="K1209" s="161">
        <v>0</v>
      </c>
      <c r="L1209" s="161">
        <v>0</v>
      </c>
      <c r="M1209" s="161">
        <v>0</v>
      </c>
      <c r="N1209" s="161">
        <v>0</v>
      </c>
      <c r="O1209" s="161">
        <v>0</v>
      </c>
      <c r="P1209" s="161">
        <v>0</v>
      </c>
      <c r="Q1209" s="161">
        <v>0</v>
      </c>
      <c r="R1209" s="161">
        <v>0</v>
      </c>
      <c r="S1209" s="161">
        <v>0</v>
      </c>
      <c r="T1209" s="161">
        <v>0</v>
      </c>
      <c r="U1209" s="161">
        <v>0</v>
      </c>
      <c r="V1209" s="161">
        <v>0</v>
      </c>
      <c r="W1209" s="161">
        <v>0</v>
      </c>
      <c r="X1209" s="161">
        <v>0</v>
      </c>
      <c r="Y1209" s="161">
        <v>0</v>
      </c>
      <c r="Z1209" s="161">
        <v>0</v>
      </c>
      <c r="AA1209" s="161">
        <v>0</v>
      </c>
      <c r="AB1209" s="161">
        <v>0</v>
      </c>
      <c r="AC1209" s="161">
        <v>0</v>
      </c>
      <c r="AD1209" s="161">
        <v>0</v>
      </c>
      <c r="AE1209" s="161">
        <v>0</v>
      </c>
      <c r="AF1209" s="26"/>
      <c r="AH1209" s="26"/>
      <c r="AI1209" s="26"/>
    </row>
    <row r="1210" spans="2:35" x14ac:dyDescent="0.25">
      <c r="B1210" s="35" t="s">
        <v>45</v>
      </c>
      <c r="C1210" s="35" t="s">
        <v>58</v>
      </c>
      <c r="D1210" s="35"/>
      <c r="E1210" s="35" t="s">
        <v>26</v>
      </c>
      <c r="F1210" s="35" t="s">
        <v>57</v>
      </c>
      <c r="G1210" s="35" t="s">
        <v>33</v>
      </c>
      <c r="H1210" s="34" t="s">
        <v>88</v>
      </c>
      <c r="I1210" s="161">
        <v>0</v>
      </c>
      <c r="J1210" s="161">
        <v>0</v>
      </c>
      <c r="K1210" s="161">
        <v>0</v>
      </c>
      <c r="L1210" s="161">
        <v>0</v>
      </c>
      <c r="M1210" s="161">
        <v>6.5192072339959281E-5</v>
      </c>
      <c r="N1210" s="161">
        <v>2.7287848463789736E-4</v>
      </c>
      <c r="O1210" s="161">
        <v>6.3474818240458664E-4</v>
      </c>
      <c r="P1210" s="161">
        <v>1.0015561385908847E-3</v>
      </c>
      <c r="Q1210" s="161">
        <v>1.2438729571848965E-3</v>
      </c>
      <c r="R1210" s="161">
        <v>1.1779009270843856E-3</v>
      </c>
      <c r="S1210" s="161">
        <v>1.3883066767967727E-3</v>
      </c>
      <c r="T1210" s="161">
        <v>2.0267201350743246E-3</v>
      </c>
      <c r="U1210" s="161">
        <v>1.7166244816255798E-3</v>
      </c>
      <c r="V1210" s="161">
        <v>1.8992650754312058E-3</v>
      </c>
      <c r="W1210" s="161">
        <v>1.9752049576041331E-3</v>
      </c>
      <c r="X1210" s="161">
        <v>2.0493131555270319E-3</v>
      </c>
      <c r="Y1210" s="161">
        <v>2.0515275868768115E-3</v>
      </c>
      <c r="Z1210" s="161">
        <v>3.8943241568246247E-3</v>
      </c>
      <c r="AA1210" s="161">
        <v>1.9183366214830994E-3</v>
      </c>
      <c r="AB1210" s="161">
        <v>1.953381865872779E-3</v>
      </c>
      <c r="AC1210" s="161">
        <v>4.156743607250001E-4</v>
      </c>
      <c r="AD1210" s="161">
        <v>5.0226637619793881E-4</v>
      </c>
      <c r="AE1210" s="161">
        <v>5.3739100248118726E-4</v>
      </c>
      <c r="AF1210" s="26"/>
      <c r="AH1210" s="26"/>
      <c r="AI1210" s="26"/>
    </row>
    <row r="1211" spans="2:35" x14ac:dyDescent="0.25">
      <c r="B1211" s="35" t="s">
        <v>45</v>
      </c>
      <c r="C1211" s="35" t="s">
        <v>60</v>
      </c>
      <c r="D1211" s="35" t="s">
        <v>24</v>
      </c>
      <c r="E1211" s="35" t="s">
        <v>15</v>
      </c>
      <c r="F1211" s="35" t="s">
        <v>16</v>
      </c>
      <c r="G1211" s="35" t="s">
        <v>17</v>
      </c>
      <c r="H1211" s="34" t="s">
        <v>88</v>
      </c>
      <c r="I1211" s="161">
        <v>0.29513772921349252</v>
      </c>
      <c r="J1211" s="161">
        <v>0.20080912945200174</v>
      </c>
      <c r="K1211" s="161">
        <v>0.15082791050962738</v>
      </c>
      <c r="L1211" s="161">
        <v>0.15081885259784275</v>
      </c>
      <c r="M1211" s="161">
        <v>0.1967701936473561</v>
      </c>
      <c r="N1211" s="161">
        <v>0.1967701936473561</v>
      </c>
      <c r="O1211" s="161">
        <v>0.1987971794702631</v>
      </c>
      <c r="P1211" s="161">
        <v>0.1987971794702631</v>
      </c>
      <c r="Q1211" s="161">
        <v>0</v>
      </c>
      <c r="R1211" s="161">
        <v>0</v>
      </c>
      <c r="S1211" s="161">
        <v>0</v>
      </c>
      <c r="T1211" s="161">
        <v>0</v>
      </c>
      <c r="U1211" s="161">
        <v>0</v>
      </c>
      <c r="V1211" s="161">
        <v>0</v>
      </c>
      <c r="W1211" s="161">
        <v>0</v>
      </c>
      <c r="X1211" s="161">
        <v>0</v>
      </c>
      <c r="Y1211" s="161">
        <v>0</v>
      </c>
      <c r="Z1211" s="161">
        <v>0</v>
      </c>
      <c r="AA1211" s="161">
        <v>0</v>
      </c>
      <c r="AB1211" s="161">
        <v>0</v>
      </c>
      <c r="AC1211" s="161">
        <v>0</v>
      </c>
      <c r="AD1211" s="161">
        <v>0</v>
      </c>
      <c r="AE1211" s="161">
        <v>0</v>
      </c>
      <c r="AF1211" s="26"/>
      <c r="AH1211" s="26"/>
      <c r="AI1211" s="26"/>
    </row>
    <row r="1212" spans="2:35" x14ac:dyDescent="0.25">
      <c r="B1212" s="35" t="s">
        <v>45</v>
      </c>
      <c r="C1212" s="35" t="s">
        <v>60</v>
      </c>
      <c r="D1212" s="35"/>
      <c r="E1212" s="35" t="s">
        <v>15</v>
      </c>
      <c r="F1212" s="35" t="s">
        <v>21</v>
      </c>
      <c r="G1212" s="35" t="s">
        <v>22</v>
      </c>
      <c r="H1212" s="34" t="s">
        <v>88</v>
      </c>
      <c r="I1212" s="161">
        <v>4.1168785793101632E-3</v>
      </c>
      <c r="J1212" s="161">
        <v>3.980993351527809E-3</v>
      </c>
      <c r="K1212" s="161">
        <v>3.7196763179748443E-3</v>
      </c>
      <c r="L1212" s="161">
        <v>3.6014523502463907E-3</v>
      </c>
      <c r="M1212" s="161">
        <v>3.4093721465833227E-3</v>
      </c>
      <c r="N1212" s="161">
        <v>3.187442866747952E-3</v>
      </c>
      <c r="O1212" s="161">
        <v>3.0349517178209838E-3</v>
      </c>
      <c r="P1212" s="161">
        <v>2.8524153688547589E-3</v>
      </c>
      <c r="Q1212" s="161">
        <v>2.6523178479708276E-3</v>
      </c>
      <c r="R1212" s="161">
        <v>2.7238480356949171E-3</v>
      </c>
      <c r="S1212" s="161">
        <v>2.599854551310175E-3</v>
      </c>
      <c r="T1212" s="161">
        <v>2.4766074057050447E-3</v>
      </c>
      <c r="U1212" s="161">
        <v>2.4392867121299181E-3</v>
      </c>
      <c r="V1212" s="161">
        <v>2.334066208718749E-3</v>
      </c>
      <c r="W1212" s="161">
        <v>2.3047964622421179E-3</v>
      </c>
      <c r="X1212" s="161">
        <v>2.2758937653614263E-3</v>
      </c>
      <c r="Y1212" s="161">
        <v>2.247353515187271E-3</v>
      </c>
      <c r="Z1212" s="161">
        <v>2.2191711665515805E-3</v>
      </c>
      <c r="AA1212" s="161">
        <v>1.3330849966628924E-3</v>
      </c>
      <c r="AB1212" s="161">
        <v>1.0364665090826992E-3</v>
      </c>
      <c r="AC1212" s="161">
        <v>8.4809807346172437E-4</v>
      </c>
      <c r="AD1212" s="161">
        <v>8.241914272134964E-4</v>
      </c>
      <c r="AE1212" s="161">
        <v>7.8444307199291186E-4</v>
      </c>
      <c r="AF1212" s="26"/>
      <c r="AH1212" s="26"/>
      <c r="AI1212" s="26"/>
    </row>
    <row r="1213" spans="2:35" x14ac:dyDescent="0.25">
      <c r="B1213" s="35" t="s">
        <v>45</v>
      </c>
      <c r="C1213" s="35" t="s">
        <v>60</v>
      </c>
      <c r="D1213" s="35"/>
      <c r="E1213" s="35" t="s">
        <v>26</v>
      </c>
      <c r="F1213" s="35" t="s">
        <v>48</v>
      </c>
      <c r="G1213" s="35" t="s">
        <v>22</v>
      </c>
      <c r="H1213" s="34" t="s">
        <v>88</v>
      </c>
      <c r="I1213" s="161">
        <v>6.2605584699312866E-5</v>
      </c>
      <c r="J1213" s="161">
        <v>6.0539171038228134E-5</v>
      </c>
      <c r="K1213" s="161">
        <v>5.6565309443258619E-5</v>
      </c>
      <c r="L1213" s="161">
        <v>5.4767471473902555E-5</v>
      </c>
      <c r="M1213" s="161">
        <v>5.1846497918859191E-5</v>
      </c>
      <c r="N1213" s="161">
        <v>4.8471607924333551E-5</v>
      </c>
      <c r="O1213" s="161">
        <v>4.6152667164695588E-5</v>
      </c>
      <c r="P1213" s="161">
        <v>4.3376827499824244E-5</v>
      </c>
      <c r="Q1213" s="161">
        <v>4.0333934188668935E-5</v>
      </c>
      <c r="R1213" s="161">
        <v>4.142169743935694E-5</v>
      </c>
      <c r="S1213" s="161">
        <v>3.9536122132904094E-5</v>
      </c>
      <c r="T1213" s="161">
        <v>3.7661896438731816E-5</v>
      </c>
      <c r="U1213" s="161">
        <v>3.7094358728390554E-5</v>
      </c>
      <c r="V1213" s="161">
        <v>3.5494265110979057E-5</v>
      </c>
      <c r="W1213" s="161">
        <v>3.504915856803185E-5</v>
      </c>
      <c r="X1213" s="161">
        <v>3.3875804288955061E-5</v>
      </c>
      <c r="Y1213" s="161">
        <v>3.2223440292166759E-5</v>
      </c>
      <c r="Z1213" s="161">
        <v>3.1684228128619975E-5</v>
      </c>
      <c r="AA1213" s="161">
        <v>1.9033128127174562E-5</v>
      </c>
      <c r="AB1213" s="161">
        <v>1.4798156093782009E-5</v>
      </c>
      <c r="AC1213" s="161">
        <v>1.2108724752746468E-5</v>
      </c>
      <c r="AD1213" s="161">
        <v>1.4381017682635656E-5</v>
      </c>
      <c r="AE1213" s="161">
        <v>1.3687463029664437E-5</v>
      </c>
      <c r="AF1213" s="26"/>
      <c r="AH1213" s="26"/>
      <c r="AI1213" s="26"/>
    </row>
    <row r="1214" spans="2:35" x14ac:dyDescent="0.25">
      <c r="B1214" s="35" t="s">
        <v>45</v>
      </c>
      <c r="C1214" s="35" t="s">
        <v>60</v>
      </c>
      <c r="D1214" s="35"/>
      <c r="E1214" s="35" t="s">
        <v>26</v>
      </c>
      <c r="F1214" s="35" t="s">
        <v>49</v>
      </c>
      <c r="G1214" s="35" t="s">
        <v>29</v>
      </c>
      <c r="H1214" s="34" t="s">
        <v>88</v>
      </c>
      <c r="I1214" s="161">
        <v>2.5737059729777378E-4</v>
      </c>
      <c r="J1214" s="161">
        <v>2.0568373086551775E-4</v>
      </c>
      <c r="K1214" s="161">
        <v>2.382538114935923E-4</v>
      </c>
      <c r="L1214" s="161">
        <v>2.1778175323434914E-4</v>
      </c>
      <c r="M1214" s="161">
        <v>3.5045856115579436E-4</v>
      </c>
      <c r="N1214" s="161">
        <v>4.2881426733144454E-4</v>
      </c>
      <c r="O1214" s="161">
        <v>4.8009086960876523E-4</v>
      </c>
      <c r="P1214" s="161">
        <v>5.8084002769109887E-4</v>
      </c>
      <c r="Q1214" s="161">
        <v>6.5015753366362279E-4</v>
      </c>
      <c r="R1214" s="161">
        <v>6.4972481734291011E-4</v>
      </c>
      <c r="S1214" s="161">
        <v>4.0442901029780253E-4</v>
      </c>
      <c r="T1214" s="161">
        <v>8.1259332804529689E-4</v>
      </c>
      <c r="U1214" s="161">
        <v>4.0919968202845841E-4</v>
      </c>
      <c r="V1214" s="161">
        <v>5.7484239247587742E-4</v>
      </c>
      <c r="W1214" s="161">
        <v>3.3614056968454868E-4</v>
      </c>
      <c r="X1214" s="161">
        <v>4.3529270851942086E-4</v>
      </c>
      <c r="Y1214" s="161">
        <v>3.7183245885494899E-4</v>
      </c>
      <c r="Z1214" s="161">
        <v>4.1956878376962396E-4</v>
      </c>
      <c r="AA1214" s="161">
        <v>6.7920380680254596E-4</v>
      </c>
      <c r="AB1214" s="161">
        <v>4.4028759425700009E-4</v>
      </c>
      <c r="AC1214" s="161">
        <v>5.346792432918754E-4</v>
      </c>
      <c r="AD1214" s="161">
        <v>5.1381008733621082E-4</v>
      </c>
      <c r="AE1214" s="161">
        <v>4.2860416249519229E-4</v>
      </c>
      <c r="AF1214" s="26"/>
      <c r="AH1214" s="26"/>
      <c r="AI1214" s="26"/>
    </row>
    <row r="1215" spans="2:35" x14ac:dyDescent="0.25">
      <c r="B1215" s="35" t="s">
        <v>45</v>
      </c>
      <c r="C1215" s="35" t="s">
        <v>60</v>
      </c>
      <c r="D1215" s="35"/>
      <c r="E1215" s="35" t="s">
        <v>26</v>
      </c>
      <c r="F1215" s="35" t="s">
        <v>52</v>
      </c>
      <c r="G1215" s="35" t="s">
        <v>29</v>
      </c>
      <c r="H1215" s="34" t="s">
        <v>88</v>
      </c>
      <c r="I1215" s="161">
        <v>7.3613240624834306E-3</v>
      </c>
      <c r="J1215" s="161">
        <v>7.3698594708940463E-3</v>
      </c>
      <c r="K1215" s="161">
        <v>1.0653114719086637E-2</v>
      </c>
      <c r="L1215" s="161">
        <v>1.051095983973763E-2</v>
      </c>
      <c r="M1215" s="161">
        <v>2.2647266197465762E-2</v>
      </c>
      <c r="N1215" s="161">
        <v>2.823608264169401E-2</v>
      </c>
      <c r="O1215" s="161">
        <v>3.549696212846927E-2</v>
      </c>
      <c r="P1215" s="161">
        <v>5.2096314258002291E-2</v>
      </c>
      <c r="Q1215" s="161">
        <v>7.7790416749657296E-2</v>
      </c>
      <c r="R1215" s="161">
        <v>0.10856360693824066</v>
      </c>
      <c r="S1215" s="161">
        <v>6.3963238929432148E-2</v>
      </c>
      <c r="T1215" s="161">
        <v>0.11336898234689823</v>
      </c>
      <c r="U1215" s="161">
        <v>1.3303500769982136E-2</v>
      </c>
      <c r="V1215" s="161">
        <v>1.689246922661088E-2</v>
      </c>
      <c r="W1215" s="161">
        <v>9.6919418989263439E-3</v>
      </c>
      <c r="X1215" s="161">
        <v>1.3899162690775721E-2</v>
      </c>
      <c r="Y1215" s="161">
        <v>1.4565088009125961E-2</v>
      </c>
      <c r="Z1215" s="161">
        <v>1.023282130881158E-2</v>
      </c>
      <c r="AA1215" s="161">
        <v>1.2560388495748299E-2</v>
      </c>
      <c r="AB1215" s="161">
        <v>3.7847300006239072E-2</v>
      </c>
      <c r="AC1215" s="161">
        <v>1.5706518623642717E-2</v>
      </c>
      <c r="AD1215" s="161">
        <v>8.4588661580009855E-2</v>
      </c>
      <c r="AE1215" s="161">
        <v>2.0582128591645019E-2</v>
      </c>
      <c r="AF1215" s="26"/>
      <c r="AH1215" s="26"/>
      <c r="AI1215" s="26"/>
    </row>
    <row r="1216" spans="2:35" x14ac:dyDescent="0.25">
      <c r="B1216" s="35" t="s">
        <v>45</v>
      </c>
      <c r="C1216" s="35" t="s">
        <v>60</v>
      </c>
      <c r="D1216" s="35"/>
      <c r="E1216" s="35" t="s">
        <v>26</v>
      </c>
      <c r="F1216" s="35" t="s">
        <v>53</v>
      </c>
      <c r="G1216" s="35" t="s">
        <v>29</v>
      </c>
      <c r="H1216" s="34" t="s">
        <v>88</v>
      </c>
      <c r="I1216" s="161">
        <v>0</v>
      </c>
      <c r="J1216" s="161">
        <v>0</v>
      </c>
      <c r="K1216" s="161">
        <v>0</v>
      </c>
      <c r="L1216" s="161">
        <v>0</v>
      </c>
      <c r="M1216" s="161">
        <v>0</v>
      </c>
      <c r="N1216" s="161">
        <v>0</v>
      </c>
      <c r="O1216" s="161">
        <v>0</v>
      </c>
      <c r="P1216" s="161">
        <v>0</v>
      </c>
      <c r="Q1216" s="161">
        <v>0</v>
      </c>
      <c r="R1216" s="161">
        <v>0</v>
      </c>
      <c r="S1216" s="161">
        <v>0</v>
      </c>
      <c r="T1216" s="161">
        <v>0</v>
      </c>
      <c r="U1216" s="161">
        <v>0</v>
      </c>
      <c r="V1216" s="161">
        <v>0</v>
      </c>
      <c r="W1216" s="161">
        <v>0</v>
      </c>
      <c r="X1216" s="161">
        <v>0</v>
      </c>
      <c r="Y1216" s="161">
        <v>0</v>
      </c>
      <c r="Z1216" s="161">
        <v>0</v>
      </c>
      <c r="AA1216" s="161">
        <v>0</v>
      </c>
      <c r="AB1216" s="161">
        <v>0</v>
      </c>
      <c r="AC1216" s="161">
        <v>0</v>
      </c>
      <c r="AD1216" s="161">
        <v>0</v>
      </c>
      <c r="AE1216" s="161">
        <v>0</v>
      </c>
      <c r="AF1216" s="26"/>
      <c r="AH1216" s="26"/>
      <c r="AI1216" s="26"/>
    </row>
    <row r="1217" spans="2:35" x14ac:dyDescent="0.25">
      <c r="B1217" s="35" t="s">
        <v>45</v>
      </c>
      <c r="C1217" s="35" t="s">
        <v>60</v>
      </c>
      <c r="D1217" s="35"/>
      <c r="E1217" s="35" t="s">
        <v>26</v>
      </c>
      <c r="F1217" s="35" t="s">
        <v>54</v>
      </c>
      <c r="G1217" s="35" t="s">
        <v>22</v>
      </c>
      <c r="H1217" s="34" t="s">
        <v>88</v>
      </c>
      <c r="I1217" s="161">
        <v>0</v>
      </c>
      <c r="J1217" s="161">
        <v>0</v>
      </c>
      <c r="K1217" s="161">
        <v>0</v>
      </c>
      <c r="L1217" s="161">
        <v>0</v>
      </c>
      <c r="M1217" s="161">
        <v>0</v>
      </c>
      <c r="N1217" s="161">
        <v>0</v>
      </c>
      <c r="O1217" s="161">
        <v>0</v>
      </c>
      <c r="P1217" s="161">
        <v>0</v>
      </c>
      <c r="Q1217" s="161">
        <v>0</v>
      </c>
      <c r="R1217" s="161">
        <v>0</v>
      </c>
      <c r="S1217" s="161">
        <v>0</v>
      </c>
      <c r="T1217" s="161">
        <v>0</v>
      </c>
      <c r="U1217" s="161">
        <v>0</v>
      </c>
      <c r="V1217" s="161">
        <v>0</v>
      </c>
      <c r="W1217" s="161">
        <v>0</v>
      </c>
      <c r="X1217" s="161">
        <v>0</v>
      </c>
      <c r="Y1217" s="161">
        <v>0</v>
      </c>
      <c r="Z1217" s="161">
        <v>0</v>
      </c>
      <c r="AA1217" s="161">
        <v>0</v>
      </c>
      <c r="AB1217" s="161">
        <v>0</v>
      </c>
      <c r="AC1217" s="161">
        <v>0</v>
      </c>
      <c r="AD1217" s="161">
        <v>0</v>
      </c>
      <c r="AE1217" s="161">
        <v>0</v>
      </c>
      <c r="AF1217" s="26"/>
      <c r="AH1217" s="26"/>
      <c r="AI1217" s="26"/>
    </row>
    <row r="1218" spans="2:35" x14ac:dyDescent="0.25">
      <c r="B1218" s="35" t="s">
        <v>45</v>
      </c>
      <c r="C1218" s="35" t="s">
        <v>60</v>
      </c>
      <c r="D1218" s="35"/>
      <c r="E1218" s="35" t="s">
        <v>26</v>
      </c>
      <c r="F1218" s="35" t="s">
        <v>50</v>
      </c>
      <c r="G1218" s="35" t="s">
        <v>29</v>
      </c>
      <c r="H1218" s="34" t="s">
        <v>88</v>
      </c>
      <c r="I1218" s="161">
        <v>1.0035290443560896E-5</v>
      </c>
      <c r="J1218" s="161">
        <v>1.0958821266482918E-5</v>
      </c>
      <c r="K1218" s="161">
        <v>1.2793746897635397E-5</v>
      </c>
      <c r="L1218" s="161">
        <v>8.5869267229938323E-6</v>
      </c>
      <c r="M1218" s="161">
        <v>5.0509695244171218E-6</v>
      </c>
      <c r="N1218" s="161">
        <v>3.2876662750509266E-6</v>
      </c>
      <c r="O1218" s="161">
        <v>1.3017367889657012E-6</v>
      </c>
      <c r="P1218" s="161">
        <v>8.8931124051301928E-7</v>
      </c>
      <c r="Q1218" s="161">
        <v>6.6469549318881383E-7</v>
      </c>
      <c r="R1218" s="161">
        <v>5.3736681445764326E-7</v>
      </c>
      <c r="S1218" s="161">
        <v>2.2899267065558954E-7</v>
      </c>
      <c r="T1218" s="161">
        <v>0</v>
      </c>
      <c r="U1218" s="161">
        <v>0</v>
      </c>
      <c r="V1218" s="161">
        <v>0</v>
      </c>
      <c r="W1218" s="161">
        <v>0</v>
      </c>
      <c r="X1218" s="161">
        <v>0</v>
      </c>
      <c r="Y1218" s="161">
        <v>0</v>
      </c>
      <c r="Z1218" s="161">
        <v>0</v>
      </c>
      <c r="AA1218" s="161">
        <v>0</v>
      </c>
      <c r="AB1218" s="161">
        <v>0</v>
      </c>
      <c r="AC1218" s="161">
        <v>0</v>
      </c>
      <c r="AD1218" s="161">
        <v>0</v>
      </c>
      <c r="AE1218" s="161">
        <v>0</v>
      </c>
      <c r="AF1218" s="26"/>
      <c r="AH1218" s="26"/>
      <c r="AI1218" s="26"/>
    </row>
    <row r="1219" spans="2:35" x14ac:dyDescent="0.25">
      <c r="B1219" s="35" t="s">
        <v>45</v>
      </c>
      <c r="C1219" s="35" t="s">
        <v>60</v>
      </c>
      <c r="D1219" s="35"/>
      <c r="E1219" s="35" t="s">
        <v>26</v>
      </c>
      <c r="F1219" s="35" t="s">
        <v>30</v>
      </c>
      <c r="G1219" s="35" t="s">
        <v>29</v>
      </c>
      <c r="H1219" s="34" t="s">
        <v>88</v>
      </c>
      <c r="I1219" s="161">
        <v>0.26933069032161477</v>
      </c>
      <c r="J1219" s="161">
        <v>0.3155527970582972</v>
      </c>
      <c r="K1219" s="161">
        <v>0.32964665336218912</v>
      </c>
      <c r="L1219" s="161">
        <v>0.42829122729181368</v>
      </c>
      <c r="M1219" s="161">
        <v>0.32221926362207398</v>
      </c>
      <c r="N1219" s="161">
        <v>0.29558632782952599</v>
      </c>
      <c r="O1219" s="161">
        <v>0.31674393206098794</v>
      </c>
      <c r="P1219" s="161">
        <v>0.29197169405482659</v>
      </c>
      <c r="Q1219" s="161">
        <v>0.33994150612822022</v>
      </c>
      <c r="R1219" s="161">
        <v>0.36902395314592129</v>
      </c>
      <c r="S1219" s="161">
        <v>0.5502497687262401</v>
      </c>
      <c r="T1219" s="161">
        <v>0.18149862035606976</v>
      </c>
      <c r="U1219" s="161">
        <v>0.25797434033104688</v>
      </c>
      <c r="V1219" s="161">
        <v>0.20721648857221292</v>
      </c>
      <c r="W1219" s="161">
        <v>0.26228615808758626</v>
      </c>
      <c r="X1219" s="161">
        <v>0.22424128312537217</v>
      </c>
      <c r="Y1219" s="161">
        <v>0.25212497879443102</v>
      </c>
      <c r="Z1219" s="161">
        <v>0.22915616423246063</v>
      </c>
      <c r="AA1219" s="161">
        <v>0.12925201591934735</v>
      </c>
      <c r="AB1219" s="161">
        <v>0.1620693017843588</v>
      </c>
      <c r="AC1219" s="161">
        <v>0.16349401818031614</v>
      </c>
      <c r="AD1219" s="161">
        <v>0.17650215258648783</v>
      </c>
      <c r="AE1219" s="161">
        <v>0.17981045584133432</v>
      </c>
      <c r="AF1219" s="26"/>
      <c r="AH1219" s="26"/>
      <c r="AI1219" s="26"/>
    </row>
    <row r="1220" spans="2:35" x14ac:dyDescent="0.25">
      <c r="B1220" s="35" t="s">
        <v>45</v>
      </c>
      <c r="C1220" s="35" t="s">
        <v>60</v>
      </c>
      <c r="D1220" s="35"/>
      <c r="E1220" s="35" t="s">
        <v>26</v>
      </c>
      <c r="F1220" s="35" t="s">
        <v>31</v>
      </c>
      <c r="G1220" s="35" t="s">
        <v>22</v>
      </c>
      <c r="H1220" s="34" t="s">
        <v>88</v>
      </c>
      <c r="I1220" s="161">
        <v>0</v>
      </c>
      <c r="J1220" s="161">
        <v>0</v>
      </c>
      <c r="K1220" s="161">
        <v>0</v>
      </c>
      <c r="L1220" s="161">
        <v>0</v>
      </c>
      <c r="M1220" s="161">
        <v>0</v>
      </c>
      <c r="N1220" s="161">
        <v>0</v>
      </c>
      <c r="O1220" s="161">
        <v>0</v>
      </c>
      <c r="P1220" s="161">
        <v>0</v>
      </c>
      <c r="Q1220" s="161">
        <v>0</v>
      </c>
      <c r="R1220" s="161">
        <v>0</v>
      </c>
      <c r="S1220" s="161">
        <v>0</v>
      </c>
      <c r="T1220" s="161">
        <v>0</v>
      </c>
      <c r="U1220" s="161">
        <v>0</v>
      </c>
      <c r="V1220" s="161">
        <v>0</v>
      </c>
      <c r="W1220" s="161">
        <v>0</v>
      </c>
      <c r="X1220" s="161">
        <v>0</v>
      </c>
      <c r="Y1220" s="161">
        <v>0</v>
      </c>
      <c r="Z1220" s="161">
        <v>0</v>
      </c>
      <c r="AA1220" s="161">
        <v>0</v>
      </c>
      <c r="AB1220" s="161">
        <v>0</v>
      </c>
      <c r="AC1220" s="161">
        <v>0</v>
      </c>
      <c r="AD1220" s="161">
        <v>0</v>
      </c>
      <c r="AE1220" s="161">
        <v>0</v>
      </c>
      <c r="AF1220" s="26"/>
      <c r="AH1220" s="26"/>
      <c r="AI1220" s="26"/>
    </row>
    <row r="1221" spans="2:35" x14ac:dyDescent="0.25">
      <c r="B1221" s="35" t="s">
        <v>45</v>
      </c>
      <c r="C1221" s="35" t="s">
        <v>60</v>
      </c>
      <c r="D1221" s="35"/>
      <c r="E1221" s="35" t="s">
        <v>26</v>
      </c>
      <c r="F1221" s="35" t="s">
        <v>28</v>
      </c>
      <c r="G1221" s="35" t="s">
        <v>29</v>
      </c>
      <c r="H1221" s="34" t="s">
        <v>88</v>
      </c>
      <c r="I1221" s="161">
        <v>0</v>
      </c>
      <c r="J1221" s="161">
        <v>0</v>
      </c>
      <c r="K1221" s="161">
        <v>0</v>
      </c>
      <c r="L1221" s="161">
        <v>0</v>
      </c>
      <c r="M1221" s="161">
        <v>0</v>
      </c>
      <c r="N1221" s="161">
        <v>0</v>
      </c>
      <c r="O1221" s="161">
        <v>0</v>
      </c>
      <c r="P1221" s="161">
        <v>0</v>
      </c>
      <c r="Q1221" s="161">
        <v>0</v>
      </c>
      <c r="R1221" s="161">
        <v>0</v>
      </c>
      <c r="S1221" s="161">
        <v>0</v>
      </c>
      <c r="T1221" s="161">
        <v>0</v>
      </c>
      <c r="U1221" s="161">
        <v>0</v>
      </c>
      <c r="V1221" s="161">
        <v>0</v>
      </c>
      <c r="W1221" s="161">
        <v>0</v>
      </c>
      <c r="X1221" s="161">
        <v>0</v>
      </c>
      <c r="Y1221" s="161">
        <v>0</v>
      </c>
      <c r="Z1221" s="161">
        <v>4.166572959727252E-3</v>
      </c>
      <c r="AA1221" s="161">
        <v>4.2141885600854422E-3</v>
      </c>
      <c r="AB1221" s="161">
        <v>3.951051474793456E-3</v>
      </c>
      <c r="AC1221" s="161">
        <v>1.1528886393650365E-3</v>
      </c>
      <c r="AD1221" s="161">
        <v>1.1171490915447202E-3</v>
      </c>
      <c r="AE1221" s="161">
        <v>2.2194388409056088E-4</v>
      </c>
      <c r="AF1221" s="26"/>
      <c r="AH1221" s="26"/>
      <c r="AI1221" s="26"/>
    </row>
    <row r="1222" spans="2:35" x14ac:dyDescent="0.25">
      <c r="B1222" s="35" t="s">
        <v>45</v>
      </c>
      <c r="C1222" s="35" t="s">
        <v>60</v>
      </c>
      <c r="D1222" s="35"/>
      <c r="E1222" s="35" t="s">
        <v>26</v>
      </c>
      <c r="F1222" s="35" t="s">
        <v>57</v>
      </c>
      <c r="G1222" s="35" t="s">
        <v>33</v>
      </c>
      <c r="H1222" s="34" t="s">
        <v>88</v>
      </c>
      <c r="I1222" s="161">
        <v>0</v>
      </c>
      <c r="J1222" s="161">
        <v>0</v>
      </c>
      <c r="K1222" s="161">
        <v>0</v>
      </c>
      <c r="L1222" s="161">
        <v>0</v>
      </c>
      <c r="M1222" s="161">
        <v>1.4724500843487772E-7</v>
      </c>
      <c r="N1222" s="161">
        <v>6.1633252832761453E-7</v>
      </c>
      <c r="O1222" s="161">
        <v>1.4336636053659936E-6</v>
      </c>
      <c r="P1222" s="161">
        <v>2.2621483990534929E-6</v>
      </c>
      <c r="Q1222" s="161">
        <v>2.8094533199912205E-6</v>
      </c>
      <c r="R1222" s="161">
        <v>2.6604466727111713E-6</v>
      </c>
      <c r="S1222" s="161">
        <v>3.135676179599502E-6</v>
      </c>
      <c r="T1222" s="161">
        <v>4.577618300396275E-6</v>
      </c>
      <c r="U1222" s="161">
        <v>3.8772258221579045E-6</v>
      </c>
      <c r="V1222" s="161">
        <v>4.2897440135603954E-6</v>
      </c>
      <c r="W1222" s="161">
        <v>4.4612643869700087E-6</v>
      </c>
      <c r="X1222" s="161">
        <v>4.6286476566925512E-6</v>
      </c>
      <c r="Y1222" s="161">
        <v>4.6336492458593503E-6</v>
      </c>
      <c r="Z1222" s="161">
        <v>1.744851027515731E-3</v>
      </c>
      <c r="AA1222" s="161">
        <v>2.7614165661690457E-3</v>
      </c>
      <c r="AB1222" s="161">
        <v>2.8118636656714715E-3</v>
      </c>
      <c r="AC1222" s="161">
        <v>4.4922009921339583E-3</v>
      </c>
      <c r="AD1222" s="161">
        <v>4.5390255371127062E-3</v>
      </c>
      <c r="AE1222" s="161">
        <v>3.4489718297558555E-3</v>
      </c>
      <c r="AF1222" s="26"/>
      <c r="AH1222" s="26"/>
      <c r="AI1222" s="26"/>
    </row>
    <row r="1223" spans="2:35" x14ac:dyDescent="0.25">
      <c r="B1223" s="35" t="s">
        <v>45</v>
      </c>
      <c r="C1223" s="35" t="s">
        <v>61</v>
      </c>
      <c r="D1223" s="35"/>
      <c r="E1223" s="35" t="s">
        <v>15</v>
      </c>
      <c r="F1223" s="35" t="s">
        <v>16</v>
      </c>
      <c r="G1223" s="35" t="s">
        <v>17</v>
      </c>
      <c r="H1223" s="34" t="s">
        <v>88</v>
      </c>
      <c r="I1223" s="161">
        <v>0</v>
      </c>
      <c r="J1223" s="161">
        <v>0</v>
      </c>
      <c r="K1223" s="161">
        <v>0</v>
      </c>
      <c r="L1223" s="161">
        <v>0</v>
      </c>
      <c r="M1223" s="161">
        <v>0</v>
      </c>
      <c r="N1223" s="161">
        <v>0</v>
      </c>
      <c r="O1223" s="161">
        <v>0</v>
      </c>
      <c r="P1223" s="161">
        <v>0</v>
      </c>
      <c r="Q1223" s="161">
        <v>0</v>
      </c>
      <c r="R1223" s="161">
        <v>0</v>
      </c>
      <c r="S1223" s="161">
        <v>0</v>
      </c>
      <c r="T1223" s="161">
        <v>0</v>
      </c>
      <c r="U1223" s="161">
        <v>0</v>
      </c>
      <c r="V1223" s="161">
        <v>0</v>
      </c>
      <c r="W1223" s="161">
        <v>0</v>
      </c>
      <c r="X1223" s="161">
        <v>0</v>
      </c>
      <c r="Y1223" s="161">
        <v>0</v>
      </c>
      <c r="Z1223" s="161">
        <v>0</v>
      </c>
      <c r="AA1223" s="161">
        <v>0</v>
      </c>
      <c r="AB1223" s="161">
        <v>0</v>
      </c>
      <c r="AC1223" s="161">
        <v>0</v>
      </c>
      <c r="AD1223" s="161">
        <v>0</v>
      </c>
      <c r="AE1223" s="161">
        <v>0</v>
      </c>
      <c r="AF1223" s="26"/>
      <c r="AH1223" s="26"/>
      <c r="AI1223" s="26"/>
    </row>
    <row r="1224" spans="2:35" x14ac:dyDescent="0.25">
      <c r="B1224" s="35" t="s">
        <v>45</v>
      </c>
      <c r="C1224" s="35" t="s">
        <v>61</v>
      </c>
      <c r="D1224" s="35"/>
      <c r="E1224" s="35" t="s">
        <v>15</v>
      </c>
      <c r="F1224" s="35" t="s">
        <v>21</v>
      </c>
      <c r="G1224" s="35" t="s">
        <v>22</v>
      </c>
      <c r="H1224" s="34" t="s">
        <v>88</v>
      </c>
      <c r="I1224" s="161">
        <v>2.8290178175761141E-3</v>
      </c>
      <c r="J1224" s="161">
        <v>2.7356408274278924E-3</v>
      </c>
      <c r="K1224" s="161">
        <v>2.5560701819216684E-3</v>
      </c>
      <c r="L1224" s="161">
        <v>2.4748295757864298E-3</v>
      </c>
      <c r="M1224" s="161">
        <v>2.3428367787927617E-3</v>
      </c>
      <c r="N1224" s="161">
        <v>2.1903324299758233E-3</v>
      </c>
      <c r="O1224" s="161">
        <v>2.0855442587858607E-3</v>
      </c>
      <c r="P1224" s="161">
        <v>1.9601097642695637E-3</v>
      </c>
      <c r="Q1224" s="161">
        <v>1.822607663848544E-3</v>
      </c>
      <c r="R1224" s="161">
        <v>1.8717614515222922E-3</v>
      </c>
      <c r="S1224" s="161">
        <v>1.7865561752844492E-3</v>
      </c>
      <c r="T1224" s="161">
        <v>1.7018637647201482E-3</v>
      </c>
      <c r="U1224" s="161">
        <v>1.6762179009779088E-3</v>
      </c>
      <c r="V1224" s="161">
        <v>1.6039129560566517E-3</v>
      </c>
      <c r="W1224" s="161">
        <v>1.5837995053674646E-3</v>
      </c>
      <c r="X1224" s="161">
        <v>1.5639382821430528E-3</v>
      </c>
      <c r="Y1224" s="161">
        <v>1.5443261233909014E-3</v>
      </c>
      <c r="Z1224" s="161">
        <v>1.5249599057831742E-3</v>
      </c>
      <c r="AA1224" s="161">
        <v>1.5053681946556891E-3</v>
      </c>
      <c r="AB1224" s="161">
        <v>1.5111921473092433E-3</v>
      </c>
      <c r="AC1224" s="161">
        <v>1.2670679402296187E-3</v>
      </c>
      <c r="AD1224" s="161">
        <v>1.1739349972544836E-3</v>
      </c>
      <c r="AE1224" s="161">
        <v>1.2131469681356166E-3</v>
      </c>
      <c r="AF1224" s="26"/>
      <c r="AH1224" s="26"/>
      <c r="AI1224" s="26"/>
    </row>
    <row r="1225" spans="2:35" x14ac:dyDescent="0.25">
      <c r="B1225" s="35" t="s">
        <v>45</v>
      </c>
      <c r="C1225" s="35" t="s">
        <v>61</v>
      </c>
      <c r="D1225" s="35"/>
      <c r="E1225" s="35" t="s">
        <v>26</v>
      </c>
      <c r="F1225" s="35" t="s">
        <v>48</v>
      </c>
      <c r="G1225" s="35" t="s">
        <v>22</v>
      </c>
      <c r="H1225" s="34" t="s">
        <v>88</v>
      </c>
      <c r="I1225" s="161">
        <v>1.7826267135879494E-3</v>
      </c>
      <c r="J1225" s="161">
        <v>1.7237878063041214E-3</v>
      </c>
      <c r="K1225" s="161">
        <v>1.6106363699056425E-3</v>
      </c>
      <c r="L1225" s="161">
        <v>1.5594448666832149E-3</v>
      </c>
      <c r="M1225" s="161">
        <v>1.4762732852034973E-3</v>
      </c>
      <c r="N1225" s="161">
        <v>1.3801769211401788E-3</v>
      </c>
      <c r="O1225" s="161">
        <v>1.3141475762308908E-3</v>
      </c>
      <c r="P1225" s="161">
        <v>1.2351085262323532E-3</v>
      </c>
      <c r="Q1225" s="161">
        <v>1.1484654107800174E-3</v>
      </c>
      <c r="R1225" s="161">
        <v>1.1794382998289554E-3</v>
      </c>
      <c r="S1225" s="161">
        <v>1.1257485702639582E-3</v>
      </c>
      <c r="T1225" s="161">
        <v>1.0723820087060552E-3</v>
      </c>
      <c r="U1225" s="161">
        <v>1.0562219825952538E-3</v>
      </c>
      <c r="V1225" s="161">
        <v>1.0106610371885636E-3</v>
      </c>
      <c r="W1225" s="161">
        <v>9.979871069367922E-4</v>
      </c>
      <c r="X1225" s="161">
        <v>9.645771053781295E-4</v>
      </c>
      <c r="Y1225" s="161">
        <v>9.1752781711745932E-4</v>
      </c>
      <c r="Z1225" s="161">
        <v>9.0217433049726969E-4</v>
      </c>
      <c r="AA1225" s="161">
        <v>8.9058377076995851E-4</v>
      </c>
      <c r="AB1225" s="161">
        <v>8.8254333494586625E-4</v>
      </c>
      <c r="AC1225" s="161">
        <v>7.3997364766904491E-4</v>
      </c>
      <c r="AD1225" s="161">
        <v>8.1767399725928252E-4</v>
      </c>
      <c r="AE1225" s="161">
        <v>8.4498607931303915E-4</v>
      </c>
      <c r="AF1225" s="26"/>
      <c r="AH1225" s="26"/>
      <c r="AI1225" s="26"/>
    </row>
    <row r="1226" spans="2:35" x14ac:dyDescent="0.25">
      <c r="B1226" s="35" t="s">
        <v>45</v>
      </c>
      <c r="C1226" s="35" t="s">
        <v>61</v>
      </c>
      <c r="D1226" s="35"/>
      <c r="E1226" s="35" t="s">
        <v>26</v>
      </c>
      <c r="F1226" s="35" t="s">
        <v>62</v>
      </c>
      <c r="G1226" s="35" t="s">
        <v>17</v>
      </c>
      <c r="H1226" s="34" t="s">
        <v>88</v>
      </c>
      <c r="I1226" s="161">
        <v>2.9116236321936502E-3</v>
      </c>
      <c r="J1226" s="161">
        <v>2.8155200836300653E-3</v>
      </c>
      <c r="K1226" s="161">
        <v>2.630706070845883E-3</v>
      </c>
      <c r="L1226" s="161">
        <v>2.5470932822492507E-3</v>
      </c>
      <c r="M1226" s="161">
        <v>2.4112463658323793E-3</v>
      </c>
      <c r="N1226" s="161">
        <v>2.2542889711956253E-3</v>
      </c>
      <c r="O1226" s="161">
        <v>2.1464410411771214E-3</v>
      </c>
      <c r="P1226" s="161">
        <v>2.0173439261795103E-3</v>
      </c>
      <c r="Q1226" s="161">
        <v>1.8758268376073619E-3</v>
      </c>
      <c r="R1226" s="161">
        <v>1.9264158897206271E-3</v>
      </c>
      <c r="S1226" s="161">
        <v>1.8387226647644651E-3</v>
      </c>
      <c r="T1226" s="161">
        <v>1.7515572808865566E-3</v>
      </c>
      <c r="U1226" s="161">
        <v>1.725162571572248E-3</v>
      </c>
      <c r="V1226" s="161">
        <v>1.6507463607413205E-3</v>
      </c>
      <c r="W1226" s="161">
        <v>1.6300456079967605E-3</v>
      </c>
      <c r="X1226" s="161">
        <v>1.5754759387842782E-3</v>
      </c>
      <c r="Y1226" s="161">
        <v>1.4986287679585168E-3</v>
      </c>
      <c r="Z1226" s="161">
        <v>0</v>
      </c>
      <c r="AA1226" s="161">
        <v>0</v>
      </c>
      <c r="AB1226" s="161">
        <v>0</v>
      </c>
      <c r="AC1226" s="161">
        <v>0</v>
      </c>
      <c r="AD1226" s="161">
        <v>0</v>
      </c>
      <c r="AE1226" s="161">
        <v>0</v>
      </c>
      <c r="AF1226" s="26"/>
      <c r="AH1226" s="26"/>
      <c r="AI1226" s="26"/>
    </row>
    <row r="1227" spans="2:35" x14ac:dyDescent="0.25">
      <c r="B1227" s="35" t="s">
        <v>45</v>
      </c>
      <c r="C1227" s="35" t="s">
        <v>61</v>
      </c>
      <c r="D1227" s="35"/>
      <c r="E1227" s="35" t="s">
        <v>26</v>
      </c>
      <c r="F1227" s="35" t="s">
        <v>49</v>
      </c>
      <c r="G1227" s="35" t="s">
        <v>29</v>
      </c>
      <c r="H1227" s="34" t="s">
        <v>88</v>
      </c>
      <c r="I1227" s="161">
        <v>5.4487550694011094E-3</v>
      </c>
      <c r="J1227" s="161">
        <v>6.5870977709600572E-3</v>
      </c>
      <c r="K1227" s="161">
        <v>9.1288616392212561E-3</v>
      </c>
      <c r="L1227" s="161">
        <v>1.0017311275575721E-2</v>
      </c>
      <c r="M1227" s="161">
        <v>1.1454322783149109E-2</v>
      </c>
      <c r="N1227" s="161">
        <v>1.6400459502342701E-2</v>
      </c>
      <c r="O1227" s="161">
        <v>1.736779728896171E-2</v>
      </c>
      <c r="P1227" s="161">
        <v>1.1733737356363285E-2</v>
      </c>
      <c r="Q1227" s="161">
        <v>1.3867373274269975E-2</v>
      </c>
      <c r="R1227" s="161">
        <v>2.3160918695960209E-2</v>
      </c>
      <c r="S1227" s="161">
        <v>3.0066739790412342E-2</v>
      </c>
      <c r="T1227" s="161">
        <v>3.2814579463014082E-2</v>
      </c>
      <c r="U1227" s="161">
        <v>3.2993145954003725E-2</v>
      </c>
      <c r="V1227" s="161">
        <v>4.3610798616675404E-2</v>
      </c>
      <c r="W1227" s="161">
        <v>3.5728799555740938E-2</v>
      </c>
      <c r="X1227" s="161">
        <v>4.3868839636103683E-2</v>
      </c>
      <c r="Y1227" s="161">
        <v>6.5727716969497002E-2</v>
      </c>
      <c r="Z1227" s="161">
        <v>7.6558447046962103E-2</v>
      </c>
      <c r="AA1227" s="161">
        <v>7.5301947037891212E-2</v>
      </c>
      <c r="AB1227" s="161">
        <v>7.0624148858198454E-2</v>
      </c>
      <c r="AC1227" s="161">
        <v>5.0119076844564056E-2</v>
      </c>
      <c r="AD1227" s="161">
        <v>5.3623389455460871E-2</v>
      </c>
      <c r="AE1227" s="161">
        <v>5.5152596300652508E-2</v>
      </c>
      <c r="AF1227" s="26"/>
      <c r="AH1227" s="26"/>
      <c r="AI1227" s="26"/>
    </row>
    <row r="1228" spans="2:35" x14ac:dyDescent="0.25">
      <c r="B1228" s="35" t="s">
        <v>45</v>
      </c>
      <c r="C1228" s="35" t="s">
        <v>61</v>
      </c>
      <c r="D1228" s="35"/>
      <c r="E1228" s="35" t="s">
        <v>26</v>
      </c>
      <c r="F1228" s="35" t="s">
        <v>52</v>
      </c>
      <c r="G1228" s="35" t="s">
        <v>29</v>
      </c>
      <c r="H1228" s="34" t="s">
        <v>88</v>
      </c>
      <c r="I1228" s="161">
        <v>2.3059119688137418E-3</v>
      </c>
      <c r="J1228" s="161">
        <v>1.631602736003038E-3</v>
      </c>
      <c r="K1228" s="161">
        <v>1.3366454311275486E-3</v>
      </c>
      <c r="L1228" s="161">
        <v>1.049022011151222E-3</v>
      </c>
      <c r="M1228" s="161">
        <v>8.8519152406452703E-4</v>
      </c>
      <c r="N1228" s="161">
        <v>6.050712946049562E-4</v>
      </c>
      <c r="O1228" s="161">
        <v>5.5339703900659685E-4</v>
      </c>
      <c r="P1228" s="161">
        <v>5.2215974247298198E-4</v>
      </c>
      <c r="Q1228" s="161">
        <v>5.0887527239397825E-4</v>
      </c>
      <c r="R1228" s="161">
        <v>6.2295281839151154E-4</v>
      </c>
      <c r="S1228" s="161">
        <v>5.6630502157156736E-4</v>
      </c>
      <c r="T1228" s="161">
        <v>3.5099435285561607E-4</v>
      </c>
      <c r="U1228" s="161">
        <v>8.6852294668390045E-5</v>
      </c>
      <c r="V1228" s="161">
        <v>7.2769977917133726E-5</v>
      </c>
      <c r="W1228" s="161">
        <v>8.4024024264511956E-5</v>
      </c>
      <c r="X1228" s="161">
        <v>7.8912293483174943E-5</v>
      </c>
      <c r="Y1228" s="161">
        <v>7.129274515809546E-5</v>
      </c>
      <c r="Z1228" s="161">
        <v>4.4230551704869542E-5</v>
      </c>
      <c r="AA1228" s="161">
        <v>3.1424411302997679E-5</v>
      </c>
      <c r="AB1228" s="161">
        <v>1.5640904144753528E-4</v>
      </c>
      <c r="AC1228" s="161">
        <v>7.6280799411296187E-5</v>
      </c>
      <c r="AD1228" s="161">
        <v>3.9394684296966293E-4</v>
      </c>
      <c r="AE1228" s="161">
        <v>9.7265025238282816E-5</v>
      </c>
      <c r="AF1228" s="26"/>
      <c r="AH1228" s="26"/>
      <c r="AI1228" s="26"/>
    </row>
    <row r="1229" spans="2:35" x14ac:dyDescent="0.25">
      <c r="B1229" s="35" t="s">
        <v>45</v>
      </c>
      <c r="C1229" s="35" t="s">
        <v>61</v>
      </c>
      <c r="D1229" s="35"/>
      <c r="E1229" s="35" t="s">
        <v>26</v>
      </c>
      <c r="F1229" s="35" t="s">
        <v>53</v>
      </c>
      <c r="G1229" s="35" t="s">
        <v>29</v>
      </c>
      <c r="H1229" s="34" t="s">
        <v>88</v>
      </c>
      <c r="I1229" s="161">
        <v>0</v>
      </c>
      <c r="J1229" s="161">
        <v>0</v>
      </c>
      <c r="K1229" s="161">
        <v>0</v>
      </c>
      <c r="L1229" s="161">
        <v>0</v>
      </c>
      <c r="M1229" s="161">
        <v>0</v>
      </c>
      <c r="N1229" s="161">
        <v>0</v>
      </c>
      <c r="O1229" s="161">
        <v>0</v>
      </c>
      <c r="P1229" s="161">
        <v>0</v>
      </c>
      <c r="Q1229" s="161">
        <v>0</v>
      </c>
      <c r="R1229" s="161">
        <v>0</v>
      </c>
      <c r="S1229" s="161">
        <v>1.9487406329637962E-2</v>
      </c>
      <c r="T1229" s="161">
        <v>4.4815137380252536E-2</v>
      </c>
      <c r="U1229" s="161">
        <v>8.0122269125086992E-2</v>
      </c>
      <c r="V1229" s="161">
        <v>9.0617875651433269E-2</v>
      </c>
      <c r="W1229" s="161">
        <v>9.0702183604712383E-2</v>
      </c>
      <c r="X1229" s="161">
        <v>0.13349357720083099</v>
      </c>
      <c r="Y1229" s="161">
        <v>0.20810836845534209</v>
      </c>
      <c r="Z1229" s="161">
        <v>8.0276899783374794E-2</v>
      </c>
      <c r="AA1229" s="161">
        <v>6.9356814806611405E-2</v>
      </c>
      <c r="AB1229" s="161">
        <v>0.25406919846492737</v>
      </c>
      <c r="AC1229" s="161">
        <v>7.800431130497551E-2</v>
      </c>
      <c r="AD1229" s="161">
        <v>7.6461800773380204E-2</v>
      </c>
      <c r="AE1229" s="161">
        <v>4.5146725123991899E-2</v>
      </c>
      <c r="AF1229" s="26"/>
      <c r="AH1229" s="26"/>
      <c r="AI1229" s="26"/>
    </row>
    <row r="1230" spans="2:35" x14ac:dyDescent="0.25">
      <c r="B1230" s="35" t="s">
        <v>45</v>
      </c>
      <c r="C1230" s="35" t="s">
        <v>61</v>
      </c>
      <c r="D1230" s="35"/>
      <c r="E1230" s="35" t="s">
        <v>26</v>
      </c>
      <c r="F1230" s="35" t="s">
        <v>54</v>
      </c>
      <c r="G1230" s="35" t="s">
        <v>22</v>
      </c>
      <c r="H1230" s="34" t="s">
        <v>88</v>
      </c>
      <c r="I1230" s="161">
        <v>0</v>
      </c>
      <c r="J1230" s="161">
        <v>0</v>
      </c>
      <c r="K1230" s="161">
        <v>0</v>
      </c>
      <c r="L1230" s="161">
        <v>0</v>
      </c>
      <c r="M1230" s="161">
        <v>0</v>
      </c>
      <c r="N1230" s="161">
        <v>0</v>
      </c>
      <c r="O1230" s="161">
        <v>0</v>
      </c>
      <c r="P1230" s="161">
        <v>0</v>
      </c>
      <c r="Q1230" s="161">
        <v>0</v>
      </c>
      <c r="R1230" s="161">
        <v>0</v>
      </c>
      <c r="S1230" s="161">
        <v>0</v>
      </c>
      <c r="T1230" s="161">
        <v>0</v>
      </c>
      <c r="U1230" s="161">
        <v>0</v>
      </c>
      <c r="V1230" s="161">
        <v>0</v>
      </c>
      <c r="W1230" s="161">
        <v>0</v>
      </c>
      <c r="X1230" s="161">
        <v>0</v>
      </c>
      <c r="Y1230" s="161">
        <v>0</v>
      </c>
      <c r="Z1230" s="161">
        <v>0</v>
      </c>
      <c r="AA1230" s="161">
        <v>0</v>
      </c>
      <c r="AB1230" s="161">
        <v>0</v>
      </c>
      <c r="AC1230" s="161">
        <v>0</v>
      </c>
      <c r="AD1230" s="161">
        <v>0</v>
      </c>
      <c r="AE1230" s="161">
        <v>0</v>
      </c>
      <c r="AF1230" s="26"/>
      <c r="AH1230" s="26"/>
      <c r="AI1230" s="26"/>
    </row>
    <row r="1231" spans="2:35" x14ac:dyDescent="0.25">
      <c r="B1231" s="35" t="s">
        <v>45</v>
      </c>
      <c r="C1231" s="35" t="s">
        <v>61</v>
      </c>
      <c r="D1231" s="35"/>
      <c r="E1231" s="35" t="s">
        <v>26</v>
      </c>
      <c r="F1231" s="35" t="s">
        <v>50</v>
      </c>
      <c r="G1231" s="35" t="s">
        <v>29</v>
      </c>
      <c r="H1231" s="34" t="s">
        <v>88</v>
      </c>
      <c r="I1231" s="161">
        <v>6.0336445789946583E-2</v>
      </c>
      <c r="J1231" s="161">
        <v>6.5889106945691556E-2</v>
      </c>
      <c r="K1231" s="161">
        <v>7.6921462361339107E-2</v>
      </c>
      <c r="L1231" s="161">
        <v>5.1628265433672701E-2</v>
      </c>
      <c r="M1231" s="161">
        <v>3.0368582813884815E-2</v>
      </c>
      <c r="N1231" s="161">
        <v>1.9766851701569499E-2</v>
      </c>
      <c r="O1231" s="161">
        <v>7.8265967130631917E-3</v>
      </c>
      <c r="P1231" s="161">
        <v>5.3469184330417968E-3</v>
      </c>
      <c r="Q1231" s="161">
        <v>3.9964327706471228E-3</v>
      </c>
      <c r="R1231" s="161">
        <v>3.2308784536120567E-3</v>
      </c>
      <c r="S1231" s="161">
        <v>1.3768015920427531E-3</v>
      </c>
      <c r="T1231" s="161">
        <v>0</v>
      </c>
      <c r="U1231" s="161">
        <v>0</v>
      </c>
      <c r="V1231" s="161">
        <v>0</v>
      </c>
      <c r="W1231" s="161">
        <v>0</v>
      </c>
      <c r="X1231" s="161">
        <v>0</v>
      </c>
      <c r="Y1231" s="161">
        <v>0</v>
      </c>
      <c r="Z1231" s="161">
        <v>0</v>
      </c>
      <c r="AA1231" s="161">
        <v>0</v>
      </c>
      <c r="AB1231" s="161">
        <v>0</v>
      </c>
      <c r="AC1231" s="161">
        <v>0</v>
      </c>
      <c r="AD1231" s="161">
        <v>0</v>
      </c>
      <c r="AE1231" s="161">
        <v>0</v>
      </c>
      <c r="AF1231" s="26"/>
      <c r="AH1231" s="26"/>
      <c r="AI1231" s="26"/>
    </row>
    <row r="1232" spans="2:35" x14ac:dyDescent="0.25">
      <c r="B1232" s="35" t="s">
        <v>45</v>
      </c>
      <c r="C1232" s="35" t="s">
        <v>61</v>
      </c>
      <c r="D1232" s="35"/>
      <c r="E1232" s="35" t="s">
        <v>26</v>
      </c>
      <c r="F1232" s="35" t="s">
        <v>30</v>
      </c>
      <c r="G1232" s="35" t="s">
        <v>29</v>
      </c>
      <c r="H1232" s="34" t="s">
        <v>88</v>
      </c>
      <c r="I1232" s="161">
        <v>0.45942070517294986</v>
      </c>
      <c r="J1232" s="161">
        <v>0.43447128530092427</v>
      </c>
      <c r="K1232" s="161">
        <v>0.437586749094588</v>
      </c>
      <c r="L1232" s="161">
        <v>0.48636531693085938</v>
      </c>
      <c r="M1232" s="161">
        <v>0.60824848311117685</v>
      </c>
      <c r="N1232" s="161">
        <v>0.58103455422119765</v>
      </c>
      <c r="O1232" s="161">
        <v>0.60493803177906613</v>
      </c>
      <c r="P1232" s="161">
        <v>0.58360810799594198</v>
      </c>
      <c r="Q1232" s="161">
        <v>0.6924506899577223</v>
      </c>
      <c r="R1232" s="161">
        <v>0.66757671746408853</v>
      </c>
      <c r="S1232" s="161">
        <v>0.73287457410696744</v>
      </c>
      <c r="T1232" s="161">
        <v>0.68703061389566866</v>
      </c>
      <c r="U1232" s="161">
        <v>0.67891433515420718</v>
      </c>
      <c r="V1232" s="161">
        <v>0.70329576692376317</v>
      </c>
      <c r="W1232" s="161">
        <v>0.66702336310321575</v>
      </c>
      <c r="X1232" s="161">
        <v>0.74466363284130255</v>
      </c>
      <c r="Y1232" s="161">
        <v>0.83667672850654795</v>
      </c>
      <c r="Z1232" s="161">
        <v>0.8387591390711201</v>
      </c>
      <c r="AA1232" s="161">
        <v>0.83006401868213464</v>
      </c>
      <c r="AB1232" s="161">
        <v>0.83922800193291847</v>
      </c>
      <c r="AC1232" s="161">
        <v>0.79358091077681781</v>
      </c>
      <c r="AD1232" s="161">
        <v>0.93955534565304644</v>
      </c>
      <c r="AE1232" s="161">
        <v>0.91888776015345786</v>
      </c>
      <c r="AF1232" s="26"/>
      <c r="AH1232" s="26"/>
      <c r="AI1232" s="26"/>
    </row>
    <row r="1233" spans="2:35" x14ac:dyDescent="0.25">
      <c r="B1233" s="35" t="s">
        <v>45</v>
      </c>
      <c r="C1233" s="35" t="s">
        <v>61</v>
      </c>
      <c r="D1233" s="35"/>
      <c r="E1233" s="35" t="s">
        <v>26</v>
      </c>
      <c r="F1233" s="35" t="s">
        <v>31</v>
      </c>
      <c r="G1233" s="35" t="s">
        <v>22</v>
      </c>
      <c r="H1233" s="34" t="s">
        <v>88</v>
      </c>
      <c r="I1233" s="161">
        <v>0</v>
      </c>
      <c r="J1233" s="161">
        <v>0</v>
      </c>
      <c r="K1233" s="161">
        <v>0</v>
      </c>
      <c r="L1233" s="161">
        <v>0</v>
      </c>
      <c r="M1233" s="161">
        <v>0</v>
      </c>
      <c r="N1233" s="161">
        <v>0</v>
      </c>
      <c r="O1233" s="161">
        <v>0</v>
      </c>
      <c r="P1233" s="161">
        <v>0</v>
      </c>
      <c r="Q1233" s="161">
        <v>0</v>
      </c>
      <c r="R1233" s="161">
        <v>0</v>
      </c>
      <c r="S1233" s="161">
        <v>0</v>
      </c>
      <c r="T1233" s="161">
        <v>0</v>
      </c>
      <c r="U1233" s="161">
        <v>0</v>
      </c>
      <c r="V1233" s="161">
        <v>0</v>
      </c>
      <c r="W1233" s="161">
        <v>0</v>
      </c>
      <c r="X1233" s="161">
        <v>0</v>
      </c>
      <c r="Y1233" s="161">
        <v>0</v>
      </c>
      <c r="Z1233" s="161">
        <v>0</v>
      </c>
      <c r="AA1233" s="161">
        <v>0</v>
      </c>
      <c r="AB1233" s="161">
        <v>0</v>
      </c>
      <c r="AC1233" s="161">
        <v>0</v>
      </c>
      <c r="AD1233" s="161">
        <v>0</v>
      </c>
      <c r="AE1233" s="161">
        <v>0</v>
      </c>
      <c r="AF1233" s="26"/>
      <c r="AH1233" s="26"/>
      <c r="AI1233" s="26"/>
    </row>
    <row r="1234" spans="2:35" x14ac:dyDescent="0.25">
      <c r="B1234" s="35" t="s">
        <v>45</v>
      </c>
      <c r="C1234" s="35" t="s">
        <v>61</v>
      </c>
      <c r="D1234" s="35"/>
      <c r="E1234" s="35" t="s">
        <v>26</v>
      </c>
      <c r="F1234" s="35" t="s">
        <v>28</v>
      </c>
      <c r="G1234" s="35" t="s">
        <v>29</v>
      </c>
      <c r="H1234" s="34" t="s">
        <v>88</v>
      </c>
      <c r="I1234" s="161">
        <v>0.27436209284345042</v>
      </c>
      <c r="J1234" s="161">
        <v>0.21533380625107401</v>
      </c>
      <c r="K1234" s="161">
        <v>0.19248280209870633</v>
      </c>
      <c r="L1234" s="161">
        <v>0.16515409632076611</v>
      </c>
      <c r="M1234" s="161">
        <v>0.19060637626318211</v>
      </c>
      <c r="N1234" s="161">
        <v>0.15074495276107272</v>
      </c>
      <c r="O1234" s="161">
        <v>9.4990804615271499E-2</v>
      </c>
      <c r="P1234" s="161">
        <v>9.9103585949928547E-2</v>
      </c>
      <c r="Q1234" s="161">
        <v>4.7615846253784407E-2</v>
      </c>
      <c r="R1234" s="161">
        <v>4.2914884786534935E-2</v>
      </c>
      <c r="S1234" s="161">
        <v>2.7736764521748898E-2</v>
      </c>
      <c r="T1234" s="161">
        <v>3.309020281414328E-2</v>
      </c>
      <c r="U1234" s="161">
        <v>1.1394087395986678E-2</v>
      </c>
      <c r="V1234" s="161">
        <v>7.114238740797414E-3</v>
      </c>
      <c r="W1234" s="161">
        <v>4.0507202345973744E-3</v>
      </c>
      <c r="X1234" s="161">
        <v>3.0536763260409655E-3</v>
      </c>
      <c r="Y1234" s="161">
        <v>1.5322789852118171E-3</v>
      </c>
      <c r="Z1234" s="161">
        <v>1.6666683656841573E-3</v>
      </c>
      <c r="AA1234" s="161">
        <v>1.3552706389925683E-3</v>
      </c>
      <c r="AB1234" s="161">
        <v>1.7882072200435244E-3</v>
      </c>
      <c r="AC1234" s="161">
        <v>2.7752477419074164E-3</v>
      </c>
      <c r="AD1234" s="161">
        <v>2.370353962855779E-3</v>
      </c>
      <c r="AE1234" s="161">
        <v>1.8197139734946442E-2</v>
      </c>
      <c r="AF1234" s="26"/>
      <c r="AH1234" s="26"/>
      <c r="AI1234" s="26"/>
    </row>
    <row r="1235" spans="2:35" x14ac:dyDescent="0.25">
      <c r="B1235" s="35" t="s">
        <v>45</v>
      </c>
      <c r="C1235" s="35" t="s">
        <v>61</v>
      </c>
      <c r="D1235" s="35"/>
      <c r="E1235" s="35" t="s">
        <v>26</v>
      </c>
      <c r="F1235" s="35" t="s">
        <v>57</v>
      </c>
      <c r="G1235" s="35" t="s">
        <v>33</v>
      </c>
      <c r="H1235" s="34" t="s">
        <v>88</v>
      </c>
      <c r="I1235" s="161">
        <v>0</v>
      </c>
      <c r="J1235" s="161">
        <v>0</v>
      </c>
      <c r="K1235" s="161">
        <v>0</v>
      </c>
      <c r="L1235" s="161">
        <v>0</v>
      </c>
      <c r="M1235" s="161">
        <v>6.0271758881404146E-3</v>
      </c>
      <c r="N1235" s="161">
        <v>2.5228322462664286E-2</v>
      </c>
      <c r="O1235" s="161">
        <v>5.8684113001956292E-2</v>
      </c>
      <c r="P1235" s="161">
        <v>9.2596458318658356E-2</v>
      </c>
      <c r="Q1235" s="161">
        <v>0.11499927562295692</v>
      </c>
      <c r="R1235" s="161">
        <v>0.10889999062032706</v>
      </c>
      <c r="S1235" s="161">
        <v>0.12835254697993365</v>
      </c>
      <c r="T1235" s="161">
        <v>0.18737552422675879</v>
      </c>
      <c r="U1235" s="161">
        <v>0.15870637814198524</v>
      </c>
      <c r="V1235" s="161">
        <v>0.17559197394634168</v>
      </c>
      <c r="W1235" s="161">
        <v>0.18261281268259308</v>
      </c>
      <c r="X1235" s="161">
        <v>0.18946430746719214</v>
      </c>
      <c r="Y1235" s="161">
        <v>0.18966903737925464</v>
      </c>
      <c r="Z1235" s="161">
        <v>7.0393247387842736E-2</v>
      </c>
      <c r="AA1235" s="161">
        <v>5.5146487438402739E-2</v>
      </c>
      <c r="AB1235" s="161">
        <v>5.6153934258667826E-2</v>
      </c>
      <c r="AC1235" s="161">
        <v>4.9380750679267317E-2</v>
      </c>
      <c r="AD1235" s="161">
        <v>6.7481075027027895E-2</v>
      </c>
      <c r="AE1235" s="161">
        <v>4.0063690385560187E-2</v>
      </c>
      <c r="AF1235" s="26"/>
      <c r="AH1235" s="26"/>
      <c r="AI1235" s="26"/>
    </row>
    <row r="1236" spans="2:35" x14ac:dyDescent="0.25">
      <c r="B1236" s="35" t="s">
        <v>45</v>
      </c>
      <c r="C1236" s="35" t="s">
        <v>63</v>
      </c>
      <c r="D1236" s="35" t="s">
        <v>24</v>
      </c>
      <c r="E1236" s="35" t="s">
        <v>15</v>
      </c>
      <c r="F1236" s="35" t="s">
        <v>16</v>
      </c>
      <c r="G1236" s="35" t="s">
        <v>17</v>
      </c>
      <c r="H1236" s="34" t="s">
        <v>88</v>
      </c>
      <c r="I1236" s="161">
        <v>14.542406546055306</v>
      </c>
      <c r="J1236" s="161">
        <v>12.616961316155152</v>
      </c>
      <c r="K1236" s="161">
        <v>16.365083744696317</v>
      </c>
      <c r="L1236" s="161">
        <v>18.183036362596404</v>
      </c>
      <c r="M1236" s="161">
        <v>18.392484558270507</v>
      </c>
      <c r="N1236" s="161">
        <v>20.321975510271706</v>
      </c>
      <c r="O1236" s="161">
        <v>14.075959166754169</v>
      </c>
      <c r="P1236" s="161">
        <v>22.728555594336544</v>
      </c>
      <c r="Q1236" s="161">
        <v>19.550278329510554</v>
      </c>
      <c r="R1236" s="161">
        <v>21.365902595792488</v>
      </c>
      <c r="S1236" s="161">
        <v>21.237811769963098</v>
      </c>
      <c r="T1236" s="161">
        <v>22.167018928859054</v>
      </c>
      <c r="U1236" s="161">
        <v>22.288441575817366</v>
      </c>
      <c r="V1236" s="161">
        <v>21.311650994097381</v>
      </c>
      <c r="W1236" s="161">
        <v>24.625926116295989</v>
      </c>
      <c r="X1236" s="161">
        <v>27.154698595809311</v>
      </c>
      <c r="Y1236" s="161">
        <v>21.675066444447143</v>
      </c>
      <c r="Z1236" s="161">
        <v>18.521681837118113</v>
      </c>
      <c r="AA1236" s="161">
        <v>19.807677674879081</v>
      </c>
      <c r="AB1236" s="161">
        <v>20.514703420522039</v>
      </c>
      <c r="AC1236" s="161">
        <v>6.1240815916608016</v>
      </c>
      <c r="AD1236" s="161">
        <v>6.1240815916608016</v>
      </c>
      <c r="AE1236" s="161">
        <v>10.710997119604471</v>
      </c>
      <c r="AF1236" s="26"/>
      <c r="AH1236" s="26"/>
      <c r="AI1236" s="26"/>
    </row>
    <row r="1237" spans="2:35" x14ac:dyDescent="0.25">
      <c r="B1237" s="35" t="s">
        <v>45</v>
      </c>
      <c r="C1237" s="35" t="s">
        <v>63</v>
      </c>
      <c r="D1237" s="35" t="s">
        <v>14</v>
      </c>
      <c r="E1237" s="35" t="s">
        <v>15</v>
      </c>
      <c r="F1237" s="35" t="s">
        <v>16</v>
      </c>
      <c r="G1237" s="35" t="s">
        <v>17</v>
      </c>
      <c r="H1237" s="34" t="s">
        <v>88</v>
      </c>
      <c r="I1237" s="161"/>
      <c r="J1237" s="161"/>
      <c r="K1237" s="161"/>
      <c r="L1237" s="161"/>
      <c r="M1237" s="161"/>
      <c r="N1237" s="161"/>
      <c r="O1237" s="161"/>
      <c r="P1237" s="161"/>
      <c r="Q1237" s="161"/>
      <c r="R1237" s="161"/>
      <c r="S1237" s="161"/>
      <c r="T1237" s="161"/>
      <c r="U1237" s="161"/>
      <c r="V1237" s="161"/>
      <c r="W1237" s="161"/>
      <c r="X1237" s="161"/>
      <c r="Y1237" s="161"/>
      <c r="Z1237" s="161"/>
      <c r="AA1237" s="161"/>
      <c r="AB1237" s="161"/>
      <c r="AC1237" s="161">
        <v>0</v>
      </c>
      <c r="AD1237" s="161">
        <v>0</v>
      </c>
      <c r="AE1237" s="161">
        <v>0.64104703707406152</v>
      </c>
      <c r="AF1237" s="26"/>
      <c r="AH1237" s="26"/>
      <c r="AI1237" s="26"/>
    </row>
    <row r="1238" spans="2:35" x14ac:dyDescent="0.25">
      <c r="B1238" s="35" t="s">
        <v>45</v>
      </c>
      <c r="C1238" s="35" t="s">
        <v>63</v>
      </c>
      <c r="D1238" s="35" t="s">
        <v>64</v>
      </c>
      <c r="E1238" s="35" t="s">
        <v>15</v>
      </c>
      <c r="F1238" s="35" t="s">
        <v>16</v>
      </c>
      <c r="G1238" s="35" t="s">
        <v>17</v>
      </c>
      <c r="H1238" s="34" t="s">
        <v>88</v>
      </c>
      <c r="I1238" s="161"/>
      <c r="J1238" s="161"/>
      <c r="K1238" s="161"/>
      <c r="L1238" s="161"/>
      <c r="M1238" s="161"/>
      <c r="N1238" s="161"/>
      <c r="O1238" s="161"/>
      <c r="P1238" s="161"/>
      <c r="Q1238" s="161"/>
      <c r="R1238" s="161"/>
      <c r="S1238" s="161"/>
      <c r="T1238" s="161"/>
      <c r="U1238" s="161"/>
      <c r="V1238" s="161"/>
      <c r="W1238" s="161"/>
      <c r="X1238" s="161"/>
      <c r="Y1238" s="161"/>
      <c r="Z1238" s="161"/>
      <c r="AA1238" s="161"/>
      <c r="AB1238" s="161"/>
      <c r="AC1238" s="161">
        <v>7.1471514613240101</v>
      </c>
      <c r="AD1238" s="161">
        <v>7.1471514613240101</v>
      </c>
      <c r="AE1238" s="161">
        <v>11.222024346812653</v>
      </c>
      <c r="AF1238" s="26"/>
      <c r="AH1238" s="26"/>
      <c r="AI1238" s="26"/>
    </row>
    <row r="1239" spans="2:35" x14ac:dyDescent="0.25">
      <c r="B1239" s="35" t="s">
        <v>45</v>
      </c>
      <c r="C1239" s="35" t="s">
        <v>63</v>
      </c>
      <c r="D1239" s="35"/>
      <c r="E1239" s="35" t="s">
        <v>15</v>
      </c>
      <c r="F1239" s="35" t="s">
        <v>21</v>
      </c>
      <c r="G1239" s="35" t="s">
        <v>22</v>
      </c>
      <c r="H1239" s="34" t="s">
        <v>88</v>
      </c>
      <c r="I1239" s="161">
        <v>8.6114220074161398</v>
      </c>
      <c r="J1239" s="161">
        <v>8.5241108181027609</v>
      </c>
      <c r="K1239" s="161">
        <v>8.4367996287893803</v>
      </c>
      <c r="L1239" s="161">
        <v>8.3494884394759978</v>
      </c>
      <c r="M1239" s="161">
        <v>8.2621772501626189</v>
      </c>
      <c r="N1239" s="161">
        <v>8.1748660608492365</v>
      </c>
      <c r="O1239" s="161">
        <v>8.0875548715358558</v>
      </c>
      <c r="P1239" s="161">
        <v>8.0002436822224752</v>
      </c>
      <c r="Q1239" s="161">
        <v>7.9129324929090954</v>
      </c>
      <c r="R1239" s="161">
        <v>7.8256213035957138</v>
      </c>
      <c r="S1239" s="161">
        <v>7.7383101142823341</v>
      </c>
      <c r="T1239" s="161">
        <v>7.6509989249689534</v>
      </c>
      <c r="U1239" s="161">
        <v>7.5636877356555718</v>
      </c>
      <c r="V1239" s="161">
        <v>7.4763765463421921</v>
      </c>
      <c r="W1239" s="161">
        <v>7.3826210027942683</v>
      </c>
      <c r="X1239" s="161">
        <v>7.2900411761048369</v>
      </c>
      <c r="Y1239" s="161">
        <v>7.1986223225043133</v>
      </c>
      <c r="Z1239" s="161">
        <v>7.1083498831134957</v>
      </c>
      <c r="AA1239" s="161">
        <v>6.6664228961667407</v>
      </c>
      <c r="AB1239" s="161">
        <v>6.54818231213304</v>
      </c>
      <c r="AC1239" s="161">
        <v>5.5957891582961965</v>
      </c>
      <c r="AD1239" s="161">
        <v>4.6044457532252689</v>
      </c>
      <c r="AE1239" s="161">
        <v>5.4494031389393491</v>
      </c>
      <c r="AF1239" s="26"/>
      <c r="AH1239" s="26"/>
      <c r="AI1239" s="26"/>
    </row>
    <row r="1240" spans="2:35" x14ac:dyDescent="0.25">
      <c r="B1240" s="35" t="s">
        <v>45</v>
      </c>
      <c r="C1240" s="35" t="s">
        <v>63</v>
      </c>
      <c r="D1240" s="35"/>
      <c r="E1240" s="35" t="s">
        <v>15</v>
      </c>
      <c r="F1240" s="35" t="s">
        <v>25</v>
      </c>
      <c r="G1240" s="35" t="s">
        <v>22</v>
      </c>
      <c r="H1240" s="34" t="s">
        <v>88</v>
      </c>
      <c r="I1240" s="161">
        <v>3.5163922517924315</v>
      </c>
      <c r="J1240" s="161">
        <v>3.6412479293542312</v>
      </c>
      <c r="K1240" s="161">
        <v>4.1498948046008932</v>
      </c>
      <c r="L1240" s="161">
        <v>4.3697946714677816</v>
      </c>
      <c r="M1240" s="161">
        <v>3.4321231443532505</v>
      </c>
      <c r="N1240" s="161">
        <v>1.4108374527532781</v>
      </c>
      <c r="O1240" s="161">
        <v>2.2754137713245703</v>
      </c>
      <c r="P1240" s="161">
        <v>2.1364235270246357</v>
      </c>
      <c r="Q1240" s="161">
        <v>2.5694029484266072</v>
      </c>
      <c r="R1240" s="161">
        <v>2.2762151276986771</v>
      </c>
      <c r="S1240" s="161">
        <v>3.560007900062427</v>
      </c>
      <c r="T1240" s="161">
        <v>3.5019550740332104</v>
      </c>
      <c r="U1240" s="161">
        <v>4.9664838546914396</v>
      </c>
      <c r="V1240" s="161">
        <v>3.093239956039755</v>
      </c>
      <c r="W1240" s="161">
        <v>0.77660212669036854</v>
      </c>
      <c r="X1240" s="161">
        <v>2.9492638795034987</v>
      </c>
      <c r="Y1240" s="161">
        <v>3.7474747001666757</v>
      </c>
      <c r="Z1240" s="161">
        <v>1.5439203096278022</v>
      </c>
      <c r="AA1240" s="161">
        <v>3.5185916297833253</v>
      </c>
      <c r="AB1240" s="161">
        <v>5.0911429046979189</v>
      </c>
      <c r="AC1240" s="161">
        <v>3.6606617460836306</v>
      </c>
      <c r="AD1240" s="161">
        <v>2.5066451888245131</v>
      </c>
      <c r="AE1240" s="161">
        <v>1.9452985843959174</v>
      </c>
      <c r="AF1240" s="26"/>
      <c r="AH1240" s="26"/>
      <c r="AI1240" s="26"/>
    </row>
    <row r="1241" spans="2:35" x14ac:dyDescent="0.25">
      <c r="B1241" s="35" t="s">
        <v>45</v>
      </c>
      <c r="C1241" s="35" t="s">
        <v>63</v>
      </c>
      <c r="D1241" s="35"/>
      <c r="E1241" s="35" t="s">
        <v>26</v>
      </c>
      <c r="F1241" s="35" t="s">
        <v>48</v>
      </c>
      <c r="G1241" s="35" t="s">
        <v>22</v>
      </c>
      <c r="H1241" s="34" t="s">
        <v>88</v>
      </c>
      <c r="I1241" s="161">
        <v>1.3859243510582235</v>
      </c>
      <c r="J1241" s="161">
        <v>1.3401793424298138</v>
      </c>
      <c r="K1241" s="161">
        <v>1.2522084117427987</v>
      </c>
      <c r="L1241" s="161">
        <v>1.2124089684031216</v>
      </c>
      <c r="M1241" s="161">
        <v>1.1477462326715577</v>
      </c>
      <c r="N1241" s="161">
        <v>1.0730349709203806</v>
      </c>
      <c r="O1241" s="161">
        <v>1.0216996709965867</v>
      </c>
      <c r="P1241" s="161">
        <v>0.96024982104061762</v>
      </c>
      <c r="Q1241" s="161">
        <v>0.89288809991210905</v>
      </c>
      <c r="R1241" s="161">
        <v>0.91696834106879466</v>
      </c>
      <c r="S1241" s="161">
        <v>0.87522662193114464</v>
      </c>
      <c r="T1241" s="161">
        <v>0.83373615360618603</v>
      </c>
      <c r="U1241" s="161">
        <v>0.82117234900818481</v>
      </c>
      <c r="V1241" s="161">
        <v>0.78575044984384756</v>
      </c>
      <c r="W1241" s="161">
        <v>0.77589695195466257</v>
      </c>
      <c r="X1241" s="161">
        <v>0.74992194867658057</v>
      </c>
      <c r="Y1241" s="161">
        <v>0.71334291964970309</v>
      </c>
      <c r="Z1241" s="161">
        <v>0.70140616877619077</v>
      </c>
      <c r="AA1241" s="161">
        <v>0.6577996609522736</v>
      </c>
      <c r="AB1241" s="161">
        <v>0.64613244192047603</v>
      </c>
      <c r="AC1241" s="161">
        <v>0.55215642158018574</v>
      </c>
      <c r="AD1241" s="161">
        <v>0.53166438085162959</v>
      </c>
      <c r="AE1241" s="161">
        <v>0.6292295970357954</v>
      </c>
      <c r="AF1241" s="26"/>
      <c r="AH1241" s="26"/>
      <c r="AI1241" s="26"/>
    </row>
    <row r="1242" spans="2:35" x14ac:dyDescent="0.25">
      <c r="B1242" s="35" t="s">
        <v>45</v>
      </c>
      <c r="C1242" s="35" t="s">
        <v>63</v>
      </c>
      <c r="D1242" s="35"/>
      <c r="E1242" s="35" t="s">
        <v>26</v>
      </c>
      <c r="F1242" s="35" t="s">
        <v>62</v>
      </c>
      <c r="G1242" s="35" t="s">
        <v>17</v>
      </c>
      <c r="H1242" s="34" t="s">
        <v>88</v>
      </c>
      <c r="I1242" s="161">
        <v>0.96735025901441796</v>
      </c>
      <c r="J1242" s="161">
        <v>1.1191523475812322</v>
      </c>
      <c r="K1242" s="161">
        <v>1.1334985657606924</v>
      </c>
      <c r="L1242" s="161">
        <v>1.0591497438733755</v>
      </c>
      <c r="M1242" s="161">
        <v>0.92145239608948115</v>
      </c>
      <c r="N1242" s="161">
        <v>1.1731907340485175</v>
      </c>
      <c r="O1242" s="161">
        <v>1.1687145594671264</v>
      </c>
      <c r="P1242" s="161">
        <v>1.1741742115260703</v>
      </c>
      <c r="Q1242" s="161">
        <v>1.2598889289674735</v>
      </c>
      <c r="R1242" s="161">
        <v>0.18547859049563611</v>
      </c>
      <c r="S1242" s="161">
        <v>0</v>
      </c>
      <c r="T1242" s="161">
        <v>0</v>
      </c>
      <c r="U1242" s="161">
        <v>1.8022336376492643E-2</v>
      </c>
      <c r="V1242" s="161">
        <v>0.94586602177351198</v>
      </c>
      <c r="W1242" s="161">
        <v>2.2968182823862158</v>
      </c>
      <c r="X1242" s="161">
        <v>1.0402222715078282</v>
      </c>
      <c r="Y1242" s="161">
        <v>2.305777147606336</v>
      </c>
      <c r="Z1242" s="161">
        <v>1.9651155245787026</v>
      </c>
      <c r="AA1242" s="161">
        <v>1.9532174569426588</v>
      </c>
      <c r="AB1242" s="161">
        <v>1.4581576747466694</v>
      </c>
      <c r="AC1242" s="161">
        <v>1.568734913913769</v>
      </c>
      <c r="AD1242" s="161">
        <v>1.3988845412433262</v>
      </c>
      <c r="AE1242" s="161">
        <v>1.5166794852183005</v>
      </c>
      <c r="AF1242" s="26"/>
      <c r="AH1242" s="26"/>
      <c r="AI1242" s="26"/>
    </row>
    <row r="1243" spans="2:35" x14ac:dyDescent="0.25">
      <c r="B1243" s="35" t="s">
        <v>45</v>
      </c>
      <c r="C1243" s="35" t="s">
        <v>63</v>
      </c>
      <c r="D1243" s="35"/>
      <c r="E1243" s="35" t="s">
        <v>26</v>
      </c>
      <c r="F1243" s="35" t="s">
        <v>49</v>
      </c>
      <c r="G1243" s="35" t="s">
        <v>29</v>
      </c>
      <c r="H1243" s="34" t="s">
        <v>88</v>
      </c>
      <c r="I1243" s="161">
        <v>5.7921138145242627E-2</v>
      </c>
      <c r="J1243" s="161">
        <v>5.8322764695173772E-2</v>
      </c>
      <c r="K1243" s="161">
        <v>7.46540575008032E-2</v>
      </c>
      <c r="L1243" s="161">
        <v>8.2461686957871899E-2</v>
      </c>
      <c r="M1243" s="161">
        <v>9.6183729392436884E-2</v>
      </c>
      <c r="N1243" s="161">
        <v>0.12553299852179078</v>
      </c>
      <c r="O1243" s="161">
        <v>0.14891385265797255</v>
      </c>
      <c r="P1243" s="161">
        <v>0.14115928036476363</v>
      </c>
      <c r="Q1243" s="161">
        <v>0.16962683713574733</v>
      </c>
      <c r="R1243" s="161">
        <v>0.19657823367869351</v>
      </c>
      <c r="S1243" s="161">
        <v>0.29040032478655442</v>
      </c>
      <c r="T1243" s="161">
        <v>0.36886082187953562</v>
      </c>
      <c r="U1243" s="161">
        <v>0.38238036191991914</v>
      </c>
      <c r="V1243" s="161">
        <v>0.47436305374295701</v>
      </c>
      <c r="W1243" s="161">
        <v>0.43842518695911042</v>
      </c>
      <c r="X1243" s="161">
        <v>0.40635595987002759</v>
      </c>
      <c r="Y1243" s="161">
        <v>0.41318364800135493</v>
      </c>
      <c r="Z1243" s="161">
        <v>0.4330870715992306</v>
      </c>
      <c r="AA1243" s="161">
        <v>0.49803614176942174</v>
      </c>
      <c r="AB1243" s="161">
        <v>0.44245488470364142</v>
      </c>
      <c r="AC1243" s="161">
        <v>0.37285911800472876</v>
      </c>
      <c r="AD1243" s="161">
        <v>0.44839540494442059</v>
      </c>
      <c r="AE1243" s="161">
        <v>0.42684269517845269</v>
      </c>
      <c r="AF1243" s="26"/>
      <c r="AH1243" s="26"/>
      <c r="AI1243" s="26"/>
    </row>
    <row r="1244" spans="2:35" x14ac:dyDescent="0.25">
      <c r="B1244" s="35" t="s">
        <v>45</v>
      </c>
      <c r="C1244" s="35" t="s">
        <v>63</v>
      </c>
      <c r="D1244" s="35"/>
      <c r="E1244" s="35" t="s">
        <v>26</v>
      </c>
      <c r="F1244" s="35" t="s">
        <v>52</v>
      </c>
      <c r="G1244" s="35" t="s">
        <v>29</v>
      </c>
      <c r="H1244" s="34" t="s">
        <v>88</v>
      </c>
      <c r="I1244" s="161">
        <v>7.9308316756365738E-3</v>
      </c>
      <c r="J1244" s="161">
        <v>6.5507575818108867E-3</v>
      </c>
      <c r="K1244" s="161">
        <v>5.2307881374676971E-3</v>
      </c>
      <c r="L1244" s="161">
        <v>3.436347022683433E-3</v>
      </c>
      <c r="M1244" s="161">
        <v>2.3401334179290749E-3</v>
      </c>
      <c r="N1244" s="161">
        <v>1.3697542684149252E-3</v>
      </c>
      <c r="O1244" s="161">
        <v>9.891024315632599E-4</v>
      </c>
      <c r="P1244" s="161">
        <v>6.8396193974385811E-4</v>
      </c>
      <c r="Q1244" s="161">
        <v>5.701721511991182E-4</v>
      </c>
      <c r="R1244" s="161">
        <v>8.4802831399985055E-4</v>
      </c>
      <c r="S1244" s="161">
        <v>4.8253543310545013E-4</v>
      </c>
      <c r="T1244" s="161">
        <v>1.7897292895168235E-4</v>
      </c>
      <c r="U1244" s="161">
        <v>3.5461499508128895E-5</v>
      </c>
      <c r="V1244" s="161">
        <v>2.0376890722872158E-5</v>
      </c>
      <c r="W1244" s="161">
        <v>2.3344528866438421E-5</v>
      </c>
      <c r="X1244" s="161">
        <v>3.1114555933931377E-5</v>
      </c>
      <c r="Y1244" s="161">
        <v>4.2674584907302339E-5</v>
      </c>
      <c r="Z1244" s="161">
        <v>3.0966704124088694E-5</v>
      </c>
      <c r="AA1244" s="161">
        <v>1.5917962331786094E-5</v>
      </c>
      <c r="AB1244" s="161">
        <v>8.0788926963193717E-5</v>
      </c>
      <c r="AC1244" s="161">
        <v>4.3900048015591072E-5</v>
      </c>
      <c r="AD1244" s="161">
        <v>2.0442497631453899E-4</v>
      </c>
      <c r="AE1244" s="161">
        <v>3.76904385252644E-5</v>
      </c>
      <c r="AF1244" s="26"/>
      <c r="AH1244" s="26"/>
      <c r="AI1244" s="26"/>
    </row>
    <row r="1245" spans="2:35" x14ac:dyDescent="0.25">
      <c r="B1245" s="35" t="s">
        <v>45</v>
      </c>
      <c r="C1245" s="35" t="s">
        <v>63</v>
      </c>
      <c r="D1245" s="35"/>
      <c r="E1245" s="35" t="s">
        <v>26</v>
      </c>
      <c r="F1245" s="35" t="s">
        <v>53</v>
      </c>
      <c r="G1245" s="35" t="s">
        <v>29</v>
      </c>
      <c r="H1245" s="34" t="s">
        <v>88</v>
      </c>
      <c r="I1245" s="161">
        <v>0</v>
      </c>
      <c r="J1245" s="161">
        <v>0</v>
      </c>
      <c r="K1245" s="161">
        <v>0</v>
      </c>
      <c r="L1245" s="161">
        <v>0</v>
      </c>
      <c r="M1245" s="161">
        <v>0</v>
      </c>
      <c r="N1245" s="161">
        <v>0</v>
      </c>
      <c r="O1245" s="161">
        <v>0</v>
      </c>
      <c r="P1245" s="161">
        <v>0</v>
      </c>
      <c r="Q1245" s="161">
        <v>0</v>
      </c>
      <c r="R1245" s="161">
        <v>0</v>
      </c>
      <c r="S1245" s="161">
        <v>2.0246838525109088E-6</v>
      </c>
      <c r="T1245" s="161">
        <v>7.7323857512394939E-6</v>
      </c>
      <c r="U1245" s="161">
        <v>1.6622828667238233E-5</v>
      </c>
      <c r="V1245" s="161">
        <v>2.0287138396732023E-5</v>
      </c>
      <c r="W1245" s="161">
        <v>2.1198923752261806E-5</v>
      </c>
      <c r="X1245" s="161">
        <v>2.805797097308758E-5</v>
      </c>
      <c r="Y1245" s="161">
        <v>3.6280185585911539E-5</v>
      </c>
      <c r="Z1245" s="161">
        <v>8.7808355491324031E-6</v>
      </c>
      <c r="AA1245" s="161">
        <v>8.6340198597256404E-6</v>
      </c>
      <c r="AB1245" s="161">
        <v>3.0246813542198318E-5</v>
      </c>
      <c r="AC1245" s="161">
        <v>9.6727535996778812E-6</v>
      </c>
      <c r="AD1245" s="161">
        <v>1.1866508789797731E-5</v>
      </c>
      <c r="AE1245" s="161">
        <v>5.4472797768395831E-6</v>
      </c>
      <c r="AF1245" s="26"/>
      <c r="AH1245" s="26"/>
      <c r="AI1245" s="26"/>
    </row>
    <row r="1246" spans="2:35" x14ac:dyDescent="0.25">
      <c r="B1246" s="35" t="s">
        <v>45</v>
      </c>
      <c r="C1246" s="35" t="s">
        <v>63</v>
      </c>
      <c r="D1246" s="35"/>
      <c r="E1246" s="35" t="s">
        <v>26</v>
      </c>
      <c r="F1246" s="35" t="s">
        <v>54</v>
      </c>
      <c r="G1246" s="35" t="s">
        <v>22</v>
      </c>
      <c r="H1246" s="34" t="s">
        <v>88</v>
      </c>
      <c r="I1246" s="161">
        <v>0</v>
      </c>
      <c r="J1246" s="161">
        <v>0</v>
      </c>
      <c r="K1246" s="161">
        <v>0</v>
      </c>
      <c r="L1246" s="161">
        <v>0</v>
      </c>
      <c r="M1246" s="161">
        <v>0</v>
      </c>
      <c r="N1246" s="161">
        <v>0</v>
      </c>
      <c r="O1246" s="161">
        <v>0</v>
      </c>
      <c r="P1246" s="161">
        <v>0</v>
      </c>
      <c r="Q1246" s="161">
        <v>0</v>
      </c>
      <c r="R1246" s="161">
        <v>0</v>
      </c>
      <c r="S1246" s="161">
        <v>0</v>
      </c>
      <c r="T1246" s="161">
        <v>0</v>
      </c>
      <c r="U1246" s="161">
        <v>0</v>
      </c>
      <c r="V1246" s="161">
        <v>0</v>
      </c>
      <c r="W1246" s="161">
        <v>0</v>
      </c>
      <c r="X1246" s="161">
        <v>0</v>
      </c>
      <c r="Y1246" s="161">
        <v>0</v>
      </c>
      <c r="Z1246" s="161">
        <v>0</v>
      </c>
      <c r="AA1246" s="161">
        <v>0</v>
      </c>
      <c r="AB1246" s="161">
        <v>0</v>
      </c>
      <c r="AC1246" s="161">
        <v>0</v>
      </c>
      <c r="AD1246" s="161">
        <v>0</v>
      </c>
      <c r="AE1246" s="161">
        <v>0</v>
      </c>
      <c r="AF1246" s="26"/>
      <c r="AH1246" s="26"/>
      <c r="AI1246" s="26"/>
    </row>
    <row r="1247" spans="2:35" x14ac:dyDescent="0.25">
      <c r="B1247" s="35" t="s">
        <v>45</v>
      </c>
      <c r="C1247" s="35" t="s">
        <v>63</v>
      </c>
      <c r="D1247" s="35"/>
      <c r="E1247" s="35" t="s">
        <v>26</v>
      </c>
      <c r="F1247" s="35" t="s">
        <v>50</v>
      </c>
      <c r="G1247" s="35" t="s">
        <v>29</v>
      </c>
      <c r="H1247" s="34" t="s">
        <v>88</v>
      </c>
      <c r="I1247" s="161">
        <v>3.5325276545403302E-2</v>
      </c>
      <c r="J1247" s="161">
        <v>3.8576202056867424E-2</v>
      </c>
      <c r="K1247" s="161">
        <v>4.5035333033221082E-2</v>
      </c>
      <c r="L1247" s="161">
        <v>3.0226884101745639E-2</v>
      </c>
      <c r="M1247" s="161">
        <v>1.7779943318623721E-2</v>
      </c>
      <c r="N1247" s="161">
        <v>1.1572930649923463E-2</v>
      </c>
      <c r="O1247" s="161">
        <v>4.5822502416005585E-3</v>
      </c>
      <c r="P1247" s="161">
        <v>3.1304689866963925E-3</v>
      </c>
      <c r="Q1247" s="161">
        <v>2.3397979607500331E-3</v>
      </c>
      <c r="R1247" s="161">
        <v>1.8915876360328767E-3</v>
      </c>
      <c r="S1247" s="161">
        <v>8.060782558585119E-4</v>
      </c>
      <c r="T1247" s="161">
        <v>0</v>
      </c>
      <c r="U1247" s="161">
        <v>0</v>
      </c>
      <c r="V1247" s="161">
        <v>0</v>
      </c>
      <c r="W1247" s="161">
        <v>0</v>
      </c>
      <c r="X1247" s="161">
        <v>0</v>
      </c>
      <c r="Y1247" s="161">
        <v>0</v>
      </c>
      <c r="Z1247" s="161">
        <v>0</v>
      </c>
      <c r="AA1247" s="161">
        <v>0</v>
      </c>
      <c r="AB1247" s="161">
        <v>0</v>
      </c>
      <c r="AC1247" s="161">
        <v>0</v>
      </c>
      <c r="AD1247" s="161">
        <v>0</v>
      </c>
      <c r="AE1247" s="161">
        <v>0</v>
      </c>
      <c r="AF1247" s="26"/>
      <c r="AH1247" s="26"/>
      <c r="AI1247" s="26"/>
    </row>
    <row r="1248" spans="2:35" x14ac:dyDescent="0.25">
      <c r="B1248" s="35" t="s">
        <v>45</v>
      </c>
      <c r="C1248" s="35" t="s">
        <v>63</v>
      </c>
      <c r="D1248" s="35"/>
      <c r="E1248" s="35" t="s">
        <v>26</v>
      </c>
      <c r="F1248" s="35" t="s">
        <v>30</v>
      </c>
      <c r="G1248" s="35" t="s">
        <v>29</v>
      </c>
      <c r="H1248" s="34" t="s">
        <v>88</v>
      </c>
      <c r="I1248" s="161">
        <v>0.50196606758894291</v>
      </c>
      <c r="J1248" s="161">
        <v>0.44571084455013527</v>
      </c>
      <c r="K1248" s="161">
        <v>0.42842780756426319</v>
      </c>
      <c r="L1248" s="161">
        <v>0.47258769761490793</v>
      </c>
      <c r="M1248" s="161">
        <v>0.58385226926840128</v>
      </c>
      <c r="N1248" s="161">
        <v>0.53650060136609368</v>
      </c>
      <c r="O1248" s="161">
        <v>0.56428585578869883</v>
      </c>
      <c r="P1248" s="161">
        <v>0.53090473728619192</v>
      </c>
      <c r="Q1248" s="161">
        <v>0.62714949368874251</v>
      </c>
      <c r="R1248" s="161">
        <v>0.58174657282969</v>
      </c>
      <c r="S1248" s="161">
        <v>0.65692637901873219</v>
      </c>
      <c r="T1248" s="161">
        <v>0.63495511172145847</v>
      </c>
      <c r="U1248" s="161">
        <v>0.62328336926329297</v>
      </c>
      <c r="V1248" s="161">
        <v>0.63145671136395853</v>
      </c>
      <c r="W1248" s="161">
        <v>0.59696839297033044</v>
      </c>
      <c r="X1248" s="161">
        <v>0.58996173893334736</v>
      </c>
      <c r="Y1248" s="161">
        <v>0.58105212933965211</v>
      </c>
      <c r="Z1248" s="161">
        <v>0.56377139116080022</v>
      </c>
      <c r="AA1248" s="161">
        <v>0.57924264942737214</v>
      </c>
      <c r="AB1248" s="161">
        <v>0.58738005404057159</v>
      </c>
      <c r="AC1248" s="161">
        <v>0.58439583381113103</v>
      </c>
      <c r="AD1248" s="161">
        <v>0.70397195388132461</v>
      </c>
      <c r="AE1248" s="161">
        <v>0.66557704077357283</v>
      </c>
      <c r="AF1248" s="26"/>
      <c r="AH1248" s="26"/>
      <c r="AI1248" s="26"/>
    </row>
    <row r="1249" spans="2:35" x14ac:dyDescent="0.25">
      <c r="B1249" s="35" t="s">
        <v>45</v>
      </c>
      <c r="C1249" s="35" t="s">
        <v>63</v>
      </c>
      <c r="D1249" s="35"/>
      <c r="E1249" s="35" t="s">
        <v>26</v>
      </c>
      <c r="F1249" s="35" t="s">
        <v>31</v>
      </c>
      <c r="G1249" s="35" t="s">
        <v>22</v>
      </c>
      <c r="H1249" s="34" t="s">
        <v>88</v>
      </c>
      <c r="I1249" s="161">
        <v>0</v>
      </c>
      <c r="J1249" s="161">
        <v>0</v>
      </c>
      <c r="K1249" s="161">
        <v>0</v>
      </c>
      <c r="L1249" s="161">
        <v>0</v>
      </c>
      <c r="M1249" s="161">
        <v>0</v>
      </c>
      <c r="N1249" s="161">
        <v>0</v>
      </c>
      <c r="O1249" s="161">
        <v>0</v>
      </c>
      <c r="P1249" s="161">
        <v>0</v>
      </c>
      <c r="Q1249" s="161">
        <v>0</v>
      </c>
      <c r="R1249" s="161">
        <v>0</v>
      </c>
      <c r="S1249" s="161">
        <v>0</v>
      </c>
      <c r="T1249" s="161">
        <v>0</v>
      </c>
      <c r="U1249" s="161">
        <v>0</v>
      </c>
      <c r="V1249" s="161">
        <v>0</v>
      </c>
      <c r="W1249" s="161">
        <v>0</v>
      </c>
      <c r="X1249" s="161">
        <v>0</v>
      </c>
      <c r="Y1249" s="161">
        <v>0</v>
      </c>
      <c r="Z1249" s="161">
        <v>0</v>
      </c>
      <c r="AA1249" s="161">
        <v>0</v>
      </c>
      <c r="AB1249" s="161">
        <v>0</v>
      </c>
      <c r="AC1249" s="161">
        <v>0</v>
      </c>
      <c r="AD1249" s="161">
        <v>0</v>
      </c>
      <c r="AE1249" s="161">
        <v>0</v>
      </c>
      <c r="AF1249" s="26"/>
      <c r="AH1249" s="26"/>
      <c r="AI1249" s="26"/>
    </row>
    <row r="1250" spans="2:35" x14ac:dyDescent="0.25">
      <c r="B1250" s="35" t="s">
        <v>45</v>
      </c>
      <c r="C1250" s="35" t="s">
        <v>63</v>
      </c>
      <c r="D1250" s="35"/>
      <c r="E1250" s="35" t="s">
        <v>26</v>
      </c>
      <c r="F1250" s="35" t="s">
        <v>28</v>
      </c>
      <c r="G1250" s="35" t="s">
        <v>29</v>
      </c>
      <c r="H1250" s="34" t="s">
        <v>88</v>
      </c>
      <c r="I1250" s="161">
        <v>3.9295515789753139</v>
      </c>
      <c r="J1250" s="161">
        <v>3.5144059320663255</v>
      </c>
      <c r="K1250" s="161">
        <v>3.4551124458602089</v>
      </c>
      <c r="L1250" s="161">
        <v>3.0907651003479915</v>
      </c>
      <c r="M1250" s="161">
        <v>3.7349471895590027</v>
      </c>
      <c r="N1250" s="161">
        <v>3.2996790304256942</v>
      </c>
      <c r="O1250" s="161">
        <v>2.0977182585185528</v>
      </c>
      <c r="P1250" s="161">
        <v>2.23582619685082</v>
      </c>
      <c r="Q1250" s="161">
        <v>1.1816012552737498</v>
      </c>
      <c r="R1250" s="161">
        <v>1.2004420651978698</v>
      </c>
      <c r="S1250" s="161">
        <v>0.80688905087274987</v>
      </c>
      <c r="T1250" s="161">
        <v>1.0640777225930991</v>
      </c>
      <c r="U1250" s="161">
        <v>0.45305474949807184</v>
      </c>
      <c r="V1250" s="161">
        <v>0.48603256205924733</v>
      </c>
      <c r="W1250" s="161">
        <v>0.23863160330971986</v>
      </c>
      <c r="X1250" s="161">
        <v>0.21175228706332055</v>
      </c>
      <c r="Y1250" s="161">
        <v>0.12453486064520142</v>
      </c>
      <c r="Z1250" s="161">
        <v>0.14266980454128084</v>
      </c>
      <c r="AA1250" s="161">
        <v>0.10579240391374194</v>
      </c>
      <c r="AB1250" s="161">
        <v>0.13974128864492422</v>
      </c>
      <c r="AC1250" s="161">
        <v>0.19984611944826966</v>
      </c>
      <c r="AD1250" s="161">
        <v>0.16231833671336121</v>
      </c>
      <c r="AE1250" s="161">
        <v>1.2878553562546202</v>
      </c>
      <c r="AF1250" s="26"/>
      <c r="AH1250" s="26"/>
      <c r="AI1250" s="26"/>
    </row>
    <row r="1251" spans="2:35" x14ac:dyDescent="0.25">
      <c r="B1251" s="35" t="s">
        <v>45</v>
      </c>
      <c r="C1251" s="35" t="s">
        <v>63</v>
      </c>
      <c r="D1251" s="35"/>
      <c r="E1251" s="35" t="s">
        <v>26</v>
      </c>
      <c r="F1251" s="35" t="s">
        <v>57</v>
      </c>
      <c r="G1251" s="35" t="s">
        <v>33</v>
      </c>
      <c r="H1251" s="34" t="s">
        <v>88</v>
      </c>
      <c r="I1251" s="161">
        <v>0</v>
      </c>
      <c r="J1251" s="161">
        <v>0</v>
      </c>
      <c r="K1251" s="161">
        <v>7.4901141659718543E-3</v>
      </c>
      <c r="L1251" s="161">
        <v>2.8560218739297902E-2</v>
      </c>
      <c r="M1251" s="161">
        <v>5.9027791089996541E-2</v>
      </c>
      <c r="N1251" s="161">
        <v>0.17130830318985613</v>
      </c>
      <c r="O1251" s="161">
        <v>0.38078049296820499</v>
      </c>
      <c r="P1251" s="161">
        <v>0.59114848048775415</v>
      </c>
      <c r="Q1251" s="161">
        <v>0.72914017907661832</v>
      </c>
      <c r="R1251" s="161">
        <v>0.68641608394807041</v>
      </c>
      <c r="S1251" s="161">
        <v>0.80836978479205579</v>
      </c>
      <c r="T1251" s="161">
        <v>1.1805480239548358</v>
      </c>
      <c r="U1251" s="161">
        <v>0.99467720703392193</v>
      </c>
      <c r="V1251" s="161">
        <v>1.0973681212119337</v>
      </c>
      <c r="W1251" s="161">
        <v>1.1816507605368196</v>
      </c>
      <c r="X1251" s="161">
        <v>1.2457491402635674</v>
      </c>
      <c r="Y1251" s="161">
        <v>1.2546126726863607</v>
      </c>
      <c r="Z1251" s="161">
        <v>1.2389845221594697</v>
      </c>
      <c r="AA1251" s="161">
        <v>1.4594806138792573</v>
      </c>
      <c r="AB1251" s="161">
        <v>1.5547921496764472</v>
      </c>
      <c r="AC1251" s="161">
        <v>1.1344046951031268</v>
      </c>
      <c r="AD1251" s="161">
        <v>1.5659261630303873</v>
      </c>
      <c r="AE1251" s="161">
        <v>1.6502259777115396</v>
      </c>
      <c r="AF1251" s="26"/>
      <c r="AH1251" s="26"/>
      <c r="AI1251" s="26"/>
    </row>
    <row r="1252" spans="2:35" x14ac:dyDescent="0.25">
      <c r="B1252" s="35" t="s">
        <v>45</v>
      </c>
      <c r="C1252" s="35" t="s">
        <v>63</v>
      </c>
      <c r="D1252" s="35"/>
      <c r="E1252" s="35" t="s">
        <v>26</v>
      </c>
      <c r="F1252" s="35" t="s">
        <v>65</v>
      </c>
      <c r="G1252" s="35" t="s">
        <v>33</v>
      </c>
      <c r="H1252" s="34" t="s">
        <v>88</v>
      </c>
      <c r="I1252" s="161">
        <v>2.965874940378066E-2</v>
      </c>
      <c r="J1252" s="161">
        <v>2.9338502799092909E-2</v>
      </c>
      <c r="K1252" s="161">
        <v>3.6451946562010992E-2</v>
      </c>
      <c r="L1252" s="161">
        <v>3.2277258008585552E-2</v>
      </c>
      <c r="M1252" s="161">
        <v>3.5884645088407822E-2</v>
      </c>
      <c r="N1252" s="161">
        <v>4.3316991539961339E-2</v>
      </c>
      <c r="O1252" s="161">
        <v>4.8651882064293925E-2</v>
      </c>
      <c r="P1252" s="161">
        <v>4.5422032827460407E-2</v>
      </c>
      <c r="Q1252" s="161">
        <v>4.9700432164628501E-2</v>
      </c>
      <c r="R1252" s="161">
        <v>0</v>
      </c>
      <c r="S1252" s="161">
        <v>0</v>
      </c>
      <c r="T1252" s="161">
        <v>0</v>
      </c>
      <c r="U1252" s="161">
        <v>0</v>
      </c>
      <c r="V1252" s="161">
        <v>0</v>
      </c>
      <c r="W1252" s="161">
        <v>0</v>
      </c>
      <c r="X1252" s="161">
        <v>0</v>
      </c>
      <c r="Y1252" s="161">
        <v>0</v>
      </c>
      <c r="Z1252" s="161">
        <v>0</v>
      </c>
      <c r="AA1252" s="161">
        <v>0</v>
      </c>
      <c r="AB1252" s="161">
        <v>0</v>
      </c>
      <c r="AC1252" s="161">
        <v>0</v>
      </c>
      <c r="AD1252" s="161">
        <v>0</v>
      </c>
      <c r="AE1252" s="161">
        <v>0</v>
      </c>
      <c r="AF1252" s="26"/>
      <c r="AH1252" s="26"/>
      <c r="AI1252" s="26"/>
    </row>
    <row r="1253" spans="2:35" x14ac:dyDescent="0.25">
      <c r="B1253" s="35" t="s">
        <v>45</v>
      </c>
      <c r="C1253" s="35" t="s">
        <v>66</v>
      </c>
      <c r="D1253" s="35"/>
      <c r="E1253" s="35" t="s">
        <v>26</v>
      </c>
      <c r="F1253" s="35" t="s">
        <v>49</v>
      </c>
      <c r="G1253" s="35" t="s">
        <v>29</v>
      </c>
      <c r="H1253" s="34" t="s">
        <v>88</v>
      </c>
      <c r="I1253" s="161">
        <v>1.2776437489180232</v>
      </c>
      <c r="J1253" s="161">
        <v>1.5899672514808147</v>
      </c>
      <c r="K1253" s="161">
        <v>2.4787303371317257</v>
      </c>
      <c r="L1253" s="161">
        <v>3.0292741851762117</v>
      </c>
      <c r="M1253" s="161">
        <v>4.0148382777329523</v>
      </c>
      <c r="N1253" s="161">
        <v>6.0010853861251725</v>
      </c>
      <c r="O1253" s="161">
        <v>8.0655628366481356</v>
      </c>
      <c r="P1253" s="161">
        <v>13.096017258416762</v>
      </c>
      <c r="Q1253" s="161">
        <v>18.023490019041088</v>
      </c>
      <c r="R1253" s="161">
        <v>19.348583500022691</v>
      </c>
      <c r="S1253" s="161">
        <v>20.346196895928898</v>
      </c>
      <c r="T1253" s="161">
        <v>23.158801973344243</v>
      </c>
      <c r="U1253" s="161">
        <v>28.462169935136611</v>
      </c>
      <c r="V1253" s="161">
        <v>31.592462271263788</v>
      </c>
      <c r="W1253" s="161">
        <v>35.456551357097631</v>
      </c>
      <c r="X1253" s="161">
        <v>39.004979104285745</v>
      </c>
      <c r="Y1253" s="161">
        <v>42.199268516678664</v>
      </c>
      <c r="Z1253" s="162"/>
      <c r="AA1253" s="162"/>
      <c r="AB1253" s="162"/>
      <c r="AC1253" s="162"/>
      <c r="AD1253" s="162"/>
      <c r="AE1253" s="162"/>
      <c r="AF1253" s="26"/>
      <c r="AH1253" s="26"/>
      <c r="AI1253" s="26"/>
    </row>
    <row r="1254" spans="2:35" x14ac:dyDescent="0.25">
      <c r="B1254" s="35" t="s">
        <v>45</v>
      </c>
      <c r="C1254" s="35" t="s">
        <v>66</v>
      </c>
      <c r="D1254" s="35"/>
      <c r="E1254" s="35" t="s">
        <v>26</v>
      </c>
      <c r="F1254" s="35" t="s">
        <v>52</v>
      </c>
      <c r="G1254" s="35" t="s">
        <v>29</v>
      </c>
      <c r="H1254" s="34" t="s">
        <v>88</v>
      </c>
      <c r="I1254" s="161">
        <v>77.217340308239358</v>
      </c>
      <c r="J1254" s="161">
        <v>70.167901307334091</v>
      </c>
      <c r="K1254" s="161">
        <v>71.024025231323549</v>
      </c>
      <c r="L1254" s="161">
        <v>66.409482135574379</v>
      </c>
      <c r="M1254" s="161">
        <v>66.253966334001305</v>
      </c>
      <c r="N1254" s="161">
        <v>63.012360658418238</v>
      </c>
      <c r="O1254" s="161">
        <v>61.519904293899238</v>
      </c>
      <c r="P1254" s="161">
        <v>61.284906998320892</v>
      </c>
      <c r="Q1254" s="161">
        <v>69.664281366130908</v>
      </c>
      <c r="R1254" s="161">
        <v>81.203216373913207</v>
      </c>
      <c r="S1254" s="161">
        <v>77.127391373911209</v>
      </c>
      <c r="T1254" s="161">
        <v>52.145814428335257</v>
      </c>
      <c r="U1254" s="161">
        <v>15.137885274469163</v>
      </c>
      <c r="V1254" s="161">
        <v>15.437961735245848</v>
      </c>
      <c r="W1254" s="161">
        <v>16.302654373281545</v>
      </c>
      <c r="X1254" s="161">
        <v>16.635876682775191</v>
      </c>
      <c r="Y1254" s="161">
        <v>19.260640536217636</v>
      </c>
      <c r="Z1254" s="162"/>
      <c r="AA1254" s="162"/>
      <c r="AB1254" s="162"/>
      <c r="AC1254" s="162"/>
      <c r="AD1254" s="162"/>
      <c r="AE1254" s="162"/>
      <c r="AF1254" s="26"/>
      <c r="AH1254" s="26"/>
      <c r="AI1254" s="26"/>
    </row>
    <row r="1255" spans="2:35" x14ac:dyDescent="0.25">
      <c r="B1255" s="35" t="s">
        <v>45</v>
      </c>
      <c r="C1255" s="35" t="s">
        <v>66</v>
      </c>
      <c r="D1255" s="35"/>
      <c r="E1255" s="35" t="s">
        <v>26</v>
      </c>
      <c r="F1255" s="35" t="s">
        <v>53</v>
      </c>
      <c r="G1255" s="35" t="s">
        <v>29</v>
      </c>
      <c r="H1255" s="34" t="s">
        <v>88</v>
      </c>
      <c r="I1255" s="161">
        <v>0</v>
      </c>
      <c r="J1255" s="161">
        <v>0</v>
      </c>
      <c r="K1255" s="161">
        <v>0</v>
      </c>
      <c r="L1255" s="161">
        <v>0</v>
      </c>
      <c r="M1255" s="161">
        <v>0</v>
      </c>
      <c r="N1255" s="161">
        <v>0</v>
      </c>
      <c r="O1255" s="161">
        <v>0</v>
      </c>
      <c r="P1255" s="161">
        <v>0</v>
      </c>
      <c r="Q1255" s="161">
        <v>0</v>
      </c>
      <c r="R1255" s="161">
        <v>0</v>
      </c>
      <c r="S1255" s="161">
        <v>12.456946080396209</v>
      </c>
      <c r="T1255" s="161">
        <v>37.933712917734233</v>
      </c>
      <c r="U1255" s="161">
        <v>76.568242738012586</v>
      </c>
      <c r="V1255" s="161">
        <v>80.465668446366919</v>
      </c>
      <c r="W1255" s="161">
        <v>85.472581878471999</v>
      </c>
      <c r="X1255" s="161">
        <v>94.745302255990282</v>
      </c>
      <c r="Y1255" s="161">
        <v>109.19271365216453</v>
      </c>
      <c r="Z1255" s="162"/>
      <c r="AA1255" s="162"/>
      <c r="AB1255" s="162"/>
      <c r="AC1255" s="162"/>
      <c r="AD1255" s="162"/>
      <c r="AE1255" s="162"/>
      <c r="AF1255" s="26"/>
      <c r="AH1255" s="26"/>
      <c r="AI1255" s="26"/>
    </row>
    <row r="1256" spans="2:35" x14ac:dyDescent="0.25">
      <c r="B1256" s="35" t="s">
        <v>45</v>
      </c>
      <c r="C1256" s="35" t="s">
        <v>66</v>
      </c>
      <c r="D1256" s="35"/>
      <c r="E1256" s="35" t="s">
        <v>26</v>
      </c>
      <c r="F1256" s="35" t="s">
        <v>54</v>
      </c>
      <c r="G1256" s="35" t="s">
        <v>22</v>
      </c>
      <c r="H1256" s="34" t="s">
        <v>88</v>
      </c>
      <c r="I1256" s="161">
        <v>0</v>
      </c>
      <c r="J1256" s="161">
        <v>0</v>
      </c>
      <c r="K1256" s="161">
        <v>0</v>
      </c>
      <c r="L1256" s="161">
        <v>0</v>
      </c>
      <c r="M1256" s="161">
        <v>0</v>
      </c>
      <c r="N1256" s="161">
        <v>0</v>
      </c>
      <c r="O1256" s="161">
        <v>0</v>
      </c>
      <c r="P1256" s="161">
        <v>0</v>
      </c>
      <c r="Q1256" s="161">
        <v>0</v>
      </c>
      <c r="R1256" s="161">
        <v>0</v>
      </c>
      <c r="S1256" s="161">
        <v>0</v>
      </c>
      <c r="T1256" s="161">
        <v>0</v>
      </c>
      <c r="U1256" s="161">
        <v>0</v>
      </c>
      <c r="V1256" s="161">
        <v>0</v>
      </c>
      <c r="W1256" s="161">
        <v>0</v>
      </c>
      <c r="X1256" s="161">
        <v>0</v>
      </c>
      <c r="Y1256" s="161">
        <v>0</v>
      </c>
      <c r="Z1256" s="162"/>
      <c r="AA1256" s="162"/>
      <c r="AB1256" s="162"/>
      <c r="AC1256" s="162"/>
      <c r="AD1256" s="162"/>
      <c r="AE1256" s="162"/>
      <c r="AF1256" s="26"/>
      <c r="AH1256" s="26"/>
      <c r="AI1256" s="26"/>
    </row>
    <row r="1257" spans="2:35" x14ac:dyDescent="0.25">
      <c r="B1257" s="35" t="s">
        <v>45</v>
      </c>
      <c r="C1257" s="35" t="s">
        <v>66</v>
      </c>
      <c r="D1257" s="35"/>
      <c r="E1257" s="35" t="s">
        <v>26</v>
      </c>
      <c r="F1257" s="35" t="s">
        <v>67</v>
      </c>
      <c r="G1257" s="35" t="s">
        <v>29</v>
      </c>
      <c r="H1257" s="34" t="s">
        <v>88</v>
      </c>
      <c r="I1257" s="161">
        <v>331.46862356999128</v>
      </c>
      <c r="J1257" s="161">
        <v>348.01127857717427</v>
      </c>
      <c r="K1257" s="161">
        <v>177.37434812095918</v>
      </c>
      <c r="L1257" s="161">
        <v>107.83952306577608</v>
      </c>
      <c r="M1257" s="161">
        <v>108.6312750425507</v>
      </c>
      <c r="N1257" s="161">
        <v>48.557794432404329</v>
      </c>
      <c r="O1257" s="161">
        <v>187.89839324461394</v>
      </c>
      <c r="P1257" s="161">
        <v>142.4175170054265</v>
      </c>
      <c r="Q1257" s="161">
        <v>149.01950810155626</v>
      </c>
      <c r="R1257" s="161">
        <v>586.84189117868618</v>
      </c>
      <c r="S1257" s="161">
        <v>660.15278072651199</v>
      </c>
      <c r="T1257" s="161">
        <v>727.22153432409129</v>
      </c>
      <c r="U1257" s="161">
        <v>753.83252154665433</v>
      </c>
      <c r="V1257" s="161">
        <v>823.03770268681126</v>
      </c>
      <c r="W1257" s="161">
        <v>913.96269676144618</v>
      </c>
      <c r="X1257" s="161">
        <v>958.29344193004931</v>
      </c>
      <c r="Y1257" s="161">
        <v>1084.1415044334674</v>
      </c>
      <c r="Z1257" s="162"/>
      <c r="AA1257" s="162"/>
      <c r="AB1257" s="162"/>
      <c r="AC1257" s="162"/>
      <c r="AD1257" s="162"/>
      <c r="AE1257" s="162"/>
      <c r="AF1257" s="26"/>
      <c r="AH1257" s="26"/>
      <c r="AI1257" s="26"/>
    </row>
    <row r="1258" spans="2:35" x14ac:dyDescent="0.25">
      <c r="B1258" s="35" t="s">
        <v>45</v>
      </c>
      <c r="C1258" s="35" t="s">
        <v>66</v>
      </c>
      <c r="D1258" s="35"/>
      <c r="E1258" s="35" t="s">
        <v>26</v>
      </c>
      <c r="F1258" s="35" t="s">
        <v>30</v>
      </c>
      <c r="G1258" s="35" t="s">
        <v>29</v>
      </c>
      <c r="H1258" s="34" t="s">
        <v>88</v>
      </c>
      <c r="I1258" s="161">
        <v>6.4101746222270579</v>
      </c>
      <c r="J1258" s="161">
        <v>5.6938193768400662</v>
      </c>
      <c r="K1258" s="161">
        <v>5.5692152435955631</v>
      </c>
      <c r="L1258" s="161">
        <v>6.2140758538532612</v>
      </c>
      <c r="M1258" s="161">
        <v>7.7907761906980548</v>
      </c>
      <c r="N1258" s="161">
        <v>7.3485767457784945</v>
      </c>
      <c r="O1258" s="161">
        <v>7.7840863395248672</v>
      </c>
      <c r="P1258" s="161">
        <v>8.0363192421504408</v>
      </c>
      <c r="Q1258" s="161">
        <v>9.7987934621328208</v>
      </c>
      <c r="R1258" s="161">
        <v>9.4832205857406429</v>
      </c>
      <c r="S1258" s="161">
        <v>11.513622504263305</v>
      </c>
      <c r="T1258" s="161">
        <v>11.8336729664833</v>
      </c>
      <c r="U1258" s="161">
        <v>12.291947677042357</v>
      </c>
      <c r="V1258" s="161">
        <v>13.123441624605553</v>
      </c>
      <c r="W1258" s="161">
        <v>12.857511984637517</v>
      </c>
      <c r="X1258" s="161">
        <v>13.845074691660056</v>
      </c>
      <c r="Y1258" s="161">
        <v>14.403000076067171</v>
      </c>
      <c r="Z1258" s="162"/>
      <c r="AA1258" s="162"/>
      <c r="AB1258" s="162"/>
      <c r="AC1258" s="162"/>
      <c r="AD1258" s="162"/>
      <c r="AE1258" s="162"/>
      <c r="AF1258" s="26"/>
      <c r="AH1258" s="26"/>
      <c r="AI1258" s="26"/>
    </row>
    <row r="1259" spans="2:35" x14ac:dyDescent="0.25">
      <c r="B1259" s="35" t="s">
        <v>45</v>
      </c>
      <c r="C1259" s="35" t="s">
        <v>66</v>
      </c>
      <c r="D1259" s="35"/>
      <c r="E1259" s="35" t="s">
        <v>26</v>
      </c>
      <c r="F1259" s="35" t="s">
        <v>31</v>
      </c>
      <c r="G1259" s="35" t="s">
        <v>22</v>
      </c>
      <c r="H1259" s="34" t="s">
        <v>88</v>
      </c>
      <c r="I1259" s="161">
        <v>0</v>
      </c>
      <c r="J1259" s="161">
        <v>0</v>
      </c>
      <c r="K1259" s="161">
        <v>0</v>
      </c>
      <c r="L1259" s="161">
        <v>0</v>
      </c>
      <c r="M1259" s="161">
        <v>0</v>
      </c>
      <c r="N1259" s="161">
        <v>0</v>
      </c>
      <c r="O1259" s="161">
        <v>0</v>
      </c>
      <c r="P1259" s="161">
        <v>0</v>
      </c>
      <c r="Q1259" s="161">
        <v>0</v>
      </c>
      <c r="R1259" s="161">
        <v>0</v>
      </c>
      <c r="S1259" s="161">
        <v>0</v>
      </c>
      <c r="T1259" s="161">
        <v>0</v>
      </c>
      <c r="U1259" s="161">
        <v>0</v>
      </c>
      <c r="V1259" s="161">
        <v>0</v>
      </c>
      <c r="W1259" s="161">
        <v>0</v>
      </c>
      <c r="X1259" s="161">
        <v>0</v>
      </c>
      <c r="Y1259" s="161">
        <v>0</v>
      </c>
      <c r="Z1259" s="162"/>
      <c r="AA1259" s="162"/>
      <c r="AB1259" s="162"/>
      <c r="AC1259" s="162"/>
      <c r="AD1259" s="162"/>
      <c r="AE1259" s="162"/>
      <c r="AF1259" s="26"/>
      <c r="AH1259" s="26"/>
      <c r="AI1259" s="26"/>
    </row>
    <row r="1260" spans="2:35" x14ac:dyDescent="0.25">
      <c r="B1260" s="35" t="s">
        <v>45</v>
      </c>
      <c r="C1260" s="35" t="s">
        <v>66</v>
      </c>
      <c r="D1260" s="35"/>
      <c r="E1260" s="35" t="s">
        <v>26</v>
      </c>
      <c r="F1260" s="35" t="s">
        <v>28</v>
      </c>
      <c r="G1260" s="35" t="s">
        <v>29</v>
      </c>
      <c r="H1260" s="34" t="s">
        <v>88</v>
      </c>
      <c r="I1260" s="161">
        <v>3.3810089211099535E-2</v>
      </c>
      <c r="J1260" s="161">
        <v>3.3333890771506593E-2</v>
      </c>
      <c r="K1260" s="161">
        <v>2.4921051672031118E-2</v>
      </c>
      <c r="L1260" s="161">
        <v>1.2698625055812034E-2</v>
      </c>
      <c r="M1260" s="161">
        <v>1.2381159429416734E-2</v>
      </c>
      <c r="N1260" s="161">
        <v>2.0476532902496906E-2</v>
      </c>
      <c r="O1260" s="161">
        <v>2.2222593847671057E-2</v>
      </c>
      <c r="P1260" s="161">
        <v>3.5185773592145843E-2</v>
      </c>
      <c r="Q1260" s="161">
        <v>6.5503740912897082E-2</v>
      </c>
      <c r="R1260" s="161">
        <v>5.756710025301455E-2</v>
      </c>
      <c r="S1260" s="161">
        <v>8.5662808188998699E-2</v>
      </c>
      <c r="T1260" s="161">
        <v>0.53519413516474468</v>
      </c>
      <c r="U1260" s="161">
        <v>0.74440398295924803</v>
      </c>
      <c r="V1260" s="161">
        <v>0.82276508174115481</v>
      </c>
      <c r="W1260" s="161">
        <v>0.48900288652422846</v>
      </c>
      <c r="X1260" s="161">
        <v>0.51170167881149242</v>
      </c>
      <c r="Y1260" s="161">
        <v>0.66472011073402748</v>
      </c>
      <c r="Z1260" s="162"/>
      <c r="AA1260" s="162"/>
      <c r="AB1260" s="162"/>
      <c r="AC1260" s="162"/>
      <c r="AD1260" s="162"/>
      <c r="AE1260" s="162"/>
      <c r="AF1260" s="26"/>
      <c r="AH1260" s="26"/>
      <c r="AI1260" s="26"/>
    </row>
    <row r="1261" spans="2:35" x14ac:dyDescent="0.25">
      <c r="B1261" s="35" t="s">
        <v>45</v>
      </c>
      <c r="C1261" s="35" t="s">
        <v>66</v>
      </c>
      <c r="D1261" s="35"/>
      <c r="E1261" s="35" t="s">
        <v>26</v>
      </c>
      <c r="F1261" s="35" t="s">
        <v>57</v>
      </c>
      <c r="G1261" s="35" t="s">
        <v>33</v>
      </c>
      <c r="H1261" s="34" t="s">
        <v>88</v>
      </c>
      <c r="I1261" s="161">
        <v>0</v>
      </c>
      <c r="J1261" s="161">
        <v>0</v>
      </c>
      <c r="K1261" s="161">
        <v>0</v>
      </c>
      <c r="L1261" s="161">
        <v>0</v>
      </c>
      <c r="M1261" s="161">
        <v>0</v>
      </c>
      <c r="N1261" s="161">
        <v>0</v>
      </c>
      <c r="O1261" s="161">
        <v>0</v>
      </c>
      <c r="P1261" s="161">
        <v>0</v>
      </c>
      <c r="Q1261" s="161">
        <v>0</v>
      </c>
      <c r="R1261" s="161">
        <v>0</v>
      </c>
      <c r="S1261" s="161">
        <v>0</v>
      </c>
      <c r="T1261" s="161">
        <v>0</v>
      </c>
      <c r="U1261" s="161">
        <v>0</v>
      </c>
      <c r="V1261" s="161">
        <v>0</v>
      </c>
      <c r="W1261" s="161">
        <v>0</v>
      </c>
      <c r="X1261" s="161">
        <v>0</v>
      </c>
      <c r="Y1261" s="161">
        <v>0</v>
      </c>
      <c r="Z1261" s="162"/>
      <c r="AA1261" s="162"/>
      <c r="AB1261" s="162"/>
      <c r="AC1261" s="162"/>
      <c r="AD1261" s="162"/>
      <c r="AE1261" s="162"/>
      <c r="AF1261" s="26"/>
      <c r="AH1261" s="26"/>
      <c r="AI1261" s="26"/>
    </row>
    <row r="1262" spans="2:35" x14ac:dyDescent="0.25">
      <c r="B1262" s="35" t="s">
        <v>45</v>
      </c>
      <c r="C1262" s="35" t="s">
        <v>66</v>
      </c>
      <c r="D1262" s="35" t="s">
        <v>68</v>
      </c>
      <c r="E1262" s="35" t="s">
        <v>26</v>
      </c>
      <c r="F1262" s="35" t="s">
        <v>49</v>
      </c>
      <c r="G1262" s="35" t="s">
        <v>29</v>
      </c>
      <c r="H1262" s="34" t="s">
        <v>88</v>
      </c>
      <c r="I1262" s="162"/>
      <c r="J1262" s="162"/>
      <c r="K1262" s="162"/>
      <c r="L1262" s="162"/>
      <c r="M1262" s="162"/>
      <c r="N1262" s="162"/>
      <c r="O1262" s="162"/>
      <c r="P1262" s="162"/>
      <c r="Q1262" s="162"/>
      <c r="R1262" s="162"/>
      <c r="S1262" s="162"/>
      <c r="T1262" s="162"/>
      <c r="U1262" s="162"/>
      <c r="V1262" s="162"/>
      <c r="W1262" s="162"/>
      <c r="X1262" s="162"/>
      <c r="Y1262" s="162"/>
      <c r="Z1262" s="161">
        <v>43.52614017163247</v>
      </c>
      <c r="AA1262" s="161">
        <v>46.780917482764785</v>
      </c>
      <c r="AB1262" s="161">
        <v>60.11809862377978</v>
      </c>
      <c r="AC1262" s="161">
        <v>45.221343144918556</v>
      </c>
      <c r="AD1262" s="161">
        <v>57.792218306862694</v>
      </c>
      <c r="AE1262" s="161">
        <v>64.108346355283473</v>
      </c>
      <c r="AF1262" s="26"/>
      <c r="AH1262" s="26"/>
      <c r="AI1262" s="26"/>
    </row>
    <row r="1263" spans="2:35" x14ac:dyDescent="0.25">
      <c r="B1263" s="35" t="s">
        <v>45</v>
      </c>
      <c r="C1263" s="35" t="s">
        <v>66</v>
      </c>
      <c r="D1263" s="35" t="s">
        <v>68</v>
      </c>
      <c r="E1263" s="35" t="s">
        <v>26</v>
      </c>
      <c r="F1263" s="35" t="s">
        <v>52</v>
      </c>
      <c r="G1263" s="35" t="s">
        <v>29</v>
      </c>
      <c r="H1263" s="34" t="s">
        <v>88</v>
      </c>
      <c r="I1263" s="162"/>
      <c r="J1263" s="162"/>
      <c r="K1263" s="162"/>
      <c r="L1263" s="162"/>
      <c r="M1263" s="162"/>
      <c r="N1263" s="162"/>
      <c r="O1263" s="162"/>
      <c r="P1263" s="162"/>
      <c r="Q1263" s="162"/>
      <c r="R1263" s="162"/>
      <c r="S1263" s="162"/>
      <c r="T1263" s="162"/>
      <c r="U1263" s="162"/>
      <c r="V1263" s="162"/>
      <c r="W1263" s="162"/>
      <c r="X1263" s="162"/>
      <c r="Y1263" s="162"/>
      <c r="Z1263" s="161">
        <v>18.588380150615674</v>
      </c>
      <c r="AA1263" s="161">
        <v>19.514332209571748</v>
      </c>
      <c r="AB1263" s="161">
        <v>20.217222358030913</v>
      </c>
      <c r="AC1263" s="161">
        <v>18.039064416613066</v>
      </c>
      <c r="AD1263" s="161">
        <v>27.469505380839873</v>
      </c>
      <c r="AE1263" s="161">
        <v>22.975551103125802</v>
      </c>
      <c r="AF1263" s="26"/>
      <c r="AH1263" s="26"/>
      <c r="AI1263" s="26"/>
    </row>
    <row r="1264" spans="2:35" x14ac:dyDescent="0.25">
      <c r="B1264" s="35" t="s">
        <v>45</v>
      </c>
      <c r="C1264" s="35" t="s">
        <v>66</v>
      </c>
      <c r="D1264" s="35" t="s">
        <v>68</v>
      </c>
      <c r="E1264" s="35" t="s">
        <v>26</v>
      </c>
      <c r="F1264" s="35" t="s">
        <v>53</v>
      </c>
      <c r="G1264" s="35" t="s">
        <v>29</v>
      </c>
      <c r="H1264" s="34" t="s">
        <v>88</v>
      </c>
      <c r="I1264" s="162"/>
      <c r="J1264" s="162"/>
      <c r="K1264" s="162"/>
      <c r="L1264" s="162"/>
      <c r="M1264" s="162"/>
      <c r="N1264" s="162"/>
      <c r="O1264" s="162"/>
      <c r="P1264" s="162"/>
      <c r="Q1264" s="162"/>
      <c r="R1264" s="162"/>
      <c r="S1264" s="162"/>
      <c r="T1264" s="162"/>
      <c r="U1264" s="162"/>
      <c r="V1264" s="162"/>
      <c r="W1264" s="162"/>
      <c r="X1264" s="162"/>
      <c r="Y1264" s="162"/>
      <c r="Z1264" s="161">
        <v>128.26941878120783</v>
      </c>
      <c r="AA1264" s="161">
        <v>134.33110940152372</v>
      </c>
      <c r="AB1264" s="161">
        <v>137.26396077895382</v>
      </c>
      <c r="AC1264" s="161">
        <v>107.12532020554055</v>
      </c>
      <c r="AD1264" s="161">
        <v>136.86399630835987</v>
      </c>
      <c r="AE1264" s="161">
        <v>141.66831996949972</v>
      </c>
      <c r="AF1264" s="26"/>
      <c r="AH1264" s="26"/>
      <c r="AI1264" s="26"/>
    </row>
    <row r="1265" spans="2:35" x14ac:dyDescent="0.25">
      <c r="B1265" s="35" t="s">
        <v>45</v>
      </c>
      <c r="C1265" s="35" t="s">
        <v>66</v>
      </c>
      <c r="D1265" s="35" t="s">
        <v>68</v>
      </c>
      <c r="E1265" s="35" t="s">
        <v>26</v>
      </c>
      <c r="F1265" s="35" t="s">
        <v>54</v>
      </c>
      <c r="G1265" s="35" t="s">
        <v>22</v>
      </c>
      <c r="H1265" s="34" t="s">
        <v>88</v>
      </c>
      <c r="I1265" s="162"/>
      <c r="J1265" s="162"/>
      <c r="K1265" s="162"/>
      <c r="L1265" s="162"/>
      <c r="M1265" s="162"/>
      <c r="N1265" s="162"/>
      <c r="O1265" s="162"/>
      <c r="P1265" s="162"/>
      <c r="Q1265" s="162"/>
      <c r="R1265" s="162"/>
      <c r="S1265" s="162"/>
      <c r="T1265" s="162"/>
      <c r="U1265" s="162"/>
      <c r="V1265" s="162"/>
      <c r="W1265" s="162"/>
      <c r="X1265" s="162"/>
      <c r="Y1265" s="162"/>
      <c r="Z1265" s="161">
        <v>0</v>
      </c>
      <c r="AA1265" s="161">
        <v>0</v>
      </c>
      <c r="AB1265" s="161">
        <v>0</v>
      </c>
      <c r="AC1265" s="161">
        <v>0</v>
      </c>
      <c r="AD1265" s="161">
        <v>0</v>
      </c>
      <c r="AE1265" s="161">
        <v>0</v>
      </c>
      <c r="AF1265" s="26"/>
      <c r="AH1265" s="26"/>
      <c r="AI1265" s="26"/>
    </row>
    <row r="1266" spans="2:35" x14ac:dyDescent="0.25">
      <c r="B1266" s="35" t="s">
        <v>45</v>
      </c>
      <c r="C1266" s="35" t="s">
        <v>66</v>
      </c>
      <c r="D1266" s="35" t="s">
        <v>68</v>
      </c>
      <c r="E1266" s="35" t="s">
        <v>26</v>
      </c>
      <c r="F1266" s="35" t="s">
        <v>30</v>
      </c>
      <c r="G1266" s="35" t="s">
        <v>29</v>
      </c>
      <c r="H1266" s="34" t="s">
        <v>88</v>
      </c>
      <c r="I1266" s="162"/>
      <c r="J1266" s="162"/>
      <c r="K1266" s="162"/>
      <c r="L1266" s="162"/>
      <c r="M1266" s="162"/>
      <c r="N1266" s="162"/>
      <c r="O1266" s="162"/>
      <c r="P1266" s="162"/>
      <c r="Q1266" s="162"/>
      <c r="R1266" s="162"/>
      <c r="S1266" s="162"/>
      <c r="T1266" s="162"/>
      <c r="U1266" s="162"/>
      <c r="V1266" s="162"/>
      <c r="W1266" s="162"/>
      <c r="X1266" s="162"/>
      <c r="Y1266" s="162"/>
      <c r="Z1266" s="161">
        <v>14.038002129478492</v>
      </c>
      <c r="AA1266" s="161">
        <v>14.525157237451589</v>
      </c>
      <c r="AB1266" s="161">
        <v>15.035075629609354</v>
      </c>
      <c r="AC1266" s="161">
        <v>12.442892404326482</v>
      </c>
      <c r="AD1266" s="161">
        <v>16.162707920476983</v>
      </c>
      <c r="AE1266" s="161">
        <v>16.508928146394318</v>
      </c>
      <c r="AF1266" s="26"/>
      <c r="AH1266" s="26"/>
      <c r="AI1266" s="26"/>
    </row>
    <row r="1267" spans="2:35" x14ac:dyDescent="0.25">
      <c r="B1267" s="35" t="s">
        <v>45</v>
      </c>
      <c r="C1267" s="35" t="s">
        <v>66</v>
      </c>
      <c r="D1267" s="35" t="s">
        <v>68</v>
      </c>
      <c r="E1267" s="35" t="s">
        <v>26</v>
      </c>
      <c r="F1267" s="35" t="s">
        <v>31</v>
      </c>
      <c r="G1267" s="35" t="s">
        <v>22</v>
      </c>
      <c r="H1267" s="34" t="s">
        <v>88</v>
      </c>
      <c r="I1267" s="162"/>
      <c r="J1267" s="162"/>
      <c r="K1267" s="162"/>
      <c r="L1267" s="162"/>
      <c r="M1267" s="162"/>
      <c r="N1267" s="162"/>
      <c r="O1267" s="162"/>
      <c r="P1267" s="162"/>
      <c r="Q1267" s="162"/>
      <c r="R1267" s="162"/>
      <c r="S1267" s="162"/>
      <c r="T1267" s="162"/>
      <c r="U1267" s="162"/>
      <c r="V1267" s="162"/>
      <c r="W1267" s="162"/>
      <c r="X1267" s="162"/>
      <c r="Y1267" s="162"/>
      <c r="Z1267" s="161">
        <v>0</v>
      </c>
      <c r="AA1267" s="161">
        <v>0</v>
      </c>
      <c r="AB1267" s="161">
        <v>0</v>
      </c>
      <c r="AC1267" s="161">
        <v>0</v>
      </c>
      <c r="AD1267" s="161">
        <v>0</v>
      </c>
      <c r="AE1267" s="161">
        <v>0</v>
      </c>
      <c r="AF1267" s="26"/>
      <c r="AH1267" s="26"/>
      <c r="AI1267" s="26"/>
    </row>
    <row r="1268" spans="2:35" x14ac:dyDescent="0.25">
      <c r="B1268" s="35" t="s">
        <v>45</v>
      </c>
      <c r="C1268" s="35" t="s">
        <v>66</v>
      </c>
      <c r="D1268" s="35" t="s">
        <v>68</v>
      </c>
      <c r="E1268" s="35" t="s">
        <v>26</v>
      </c>
      <c r="F1268" s="35" t="s">
        <v>57</v>
      </c>
      <c r="G1268" s="35" t="s">
        <v>33</v>
      </c>
      <c r="H1268" s="34" t="s">
        <v>88</v>
      </c>
      <c r="I1268" s="162"/>
      <c r="J1268" s="162"/>
      <c r="K1268" s="162"/>
      <c r="L1268" s="162"/>
      <c r="M1268" s="162"/>
      <c r="N1268" s="162"/>
      <c r="O1268" s="162"/>
      <c r="P1268" s="162"/>
      <c r="Q1268" s="162"/>
      <c r="R1268" s="162"/>
      <c r="S1268" s="162"/>
      <c r="T1268" s="162"/>
      <c r="U1268" s="162"/>
      <c r="V1268" s="162"/>
      <c r="W1268" s="162"/>
      <c r="X1268" s="162"/>
      <c r="Y1268" s="162"/>
      <c r="Z1268" s="161">
        <v>0</v>
      </c>
      <c r="AA1268" s="161">
        <v>0</v>
      </c>
      <c r="AB1268" s="161">
        <v>0</v>
      </c>
      <c r="AC1268" s="161">
        <v>0</v>
      </c>
      <c r="AD1268" s="161">
        <v>0</v>
      </c>
      <c r="AE1268" s="161">
        <v>0</v>
      </c>
      <c r="AF1268" s="26"/>
      <c r="AH1268" s="26"/>
      <c r="AI1268" s="26"/>
    </row>
    <row r="1269" spans="2:35" x14ac:dyDescent="0.25">
      <c r="B1269" s="35" t="s">
        <v>45</v>
      </c>
      <c r="C1269" s="35" t="s">
        <v>66</v>
      </c>
      <c r="D1269" s="35" t="s">
        <v>69</v>
      </c>
      <c r="E1269" s="35" t="s">
        <v>26</v>
      </c>
      <c r="F1269" s="35" t="s">
        <v>52</v>
      </c>
      <c r="G1269" s="35" t="s">
        <v>29</v>
      </c>
      <c r="H1269" s="34" t="s">
        <v>88</v>
      </c>
      <c r="I1269" s="162"/>
      <c r="J1269" s="162"/>
      <c r="K1269" s="162"/>
      <c r="L1269" s="162"/>
      <c r="M1269" s="162"/>
      <c r="N1269" s="162"/>
      <c r="O1269" s="162"/>
      <c r="P1269" s="162"/>
      <c r="Q1269" s="162"/>
      <c r="R1269" s="162"/>
      <c r="S1269" s="162"/>
      <c r="T1269" s="162"/>
      <c r="U1269" s="162"/>
      <c r="V1269" s="162"/>
      <c r="W1269" s="162"/>
      <c r="X1269" s="162"/>
      <c r="Y1269" s="162"/>
      <c r="Z1269" s="161">
        <v>1.8382090720462911</v>
      </c>
      <c r="AA1269" s="161">
        <v>1.795855105449111</v>
      </c>
      <c r="AB1269" s="161">
        <v>2.0183640996939487</v>
      </c>
      <c r="AC1269" s="161">
        <v>1.0030109056195</v>
      </c>
      <c r="AD1269" s="161">
        <v>0.52124291673295398</v>
      </c>
      <c r="AE1269" s="161">
        <v>2.5413128844904032</v>
      </c>
      <c r="AF1269" s="26"/>
      <c r="AH1269" s="26"/>
      <c r="AI1269" s="26"/>
    </row>
    <row r="1270" spans="2:35" x14ac:dyDescent="0.25">
      <c r="B1270" s="35" t="s">
        <v>45</v>
      </c>
      <c r="C1270" s="35" t="s">
        <v>66</v>
      </c>
      <c r="D1270" s="35" t="s">
        <v>69</v>
      </c>
      <c r="E1270" s="35" t="s">
        <v>26</v>
      </c>
      <c r="F1270" s="35" t="s">
        <v>67</v>
      </c>
      <c r="G1270" s="35" t="s">
        <v>29</v>
      </c>
      <c r="H1270" s="34" t="s">
        <v>88</v>
      </c>
      <c r="I1270" s="162"/>
      <c r="J1270" s="162"/>
      <c r="K1270" s="162"/>
      <c r="L1270" s="162"/>
      <c r="M1270" s="162"/>
      <c r="N1270" s="162"/>
      <c r="O1270" s="162"/>
      <c r="P1270" s="162"/>
      <c r="Q1270" s="162"/>
      <c r="R1270" s="162"/>
      <c r="S1270" s="162"/>
      <c r="T1270" s="162"/>
      <c r="U1270" s="162"/>
      <c r="V1270" s="162"/>
      <c r="W1270" s="162"/>
      <c r="X1270" s="162"/>
      <c r="Y1270" s="162"/>
      <c r="Z1270" s="161">
        <v>379.90142864684321</v>
      </c>
      <c r="AA1270" s="161">
        <v>401.67324047477695</v>
      </c>
      <c r="AB1270" s="161">
        <v>422.94880060151786</v>
      </c>
      <c r="AC1270" s="161">
        <v>162.1375733894285</v>
      </c>
      <c r="AD1270" s="161">
        <v>223.7228409883796</v>
      </c>
      <c r="AE1270" s="161">
        <v>304.67667866326525</v>
      </c>
      <c r="AF1270" s="26"/>
      <c r="AH1270" s="26"/>
      <c r="AI1270" s="26"/>
    </row>
    <row r="1271" spans="2:35" x14ac:dyDescent="0.25">
      <c r="B1271" s="35" t="s">
        <v>45</v>
      </c>
      <c r="C1271" s="35" t="s">
        <v>66</v>
      </c>
      <c r="D1271" s="35" t="s">
        <v>70</v>
      </c>
      <c r="E1271" s="35" t="s">
        <v>26</v>
      </c>
      <c r="F1271" s="35" t="s">
        <v>30</v>
      </c>
      <c r="G1271" s="35" t="s">
        <v>29</v>
      </c>
      <c r="H1271" s="34" t="s">
        <v>88</v>
      </c>
      <c r="I1271" s="162"/>
      <c r="J1271" s="162"/>
      <c r="K1271" s="162"/>
      <c r="L1271" s="162"/>
      <c r="M1271" s="162"/>
      <c r="N1271" s="162"/>
      <c r="O1271" s="162"/>
      <c r="P1271" s="162"/>
      <c r="Q1271" s="162"/>
      <c r="R1271" s="162"/>
      <c r="S1271" s="162"/>
      <c r="T1271" s="162"/>
      <c r="U1271" s="162"/>
      <c r="V1271" s="162"/>
      <c r="W1271" s="162"/>
      <c r="X1271" s="162"/>
      <c r="Y1271" s="162"/>
      <c r="Z1271" s="161">
        <v>3.0537428513431577E-2</v>
      </c>
      <c r="AA1271" s="161">
        <v>5.5115787808381334E-3</v>
      </c>
      <c r="AB1271" s="161">
        <v>5.2445121945607414E-3</v>
      </c>
      <c r="AC1271" s="161">
        <v>0</v>
      </c>
      <c r="AD1271" s="161">
        <v>1.0988862892421429E-2</v>
      </c>
      <c r="AE1271" s="161">
        <v>9.1953691538580185E-3</v>
      </c>
      <c r="AF1271" s="26"/>
      <c r="AH1271" s="26"/>
      <c r="AI1271" s="26"/>
    </row>
    <row r="1272" spans="2:35" x14ac:dyDescent="0.25">
      <c r="B1272" s="35" t="s">
        <v>45</v>
      </c>
      <c r="C1272" s="35" t="s">
        <v>66</v>
      </c>
      <c r="D1272" s="35" t="s">
        <v>70</v>
      </c>
      <c r="E1272" s="35" t="s">
        <v>26</v>
      </c>
      <c r="F1272" s="35" t="s">
        <v>31</v>
      </c>
      <c r="G1272" s="35" t="s">
        <v>22</v>
      </c>
      <c r="H1272" s="34" t="s">
        <v>88</v>
      </c>
      <c r="I1272" s="162"/>
      <c r="J1272" s="162"/>
      <c r="K1272" s="162"/>
      <c r="L1272" s="162"/>
      <c r="M1272" s="162"/>
      <c r="N1272" s="162"/>
      <c r="O1272" s="162"/>
      <c r="P1272" s="162"/>
      <c r="Q1272" s="162"/>
      <c r="R1272" s="162"/>
      <c r="S1272" s="162"/>
      <c r="T1272" s="162"/>
      <c r="U1272" s="162"/>
      <c r="V1272" s="162"/>
      <c r="W1272" s="162"/>
      <c r="X1272" s="162"/>
      <c r="Y1272" s="162"/>
      <c r="Z1272" s="161">
        <v>0</v>
      </c>
      <c r="AA1272" s="161">
        <v>0</v>
      </c>
      <c r="AB1272" s="161">
        <v>0</v>
      </c>
      <c r="AC1272" s="161">
        <v>0</v>
      </c>
      <c r="AD1272" s="161">
        <v>0</v>
      </c>
      <c r="AE1272" s="161">
        <v>0</v>
      </c>
      <c r="AF1272" s="26"/>
      <c r="AH1272" s="26"/>
      <c r="AI1272" s="26"/>
    </row>
    <row r="1273" spans="2:35" x14ac:dyDescent="0.25">
      <c r="B1273" s="35" t="s">
        <v>45</v>
      </c>
      <c r="C1273" s="35" t="s">
        <v>66</v>
      </c>
      <c r="D1273" s="35" t="s">
        <v>70</v>
      </c>
      <c r="E1273" s="35" t="s">
        <v>26</v>
      </c>
      <c r="F1273" s="35" t="s">
        <v>71</v>
      </c>
      <c r="G1273" s="35" t="s">
        <v>29</v>
      </c>
      <c r="H1273" s="34" t="s">
        <v>88</v>
      </c>
      <c r="I1273" s="162"/>
      <c r="J1273" s="162"/>
      <c r="K1273" s="162"/>
      <c r="L1273" s="162"/>
      <c r="M1273" s="162"/>
      <c r="N1273" s="162"/>
      <c r="O1273" s="162"/>
      <c r="P1273" s="162"/>
      <c r="Q1273" s="162"/>
      <c r="R1273" s="162"/>
      <c r="S1273" s="162"/>
      <c r="T1273" s="162"/>
      <c r="U1273" s="162"/>
      <c r="V1273" s="162"/>
      <c r="W1273" s="162"/>
      <c r="X1273" s="162"/>
      <c r="Y1273" s="162"/>
      <c r="Z1273" s="161">
        <v>2.2338613060140858E-2</v>
      </c>
      <c r="AA1273" s="161">
        <v>0</v>
      </c>
      <c r="AB1273" s="161">
        <v>2.3074817632468348E-3</v>
      </c>
      <c r="AC1273" s="161">
        <v>6.3653821357726936E-3</v>
      </c>
      <c r="AD1273" s="161">
        <v>3.8237288197090824E-2</v>
      </c>
      <c r="AE1273" s="161">
        <v>3.0278982955290135E-2</v>
      </c>
      <c r="AF1273" s="26"/>
      <c r="AH1273" s="26"/>
      <c r="AI1273" s="26"/>
    </row>
    <row r="1274" spans="2:35" x14ac:dyDescent="0.25">
      <c r="B1274" s="35" t="s">
        <v>45</v>
      </c>
      <c r="C1274" s="35" t="s">
        <v>66</v>
      </c>
      <c r="D1274" s="35" t="s">
        <v>70</v>
      </c>
      <c r="E1274" s="35" t="s">
        <v>26</v>
      </c>
      <c r="F1274" s="35" t="s">
        <v>28</v>
      </c>
      <c r="G1274" s="35" t="s">
        <v>29</v>
      </c>
      <c r="H1274" s="34" t="s">
        <v>88</v>
      </c>
      <c r="I1274" s="162"/>
      <c r="J1274" s="162"/>
      <c r="K1274" s="162"/>
      <c r="L1274" s="162"/>
      <c r="M1274" s="162"/>
      <c r="N1274" s="162"/>
      <c r="O1274" s="162"/>
      <c r="P1274" s="162"/>
      <c r="Q1274" s="162"/>
      <c r="R1274" s="162"/>
      <c r="S1274" s="162"/>
      <c r="T1274" s="162"/>
      <c r="U1274" s="162"/>
      <c r="V1274" s="162"/>
      <c r="W1274" s="162"/>
      <c r="X1274" s="162"/>
      <c r="Y1274" s="162"/>
      <c r="Z1274" s="161">
        <v>0.12872649693331292</v>
      </c>
      <c r="AA1274" s="161">
        <v>0.10655812289753752</v>
      </c>
      <c r="AB1274" s="161">
        <v>6.4898818932590335E-2</v>
      </c>
      <c r="AC1274" s="161">
        <v>4.9753274517225499E-2</v>
      </c>
      <c r="AD1274" s="161">
        <v>0.65022786995094894</v>
      </c>
      <c r="AE1274" s="161">
        <v>3.3759100126842231E-2</v>
      </c>
      <c r="AF1274" s="26"/>
      <c r="AH1274" s="26"/>
      <c r="AI1274" s="26"/>
    </row>
    <row r="1275" spans="2:35" x14ac:dyDescent="0.25">
      <c r="B1275" s="35" t="s">
        <v>45</v>
      </c>
      <c r="C1275" s="35" t="s">
        <v>66</v>
      </c>
      <c r="D1275" s="35" t="s">
        <v>72</v>
      </c>
      <c r="E1275" s="35" t="s">
        <v>26</v>
      </c>
      <c r="F1275" s="35" t="s">
        <v>52</v>
      </c>
      <c r="G1275" s="35" t="s">
        <v>29</v>
      </c>
      <c r="H1275" s="34" t="s">
        <v>88</v>
      </c>
      <c r="I1275" s="162"/>
      <c r="J1275" s="162"/>
      <c r="K1275" s="162"/>
      <c r="L1275" s="162"/>
      <c r="M1275" s="162"/>
      <c r="N1275" s="162"/>
      <c r="O1275" s="162"/>
      <c r="P1275" s="162"/>
      <c r="Q1275" s="162"/>
      <c r="R1275" s="162"/>
      <c r="S1275" s="162"/>
      <c r="T1275" s="162"/>
      <c r="U1275" s="162"/>
      <c r="V1275" s="162"/>
      <c r="W1275" s="162"/>
      <c r="X1275" s="162"/>
      <c r="Y1275" s="162"/>
      <c r="Z1275" s="161">
        <v>29.144666185720794</v>
      </c>
      <c r="AA1275" s="161">
        <v>33.127247835922091</v>
      </c>
      <c r="AB1275" s="161">
        <v>36.380007106433837</v>
      </c>
      <c r="AC1275" s="161">
        <v>36.034155859621961</v>
      </c>
      <c r="AD1275" s="161">
        <v>7.8750469265346128</v>
      </c>
      <c r="AE1275" s="161">
        <v>32.357164260398498</v>
      </c>
      <c r="AF1275" s="26"/>
      <c r="AH1275" s="26"/>
      <c r="AI1275" s="26"/>
    </row>
    <row r="1276" spans="2:35" x14ac:dyDescent="0.25">
      <c r="B1276" s="35" t="s">
        <v>45</v>
      </c>
      <c r="C1276" s="35" t="s">
        <v>66</v>
      </c>
      <c r="D1276" s="35" t="s">
        <v>72</v>
      </c>
      <c r="E1276" s="35" t="s">
        <v>26</v>
      </c>
      <c r="F1276" s="35" t="s">
        <v>53</v>
      </c>
      <c r="G1276" s="35" t="s">
        <v>29</v>
      </c>
      <c r="H1276" s="34" t="s">
        <v>88</v>
      </c>
      <c r="I1276" s="162"/>
      <c r="J1276" s="162"/>
      <c r="K1276" s="162"/>
      <c r="L1276" s="162"/>
      <c r="M1276" s="162"/>
      <c r="N1276" s="162"/>
      <c r="O1276" s="162"/>
      <c r="P1276" s="162"/>
      <c r="Q1276" s="162"/>
      <c r="R1276" s="162"/>
      <c r="S1276" s="162"/>
      <c r="T1276" s="162"/>
      <c r="U1276" s="162"/>
      <c r="V1276" s="162"/>
      <c r="W1276" s="162"/>
      <c r="X1276" s="162"/>
      <c r="Y1276" s="162"/>
      <c r="Z1276" s="161">
        <v>4.2921434116815892E-2</v>
      </c>
      <c r="AA1276" s="161">
        <v>2.5398753369174909E-2</v>
      </c>
      <c r="AB1276" s="161">
        <v>1.0623213027439132E-2</v>
      </c>
      <c r="AC1276" s="161">
        <v>8.4943548612261277E-3</v>
      </c>
      <c r="AD1276" s="161">
        <v>25.38541814541427</v>
      </c>
      <c r="AE1276" s="161">
        <v>1.1192313725337653E-2</v>
      </c>
      <c r="AF1276" s="26"/>
      <c r="AH1276" s="26"/>
      <c r="AI1276" s="26"/>
    </row>
    <row r="1277" spans="2:35" x14ac:dyDescent="0.25">
      <c r="B1277" s="35" t="s">
        <v>45</v>
      </c>
      <c r="C1277" s="35" t="s">
        <v>66</v>
      </c>
      <c r="D1277" s="35" t="s">
        <v>72</v>
      </c>
      <c r="E1277" s="35" t="s">
        <v>26</v>
      </c>
      <c r="F1277" s="35" t="s">
        <v>54</v>
      </c>
      <c r="G1277" s="35" t="s">
        <v>22</v>
      </c>
      <c r="H1277" s="34" t="s">
        <v>88</v>
      </c>
      <c r="I1277" s="162"/>
      <c r="J1277" s="162"/>
      <c r="K1277" s="162"/>
      <c r="L1277" s="162"/>
      <c r="M1277" s="162"/>
      <c r="N1277" s="162"/>
      <c r="O1277" s="162"/>
      <c r="P1277" s="162"/>
      <c r="Q1277" s="162"/>
      <c r="R1277" s="162"/>
      <c r="S1277" s="162"/>
      <c r="T1277" s="162"/>
      <c r="U1277" s="162"/>
      <c r="V1277" s="162"/>
      <c r="W1277" s="162"/>
      <c r="X1277" s="162"/>
      <c r="Y1277" s="162"/>
      <c r="Z1277" s="161">
        <v>0</v>
      </c>
      <c r="AA1277" s="161">
        <v>0</v>
      </c>
      <c r="AB1277" s="161">
        <v>0</v>
      </c>
      <c r="AC1277" s="161">
        <v>0</v>
      </c>
      <c r="AD1277" s="161">
        <v>0</v>
      </c>
      <c r="AE1277" s="161">
        <v>0</v>
      </c>
      <c r="AF1277" s="26"/>
      <c r="AH1277" s="26"/>
      <c r="AI1277" s="26"/>
    </row>
    <row r="1278" spans="2:35" x14ac:dyDescent="0.25">
      <c r="B1278" s="35" t="s">
        <v>45</v>
      </c>
      <c r="C1278" s="35" t="s">
        <v>66</v>
      </c>
      <c r="D1278" s="35" t="s">
        <v>72</v>
      </c>
      <c r="E1278" s="35" t="s">
        <v>26</v>
      </c>
      <c r="F1278" s="35" t="s">
        <v>30</v>
      </c>
      <c r="G1278" s="35" t="s">
        <v>29</v>
      </c>
      <c r="H1278" s="34" t="s">
        <v>88</v>
      </c>
      <c r="I1278" s="162"/>
      <c r="J1278" s="162"/>
      <c r="K1278" s="162"/>
      <c r="L1278" s="162"/>
      <c r="M1278" s="162"/>
      <c r="N1278" s="162"/>
      <c r="O1278" s="162"/>
      <c r="P1278" s="162"/>
      <c r="Q1278" s="162"/>
      <c r="R1278" s="162"/>
      <c r="S1278" s="162"/>
      <c r="T1278" s="162"/>
      <c r="U1278" s="162"/>
      <c r="V1278" s="162"/>
      <c r="W1278" s="162"/>
      <c r="X1278" s="162"/>
      <c r="Y1278" s="162"/>
      <c r="Z1278" s="161">
        <v>0.10618490150890432</v>
      </c>
      <c r="AA1278" s="161">
        <v>0.14386142406240549</v>
      </c>
      <c r="AB1278" s="161">
        <v>0.15584783918841758</v>
      </c>
      <c r="AC1278" s="161">
        <v>0.1307929442870667</v>
      </c>
      <c r="AD1278" s="161">
        <v>0.15765763376686628</v>
      </c>
      <c r="AE1278" s="161">
        <v>0.1631806865253535</v>
      </c>
      <c r="AF1278" s="26"/>
      <c r="AH1278" s="26"/>
      <c r="AI1278" s="26"/>
    </row>
    <row r="1279" spans="2:35" x14ac:dyDescent="0.25">
      <c r="B1279" s="35" t="s">
        <v>45</v>
      </c>
      <c r="C1279" s="35" t="s">
        <v>66</v>
      </c>
      <c r="D1279" s="35" t="s">
        <v>72</v>
      </c>
      <c r="E1279" s="35" t="s">
        <v>26</v>
      </c>
      <c r="F1279" s="35" t="s">
        <v>31</v>
      </c>
      <c r="G1279" s="35" t="s">
        <v>22</v>
      </c>
      <c r="H1279" s="34" t="s">
        <v>88</v>
      </c>
      <c r="I1279" s="162"/>
      <c r="J1279" s="162"/>
      <c r="K1279" s="162"/>
      <c r="L1279" s="162"/>
      <c r="M1279" s="162"/>
      <c r="N1279" s="162"/>
      <c r="O1279" s="162"/>
      <c r="P1279" s="162"/>
      <c r="Q1279" s="162"/>
      <c r="R1279" s="162"/>
      <c r="S1279" s="162"/>
      <c r="T1279" s="162"/>
      <c r="U1279" s="162"/>
      <c r="V1279" s="162"/>
      <c r="W1279" s="162"/>
      <c r="X1279" s="162"/>
      <c r="Y1279" s="162"/>
      <c r="Z1279" s="161">
        <v>0</v>
      </c>
      <c r="AA1279" s="161">
        <v>0</v>
      </c>
      <c r="AB1279" s="161">
        <v>0</v>
      </c>
      <c r="AC1279" s="161">
        <v>0</v>
      </c>
      <c r="AD1279" s="161">
        <v>0</v>
      </c>
      <c r="AE1279" s="161">
        <v>0</v>
      </c>
      <c r="AF1279" s="26"/>
      <c r="AH1279" s="26"/>
      <c r="AI1279" s="26"/>
    </row>
    <row r="1280" spans="2:35" x14ac:dyDescent="0.25">
      <c r="B1280" s="35" t="s">
        <v>45</v>
      </c>
      <c r="C1280" s="35" t="s">
        <v>66</v>
      </c>
      <c r="D1280" s="35" t="s">
        <v>72</v>
      </c>
      <c r="E1280" s="35" t="s">
        <v>26</v>
      </c>
      <c r="F1280" s="35" t="s">
        <v>71</v>
      </c>
      <c r="G1280" s="35" t="s">
        <v>29</v>
      </c>
      <c r="H1280" s="34" t="s">
        <v>88</v>
      </c>
      <c r="I1280" s="162"/>
      <c r="J1280" s="162"/>
      <c r="K1280" s="162"/>
      <c r="L1280" s="162"/>
      <c r="M1280" s="162"/>
      <c r="N1280" s="162"/>
      <c r="O1280" s="162"/>
      <c r="P1280" s="162"/>
      <c r="Q1280" s="162"/>
      <c r="R1280" s="162"/>
      <c r="S1280" s="162"/>
      <c r="T1280" s="162"/>
      <c r="U1280" s="162"/>
      <c r="V1280" s="162"/>
      <c r="W1280" s="162"/>
      <c r="X1280" s="162"/>
      <c r="Y1280" s="162"/>
      <c r="Z1280" s="161">
        <v>0</v>
      </c>
      <c r="AA1280" s="161">
        <v>0</v>
      </c>
      <c r="AB1280" s="161">
        <v>0</v>
      </c>
      <c r="AC1280" s="161">
        <v>0</v>
      </c>
      <c r="AD1280" s="161">
        <v>0</v>
      </c>
      <c r="AE1280" s="161">
        <v>0</v>
      </c>
      <c r="AF1280" s="26"/>
      <c r="AH1280" s="26"/>
      <c r="AI1280" s="26"/>
    </row>
    <row r="1281" spans="2:35" x14ac:dyDescent="0.25">
      <c r="B1281" s="35" t="s">
        <v>45</v>
      </c>
      <c r="C1281" s="35" t="s">
        <v>66</v>
      </c>
      <c r="D1281" s="35" t="s">
        <v>73</v>
      </c>
      <c r="E1281" s="35" t="s">
        <v>26</v>
      </c>
      <c r="F1281" s="35" t="s">
        <v>30</v>
      </c>
      <c r="G1281" s="35" t="s">
        <v>29</v>
      </c>
      <c r="H1281" s="34" t="s">
        <v>88</v>
      </c>
      <c r="I1281" s="162"/>
      <c r="J1281" s="162"/>
      <c r="K1281" s="162"/>
      <c r="L1281" s="162"/>
      <c r="M1281" s="162"/>
      <c r="N1281" s="162"/>
      <c r="O1281" s="162"/>
      <c r="P1281" s="162"/>
      <c r="Q1281" s="162"/>
      <c r="R1281" s="162"/>
      <c r="S1281" s="162"/>
      <c r="T1281" s="162"/>
      <c r="U1281" s="162"/>
      <c r="V1281" s="162"/>
      <c r="W1281" s="162"/>
      <c r="X1281" s="162"/>
      <c r="Y1281" s="162"/>
      <c r="Z1281" s="161">
        <v>0.22684924088030256</v>
      </c>
      <c r="AA1281" s="161">
        <v>0.23471258850552149</v>
      </c>
      <c r="AB1281" s="161">
        <v>0.30118753713524682</v>
      </c>
      <c r="AC1281" s="161">
        <v>0.2472797432729455</v>
      </c>
      <c r="AD1281" s="161">
        <v>0.27211627462046606</v>
      </c>
      <c r="AE1281" s="161">
        <v>0.26090790762590271</v>
      </c>
      <c r="AF1281" s="26"/>
      <c r="AH1281" s="26"/>
      <c r="AI1281" s="26"/>
    </row>
    <row r="1282" spans="2:35" x14ac:dyDescent="0.25">
      <c r="B1282" s="35" t="s">
        <v>45</v>
      </c>
      <c r="C1282" s="35" t="s">
        <v>66</v>
      </c>
      <c r="D1282" s="35" t="s">
        <v>73</v>
      </c>
      <c r="E1282" s="35" t="s">
        <v>26</v>
      </c>
      <c r="F1282" s="35" t="s">
        <v>31</v>
      </c>
      <c r="G1282" s="35" t="s">
        <v>22</v>
      </c>
      <c r="H1282" s="34" t="s">
        <v>88</v>
      </c>
      <c r="I1282" s="162"/>
      <c r="J1282" s="162"/>
      <c r="K1282" s="162"/>
      <c r="L1282" s="162"/>
      <c r="M1282" s="162"/>
      <c r="N1282" s="162"/>
      <c r="O1282" s="162"/>
      <c r="P1282" s="162"/>
      <c r="Q1282" s="162"/>
      <c r="R1282" s="162"/>
      <c r="S1282" s="162"/>
      <c r="T1282" s="162"/>
      <c r="U1282" s="162"/>
      <c r="V1282" s="162"/>
      <c r="W1282" s="162"/>
      <c r="X1282" s="162"/>
      <c r="Y1282" s="162"/>
      <c r="Z1282" s="161">
        <v>0</v>
      </c>
      <c r="AA1282" s="161">
        <v>0</v>
      </c>
      <c r="AB1282" s="161">
        <v>0</v>
      </c>
      <c r="AC1282" s="161">
        <v>0</v>
      </c>
      <c r="AD1282" s="161">
        <v>0</v>
      </c>
      <c r="AE1282" s="161">
        <v>0</v>
      </c>
      <c r="AF1282" s="26"/>
      <c r="AH1282" s="26"/>
      <c r="AI1282" s="26"/>
    </row>
    <row r="1283" spans="2:35" ht="13.5" customHeight="1" x14ac:dyDescent="0.25">
      <c r="B1283" s="35" t="s">
        <v>45</v>
      </c>
      <c r="C1283" s="35" t="s">
        <v>66</v>
      </c>
      <c r="D1283" s="35" t="s">
        <v>74</v>
      </c>
      <c r="E1283" s="35" t="s">
        <v>26</v>
      </c>
      <c r="F1283" s="35" t="s">
        <v>67</v>
      </c>
      <c r="G1283" s="35" t="s">
        <v>76</v>
      </c>
      <c r="H1283" s="34" t="s">
        <v>88</v>
      </c>
      <c r="I1283" s="162"/>
      <c r="J1283" s="162"/>
      <c r="K1283" s="162"/>
      <c r="L1283" s="162"/>
      <c r="M1283" s="162"/>
      <c r="N1283" s="162"/>
      <c r="O1283" s="162"/>
      <c r="P1283" s="162"/>
      <c r="Q1283" s="162"/>
      <c r="R1283" s="162"/>
      <c r="S1283" s="162"/>
      <c r="T1283" s="162"/>
      <c r="U1283" s="162"/>
      <c r="V1283" s="162"/>
      <c r="W1283" s="162"/>
      <c r="X1283" s="162"/>
      <c r="Y1283" s="162"/>
      <c r="Z1283" s="161">
        <v>773.28109713254662</v>
      </c>
      <c r="AA1283" s="161">
        <v>782.92636337128738</v>
      </c>
      <c r="AB1283" s="161">
        <v>816.71592228251541</v>
      </c>
      <c r="AC1283" s="161">
        <v>291.62201135048628</v>
      </c>
      <c r="AD1283" s="161">
        <v>351.78267415082968</v>
      </c>
      <c r="AE1283" s="161">
        <v>518.73742982571753</v>
      </c>
      <c r="AF1283" s="26"/>
      <c r="AH1283" s="26"/>
      <c r="AI1283" s="26"/>
    </row>
    <row r="1284" spans="2:35" x14ac:dyDescent="0.25">
      <c r="B1284" s="35" t="s">
        <v>45</v>
      </c>
      <c r="C1284" s="35" t="s">
        <v>66</v>
      </c>
      <c r="D1284" s="35" t="s">
        <v>75</v>
      </c>
      <c r="E1284" s="35" t="s">
        <v>26</v>
      </c>
      <c r="F1284" s="35" t="s">
        <v>30</v>
      </c>
      <c r="G1284" s="35" t="s">
        <v>76</v>
      </c>
      <c r="H1284" s="34" t="s">
        <v>88</v>
      </c>
      <c r="I1284" s="162"/>
      <c r="J1284" s="162"/>
      <c r="K1284" s="162"/>
      <c r="L1284" s="162"/>
      <c r="M1284" s="162"/>
      <c r="N1284" s="162"/>
      <c r="O1284" s="162"/>
      <c r="P1284" s="162"/>
      <c r="Q1284" s="162"/>
      <c r="R1284" s="162"/>
      <c r="S1284" s="162"/>
      <c r="T1284" s="162"/>
      <c r="U1284" s="162"/>
      <c r="V1284" s="162"/>
      <c r="W1284" s="162"/>
      <c r="X1284" s="162"/>
      <c r="Y1284" s="162"/>
      <c r="Z1284" s="161">
        <v>1.7811589257191212E-4</v>
      </c>
      <c r="AA1284" s="161">
        <v>3.0986510834732648E-3</v>
      </c>
      <c r="AB1284" s="161">
        <v>1.8738922793121165E-3</v>
      </c>
      <c r="AC1284" s="161">
        <v>0</v>
      </c>
      <c r="AD1284" s="161">
        <v>2.092052345542085E-3</v>
      </c>
      <c r="AE1284" s="161">
        <v>2.9055213253343262E-3</v>
      </c>
      <c r="AF1284" s="26"/>
      <c r="AH1284" s="26"/>
      <c r="AI1284" s="26"/>
    </row>
    <row r="1285" spans="2:35" x14ac:dyDescent="0.25">
      <c r="B1285" s="35" t="s">
        <v>45</v>
      </c>
      <c r="C1285" s="35" t="s">
        <v>66</v>
      </c>
      <c r="D1285" s="35" t="s">
        <v>75</v>
      </c>
      <c r="E1285" s="35" t="s">
        <v>26</v>
      </c>
      <c r="F1285" s="35" t="s">
        <v>31</v>
      </c>
      <c r="G1285" s="35" t="s">
        <v>76</v>
      </c>
      <c r="H1285" s="34" t="s">
        <v>88</v>
      </c>
      <c r="I1285" s="162"/>
      <c r="J1285" s="162"/>
      <c r="K1285" s="162"/>
      <c r="L1285" s="162"/>
      <c r="M1285" s="162"/>
      <c r="N1285" s="162"/>
      <c r="O1285" s="162"/>
      <c r="P1285" s="162"/>
      <c r="Q1285" s="162"/>
      <c r="R1285" s="162"/>
      <c r="S1285" s="162"/>
      <c r="T1285" s="162"/>
      <c r="U1285" s="162"/>
      <c r="V1285" s="162"/>
      <c r="W1285" s="162"/>
      <c r="X1285" s="162"/>
      <c r="Y1285" s="162"/>
      <c r="Z1285" s="161">
        <v>0</v>
      </c>
      <c r="AA1285" s="161">
        <v>0</v>
      </c>
      <c r="AB1285" s="161">
        <v>0</v>
      </c>
      <c r="AC1285" s="161">
        <v>0</v>
      </c>
      <c r="AD1285" s="161">
        <v>0</v>
      </c>
      <c r="AE1285" s="161">
        <v>0</v>
      </c>
      <c r="AF1285" s="26"/>
      <c r="AH1285" s="26"/>
      <c r="AI1285" s="26"/>
    </row>
    <row r="1286" spans="2:35" x14ac:dyDescent="0.25">
      <c r="B1286" s="35" t="s">
        <v>45</v>
      </c>
      <c r="C1286" s="35" t="s">
        <v>66</v>
      </c>
      <c r="D1286" s="35" t="s">
        <v>75</v>
      </c>
      <c r="E1286" s="35" t="s">
        <v>26</v>
      </c>
      <c r="F1286" s="35" t="s">
        <v>71</v>
      </c>
      <c r="G1286" s="35" t="s">
        <v>76</v>
      </c>
      <c r="H1286" s="34" t="s">
        <v>88</v>
      </c>
      <c r="I1286" s="162"/>
      <c r="J1286" s="163"/>
      <c r="K1286" s="162"/>
      <c r="L1286" s="164"/>
      <c r="M1286" s="162"/>
      <c r="N1286" s="162"/>
      <c r="O1286" s="162"/>
      <c r="P1286" s="162"/>
      <c r="Q1286" s="162"/>
      <c r="R1286" s="162"/>
      <c r="S1286" s="162"/>
      <c r="T1286" s="162"/>
      <c r="U1286" s="162"/>
      <c r="V1286" s="162"/>
      <c r="W1286" s="162"/>
      <c r="X1286" s="162"/>
      <c r="Y1286" s="162"/>
      <c r="Z1286" s="161">
        <v>4.8621928796111213E-2</v>
      </c>
      <c r="AA1286" s="161">
        <v>4.0659434661674973E-2</v>
      </c>
      <c r="AB1286" s="161">
        <v>7.1592243510679179E-2</v>
      </c>
      <c r="AC1286" s="161">
        <v>3.1317603043727341E-2</v>
      </c>
      <c r="AD1286" s="161">
        <v>3.1987531762405342E-3</v>
      </c>
      <c r="AE1286" s="161">
        <v>1.6925234735203323E-2</v>
      </c>
      <c r="AF1286" s="26"/>
      <c r="AH1286" s="26"/>
      <c r="AI1286" s="26"/>
    </row>
    <row r="1287" spans="2:35" x14ac:dyDescent="0.25">
      <c r="B1287" s="35" t="s">
        <v>45</v>
      </c>
      <c r="C1287" s="35" t="s">
        <v>66</v>
      </c>
      <c r="D1287" s="35" t="s">
        <v>75</v>
      </c>
      <c r="E1287" s="35" t="s">
        <v>26</v>
      </c>
      <c r="F1287" s="35" t="s">
        <v>28</v>
      </c>
      <c r="G1287" s="35" t="s">
        <v>76</v>
      </c>
      <c r="H1287" s="34" t="s">
        <v>88</v>
      </c>
      <c r="I1287" s="165"/>
      <c r="J1287" s="166"/>
      <c r="K1287" s="165"/>
      <c r="L1287" s="167"/>
      <c r="M1287" s="162"/>
      <c r="N1287" s="162"/>
      <c r="O1287" s="162"/>
      <c r="P1287" s="162"/>
      <c r="Q1287" s="162"/>
      <c r="R1287" s="162"/>
      <c r="S1287" s="162"/>
      <c r="T1287" s="162"/>
      <c r="U1287" s="162"/>
      <c r="V1287" s="162"/>
      <c r="W1287" s="162"/>
      <c r="X1287" s="162"/>
      <c r="Y1287" s="162"/>
      <c r="Z1287" s="161">
        <v>1.6099972192498713</v>
      </c>
      <c r="AA1287" s="161">
        <v>1.7103064138330228</v>
      </c>
      <c r="AB1287" s="161">
        <v>1.4457921449173303</v>
      </c>
      <c r="AC1287" s="161">
        <v>0.80616834742420207</v>
      </c>
      <c r="AD1287" s="161">
        <v>0.93791033214408126</v>
      </c>
      <c r="AE1287" s="161">
        <v>0.88757725565564083</v>
      </c>
      <c r="AF1287" s="26"/>
      <c r="AH1287" s="26"/>
      <c r="AI1287" s="26"/>
    </row>
    <row r="1288" spans="2:35" x14ac:dyDescent="0.25">
      <c r="B1288" s="35" t="s">
        <v>45</v>
      </c>
      <c r="C1288" s="35" t="s">
        <v>66</v>
      </c>
      <c r="D1288" s="35" t="s">
        <v>77</v>
      </c>
      <c r="E1288" s="35" t="s">
        <v>26</v>
      </c>
      <c r="F1288" s="102" t="s">
        <v>49</v>
      </c>
      <c r="G1288" s="35" t="s">
        <v>29</v>
      </c>
      <c r="H1288" s="34" t="s">
        <v>88</v>
      </c>
      <c r="I1288" s="161">
        <v>1.2776437489180232</v>
      </c>
      <c r="J1288" s="161">
        <v>1.5899672514808147</v>
      </c>
      <c r="K1288" s="161">
        <v>2.4787303371317257</v>
      </c>
      <c r="L1288" s="161">
        <v>3.0292741851762117</v>
      </c>
      <c r="M1288" s="161">
        <v>4.0148382777329523</v>
      </c>
      <c r="N1288" s="161">
        <v>6.0010853861251725</v>
      </c>
      <c r="O1288" s="161">
        <v>8.0655628366481356</v>
      </c>
      <c r="P1288" s="161">
        <v>13.096017258416762</v>
      </c>
      <c r="Q1288" s="161">
        <v>18.023490019041088</v>
      </c>
      <c r="R1288" s="161">
        <v>19.348583500022691</v>
      </c>
      <c r="S1288" s="161">
        <v>20.346196895928898</v>
      </c>
      <c r="T1288" s="161">
        <v>23.158801973344243</v>
      </c>
      <c r="U1288" s="161">
        <v>28.462169935136611</v>
      </c>
      <c r="V1288" s="161">
        <v>31.592462271263788</v>
      </c>
      <c r="W1288" s="161">
        <v>35.456551357097631</v>
      </c>
      <c r="X1288" s="161">
        <v>39.004979104285745</v>
      </c>
      <c r="Y1288" s="161">
        <v>42.199268516678664</v>
      </c>
      <c r="Z1288" s="161">
        <v>43.52614017163247</v>
      </c>
      <c r="AA1288" s="161">
        <v>46.780917482764785</v>
      </c>
      <c r="AB1288" s="161">
        <v>60.11809862377978</v>
      </c>
      <c r="AC1288" s="161">
        <v>45.221343144918556</v>
      </c>
      <c r="AD1288" s="161">
        <v>57.792218306862694</v>
      </c>
      <c r="AE1288" s="161">
        <v>64.108346355283473</v>
      </c>
      <c r="AF1288" s="26"/>
      <c r="AH1288" s="26"/>
      <c r="AI1288" s="26"/>
    </row>
    <row r="1289" spans="2:35" x14ac:dyDescent="0.25">
      <c r="B1289" s="35" t="s">
        <v>45</v>
      </c>
      <c r="C1289" s="35" t="s">
        <v>66</v>
      </c>
      <c r="D1289" s="35" t="s">
        <v>77</v>
      </c>
      <c r="E1289" s="35" t="s">
        <v>26</v>
      </c>
      <c r="F1289" s="102" t="s">
        <v>52</v>
      </c>
      <c r="G1289" s="35" t="s">
        <v>29</v>
      </c>
      <c r="H1289" s="34" t="s">
        <v>88</v>
      </c>
      <c r="I1289" s="161">
        <v>77.217340308239358</v>
      </c>
      <c r="J1289" s="161">
        <v>70.167901307334091</v>
      </c>
      <c r="K1289" s="161">
        <v>71.024025231323549</v>
      </c>
      <c r="L1289" s="161">
        <v>66.409482135574379</v>
      </c>
      <c r="M1289" s="161">
        <v>66.253966334001305</v>
      </c>
      <c r="N1289" s="161">
        <v>63.012360658418238</v>
      </c>
      <c r="O1289" s="161">
        <v>61.519904293899238</v>
      </c>
      <c r="P1289" s="161">
        <v>61.284906998320892</v>
      </c>
      <c r="Q1289" s="161">
        <v>69.664281366130908</v>
      </c>
      <c r="R1289" s="161">
        <v>81.203216373913207</v>
      </c>
      <c r="S1289" s="161">
        <v>77.127391373911209</v>
      </c>
      <c r="T1289" s="161">
        <v>52.145814428335257</v>
      </c>
      <c r="U1289" s="161">
        <v>15.137885274469163</v>
      </c>
      <c r="V1289" s="161">
        <v>15.437961735245848</v>
      </c>
      <c r="W1289" s="161">
        <v>16.302654373281545</v>
      </c>
      <c r="X1289" s="161">
        <v>16.635876682775191</v>
      </c>
      <c r="Y1289" s="161">
        <v>19.260640536217636</v>
      </c>
      <c r="Z1289" s="161">
        <v>49.571255408382754</v>
      </c>
      <c r="AA1289" s="161">
        <v>54.437435150942946</v>
      </c>
      <c r="AB1289" s="161">
        <v>58.615593564158701</v>
      </c>
      <c r="AC1289" s="161">
        <v>55.076231181854524</v>
      </c>
      <c r="AD1289" s="161">
        <v>35.865795224107444</v>
      </c>
      <c r="AE1289" s="161">
        <v>57.874028248014703</v>
      </c>
      <c r="AF1289" s="26"/>
      <c r="AH1289" s="26"/>
      <c r="AI1289" s="26"/>
    </row>
    <row r="1290" spans="2:35" x14ac:dyDescent="0.25">
      <c r="B1290" s="35" t="s">
        <v>45</v>
      </c>
      <c r="C1290" s="35" t="s">
        <v>66</v>
      </c>
      <c r="D1290" s="35" t="s">
        <v>77</v>
      </c>
      <c r="E1290" s="35" t="s">
        <v>26</v>
      </c>
      <c r="F1290" s="102" t="s">
        <v>53</v>
      </c>
      <c r="G1290" s="35" t="s">
        <v>29</v>
      </c>
      <c r="H1290" s="34" t="s">
        <v>88</v>
      </c>
      <c r="I1290" s="161">
        <v>0</v>
      </c>
      <c r="J1290" s="161">
        <v>0</v>
      </c>
      <c r="K1290" s="161">
        <v>0</v>
      </c>
      <c r="L1290" s="161">
        <v>0</v>
      </c>
      <c r="M1290" s="161">
        <v>0</v>
      </c>
      <c r="N1290" s="161">
        <v>0</v>
      </c>
      <c r="O1290" s="161">
        <v>0</v>
      </c>
      <c r="P1290" s="161">
        <v>0</v>
      </c>
      <c r="Q1290" s="161">
        <v>0</v>
      </c>
      <c r="R1290" s="161">
        <v>0</v>
      </c>
      <c r="S1290" s="161">
        <v>12.456946080396209</v>
      </c>
      <c r="T1290" s="161">
        <v>37.933712917734233</v>
      </c>
      <c r="U1290" s="161">
        <v>76.568242738012586</v>
      </c>
      <c r="V1290" s="161">
        <v>80.465668446366919</v>
      </c>
      <c r="W1290" s="161">
        <v>85.472581878471999</v>
      </c>
      <c r="X1290" s="161">
        <v>94.745302255990282</v>
      </c>
      <c r="Y1290" s="161">
        <v>109.19271365216453</v>
      </c>
      <c r="Z1290" s="161">
        <v>128.31234021532464</v>
      </c>
      <c r="AA1290" s="161">
        <v>134.35650815489291</v>
      </c>
      <c r="AB1290" s="161">
        <v>137.27458399198125</v>
      </c>
      <c r="AC1290" s="161">
        <v>107.13381456040177</v>
      </c>
      <c r="AD1290" s="161">
        <v>162.24941445377414</v>
      </c>
      <c r="AE1290" s="161">
        <v>141.67951228322505</v>
      </c>
      <c r="AF1290" s="26"/>
      <c r="AH1290" s="26"/>
      <c r="AI1290" s="26"/>
    </row>
    <row r="1291" spans="2:35" x14ac:dyDescent="0.25">
      <c r="B1291" s="35" t="s">
        <v>45</v>
      </c>
      <c r="C1291" s="35" t="s">
        <v>66</v>
      </c>
      <c r="D1291" s="35" t="s">
        <v>77</v>
      </c>
      <c r="E1291" s="35" t="s">
        <v>26</v>
      </c>
      <c r="F1291" s="102" t="s">
        <v>54</v>
      </c>
      <c r="G1291" s="35" t="s">
        <v>22</v>
      </c>
      <c r="H1291" s="34" t="s">
        <v>88</v>
      </c>
      <c r="I1291" s="161">
        <v>0</v>
      </c>
      <c r="J1291" s="161">
        <v>0</v>
      </c>
      <c r="K1291" s="161">
        <v>0</v>
      </c>
      <c r="L1291" s="161">
        <v>0</v>
      </c>
      <c r="M1291" s="161">
        <v>0</v>
      </c>
      <c r="N1291" s="161">
        <v>0</v>
      </c>
      <c r="O1291" s="161">
        <v>0</v>
      </c>
      <c r="P1291" s="161">
        <v>0</v>
      </c>
      <c r="Q1291" s="161">
        <v>0</v>
      </c>
      <c r="R1291" s="161">
        <v>0</v>
      </c>
      <c r="S1291" s="161">
        <v>0</v>
      </c>
      <c r="T1291" s="161">
        <v>0</v>
      </c>
      <c r="U1291" s="161">
        <v>0</v>
      </c>
      <c r="V1291" s="161">
        <v>0</v>
      </c>
      <c r="W1291" s="161">
        <v>0</v>
      </c>
      <c r="X1291" s="161">
        <v>0</v>
      </c>
      <c r="Y1291" s="161">
        <v>0</v>
      </c>
      <c r="Z1291" s="161">
        <v>0</v>
      </c>
      <c r="AA1291" s="161">
        <v>0</v>
      </c>
      <c r="AB1291" s="161">
        <v>0</v>
      </c>
      <c r="AC1291" s="161">
        <v>0</v>
      </c>
      <c r="AD1291" s="161">
        <v>0</v>
      </c>
      <c r="AE1291" s="161">
        <v>0</v>
      </c>
      <c r="AF1291" s="26"/>
      <c r="AH1291" s="26"/>
      <c r="AI1291" s="26"/>
    </row>
    <row r="1292" spans="2:35" x14ac:dyDescent="0.25">
      <c r="B1292" s="35" t="s">
        <v>45</v>
      </c>
      <c r="C1292" s="35" t="s">
        <v>66</v>
      </c>
      <c r="D1292" s="35" t="s">
        <v>77</v>
      </c>
      <c r="E1292" s="35" t="s">
        <v>26</v>
      </c>
      <c r="F1292" s="102" t="s">
        <v>67</v>
      </c>
      <c r="G1292" s="35" t="s">
        <v>29</v>
      </c>
      <c r="H1292" s="34" t="s">
        <v>88</v>
      </c>
      <c r="I1292" s="161">
        <v>331.46862356999128</v>
      </c>
      <c r="J1292" s="161">
        <v>348.01127857717427</v>
      </c>
      <c r="K1292" s="161">
        <v>177.37434812095918</v>
      </c>
      <c r="L1292" s="161">
        <v>107.83952306577608</v>
      </c>
      <c r="M1292" s="161">
        <v>108.6312750425507</v>
      </c>
      <c r="N1292" s="161">
        <v>48.557794432404329</v>
      </c>
      <c r="O1292" s="161">
        <v>187.89839324461394</v>
      </c>
      <c r="P1292" s="161">
        <v>142.4175170054265</v>
      </c>
      <c r="Q1292" s="161">
        <v>149.01950810155626</v>
      </c>
      <c r="R1292" s="161">
        <v>586.84189117868618</v>
      </c>
      <c r="S1292" s="161">
        <v>660.15278072651199</v>
      </c>
      <c r="T1292" s="161">
        <v>727.22153432409129</v>
      </c>
      <c r="U1292" s="161">
        <v>753.83252154665433</v>
      </c>
      <c r="V1292" s="161">
        <v>823.03770268681126</v>
      </c>
      <c r="W1292" s="161">
        <v>913.96269676144618</v>
      </c>
      <c r="X1292" s="161">
        <v>958.29344193004931</v>
      </c>
      <c r="Y1292" s="161">
        <v>1084.1415044334674</v>
      </c>
      <c r="Z1292" s="161">
        <v>379.90142864684321</v>
      </c>
      <c r="AA1292" s="161">
        <v>401.67324047477695</v>
      </c>
      <c r="AB1292" s="161">
        <v>422.94880060151786</v>
      </c>
      <c r="AC1292" s="161">
        <v>162.1375733894285</v>
      </c>
      <c r="AD1292" s="161">
        <v>223.7228409883796</v>
      </c>
      <c r="AE1292" s="161">
        <v>304.67667866326525</v>
      </c>
      <c r="AF1292" s="26"/>
      <c r="AH1292" s="26"/>
      <c r="AI1292" s="26"/>
    </row>
    <row r="1293" spans="2:35" x14ac:dyDescent="0.25">
      <c r="B1293" s="35" t="s">
        <v>45</v>
      </c>
      <c r="C1293" s="35" t="s">
        <v>66</v>
      </c>
      <c r="D1293" s="35" t="s">
        <v>77</v>
      </c>
      <c r="E1293" s="35" t="s">
        <v>26</v>
      </c>
      <c r="F1293" s="102" t="s">
        <v>30</v>
      </c>
      <c r="G1293" s="35" t="s">
        <v>29</v>
      </c>
      <c r="H1293" s="34" t="s">
        <v>88</v>
      </c>
      <c r="I1293" s="161">
        <v>6.4101746222270579</v>
      </c>
      <c r="J1293" s="161">
        <v>5.6938193768400662</v>
      </c>
      <c r="K1293" s="161">
        <v>5.5692152435955631</v>
      </c>
      <c r="L1293" s="161">
        <v>6.2140758538532612</v>
      </c>
      <c r="M1293" s="161">
        <v>7.7907761906980548</v>
      </c>
      <c r="N1293" s="161">
        <v>7.3485767457784945</v>
      </c>
      <c r="O1293" s="161">
        <v>7.7840863395248672</v>
      </c>
      <c r="P1293" s="161">
        <v>8.0363192421504408</v>
      </c>
      <c r="Q1293" s="161">
        <v>9.7987934621328208</v>
      </c>
      <c r="R1293" s="161">
        <v>9.4832205857406429</v>
      </c>
      <c r="S1293" s="161">
        <v>11.513622504263305</v>
      </c>
      <c r="T1293" s="161">
        <v>11.8336729664833</v>
      </c>
      <c r="U1293" s="161">
        <v>12.291947677042357</v>
      </c>
      <c r="V1293" s="161">
        <v>13.123441624605553</v>
      </c>
      <c r="W1293" s="161">
        <v>12.857511984637517</v>
      </c>
      <c r="X1293" s="161">
        <v>13.845074691660056</v>
      </c>
      <c r="Y1293" s="161">
        <v>14.403000076067171</v>
      </c>
      <c r="Z1293" s="161">
        <v>14.40157370038113</v>
      </c>
      <c r="AA1293" s="161">
        <v>14.909242828800355</v>
      </c>
      <c r="AB1293" s="161">
        <v>15.497355518127579</v>
      </c>
      <c r="AC1293" s="161">
        <v>12.820965091886494</v>
      </c>
      <c r="AD1293" s="161">
        <v>16.603470691756737</v>
      </c>
      <c r="AE1293" s="161">
        <v>16.942212109699433</v>
      </c>
      <c r="AF1293" s="26"/>
      <c r="AH1293" s="26"/>
      <c r="AI1293" s="26"/>
    </row>
    <row r="1294" spans="2:35" x14ac:dyDescent="0.25">
      <c r="B1294" s="35" t="s">
        <v>45</v>
      </c>
      <c r="C1294" s="35" t="s">
        <v>66</v>
      </c>
      <c r="D1294" s="35" t="s">
        <v>77</v>
      </c>
      <c r="E1294" s="35" t="s">
        <v>26</v>
      </c>
      <c r="F1294" s="102" t="s">
        <v>31</v>
      </c>
      <c r="G1294" s="35" t="s">
        <v>22</v>
      </c>
      <c r="H1294" s="34" t="s">
        <v>88</v>
      </c>
      <c r="I1294" s="161">
        <v>0</v>
      </c>
      <c r="J1294" s="161">
        <v>0</v>
      </c>
      <c r="K1294" s="161">
        <v>0</v>
      </c>
      <c r="L1294" s="161">
        <v>0</v>
      </c>
      <c r="M1294" s="161">
        <v>0</v>
      </c>
      <c r="N1294" s="161">
        <v>0</v>
      </c>
      <c r="O1294" s="161">
        <v>0</v>
      </c>
      <c r="P1294" s="161">
        <v>0</v>
      </c>
      <c r="Q1294" s="161">
        <v>0</v>
      </c>
      <c r="R1294" s="161">
        <v>0</v>
      </c>
      <c r="S1294" s="161">
        <v>0</v>
      </c>
      <c r="T1294" s="161">
        <v>0</v>
      </c>
      <c r="U1294" s="161">
        <v>0</v>
      </c>
      <c r="V1294" s="161">
        <v>0</v>
      </c>
      <c r="W1294" s="161">
        <v>0</v>
      </c>
      <c r="X1294" s="161">
        <v>0</v>
      </c>
      <c r="Y1294" s="161">
        <v>0</v>
      </c>
      <c r="Z1294" s="161">
        <v>0</v>
      </c>
      <c r="AA1294" s="161">
        <v>0</v>
      </c>
      <c r="AB1294" s="161">
        <v>0</v>
      </c>
      <c r="AC1294" s="161">
        <v>0</v>
      </c>
      <c r="AD1294" s="161">
        <v>0</v>
      </c>
      <c r="AE1294" s="161">
        <v>0</v>
      </c>
      <c r="AF1294" s="26"/>
      <c r="AH1294" s="26"/>
      <c r="AI1294" s="26"/>
    </row>
    <row r="1295" spans="2:35" x14ac:dyDescent="0.25">
      <c r="B1295" s="35" t="s">
        <v>45</v>
      </c>
      <c r="C1295" s="35" t="s">
        <v>66</v>
      </c>
      <c r="D1295" s="35" t="s">
        <v>77</v>
      </c>
      <c r="E1295" s="35" t="s">
        <v>26</v>
      </c>
      <c r="F1295" s="102" t="s">
        <v>28</v>
      </c>
      <c r="G1295" s="35" t="s">
        <v>29</v>
      </c>
      <c r="H1295" s="34" t="s">
        <v>88</v>
      </c>
      <c r="I1295" s="161">
        <v>3.3810089211099535E-2</v>
      </c>
      <c r="J1295" s="161">
        <v>3.3333890771506593E-2</v>
      </c>
      <c r="K1295" s="161">
        <v>2.4921051672031118E-2</v>
      </c>
      <c r="L1295" s="161">
        <v>1.2698625055812034E-2</v>
      </c>
      <c r="M1295" s="161">
        <v>1.2381159429416734E-2</v>
      </c>
      <c r="N1295" s="161">
        <v>2.0476532902496906E-2</v>
      </c>
      <c r="O1295" s="161">
        <v>2.2222593847671057E-2</v>
      </c>
      <c r="P1295" s="161">
        <v>3.5185773592145843E-2</v>
      </c>
      <c r="Q1295" s="161">
        <v>6.5503740912897082E-2</v>
      </c>
      <c r="R1295" s="161">
        <v>5.756710025301455E-2</v>
      </c>
      <c r="S1295" s="161">
        <v>8.5662808188998699E-2</v>
      </c>
      <c r="T1295" s="161">
        <v>0.53519413516474468</v>
      </c>
      <c r="U1295" s="161">
        <v>0.74440398295924803</v>
      </c>
      <c r="V1295" s="161">
        <v>0.82276508174115481</v>
      </c>
      <c r="W1295" s="161">
        <v>0.48900288652422846</v>
      </c>
      <c r="X1295" s="161">
        <v>0.51170167881149242</v>
      </c>
      <c r="Y1295" s="161">
        <v>0.66472011073402748</v>
      </c>
      <c r="Z1295" s="161">
        <v>0.12872649693331292</v>
      </c>
      <c r="AA1295" s="161">
        <v>0.10655812289753752</v>
      </c>
      <c r="AB1295" s="161">
        <v>6.4898818932590335E-2</v>
      </c>
      <c r="AC1295" s="161">
        <v>4.9753274517225499E-2</v>
      </c>
      <c r="AD1295" s="161">
        <v>0.65022786995094894</v>
      </c>
      <c r="AE1295" s="161">
        <v>3.3759100126842231E-2</v>
      </c>
      <c r="AF1295" s="26"/>
      <c r="AH1295" s="26"/>
      <c r="AI1295" s="26"/>
    </row>
    <row r="1296" spans="2:35" x14ac:dyDescent="0.25">
      <c r="B1296" s="35" t="s">
        <v>45</v>
      </c>
      <c r="C1296" s="35" t="s">
        <v>66</v>
      </c>
      <c r="D1296" s="35" t="s">
        <v>77</v>
      </c>
      <c r="E1296" s="35" t="s">
        <v>26</v>
      </c>
      <c r="F1296" s="102" t="s">
        <v>57</v>
      </c>
      <c r="G1296" s="35" t="s">
        <v>33</v>
      </c>
      <c r="H1296" s="34" t="s">
        <v>88</v>
      </c>
      <c r="I1296" s="161">
        <v>0</v>
      </c>
      <c r="J1296" s="161">
        <v>0</v>
      </c>
      <c r="K1296" s="161">
        <v>0</v>
      </c>
      <c r="L1296" s="161">
        <v>0</v>
      </c>
      <c r="M1296" s="161">
        <v>0</v>
      </c>
      <c r="N1296" s="161">
        <v>0</v>
      </c>
      <c r="O1296" s="161">
        <v>0</v>
      </c>
      <c r="P1296" s="161">
        <v>0</v>
      </c>
      <c r="Q1296" s="161">
        <v>0</v>
      </c>
      <c r="R1296" s="161">
        <v>0</v>
      </c>
      <c r="S1296" s="161">
        <v>0</v>
      </c>
      <c r="T1296" s="161">
        <v>0</v>
      </c>
      <c r="U1296" s="161">
        <v>0</v>
      </c>
      <c r="V1296" s="161">
        <v>0</v>
      </c>
      <c r="W1296" s="161">
        <v>0</v>
      </c>
      <c r="X1296" s="161">
        <v>0</v>
      </c>
      <c r="Y1296" s="161">
        <v>0</v>
      </c>
      <c r="Z1296" s="161">
        <v>0</v>
      </c>
      <c r="AA1296" s="161">
        <v>0</v>
      </c>
      <c r="AB1296" s="161">
        <v>0</v>
      </c>
      <c r="AC1296" s="161">
        <v>0</v>
      </c>
      <c r="AD1296" s="161">
        <v>0</v>
      </c>
      <c r="AE1296" s="161">
        <v>0</v>
      </c>
      <c r="AF1296" s="26"/>
      <c r="AH1296" s="26"/>
      <c r="AI1296" s="26"/>
    </row>
    <row r="1297" spans="2:35" x14ac:dyDescent="0.25">
      <c r="B1297" s="35" t="s">
        <v>45</v>
      </c>
      <c r="C1297" s="35" t="s">
        <v>66</v>
      </c>
      <c r="D1297" s="35" t="s">
        <v>68</v>
      </c>
      <c r="E1297" s="35" t="s">
        <v>26</v>
      </c>
      <c r="F1297" s="35"/>
      <c r="G1297" s="35"/>
      <c r="H1297" s="34" t="s">
        <v>88</v>
      </c>
      <c r="I1297" s="165"/>
      <c r="J1297" s="166"/>
      <c r="K1297" s="165"/>
      <c r="L1297" s="167"/>
      <c r="M1297" s="162"/>
      <c r="N1297" s="162"/>
      <c r="O1297" s="162"/>
      <c r="P1297" s="162"/>
      <c r="Q1297" s="162"/>
      <c r="R1297" s="162"/>
      <c r="S1297" s="162"/>
      <c r="T1297" s="162"/>
      <c r="U1297" s="162"/>
      <c r="V1297" s="162"/>
      <c r="W1297" s="162"/>
      <c r="X1297" s="162"/>
      <c r="Y1297" s="162"/>
      <c r="Z1297" s="161">
        <v>204.42194123293447</v>
      </c>
      <c r="AA1297" s="161">
        <v>215.15151633131185</v>
      </c>
      <c r="AB1297" s="161">
        <v>232.63435739037388</v>
      </c>
      <c r="AC1297" s="161">
        <v>182.82862017139865</v>
      </c>
      <c r="AD1297" s="161">
        <v>238.28842791653943</v>
      </c>
      <c r="AE1297" s="161">
        <v>245.2611455743033</v>
      </c>
      <c r="AF1297" s="26"/>
      <c r="AH1297" s="26"/>
      <c r="AI1297" s="26"/>
    </row>
    <row r="1298" spans="2:35" x14ac:dyDescent="0.25">
      <c r="B1298" s="35" t="s">
        <v>45</v>
      </c>
      <c r="C1298" s="35" t="s">
        <v>66</v>
      </c>
      <c r="D1298" s="35" t="s">
        <v>69</v>
      </c>
      <c r="E1298" s="35" t="s">
        <v>26</v>
      </c>
      <c r="F1298" s="35"/>
      <c r="G1298" s="35"/>
      <c r="H1298" s="34" t="s">
        <v>88</v>
      </c>
      <c r="I1298" s="165"/>
      <c r="J1298" s="166"/>
      <c r="K1298" s="165"/>
      <c r="L1298" s="167"/>
      <c r="M1298" s="162"/>
      <c r="N1298" s="162"/>
      <c r="O1298" s="162"/>
      <c r="P1298" s="162"/>
      <c r="Q1298" s="162"/>
      <c r="R1298" s="162"/>
      <c r="S1298" s="162"/>
      <c r="T1298" s="162"/>
      <c r="U1298" s="162"/>
      <c r="V1298" s="162"/>
      <c r="W1298" s="162"/>
      <c r="X1298" s="162"/>
      <c r="Y1298" s="162"/>
      <c r="Z1298" s="161">
        <v>381.73963771888953</v>
      </c>
      <c r="AA1298" s="161">
        <v>403.46909558022605</v>
      </c>
      <c r="AB1298" s="161">
        <v>424.9671647012118</v>
      </c>
      <c r="AC1298" s="161">
        <v>163.140584295048</v>
      </c>
      <c r="AD1298" s="161">
        <v>224.24408390511255</v>
      </c>
      <c r="AE1298" s="161">
        <v>307.21799154775567</v>
      </c>
      <c r="AF1298" s="26"/>
      <c r="AH1298" s="26"/>
      <c r="AI1298" s="26"/>
    </row>
    <row r="1299" spans="2:35" x14ac:dyDescent="0.25">
      <c r="B1299" s="35" t="s">
        <v>45</v>
      </c>
      <c r="C1299" s="35" t="s">
        <v>66</v>
      </c>
      <c r="D1299" s="35" t="s">
        <v>70</v>
      </c>
      <c r="E1299" s="35" t="s">
        <v>26</v>
      </c>
      <c r="F1299" s="35"/>
      <c r="G1299" s="35"/>
      <c r="H1299" s="34" t="s">
        <v>88</v>
      </c>
      <c r="I1299" s="165"/>
      <c r="J1299" s="166"/>
      <c r="K1299" s="165"/>
      <c r="L1299" s="167"/>
      <c r="M1299" s="162"/>
      <c r="N1299" s="162"/>
      <c r="O1299" s="162"/>
      <c r="P1299" s="162"/>
      <c r="Q1299" s="162"/>
      <c r="R1299" s="162"/>
      <c r="S1299" s="162"/>
      <c r="T1299" s="162"/>
      <c r="U1299" s="162"/>
      <c r="V1299" s="162"/>
      <c r="W1299" s="162"/>
      <c r="X1299" s="162"/>
      <c r="Y1299" s="162"/>
      <c r="Z1299" s="161">
        <v>0.18160253850688535</v>
      </c>
      <c r="AA1299" s="161">
        <v>0.11206970167837565</v>
      </c>
      <c r="AB1299" s="161">
        <v>7.2450812890397912E-2</v>
      </c>
      <c r="AC1299" s="161">
        <v>5.6118656652998193E-2</v>
      </c>
      <c r="AD1299" s="161">
        <v>0.69945402104046117</v>
      </c>
      <c r="AE1299" s="161">
        <v>7.3233452235990384E-2</v>
      </c>
      <c r="AF1299" s="26"/>
      <c r="AH1299" s="26"/>
      <c r="AI1299" s="26"/>
    </row>
    <row r="1300" spans="2:35" x14ac:dyDescent="0.25">
      <c r="B1300" s="35" t="s">
        <v>45</v>
      </c>
      <c r="C1300" s="35" t="s">
        <v>66</v>
      </c>
      <c r="D1300" s="35" t="s">
        <v>72</v>
      </c>
      <c r="E1300" s="35" t="s">
        <v>26</v>
      </c>
      <c r="F1300" s="35"/>
      <c r="G1300" s="35"/>
      <c r="H1300" s="34" t="s">
        <v>88</v>
      </c>
      <c r="I1300" s="165"/>
      <c r="J1300" s="166"/>
      <c r="K1300" s="165"/>
      <c r="L1300" s="167"/>
      <c r="M1300" s="162"/>
      <c r="N1300" s="162"/>
      <c r="O1300" s="162"/>
      <c r="P1300" s="162"/>
      <c r="Q1300" s="162"/>
      <c r="R1300" s="162"/>
      <c r="S1300" s="162"/>
      <c r="T1300" s="162"/>
      <c r="U1300" s="162"/>
      <c r="V1300" s="162"/>
      <c r="W1300" s="162"/>
      <c r="X1300" s="162"/>
      <c r="Y1300" s="162"/>
      <c r="Z1300" s="161">
        <v>29.293772521346515</v>
      </c>
      <c r="AA1300" s="161">
        <v>33.296508013353673</v>
      </c>
      <c r="AB1300" s="161">
        <v>36.546478158649691</v>
      </c>
      <c r="AC1300" s="161">
        <v>36.173443158770255</v>
      </c>
      <c r="AD1300" s="161">
        <v>33.418122705715753</v>
      </c>
      <c r="AE1300" s="161">
        <v>32.531537260649188</v>
      </c>
      <c r="AF1300" s="26"/>
      <c r="AH1300" s="26"/>
      <c r="AI1300" s="26"/>
    </row>
    <row r="1301" spans="2:35" x14ac:dyDescent="0.25">
      <c r="B1301" s="35" t="s">
        <v>45</v>
      </c>
      <c r="C1301" s="35" t="s">
        <v>66</v>
      </c>
      <c r="D1301" s="35" t="s">
        <v>73</v>
      </c>
      <c r="E1301" s="35" t="s">
        <v>26</v>
      </c>
      <c r="F1301" s="35"/>
      <c r="G1301" s="35"/>
      <c r="H1301" s="34" t="s">
        <v>88</v>
      </c>
      <c r="I1301" s="165"/>
      <c r="J1301" s="166"/>
      <c r="K1301" s="165"/>
      <c r="L1301" s="167"/>
      <c r="M1301" s="162"/>
      <c r="N1301" s="162"/>
      <c r="O1301" s="162"/>
      <c r="P1301" s="162"/>
      <c r="Q1301" s="162"/>
      <c r="R1301" s="162"/>
      <c r="S1301" s="162"/>
      <c r="T1301" s="162"/>
      <c r="U1301" s="162"/>
      <c r="V1301" s="162"/>
      <c r="W1301" s="162"/>
      <c r="X1301" s="162"/>
      <c r="Y1301" s="162"/>
      <c r="Z1301" s="161">
        <v>0.22684924088030256</v>
      </c>
      <c r="AA1301" s="161">
        <v>0.23471258850552149</v>
      </c>
      <c r="AB1301" s="161">
        <v>0.30118753713524682</v>
      </c>
      <c r="AC1301" s="161">
        <v>0.2472797432729455</v>
      </c>
      <c r="AD1301" s="161">
        <v>0.27211627462046606</v>
      </c>
      <c r="AE1301" s="161">
        <v>0.26090790762590271</v>
      </c>
      <c r="AF1301" s="26"/>
      <c r="AH1301" s="26"/>
      <c r="AI1301" s="26"/>
    </row>
    <row r="1302" spans="2:35" x14ac:dyDescent="0.25">
      <c r="B1302" s="35" t="s">
        <v>45</v>
      </c>
      <c r="C1302" s="35" t="s">
        <v>66</v>
      </c>
      <c r="D1302" s="35" t="s">
        <v>75</v>
      </c>
      <c r="E1302" s="35" t="s">
        <v>26</v>
      </c>
      <c r="F1302" s="35"/>
      <c r="G1302" s="35"/>
      <c r="H1302" s="34" t="s">
        <v>88</v>
      </c>
      <c r="I1302" s="165"/>
      <c r="J1302" s="166"/>
      <c r="K1302" s="165"/>
      <c r="L1302" s="167"/>
      <c r="M1302" s="162"/>
      <c r="N1302" s="162"/>
      <c r="O1302" s="162"/>
      <c r="P1302" s="162"/>
      <c r="Q1302" s="162"/>
      <c r="R1302" s="162"/>
      <c r="S1302" s="162"/>
      <c r="T1302" s="162"/>
      <c r="U1302" s="162"/>
      <c r="V1302" s="162"/>
      <c r="W1302" s="162"/>
      <c r="X1302" s="162"/>
      <c r="Y1302" s="162"/>
      <c r="Z1302" s="161">
        <v>1.6587972639385544</v>
      </c>
      <c r="AA1302" s="161">
        <v>1.7540644995781711</v>
      </c>
      <c r="AB1302" s="161">
        <v>1.5192582807073216</v>
      </c>
      <c r="AC1302" s="161">
        <v>0.8374859504679294</v>
      </c>
      <c r="AD1302" s="161">
        <v>0.94320113766586389</v>
      </c>
      <c r="AE1302" s="161">
        <v>0.90740801171617846</v>
      </c>
      <c r="AF1302" s="26"/>
      <c r="AH1302" s="26"/>
      <c r="AI1302" s="26"/>
    </row>
    <row r="1303" spans="2:35" x14ac:dyDescent="0.25">
      <c r="B1303" s="35" t="s">
        <v>45</v>
      </c>
      <c r="C1303" s="35" t="s">
        <v>66</v>
      </c>
      <c r="D1303" s="35" t="s">
        <v>74</v>
      </c>
      <c r="E1303" s="35" t="s">
        <v>26</v>
      </c>
      <c r="F1303" s="35"/>
      <c r="G1303" s="35"/>
      <c r="H1303" s="34" t="s">
        <v>88</v>
      </c>
      <c r="I1303" s="165"/>
      <c r="J1303" s="166"/>
      <c r="K1303" s="165"/>
      <c r="L1303" s="167"/>
      <c r="M1303" s="162"/>
      <c r="N1303" s="162"/>
      <c r="O1303" s="162"/>
      <c r="P1303" s="162"/>
      <c r="Q1303" s="162"/>
      <c r="R1303" s="162"/>
      <c r="S1303" s="162"/>
      <c r="T1303" s="162"/>
      <c r="U1303" s="162"/>
      <c r="V1303" s="162"/>
      <c r="W1303" s="162"/>
      <c r="X1303" s="162"/>
      <c r="Y1303" s="162"/>
      <c r="Z1303" s="161">
        <v>773.28109713254662</v>
      </c>
      <c r="AA1303" s="161">
        <v>782.92636337128738</v>
      </c>
      <c r="AB1303" s="161">
        <v>816.71592228251541</v>
      </c>
      <c r="AC1303" s="161">
        <v>291.62201135048628</v>
      </c>
      <c r="AD1303" s="161">
        <v>351.78267415082968</v>
      </c>
      <c r="AE1303" s="161">
        <v>518.73742982571753</v>
      </c>
      <c r="AF1303" s="26"/>
      <c r="AH1303" s="26"/>
      <c r="AI1303" s="26"/>
    </row>
    <row r="1304" spans="2:35" s="103" customFormat="1" x14ac:dyDescent="0.25">
      <c r="B1304" s="32" t="s">
        <v>45</v>
      </c>
      <c r="C1304" s="32" t="s">
        <v>46</v>
      </c>
      <c r="D1304" s="32"/>
      <c r="E1304" s="32" t="s">
        <v>15</v>
      </c>
      <c r="F1304" s="32" t="s">
        <v>21</v>
      </c>
      <c r="G1304" s="32" t="s">
        <v>22</v>
      </c>
      <c r="H1304" s="31" t="s">
        <v>89</v>
      </c>
      <c r="I1304" s="154">
        <v>54.683183822692357</v>
      </c>
      <c r="J1304" s="154">
        <v>55.679989459694973</v>
      </c>
      <c r="K1304" s="154">
        <v>54.591642870200175</v>
      </c>
      <c r="L1304" s="154">
        <v>54.484096895353026</v>
      </c>
      <c r="M1304" s="154">
        <v>66.429264934031821</v>
      </c>
      <c r="N1304" s="154">
        <v>62.636597969342404</v>
      </c>
      <c r="O1304" s="154">
        <v>59.64617506939075</v>
      </c>
      <c r="P1304" s="154">
        <v>60.265902568837802</v>
      </c>
      <c r="Q1304" s="154">
        <v>53.501639104313831</v>
      </c>
      <c r="R1304" s="154">
        <v>61.166130260722959</v>
      </c>
      <c r="S1304" s="154">
        <v>57.064019885651781</v>
      </c>
      <c r="T1304" s="154">
        <v>52.441383877931131</v>
      </c>
      <c r="U1304" s="154">
        <v>53.711170964267502</v>
      </c>
      <c r="V1304" s="154">
        <v>50.12291383208629</v>
      </c>
      <c r="W1304" s="154">
        <v>48.254574037114089</v>
      </c>
      <c r="X1304" s="154">
        <v>47.503985631080766</v>
      </c>
      <c r="Y1304" s="154">
        <v>46.557228178967506</v>
      </c>
      <c r="Z1304" s="154">
        <v>44.769070351735174</v>
      </c>
      <c r="AA1304" s="154">
        <v>45.908980232462255</v>
      </c>
      <c r="AB1304" s="154">
        <v>46.84153637848474</v>
      </c>
      <c r="AC1304" s="154">
        <v>49.8768772267344</v>
      </c>
      <c r="AD1304" s="154">
        <v>56.653291760930067</v>
      </c>
      <c r="AE1304" s="154">
        <v>52.906124488095116</v>
      </c>
      <c r="AF1304" s="26"/>
      <c r="AH1304" s="26"/>
      <c r="AI1304" s="26"/>
    </row>
    <row r="1305" spans="2:35" s="103" customFormat="1" x14ac:dyDescent="0.25">
      <c r="B1305" s="32" t="s">
        <v>45</v>
      </c>
      <c r="C1305" s="32" t="s">
        <v>46</v>
      </c>
      <c r="D1305" s="32"/>
      <c r="E1305" s="32" t="s">
        <v>15</v>
      </c>
      <c r="F1305" s="32" t="s">
        <v>47</v>
      </c>
      <c r="G1305" s="32" t="s">
        <v>22</v>
      </c>
      <c r="H1305" s="31" t="s">
        <v>89</v>
      </c>
      <c r="I1305" s="154">
        <v>7.7533011375590517</v>
      </c>
      <c r="J1305" s="154">
        <v>7.4534105410257494</v>
      </c>
      <c r="K1305" s="154">
        <v>7.0013469706583145</v>
      </c>
      <c r="L1305" s="154">
        <v>6.6559573905745371</v>
      </c>
      <c r="M1305" s="154">
        <v>3.2786582219156029</v>
      </c>
      <c r="N1305" s="154">
        <v>3.6643438400369428</v>
      </c>
      <c r="O1305" s="154">
        <v>3.6814378807516115</v>
      </c>
      <c r="P1305" s="154">
        <v>3.8073492808338378</v>
      </c>
      <c r="Q1305" s="154">
        <v>3.8902291646696381</v>
      </c>
      <c r="R1305" s="154">
        <v>4.4744982492231404</v>
      </c>
      <c r="S1305" s="154">
        <v>4.2465038284829415</v>
      </c>
      <c r="T1305" s="154">
        <v>3.9881606958276405</v>
      </c>
      <c r="U1305" s="154">
        <v>4.0980573628483299</v>
      </c>
      <c r="V1305" s="154">
        <v>3.8438400000000001</v>
      </c>
      <c r="W1305" s="154">
        <v>3.5648354796875532</v>
      </c>
      <c r="X1305" s="154">
        <v>3.4514925543031367</v>
      </c>
      <c r="Y1305" s="154">
        <v>3.3114593530872809</v>
      </c>
      <c r="Z1305" s="154">
        <v>3.4139494695134056</v>
      </c>
      <c r="AA1305" s="154">
        <v>2.782393211227189</v>
      </c>
      <c r="AB1305" s="154">
        <v>2.6241342498988072</v>
      </c>
      <c r="AC1305" s="154">
        <v>2.7925690562673129</v>
      </c>
      <c r="AD1305" s="154">
        <v>2.6432547852644381</v>
      </c>
      <c r="AE1305" s="154">
        <v>2.6795989394791815</v>
      </c>
      <c r="AF1305" s="26"/>
      <c r="AH1305" s="26"/>
      <c r="AI1305" s="26"/>
    </row>
    <row r="1306" spans="2:35" s="103" customFormat="1" x14ac:dyDescent="0.25">
      <c r="B1306" s="32" t="s">
        <v>45</v>
      </c>
      <c r="C1306" s="32" t="s">
        <v>46</v>
      </c>
      <c r="D1306" s="32"/>
      <c r="E1306" s="32" t="s">
        <v>26</v>
      </c>
      <c r="F1306" s="32" t="s">
        <v>48</v>
      </c>
      <c r="G1306" s="32" t="s">
        <v>22</v>
      </c>
      <c r="H1306" s="31" t="s">
        <v>89</v>
      </c>
      <c r="I1306" s="154">
        <v>2.1129187010124331</v>
      </c>
      <c r="J1306" s="154">
        <v>2.040164979950768</v>
      </c>
      <c r="K1306" s="154">
        <v>1.9198670255120138</v>
      </c>
      <c r="L1306" s="154">
        <v>1.8535351204843185</v>
      </c>
      <c r="M1306" s="154">
        <v>0.83269150625328781</v>
      </c>
      <c r="N1306" s="154">
        <v>1.2321187305635473</v>
      </c>
      <c r="O1306" s="154">
        <v>1.4494598657526836</v>
      </c>
      <c r="P1306" s="154">
        <v>2.0015020469031133</v>
      </c>
      <c r="Q1306" s="154">
        <v>2.0459568071284684</v>
      </c>
      <c r="R1306" s="154">
        <v>2.5665472931225488</v>
      </c>
      <c r="S1306" s="154">
        <v>2.6108626807041833</v>
      </c>
      <c r="T1306" s="154">
        <v>2.5241439595532529</v>
      </c>
      <c r="U1306" s="154">
        <v>2.2461246003262381</v>
      </c>
      <c r="V1306" s="154">
        <v>2.3932799999999999</v>
      </c>
      <c r="W1306" s="154">
        <v>2.2546476014390819</v>
      </c>
      <c r="X1306" s="154">
        <v>1.998945149600021</v>
      </c>
      <c r="Y1306" s="154">
        <v>1.9363531750050775</v>
      </c>
      <c r="Z1306" s="154">
        <v>1.6881988181884477</v>
      </c>
      <c r="AA1306" s="154">
        <v>1.6161261324418017</v>
      </c>
      <c r="AB1306" s="154">
        <v>1.6008579281389654</v>
      </c>
      <c r="AC1306" s="154">
        <v>1.9913642460554892</v>
      </c>
      <c r="AD1306" s="154">
        <v>2.1177452651097393</v>
      </c>
      <c r="AE1306" s="154">
        <v>1.9361182134933563</v>
      </c>
      <c r="AF1306" s="26"/>
      <c r="AH1306" s="26"/>
      <c r="AI1306" s="26"/>
    </row>
    <row r="1307" spans="2:35" s="103" customFormat="1" x14ac:dyDescent="0.25">
      <c r="B1307" s="32" t="s">
        <v>45</v>
      </c>
      <c r="C1307" s="32" t="s">
        <v>46</v>
      </c>
      <c r="D1307" s="32"/>
      <c r="E1307" s="32" t="s">
        <v>26</v>
      </c>
      <c r="F1307" s="32" t="s">
        <v>49</v>
      </c>
      <c r="G1307" s="32" t="s">
        <v>29</v>
      </c>
      <c r="H1307" s="31" t="s">
        <v>89</v>
      </c>
      <c r="I1307" s="154">
        <v>2.8821566033537582E-2</v>
      </c>
      <c r="J1307" s="154">
        <v>3.001053695896401E-2</v>
      </c>
      <c r="K1307" s="154">
        <v>3.3016291373990224E-2</v>
      </c>
      <c r="L1307" s="154">
        <v>3.5936212848557372E-2</v>
      </c>
      <c r="M1307" s="154">
        <v>3.6115191752015323E-2</v>
      </c>
      <c r="N1307" s="154">
        <v>3.9876630893687939E-2</v>
      </c>
      <c r="O1307" s="154">
        <v>4.1964697353231287E-2</v>
      </c>
      <c r="P1307" s="154">
        <v>4.5274028419185125E-2</v>
      </c>
      <c r="Q1307" s="154">
        <v>4.791518254048055E-2</v>
      </c>
      <c r="R1307" s="154">
        <v>5.106900899800014E-2</v>
      </c>
      <c r="S1307" s="154">
        <v>5.3000308222842893E-2</v>
      </c>
      <c r="T1307" s="154">
        <v>5.5981957055556954E-2</v>
      </c>
      <c r="U1307" s="154">
        <v>6.0028590587796665E-2</v>
      </c>
      <c r="V1307" s="154">
        <v>6.2732211212145172E-2</v>
      </c>
      <c r="W1307" s="154">
        <v>6.4013706669952597E-2</v>
      </c>
      <c r="X1307" s="154">
        <v>6.646830077310166E-2</v>
      </c>
      <c r="Y1307" s="154">
        <v>6.9346374713310038E-2</v>
      </c>
      <c r="Z1307" s="154">
        <v>7.2122261603428703E-2</v>
      </c>
      <c r="AA1307" s="154">
        <v>7.5066037935903149E-2</v>
      </c>
      <c r="AB1307" s="154">
        <v>7.2268054582560956E-2</v>
      </c>
      <c r="AC1307" s="154">
        <v>7.3293759802501121E-2</v>
      </c>
      <c r="AD1307" s="154">
        <v>7.2530739056739943E-2</v>
      </c>
      <c r="AE1307" s="154">
        <v>7.1562717170934126E-2</v>
      </c>
      <c r="AF1307" s="26"/>
      <c r="AH1307" s="26"/>
      <c r="AI1307" s="26"/>
    </row>
    <row r="1308" spans="2:35" s="103" customFormat="1" x14ac:dyDescent="0.25">
      <c r="B1308" s="32" t="s">
        <v>45</v>
      </c>
      <c r="C1308" s="32" t="s">
        <v>46</v>
      </c>
      <c r="D1308" s="32"/>
      <c r="E1308" s="32" t="s">
        <v>26</v>
      </c>
      <c r="F1308" s="32" t="s">
        <v>50</v>
      </c>
      <c r="G1308" s="32" t="s">
        <v>29</v>
      </c>
      <c r="H1308" s="31" t="s">
        <v>89</v>
      </c>
      <c r="I1308" s="154">
        <v>1.7475338823463363E-2</v>
      </c>
      <c r="J1308" s="154">
        <v>1.9083564727361325E-2</v>
      </c>
      <c r="K1308" s="154">
        <v>2.2278883019401584E-2</v>
      </c>
      <c r="L1308" s="154">
        <v>1.4953174975902586E-2</v>
      </c>
      <c r="M1308" s="154">
        <v>8.7956999672902589E-3</v>
      </c>
      <c r="N1308" s="154">
        <v>5.7251040633161917E-3</v>
      </c>
      <c r="O1308" s="154">
        <v>2.2668294031030468E-3</v>
      </c>
      <c r="P1308" s="154">
        <v>1.548636318488556E-3</v>
      </c>
      <c r="Q1308" s="154">
        <v>1.157493051469858E-3</v>
      </c>
      <c r="R1308" s="154">
        <v>9.3576436157440481E-4</v>
      </c>
      <c r="S1308" s="154">
        <v>3.9876519073385415E-4</v>
      </c>
      <c r="T1308" s="154">
        <v>0</v>
      </c>
      <c r="U1308" s="154">
        <v>0</v>
      </c>
      <c r="V1308" s="154">
        <v>0</v>
      </c>
      <c r="W1308" s="154">
        <v>0</v>
      </c>
      <c r="X1308" s="154">
        <v>0</v>
      </c>
      <c r="Y1308" s="154">
        <v>0</v>
      </c>
      <c r="Z1308" s="154">
        <v>0</v>
      </c>
      <c r="AA1308" s="154">
        <v>0</v>
      </c>
      <c r="AB1308" s="154">
        <v>0</v>
      </c>
      <c r="AC1308" s="154">
        <v>0</v>
      </c>
      <c r="AD1308" s="154">
        <v>0</v>
      </c>
      <c r="AE1308" s="154">
        <v>0</v>
      </c>
      <c r="AF1308" s="26"/>
      <c r="AH1308" s="26"/>
      <c r="AI1308" s="26"/>
    </row>
    <row r="1309" spans="2:35" s="103" customFormat="1" x14ac:dyDescent="0.25">
      <c r="B1309" s="32" t="s">
        <v>45</v>
      </c>
      <c r="C1309" s="32" t="s">
        <v>46</v>
      </c>
      <c r="D1309" s="32"/>
      <c r="E1309" s="32" t="s">
        <v>26</v>
      </c>
      <c r="F1309" s="32" t="s">
        <v>32</v>
      </c>
      <c r="G1309" s="32" t="s">
        <v>33</v>
      </c>
      <c r="H1309" s="31" t="s">
        <v>89</v>
      </c>
      <c r="I1309" s="154">
        <v>7.043950799946184E-5</v>
      </c>
      <c r="J1309" s="154">
        <v>9.1404734918701329E-6</v>
      </c>
      <c r="K1309" s="154">
        <v>7.0174125380230955E-6</v>
      </c>
      <c r="L1309" s="154">
        <v>6.9565050516422373E-6</v>
      </c>
      <c r="M1309" s="154">
        <v>7.1675059866044943E-6</v>
      </c>
      <c r="N1309" s="154">
        <v>1.2846187041074547E-5</v>
      </c>
      <c r="O1309" s="154">
        <v>6.3293361306536629E-5</v>
      </c>
      <c r="P1309" s="154">
        <v>1.2708894765894714E-4</v>
      </c>
      <c r="Q1309" s="154">
        <v>1.9443991894539024E-4</v>
      </c>
      <c r="R1309" s="154">
        <v>2.7878900179740949E-4</v>
      </c>
      <c r="S1309" s="154">
        <v>4.7847074119855863E-4</v>
      </c>
      <c r="T1309" s="154">
        <v>8.0491424146017304E-4</v>
      </c>
      <c r="U1309" s="154">
        <v>1.3691805555169781E-3</v>
      </c>
      <c r="V1309" s="154">
        <v>2.0049423208120601E-3</v>
      </c>
      <c r="W1309" s="154">
        <v>3.3678128679897439E-3</v>
      </c>
      <c r="X1309" s="154">
        <v>4.7345640795060026E-3</v>
      </c>
      <c r="Y1309" s="154">
        <v>6.074505065347068E-3</v>
      </c>
      <c r="Z1309" s="154">
        <v>7.4689305751738646E-3</v>
      </c>
      <c r="AA1309" s="154">
        <v>9.527016879343566E-3</v>
      </c>
      <c r="AB1309" s="154">
        <v>1.23814355105931E-2</v>
      </c>
      <c r="AC1309" s="154">
        <v>1.5705011011678378E-2</v>
      </c>
      <c r="AD1309" s="154">
        <v>1.674253948820556E-2</v>
      </c>
      <c r="AE1309" s="154">
        <v>1.9216291332720865E-2</v>
      </c>
      <c r="AF1309" s="26"/>
      <c r="AH1309" s="26"/>
      <c r="AI1309" s="26"/>
    </row>
    <row r="1310" spans="2:35" s="103" customFormat="1" x14ac:dyDescent="0.25">
      <c r="B1310" s="32" t="s">
        <v>45</v>
      </c>
      <c r="C1310" s="32" t="s">
        <v>51</v>
      </c>
      <c r="D1310" s="32" t="s">
        <v>24</v>
      </c>
      <c r="E1310" s="32" t="s">
        <v>15</v>
      </c>
      <c r="F1310" s="32" t="s">
        <v>16</v>
      </c>
      <c r="G1310" s="32" t="s">
        <v>17</v>
      </c>
      <c r="H1310" s="31" t="s">
        <v>89</v>
      </c>
      <c r="I1310" s="154">
        <v>3.5254992478758629E-6</v>
      </c>
      <c r="J1310" s="154">
        <v>3.8051410428318298E-6</v>
      </c>
      <c r="K1310" s="154">
        <v>4.901857682293059E-6</v>
      </c>
      <c r="L1310" s="154">
        <v>4.901857682293059E-6</v>
      </c>
      <c r="M1310" s="154">
        <v>7.8023145862446977E-6</v>
      </c>
      <c r="N1310" s="154">
        <v>0</v>
      </c>
      <c r="O1310" s="154">
        <v>0</v>
      </c>
      <c r="P1310" s="154">
        <v>0</v>
      </c>
      <c r="Q1310" s="154">
        <v>0</v>
      </c>
      <c r="R1310" s="154">
        <v>0</v>
      </c>
      <c r="S1310" s="154">
        <v>7.232225467143083E-4</v>
      </c>
      <c r="T1310" s="154">
        <v>7.7607022417847246E-4</v>
      </c>
      <c r="U1310" s="154">
        <v>6.9596646109302684E-4</v>
      </c>
      <c r="V1310" s="154">
        <v>5.8203810381329336E-4</v>
      </c>
      <c r="W1310" s="154">
        <v>5.8203810381329336E-4</v>
      </c>
      <c r="X1310" s="154">
        <v>3.3479731889575986E-4</v>
      </c>
      <c r="Y1310" s="154">
        <v>3.5184504163940685E-5</v>
      </c>
      <c r="Z1310" s="154">
        <v>3.5184548327537002E-5</v>
      </c>
      <c r="AA1310" s="154">
        <v>3.5184548327537002E-5</v>
      </c>
      <c r="AB1310" s="154">
        <v>3.5184548327537002E-5</v>
      </c>
      <c r="AC1310" s="154">
        <v>3.5184548327537002E-5</v>
      </c>
      <c r="AD1310" s="154">
        <v>3.5184548327537002E-5</v>
      </c>
      <c r="AE1310" s="154">
        <v>3.5184548327537002E-5</v>
      </c>
      <c r="AF1310" s="26"/>
      <c r="AH1310" s="26"/>
      <c r="AI1310" s="26"/>
    </row>
    <row r="1311" spans="2:35" s="103" customFormat="1" x14ac:dyDescent="0.25">
      <c r="B1311" s="32" t="s">
        <v>45</v>
      </c>
      <c r="C1311" s="32" t="s">
        <v>51</v>
      </c>
      <c r="D1311" s="32"/>
      <c r="E1311" s="32" t="s">
        <v>15</v>
      </c>
      <c r="F1311" s="32" t="s">
        <v>21</v>
      </c>
      <c r="G1311" s="32" t="s">
        <v>22</v>
      </c>
      <c r="H1311" s="31" t="s">
        <v>89</v>
      </c>
      <c r="I1311" s="154">
        <v>0.45528982124520345</v>
      </c>
      <c r="J1311" s="154">
        <v>0.45440563127266265</v>
      </c>
      <c r="K1311" s="154">
        <v>0.46848465622004204</v>
      </c>
      <c r="L1311" s="154">
        <v>0.49086146398664976</v>
      </c>
      <c r="M1311" s="154">
        <v>0.51364635943289161</v>
      </c>
      <c r="N1311" s="154">
        <v>0.54132830703474355</v>
      </c>
      <c r="O1311" s="154">
        <v>0.56996245922240885</v>
      </c>
      <c r="P1311" s="154">
        <v>0.62185760914922239</v>
      </c>
      <c r="Q1311" s="154">
        <v>0.68599538946506144</v>
      </c>
      <c r="R1311" s="154">
        <v>0.69021229548794816</v>
      </c>
      <c r="S1311" s="154">
        <v>0.74101921160240392</v>
      </c>
      <c r="T1311" s="154">
        <v>0.82318086443541927</v>
      </c>
      <c r="U1311" s="154">
        <v>0.91228000782221585</v>
      </c>
      <c r="V1311" s="154">
        <v>0.97417330590006701</v>
      </c>
      <c r="W1311" s="154">
        <v>1.0247081635614332</v>
      </c>
      <c r="X1311" s="154">
        <v>1.0584434117445258</v>
      </c>
      <c r="Y1311" s="154">
        <v>1.0883018269710933</v>
      </c>
      <c r="Z1311" s="154">
        <v>1.1024488665317451</v>
      </c>
      <c r="AA1311" s="154">
        <v>1.1468327490574637</v>
      </c>
      <c r="AB1311" s="154">
        <v>1.1870798216132232</v>
      </c>
      <c r="AC1311" s="154">
        <v>1.0931774020548377</v>
      </c>
      <c r="AD1311" s="154">
        <v>1.253994077933233</v>
      </c>
      <c r="AE1311" s="154">
        <v>1.1181080563830479</v>
      </c>
      <c r="AF1311" s="26"/>
      <c r="AH1311" s="26"/>
      <c r="AI1311" s="26"/>
    </row>
    <row r="1312" spans="2:35" s="103" customFormat="1" x14ac:dyDescent="0.25">
      <c r="B1312" s="32" t="s">
        <v>45</v>
      </c>
      <c r="C1312" s="32" t="s">
        <v>51</v>
      </c>
      <c r="D1312" s="32"/>
      <c r="E1312" s="32" t="s">
        <v>26</v>
      </c>
      <c r="F1312" s="32" t="s">
        <v>48</v>
      </c>
      <c r="G1312" s="32" t="s">
        <v>22</v>
      </c>
      <c r="H1312" s="31" t="s">
        <v>89</v>
      </c>
      <c r="I1312" s="154">
        <v>0.11257911698672561</v>
      </c>
      <c r="J1312" s="154">
        <v>0.11236048410342303</v>
      </c>
      <c r="K1312" s="154">
        <v>0.11584179232216404</v>
      </c>
      <c r="L1312" s="154">
        <v>0.12137488606112919</v>
      </c>
      <c r="M1312" s="154">
        <v>0.12700888728469553</v>
      </c>
      <c r="N1312" s="154">
        <v>0.13385377832347611</v>
      </c>
      <c r="O1312" s="154">
        <v>0.1409341201596595</v>
      </c>
      <c r="P1312" s="154">
        <v>0.15376618861811062</v>
      </c>
      <c r="Q1312" s="154">
        <v>0.16962548161459731</v>
      </c>
      <c r="R1312" s="154">
        <v>0.17066819228880964</v>
      </c>
      <c r="S1312" s="154">
        <v>0.18323117412165754</v>
      </c>
      <c r="T1312" s="154">
        <v>0.20354721435469678</v>
      </c>
      <c r="U1312" s="154">
        <v>0.2255786818259562</v>
      </c>
      <c r="V1312" s="154">
        <v>0.2408829836571364</v>
      </c>
      <c r="W1312" s="154">
        <v>0.25337869383358352</v>
      </c>
      <c r="X1312" s="154">
        <v>0.26172037922728175</v>
      </c>
      <c r="Y1312" s="154">
        <v>0.26910344351726867</v>
      </c>
      <c r="Z1312" s="154">
        <v>0.27260156965010984</v>
      </c>
      <c r="AA1312" s="154">
        <v>0.28357633356976464</v>
      </c>
      <c r="AB1312" s="154">
        <v>0.29352819209635334</v>
      </c>
      <c r="AC1312" s="154">
        <v>0.27030902271565532</v>
      </c>
      <c r="AD1312" s="154">
        <v>0.33670894943802654</v>
      </c>
      <c r="AE1312" s="154">
        <v>0.30022230220051699</v>
      </c>
      <c r="AF1312" s="26"/>
      <c r="AH1312" s="26"/>
      <c r="AI1312" s="26"/>
    </row>
    <row r="1313" spans="2:35" s="103" customFormat="1" x14ac:dyDescent="0.25">
      <c r="B1313" s="32" t="s">
        <v>45</v>
      </c>
      <c r="C1313" s="32" t="s">
        <v>51</v>
      </c>
      <c r="D1313" s="32"/>
      <c r="E1313" s="32" t="s">
        <v>26</v>
      </c>
      <c r="F1313" s="32" t="s">
        <v>49</v>
      </c>
      <c r="G1313" s="32" t="s">
        <v>29</v>
      </c>
      <c r="H1313" s="31" t="s">
        <v>89</v>
      </c>
      <c r="I1313" s="154">
        <v>3.7303579875392935E-2</v>
      </c>
      <c r="J1313" s="154">
        <v>3.499937670729332E-2</v>
      </c>
      <c r="K1313" s="154">
        <v>3.7774455199181572E-2</v>
      </c>
      <c r="L1313" s="154">
        <v>3.8388462017625358E-2</v>
      </c>
      <c r="M1313" s="154">
        <v>3.8204363450744044E-2</v>
      </c>
      <c r="N1313" s="154">
        <v>4.2781946359195265E-2</v>
      </c>
      <c r="O1313" s="154">
        <v>4.5898336389400433E-2</v>
      </c>
      <c r="P1313" s="154">
        <v>4.878527924233815E-2</v>
      </c>
      <c r="Q1313" s="154">
        <v>5.1911750800616406E-2</v>
      </c>
      <c r="R1313" s="154">
        <v>5.5138106713296005E-2</v>
      </c>
      <c r="S1313" s="154">
        <v>6.1373920357397214E-2</v>
      </c>
      <c r="T1313" s="154">
        <v>6.5415697017567595E-2</v>
      </c>
      <c r="U1313" s="154">
        <v>6.8876553701316262E-2</v>
      </c>
      <c r="V1313" s="154">
        <v>7.6097760909090678E-2</v>
      </c>
      <c r="W1313" s="154">
        <v>7.3317067377524733E-2</v>
      </c>
      <c r="X1313" s="154">
        <v>7.551929138028568E-2</v>
      </c>
      <c r="Y1313" s="154">
        <v>7.8111456800266002E-2</v>
      </c>
      <c r="Z1313" s="154">
        <v>8.2644432069846202E-2</v>
      </c>
      <c r="AA1313" s="154">
        <v>8.6402260270929815E-2</v>
      </c>
      <c r="AB1313" s="154">
        <v>8.3843414008196088E-2</v>
      </c>
      <c r="AC1313" s="154">
        <v>8.8208095464300293E-2</v>
      </c>
      <c r="AD1313" s="154">
        <v>8.9151219198721446E-2</v>
      </c>
      <c r="AE1313" s="154">
        <v>8.5111738333154316E-2</v>
      </c>
      <c r="AF1313" s="26"/>
      <c r="AH1313" s="26"/>
      <c r="AI1313" s="26"/>
    </row>
    <row r="1314" spans="2:35" s="103" customFormat="1" x14ac:dyDescent="0.25">
      <c r="B1314" s="32" t="s">
        <v>45</v>
      </c>
      <c r="C1314" s="32" t="s">
        <v>51</v>
      </c>
      <c r="D1314" s="32"/>
      <c r="E1314" s="32" t="s">
        <v>26</v>
      </c>
      <c r="F1314" s="32" t="s">
        <v>52</v>
      </c>
      <c r="G1314" s="32" t="s">
        <v>29</v>
      </c>
      <c r="H1314" s="31" t="s">
        <v>89</v>
      </c>
      <c r="I1314" s="154">
        <v>4.8749459998477743E-3</v>
      </c>
      <c r="J1314" s="154">
        <v>4.2649463069372407E-3</v>
      </c>
      <c r="K1314" s="154">
        <v>3.799952260597116E-3</v>
      </c>
      <c r="L1314" s="154">
        <v>2.7407701606999985E-3</v>
      </c>
      <c r="M1314" s="154">
        <v>2.2955113460456835E-3</v>
      </c>
      <c r="N1314" s="154">
        <v>1.6903723669275006E-3</v>
      </c>
      <c r="O1314" s="154">
        <v>1.2443941974859159E-3</v>
      </c>
      <c r="P1314" s="154">
        <v>9.7483188602432986E-4</v>
      </c>
      <c r="Q1314" s="154">
        <v>8.8192848554798726E-4</v>
      </c>
      <c r="R1314" s="154">
        <v>1.0668030030515643E-3</v>
      </c>
      <c r="S1314" s="154">
        <v>7.40452056435925E-4</v>
      </c>
      <c r="T1314" s="154">
        <v>3.4331012469061682E-4</v>
      </c>
      <c r="U1314" s="154">
        <v>6.1716983827162834E-5</v>
      </c>
      <c r="V1314" s="154">
        <v>4.0001506255486817E-5</v>
      </c>
      <c r="W1314" s="154">
        <v>4.0414822125108655E-5</v>
      </c>
      <c r="X1314" s="154">
        <v>4.7528128792664504E-5</v>
      </c>
      <c r="Y1314" s="154">
        <v>5.9305071331180555E-5</v>
      </c>
      <c r="Z1314" s="154">
        <v>3.9430623031441969E-5</v>
      </c>
      <c r="AA1314" s="154">
        <v>2.403633610711513E-5</v>
      </c>
      <c r="AB1314" s="154">
        <v>1.0842825236349014E-4</v>
      </c>
      <c r="AC1314" s="154">
        <v>5.1982079998409709E-5</v>
      </c>
      <c r="AD1314" s="154">
        <v>2.5667762333818757E-4</v>
      </c>
      <c r="AE1314" s="154">
        <v>5.8762751846111347E-5</v>
      </c>
      <c r="AF1314" s="26"/>
      <c r="AH1314" s="26"/>
      <c r="AI1314" s="26"/>
    </row>
    <row r="1315" spans="2:35" s="103" customFormat="1" x14ac:dyDescent="0.25">
      <c r="B1315" s="32" t="s">
        <v>45</v>
      </c>
      <c r="C1315" s="32" t="s">
        <v>51</v>
      </c>
      <c r="D1315" s="32"/>
      <c r="E1315" s="32" t="s">
        <v>26</v>
      </c>
      <c r="F1315" s="32" t="s">
        <v>53</v>
      </c>
      <c r="G1315" s="32" t="s">
        <v>29</v>
      </c>
      <c r="H1315" s="31" t="s">
        <v>89</v>
      </c>
      <c r="I1315" s="154">
        <v>0</v>
      </c>
      <c r="J1315" s="154">
        <v>0</v>
      </c>
      <c r="K1315" s="154">
        <v>0</v>
      </c>
      <c r="L1315" s="154">
        <v>0</v>
      </c>
      <c r="M1315" s="154">
        <v>0</v>
      </c>
      <c r="N1315" s="154">
        <v>0</v>
      </c>
      <c r="O1315" s="154">
        <v>0</v>
      </c>
      <c r="P1315" s="154">
        <v>0</v>
      </c>
      <c r="Q1315" s="154">
        <v>0</v>
      </c>
      <c r="R1315" s="154">
        <v>0</v>
      </c>
      <c r="S1315" s="154">
        <v>2.8018302240625246E-5</v>
      </c>
      <c r="T1315" s="154">
        <v>7.0616791596431853E-5</v>
      </c>
      <c r="U1315" s="154">
        <v>1.4438723406049107E-4</v>
      </c>
      <c r="V1315" s="154">
        <v>1.7044112914122678E-4</v>
      </c>
      <c r="W1315" s="154">
        <v>1.9742873566919641E-4</v>
      </c>
      <c r="X1315" s="154">
        <v>2.6948132580928734E-4</v>
      </c>
      <c r="Y1315" s="154">
        <v>3.5573501295322327E-4</v>
      </c>
      <c r="Z1315" s="154">
        <v>1.4386909594111275E-4</v>
      </c>
      <c r="AA1315" s="154">
        <v>1.3609524274175506E-4</v>
      </c>
      <c r="AB1315" s="154">
        <v>5.4076396337974033E-4</v>
      </c>
      <c r="AC1315" s="154">
        <v>1.8756968600186757E-4</v>
      </c>
      <c r="AD1315" s="154">
        <v>2.0224216356393471E-4</v>
      </c>
      <c r="AE1315" s="154">
        <v>1.0177324202343762E-4</v>
      </c>
      <c r="AF1315" s="26"/>
      <c r="AH1315" s="26"/>
      <c r="AI1315" s="26"/>
    </row>
    <row r="1316" spans="2:35" s="103" customFormat="1" x14ac:dyDescent="0.25">
      <c r="B1316" s="32" t="s">
        <v>45</v>
      </c>
      <c r="C1316" s="32" t="s">
        <v>51</v>
      </c>
      <c r="D1316" s="32"/>
      <c r="E1316" s="32" t="s">
        <v>26</v>
      </c>
      <c r="F1316" s="32" t="s">
        <v>54</v>
      </c>
      <c r="G1316" s="32" t="s">
        <v>22</v>
      </c>
      <c r="H1316" s="31" t="s">
        <v>89</v>
      </c>
      <c r="I1316" s="154">
        <v>0</v>
      </c>
      <c r="J1316" s="154">
        <v>0</v>
      </c>
      <c r="K1316" s="154">
        <v>0</v>
      </c>
      <c r="L1316" s="154">
        <v>0</v>
      </c>
      <c r="M1316" s="154">
        <v>0</v>
      </c>
      <c r="N1316" s="154">
        <v>0</v>
      </c>
      <c r="O1316" s="154">
        <v>0</v>
      </c>
      <c r="P1316" s="154">
        <v>0</v>
      </c>
      <c r="Q1316" s="154">
        <v>0</v>
      </c>
      <c r="R1316" s="154">
        <v>0</v>
      </c>
      <c r="S1316" s="154">
        <v>0</v>
      </c>
      <c r="T1316" s="154">
        <v>0</v>
      </c>
      <c r="U1316" s="154">
        <v>0</v>
      </c>
      <c r="V1316" s="154">
        <v>0</v>
      </c>
      <c r="W1316" s="154">
        <v>0</v>
      </c>
      <c r="X1316" s="154">
        <v>0</v>
      </c>
      <c r="Y1316" s="154">
        <v>0</v>
      </c>
      <c r="Z1316" s="154">
        <v>0</v>
      </c>
      <c r="AA1316" s="154">
        <v>0</v>
      </c>
      <c r="AB1316" s="154">
        <v>0</v>
      </c>
      <c r="AC1316" s="154">
        <v>0</v>
      </c>
      <c r="AD1316" s="154">
        <v>0</v>
      </c>
      <c r="AE1316" s="154">
        <v>0</v>
      </c>
      <c r="AF1316" s="26"/>
      <c r="AH1316" s="26"/>
      <c r="AI1316" s="26"/>
    </row>
    <row r="1317" spans="2:35" s="103" customFormat="1" x14ac:dyDescent="0.25">
      <c r="B1317" s="32" t="s">
        <v>45</v>
      </c>
      <c r="C1317" s="32" t="s">
        <v>51</v>
      </c>
      <c r="D1317" s="32"/>
      <c r="E1317" s="32" t="s">
        <v>26</v>
      </c>
      <c r="F1317" s="32" t="s">
        <v>50</v>
      </c>
      <c r="G1317" s="32" t="s">
        <v>29</v>
      </c>
      <c r="H1317" s="31" t="s">
        <v>89</v>
      </c>
      <c r="I1317" s="154">
        <v>2.2828861475106915E-2</v>
      </c>
      <c r="J1317" s="154">
        <v>2.4929763022805144E-2</v>
      </c>
      <c r="K1317" s="154">
        <v>2.9103958407212884E-2</v>
      </c>
      <c r="L1317" s="154">
        <v>1.9534039573503487E-2</v>
      </c>
      <c r="M1317" s="154">
        <v>1.1490238796415897E-2</v>
      </c>
      <c r="N1317" s="154">
        <v>7.4789741653841441E-3</v>
      </c>
      <c r="O1317" s="154">
        <v>2.9612664426086812E-3</v>
      </c>
      <c r="P1317" s="154">
        <v>2.0230568544185859E-3</v>
      </c>
      <c r="Q1317" s="154">
        <v>1.5120879084144286E-3</v>
      </c>
      <c r="R1317" s="154">
        <v>1.2224332357459958E-3</v>
      </c>
      <c r="S1317" s="154">
        <v>5.2092582537713479E-4</v>
      </c>
      <c r="T1317" s="154">
        <v>0</v>
      </c>
      <c r="U1317" s="154">
        <v>0</v>
      </c>
      <c r="V1317" s="154">
        <v>0</v>
      </c>
      <c r="W1317" s="154">
        <v>0</v>
      </c>
      <c r="X1317" s="154">
        <v>0</v>
      </c>
      <c r="Y1317" s="154">
        <v>0</v>
      </c>
      <c r="Z1317" s="154">
        <v>0</v>
      </c>
      <c r="AA1317" s="154">
        <v>0</v>
      </c>
      <c r="AB1317" s="154">
        <v>0</v>
      </c>
      <c r="AC1317" s="154">
        <v>0</v>
      </c>
      <c r="AD1317" s="154">
        <v>0</v>
      </c>
      <c r="AE1317" s="154">
        <v>0</v>
      </c>
      <c r="AF1317" s="26"/>
      <c r="AH1317" s="26"/>
      <c r="AI1317" s="26"/>
    </row>
    <row r="1318" spans="2:35" s="103" customFormat="1" x14ac:dyDescent="0.25">
      <c r="B1318" s="32" t="s">
        <v>45</v>
      </c>
      <c r="C1318" s="32" t="s">
        <v>51</v>
      </c>
      <c r="D1318" s="32"/>
      <c r="E1318" s="32" t="s">
        <v>26</v>
      </c>
      <c r="F1318" s="32" t="s">
        <v>30</v>
      </c>
      <c r="G1318" s="32" t="s">
        <v>29</v>
      </c>
      <c r="H1318" s="31" t="s">
        <v>89</v>
      </c>
      <c r="I1318" s="154">
        <v>4.9737363963091107E-2</v>
      </c>
      <c r="J1318" s="154">
        <v>4.3960534632038868E-2</v>
      </c>
      <c r="K1318" s="154">
        <v>4.2023099608126634E-2</v>
      </c>
      <c r="L1318" s="154">
        <v>4.6390631241697421E-2</v>
      </c>
      <c r="M1318" s="154">
        <v>5.6710827612660032E-2</v>
      </c>
      <c r="N1318" s="154">
        <v>5.170874960170143E-2</v>
      </c>
      <c r="O1318" s="154">
        <v>5.4699655641427702E-2</v>
      </c>
      <c r="P1318" s="154">
        <v>5.283006642345757E-2</v>
      </c>
      <c r="Q1318" s="154">
        <v>6.0667619894663467E-2</v>
      </c>
      <c r="R1318" s="154">
        <v>5.7949541319273656E-2</v>
      </c>
      <c r="S1318" s="154">
        <v>6.5059149990007462E-2</v>
      </c>
      <c r="T1318" s="154">
        <v>6.2539019698112056E-2</v>
      </c>
      <c r="U1318" s="154">
        <v>6.262708032534739E-2</v>
      </c>
      <c r="V1318" s="154">
        <v>6.3583889397582222E-2</v>
      </c>
      <c r="W1318" s="154">
        <v>6.211060555905943E-2</v>
      </c>
      <c r="X1318" s="154">
        <v>6.3047316402967152E-2</v>
      </c>
      <c r="Y1318" s="154">
        <v>6.3361270124334651E-2</v>
      </c>
      <c r="Z1318" s="154">
        <v>6.271511433855749E-2</v>
      </c>
      <c r="AA1318" s="154">
        <v>6.3906722201205593E-2</v>
      </c>
      <c r="AB1318" s="154">
        <v>6.5777799206221954E-2</v>
      </c>
      <c r="AC1318" s="154">
        <v>6.6122721897661219E-2</v>
      </c>
      <c r="AD1318" s="154">
        <v>7.855421511195565E-2</v>
      </c>
      <c r="AE1318" s="154">
        <v>7.5633938968570846E-2</v>
      </c>
      <c r="AF1318" s="26"/>
      <c r="AH1318" s="26"/>
      <c r="AI1318" s="26"/>
    </row>
    <row r="1319" spans="2:35" s="103" customFormat="1" x14ac:dyDescent="0.25">
      <c r="B1319" s="32" t="s">
        <v>45</v>
      </c>
      <c r="C1319" s="32" t="s">
        <v>51</v>
      </c>
      <c r="D1319" s="32"/>
      <c r="E1319" s="32" t="s">
        <v>26</v>
      </c>
      <c r="F1319" s="32" t="s">
        <v>31</v>
      </c>
      <c r="G1319" s="32" t="s">
        <v>22</v>
      </c>
      <c r="H1319" s="31" t="s">
        <v>89</v>
      </c>
      <c r="I1319" s="154">
        <v>0</v>
      </c>
      <c r="J1319" s="154">
        <v>0</v>
      </c>
      <c r="K1319" s="154">
        <v>0</v>
      </c>
      <c r="L1319" s="154">
        <v>0</v>
      </c>
      <c r="M1319" s="154">
        <v>0</v>
      </c>
      <c r="N1319" s="154">
        <v>0</v>
      </c>
      <c r="O1319" s="154">
        <v>0</v>
      </c>
      <c r="P1319" s="154">
        <v>0</v>
      </c>
      <c r="Q1319" s="154">
        <v>0</v>
      </c>
      <c r="R1319" s="154">
        <v>0</v>
      </c>
      <c r="S1319" s="154">
        <v>0</v>
      </c>
      <c r="T1319" s="154">
        <v>0</v>
      </c>
      <c r="U1319" s="154">
        <v>0</v>
      </c>
      <c r="V1319" s="154">
        <v>0</v>
      </c>
      <c r="W1319" s="154">
        <v>0</v>
      </c>
      <c r="X1319" s="154">
        <v>0</v>
      </c>
      <c r="Y1319" s="154">
        <v>0</v>
      </c>
      <c r="Z1319" s="154">
        <v>0</v>
      </c>
      <c r="AA1319" s="154">
        <v>0</v>
      </c>
      <c r="AB1319" s="154">
        <v>0</v>
      </c>
      <c r="AC1319" s="154">
        <v>0</v>
      </c>
      <c r="AD1319" s="154">
        <v>0</v>
      </c>
      <c r="AE1319" s="154">
        <v>0</v>
      </c>
      <c r="AF1319" s="26"/>
      <c r="AH1319" s="26"/>
      <c r="AI1319" s="26"/>
    </row>
    <row r="1320" spans="2:35" s="103" customFormat="1" x14ac:dyDescent="0.25">
      <c r="B1320" s="32" t="s">
        <v>45</v>
      </c>
      <c r="C1320" s="32" t="s">
        <v>51</v>
      </c>
      <c r="D1320" s="32"/>
      <c r="E1320" s="32" t="s">
        <v>26</v>
      </c>
      <c r="F1320" s="32" t="s">
        <v>28</v>
      </c>
      <c r="G1320" s="32" t="s">
        <v>29</v>
      </c>
      <c r="H1320" s="31" t="s">
        <v>89</v>
      </c>
      <c r="I1320" s="154">
        <v>5.6122379175093705E-3</v>
      </c>
      <c r="J1320" s="154">
        <v>5.0119968808324169E-3</v>
      </c>
      <c r="K1320" s="154">
        <v>4.7112281918822024E-3</v>
      </c>
      <c r="L1320" s="154">
        <v>3.9741165725318151E-3</v>
      </c>
      <c r="M1320" s="154">
        <v>4.6318174809336721E-3</v>
      </c>
      <c r="N1320" s="154">
        <v>3.892794559337122E-3</v>
      </c>
      <c r="O1320" s="154">
        <v>2.1681486165391439E-3</v>
      </c>
      <c r="P1320" s="154">
        <v>2.0284528601004189E-3</v>
      </c>
      <c r="Q1320" s="154">
        <v>9.3184753591151544E-4</v>
      </c>
      <c r="R1320" s="154">
        <v>7.9485991174508576E-4</v>
      </c>
      <c r="S1320" s="154">
        <v>4.4410568063332501E-4</v>
      </c>
      <c r="T1320" s="154">
        <v>4.5193456935163401E-4</v>
      </c>
      <c r="U1320" s="154">
        <v>1.2214538222268006E-4</v>
      </c>
      <c r="V1320" s="154">
        <v>3.9381750590319371E-5</v>
      </c>
      <c r="W1320" s="154">
        <v>2.0238869883205095E-5</v>
      </c>
      <c r="X1320" s="154">
        <v>1.7402823668489852E-5</v>
      </c>
      <c r="Y1320" s="154">
        <v>1.0725552791346597E-5</v>
      </c>
      <c r="Z1320" s="154">
        <v>1.1852278493121985E-5</v>
      </c>
      <c r="AA1320" s="154">
        <v>9.0663583764357653E-6</v>
      </c>
      <c r="AB1320" s="154">
        <v>1.1315553723291615E-5</v>
      </c>
      <c r="AC1320" s="154">
        <v>1.7007646489970374E-5</v>
      </c>
      <c r="AD1320" s="154">
        <v>1.2893287613019257E-5</v>
      </c>
      <c r="AE1320" s="154">
        <v>1.0106014713651959E-4</v>
      </c>
      <c r="AF1320" s="26"/>
      <c r="AH1320" s="26"/>
      <c r="AI1320" s="26"/>
    </row>
    <row r="1321" spans="2:35" s="103" customFormat="1" x14ac:dyDescent="0.25">
      <c r="B1321" s="32" t="s">
        <v>45</v>
      </c>
      <c r="C1321" s="32" t="s">
        <v>51</v>
      </c>
      <c r="D1321" s="32"/>
      <c r="E1321" s="32" t="s">
        <v>26</v>
      </c>
      <c r="F1321" s="32" t="s">
        <v>32</v>
      </c>
      <c r="G1321" s="32" t="s">
        <v>33</v>
      </c>
      <c r="H1321" s="31" t="s">
        <v>89</v>
      </c>
      <c r="I1321" s="154">
        <v>0</v>
      </c>
      <c r="J1321" s="154">
        <v>0</v>
      </c>
      <c r="K1321" s="154">
        <v>0</v>
      </c>
      <c r="L1321" s="154">
        <v>0</v>
      </c>
      <c r="M1321" s="154">
        <v>1.3646931941315486E-5</v>
      </c>
      <c r="N1321" s="154">
        <v>1.1201256863571059E-4</v>
      </c>
      <c r="O1321" s="154">
        <v>1.579874525150697E-3</v>
      </c>
      <c r="P1321" s="154">
        <v>3.8922529312278662E-3</v>
      </c>
      <c r="Q1321" s="154">
        <v>2.830160551869923E-3</v>
      </c>
      <c r="R1321" s="154">
        <v>4.5434651345147275E-3</v>
      </c>
      <c r="S1321" s="154">
        <v>6.1370150722207355E-3</v>
      </c>
      <c r="T1321" s="154">
        <v>7.872034924619362E-3</v>
      </c>
      <c r="U1321" s="154">
        <v>9.9382346479322085E-3</v>
      </c>
      <c r="V1321" s="154">
        <v>1.2186578723030375E-2</v>
      </c>
      <c r="W1321" s="154">
        <v>1.4300326524025707E-2</v>
      </c>
      <c r="X1321" s="154">
        <v>1.795931321384292E-2</v>
      </c>
      <c r="Y1321" s="154">
        <v>2.0709874399562751E-2</v>
      </c>
      <c r="Z1321" s="154">
        <v>0.19110404409745538</v>
      </c>
      <c r="AA1321" s="154">
        <v>0.19940882793053788</v>
      </c>
      <c r="AB1321" s="154">
        <v>0.19718960993000748</v>
      </c>
      <c r="AC1321" s="154">
        <v>0.13112997583615477</v>
      </c>
      <c r="AD1321" s="154">
        <v>0.18343562098832575</v>
      </c>
      <c r="AE1321" s="154">
        <v>0.20204412045894263</v>
      </c>
      <c r="AF1321" s="26"/>
      <c r="AH1321" s="26"/>
      <c r="AI1321" s="26"/>
    </row>
    <row r="1322" spans="2:35" s="103" customFormat="1" x14ac:dyDescent="0.25">
      <c r="B1322" s="32" t="s">
        <v>45</v>
      </c>
      <c r="C1322" s="32" t="s">
        <v>56</v>
      </c>
      <c r="D1322" s="32"/>
      <c r="E1322" s="32" t="s">
        <v>15</v>
      </c>
      <c r="F1322" s="32" t="s">
        <v>21</v>
      </c>
      <c r="G1322" s="32" t="s">
        <v>22</v>
      </c>
      <c r="H1322" s="31" t="s">
        <v>89</v>
      </c>
      <c r="I1322" s="154">
        <v>6.5984102859856161E-2</v>
      </c>
      <c r="J1322" s="154">
        <v>6.8379586366209943E-2</v>
      </c>
      <c r="K1322" s="154">
        <v>7.0860029041430697E-2</v>
      </c>
      <c r="L1322" s="154">
        <v>6.6934837928348548E-2</v>
      </c>
      <c r="M1322" s="154">
        <v>6.5666291218265407E-2</v>
      </c>
      <c r="N1322" s="154">
        <v>5.9858478988438608E-2</v>
      </c>
      <c r="O1322" s="154">
        <v>5.5564032891911967E-2</v>
      </c>
      <c r="P1322" s="154">
        <v>5.4605071854462041E-2</v>
      </c>
      <c r="Q1322" s="154">
        <v>5.0945667152661148E-2</v>
      </c>
      <c r="R1322" s="154">
        <v>4.4155101765528823E-2</v>
      </c>
      <c r="S1322" s="154">
        <v>4.1079470539102332E-2</v>
      </c>
      <c r="T1322" s="154">
        <v>3.9466035050032398E-2</v>
      </c>
      <c r="U1322" s="154">
        <v>3.6711949055935764E-2</v>
      </c>
      <c r="V1322" s="154">
        <v>3.5396005303799917E-2</v>
      </c>
      <c r="W1322" s="154">
        <v>3.3526148488112979E-2</v>
      </c>
      <c r="X1322" s="154">
        <v>3.231633816377176E-2</v>
      </c>
      <c r="Y1322" s="154">
        <v>3.0934874333982867E-2</v>
      </c>
      <c r="Z1322" s="154">
        <v>2.9799525452903451E-2</v>
      </c>
      <c r="AA1322" s="154">
        <v>2.8444427860978651E-2</v>
      </c>
      <c r="AB1322" s="154">
        <v>2.6986169037227833E-2</v>
      </c>
      <c r="AC1322" s="154">
        <v>2.4879116946813759E-2</v>
      </c>
      <c r="AD1322" s="154">
        <v>2.3842912096527918E-2</v>
      </c>
      <c r="AE1322" s="154">
        <v>2.4076933328920299E-2</v>
      </c>
      <c r="AF1322" s="26"/>
      <c r="AH1322" s="26"/>
      <c r="AI1322" s="26"/>
    </row>
    <row r="1323" spans="2:35" s="103" customFormat="1" x14ac:dyDescent="0.25">
      <c r="B1323" s="32" t="s">
        <v>45</v>
      </c>
      <c r="C1323" s="32" t="s">
        <v>56</v>
      </c>
      <c r="D1323" s="32"/>
      <c r="E1323" s="32" t="s">
        <v>26</v>
      </c>
      <c r="F1323" s="32" t="s">
        <v>48</v>
      </c>
      <c r="G1323" s="32" t="s">
        <v>22</v>
      </c>
      <c r="H1323" s="31" t="s">
        <v>89</v>
      </c>
      <c r="I1323" s="154">
        <v>4.339150118922373E-4</v>
      </c>
      <c r="J1323" s="154">
        <v>4.4966784036298005E-4</v>
      </c>
      <c r="K1323" s="154">
        <v>4.659793649009796E-4</v>
      </c>
      <c r="L1323" s="154">
        <v>4.4016709687439473E-4</v>
      </c>
      <c r="M1323" s="154">
        <v>4.3182506543144763E-4</v>
      </c>
      <c r="N1323" s="154">
        <v>3.9363257961216446E-4</v>
      </c>
      <c r="O1323" s="154">
        <v>3.6539207093990648E-4</v>
      </c>
      <c r="P1323" s="154">
        <v>3.5908589154313493E-4</v>
      </c>
      <c r="Q1323" s="154">
        <v>3.3502144926265227E-4</v>
      </c>
      <c r="R1323" s="154">
        <v>2.9036632578585545E-4</v>
      </c>
      <c r="S1323" s="154">
        <v>2.7014080930008207E-4</v>
      </c>
      <c r="T1323" s="154">
        <v>2.5953077068344637E-4</v>
      </c>
      <c r="U1323" s="154">
        <v>2.4141975295211739E-4</v>
      </c>
      <c r="V1323" s="154">
        <v>2.3276603600956374E-4</v>
      </c>
      <c r="W1323" s="154">
        <v>2.2046975694763838E-4</v>
      </c>
      <c r="X1323" s="154">
        <v>2.1251397913871943E-4</v>
      </c>
      <c r="Y1323" s="154">
        <v>2.0342939863900885E-4</v>
      </c>
      <c r="Z1323" s="154">
        <v>1.9596328328874425E-4</v>
      </c>
      <c r="AA1323" s="154">
        <v>1.8705208858834738E-4</v>
      </c>
      <c r="AB1323" s="154">
        <v>1.7746250007497899E-4</v>
      </c>
      <c r="AC1323" s="154">
        <v>1.636064121198024E-4</v>
      </c>
      <c r="AD1323" s="154">
        <v>1.7007126091988126E-4</v>
      </c>
      <c r="AE1323" s="154">
        <v>1.7174053210260702E-4</v>
      </c>
      <c r="AF1323" s="26"/>
      <c r="AH1323" s="26"/>
      <c r="AI1323" s="26"/>
    </row>
    <row r="1324" spans="2:35" s="103" customFormat="1" x14ac:dyDescent="0.25">
      <c r="B1324" s="32" t="s">
        <v>45</v>
      </c>
      <c r="C1324" s="32" t="s">
        <v>56</v>
      </c>
      <c r="D1324" s="32"/>
      <c r="E1324" s="32" t="s">
        <v>26</v>
      </c>
      <c r="F1324" s="32" t="s">
        <v>49</v>
      </c>
      <c r="G1324" s="32" t="s">
        <v>29</v>
      </c>
      <c r="H1324" s="31" t="s">
        <v>89</v>
      </c>
      <c r="I1324" s="154">
        <v>7.7098580598385406E-4</v>
      </c>
      <c r="J1324" s="154">
        <v>7.1187092680163812E-4</v>
      </c>
      <c r="K1324" s="154">
        <v>7.2825435313807804E-4</v>
      </c>
      <c r="L1324" s="154">
        <v>7.3447284917392238E-4</v>
      </c>
      <c r="M1324" s="154">
        <v>7.1365128705615547E-4</v>
      </c>
      <c r="N1324" s="154">
        <v>8.0286332617576599E-4</v>
      </c>
      <c r="O1324" s="154">
        <v>8.3440967699841635E-4</v>
      </c>
      <c r="P1324" s="154">
        <v>8.5799097713966214E-4</v>
      </c>
      <c r="Q1324" s="154">
        <v>9.0400729837920792E-4</v>
      </c>
      <c r="R1324" s="154">
        <v>9.9125769029957829E-4</v>
      </c>
      <c r="S1324" s="154">
        <v>1.0457982045385074E-3</v>
      </c>
      <c r="T1324" s="154">
        <v>1.0862745096225004E-3</v>
      </c>
      <c r="U1324" s="154">
        <v>1.1443482082714959E-3</v>
      </c>
      <c r="V1324" s="154">
        <v>1.1902802071349341E-3</v>
      </c>
      <c r="W1324" s="154">
        <v>1.2195268491883046E-3</v>
      </c>
      <c r="X1324" s="154">
        <v>1.253915070269917E-3</v>
      </c>
      <c r="Y1324" s="154">
        <v>1.2933526122127289E-3</v>
      </c>
      <c r="Z1324" s="154">
        <v>1.3631121807231204E-3</v>
      </c>
      <c r="AA1324" s="154">
        <v>1.4193199162493841E-3</v>
      </c>
      <c r="AB1324" s="154">
        <v>1.3855689740336172E-3</v>
      </c>
      <c r="AC1324" s="154">
        <v>1.5592089020690417E-3</v>
      </c>
      <c r="AD1324" s="154">
        <v>1.4992375062308333E-3</v>
      </c>
      <c r="AE1324" s="154">
        <v>1.4419063658765597E-3</v>
      </c>
      <c r="AF1324" s="26"/>
      <c r="AH1324" s="26"/>
      <c r="AI1324" s="26"/>
    </row>
    <row r="1325" spans="2:35" s="103" customFormat="1" x14ac:dyDescent="0.25">
      <c r="B1325" s="32" t="s">
        <v>45</v>
      </c>
      <c r="C1325" s="32" t="s">
        <v>56</v>
      </c>
      <c r="D1325" s="32"/>
      <c r="E1325" s="32" t="s">
        <v>26</v>
      </c>
      <c r="F1325" s="32" t="s">
        <v>52</v>
      </c>
      <c r="G1325" s="32" t="s">
        <v>29</v>
      </c>
      <c r="H1325" s="31" t="s">
        <v>89</v>
      </c>
      <c r="I1325" s="154">
        <v>0.10752546261589747</v>
      </c>
      <c r="J1325" s="154">
        <v>0.10439450263206947</v>
      </c>
      <c r="K1325" s="154">
        <v>9.5487861611892058E-2</v>
      </c>
      <c r="L1325" s="154">
        <v>9.6435668278668285E-2</v>
      </c>
      <c r="M1325" s="154">
        <v>9.3784285295954312E-2</v>
      </c>
      <c r="N1325" s="154">
        <v>0.11362957898598715</v>
      </c>
      <c r="O1325" s="154">
        <v>0.10986496214616155</v>
      </c>
      <c r="P1325" s="154">
        <v>0.10390215729107211</v>
      </c>
      <c r="Q1325" s="154">
        <v>0.10552930094828467</v>
      </c>
      <c r="R1325" s="154">
        <v>0.12907179387270812</v>
      </c>
      <c r="S1325" s="154">
        <v>0.11255023383891004</v>
      </c>
      <c r="T1325" s="154">
        <v>7.4000005440413658E-2</v>
      </c>
      <c r="U1325" s="154">
        <v>2.2786225053466325E-2</v>
      </c>
      <c r="V1325" s="154">
        <v>2.5403793359071822E-2</v>
      </c>
      <c r="W1325" s="154">
        <v>2.5010506039881145E-2</v>
      </c>
      <c r="X1325" s="154">
        <v>2.6056766033230466E-2</v>
      </c>
      <c r="Y1325" s="154">
        <v>2.0563680759718758E-2</v>
      </c>
      <c r="Z1325" s="154">
        <v>2.847710363791026E-4</v>
      </c>
      <c r="AA1325" s="154">
        <v>2.7348911622968139E-4</v>
      </c>
      <c r="AB1325" s="154">
        <v>1.3107994144921463E-5</v>
      </c>
      <c r="AC1325" s="154">
        <v>3.4194246626522375E-6</v>
      </c>
      <c r="AD1325" s="154">
        <v>1.4999498538045698E-6</v>
      </c>
      <c r="AE1325" s="154">
        <v>0</v>
      </c>
      <c r="AF1325" s="26"/>
      <c r="AH1325" s="26"/>
      <c r="AI1325" s="26"/>
    </row>
    <row r="1326" spans="2:35" s="103" customFormat="1" x14ac:dyDescent="0.25">
      <c r="B1326" s="32" t="s">
        <v>45</v>
      </c>
      <c r="C1326" s="32" t="s">
        <v>56</v>
      </c>
      <c r="D1326" s="32"/>
      <c r="E1326" s="32" t="s">
        <v>26</v>
      </c>
      <c r="F1326" s="32" t="s">
        <v>53</v>
      </c>
      <c r="G1326" s="32" t="s">
        <v>29</v>
      </c>
      <c r="H1326" s="31" t="s">
        <v>89</v>
      </c>
      <c r="I1326" s="154">
        <v>0</v>
      </c>
      <c r="J1326" s="154">
        <v>0</v>
      </c>
      <c r="K1326" s="154">
        <v>0</v>
      </c>
      <c r="L1326" s="154">
        <v>0</v>
      </c>
      <c r="M1326" s="154">
        <v>0</v>
      </c>
      <c r="N1326" s="154">
        <v>0</v>
      </c>
      <c r="O1326" s="154">
        <v>0</v>
      </c>
      <c r="P1326" s="154">
        <v>0</v>
      </c>
      <c r="Q1326" s="154">
        <v>0</v>
      </c>
      <c r="R1326" s="154">
        <v>0</v>
      </c>
      <c r="S1326" s="154">
        <v>1.8469721096426521E-2</v>
      </c>
      <c r="T1326" s="154">
        <v>5.2771406458585142E-2</v>
      </c>
      <c r="U1326" s="154">
        <v>0.11548989504410316</v>
      </c>
      <c r="V1326" s="154">
        <v>0.13241087677406041</v>
      </c>
      <c r="W1326" s="154">
        <v>0.13216690955314389</v>
      </c>
      <c r="X1326" s="154">
        <v>0.15026488945984701</v>
      </c>
      <c r="Y1326" s="154">
        <v>0.1198029796650901</v>
      </c>
      <c r="Z1326" s="154">
        <v>0</v>
      </c>
      <c r="AA1326" s="154">
        <v>0</v>
      </c>
      <c r="AB1326" s="154">
        <v>0</v>
      </c>
      <c r="AC1326" s="154">
        <v>0</v>
      </c>
      <c r="AD1326" s="154">
        <v>0</v>
      </c>
      <c r="AE1326" s="154">
        <v>3.3903698972990439E-6</v>
      </c>
      <c r="AF1326" s="26"/>
      <c r="AH1326" s="26"/>
      <c r="AI1326" s="26"/>
    </row>
    <row r="1327" spans="2:35" s="103" customFormat="1" x14ac:dyDescent="0.25">
      <c r="B1327" s="32" t="s">
        <v>45</v>
      </c>
      <c r="C1327" s="32" t="s">
        <v>56</v>
      </c>
      <c r="D1327" s="32"/>
      <c r="E1327" s="32" t="s">
        <v>26</v>
      </c>
      <c r="F1327" s="32" t="s">
        <v>54</v>
      </c>
      <c r="G1327" s="32" t="s">
        <v>22</v>
      </c>
      <c r="H1327" s="31" t="s">
        <v>89</v>
      </c>
      <c r="I1327" s="154">
        <v>0</v>
      </c>
      <c r="J1327" s="154">
        <v>0</v>
      </c>
      <c r="K1327" s="154">
        <v>0</v>
      </c>
      <c r="L1327" s="154">
        <v>0</v>
      </c>
      <c r="M1327" s="154">
        <v>0</v>
      </c>
      <c r="N1327" s="154">
        <v>0</v>
      </c>
      <c r="O1327" s="154">
        <v>0</v>
      </c>
      <c r="P1327" s="154">
        <v>0</v>
      </c>
      <c r="Q1327" s="154">
        <v>0</v>
      </c>
      <c r="R1327" s="154">
        <v>0</v>
      </c>
      <c r="S1327" s="154">
        <v>0</v>
      </c>
      <c r="T1327" s="154">
        <v>0</v>
      </c>
      <c r="U1327" s="154">
        <v>0</v>
      </c>
      <c r="V1327" s="154">
        <v>0</v>
      </c>
      <c r="W1327" s="154">
        <v>0</v>
      </c>
      <c r="X1327" s="154">
        <v>0</v>
      </c>
      <c r="Y1327" s="154">
        <v>0</v>
      </c>
      <c r="Z1327" s="154">
        <v>0</v>
      </c>
      <c r="AA1327" s="154">
        <v>0</v>
      </c>
      <c r="AB1327" s="154">
        <v>0</v>
      </c>
      <c r="AC1327" s="154">
        <v>0</v>
      </c>
      <c r="AD1327" s="154">
        <v>0</v>
      </c>
      <c r="AE1327" s="154">
        <v>0</v>
      </c>
      <c r="AF1327" s="26"/>
      <c r="AH1327" s="26"/>
      <c r="AI1327" s="26"/>
    </row>
    <row r="1328" spans="2:35" s="103" customFormat="1" x14ac:dyDescent="0.25">
      <c r="B1328" s="32" t="s">
        <v>45</v>
      </c>
      <c r="C1328" s="32" t="s">
        <v>56</v>
      </c>
      <c r="D1328" s="32"/>
      <c r="E1328" s="32" t="s">
        <v>26</v>
      </c>
      <c r="F1328" s="32" t="s">
        <v>50</v>
      </c>
      <c r="G1328" s="32" t="s">
        <v>29</v>
      </c>
      <c r="H1328" s="31" t="s">
        <v>89</v>
      </c>
      <c r="I1328" s="154">
        <v>4.8729980980295989E-2</v>
      </c>
      <c r="J1328" s="154">
        <v>4.6766298512267893E-2</v>
      </c>
      <c r="K1328" s="154">
        <v>4.2718406459462802E-2</v>
      </c>
      <c r="L1328" s="154">
        <v>4.1025066042867084E-2</v>
      </c>
      <c r="M1328" s="154">
        <v>3.8037556069276897E-2</v>
      </c>
      <c r="N1328" s="154">
        <v>4.4156156173507995E-2</v>
      </c>
      <c r="O1328" s="154">
        <v>4.10143695103969E-2</v>
      </c>
      <c r="P1328" s="154">
        <v>3.7578263859114697E-2</v>
      </c>
      <c r="Q1328" s="154">
        <v>3.6928337185207778E-2</v>
      </c>
      <c r="R1328" s="154">
        <v>4.3601983325558827E-2</v>
      </c>
      <c r="S1328" s="154">
        <v>4.2938390761464267E-2</v>
      </c>
      <c r="T1328" s="154">
        <v>4.0504253786178876E-2</v>
      </c>
      <c r="U1328" s="154">
        <v>4.332175600455513E-2</v>
      </c>
      <c r="V1328" s="154">
        <v>4.7226861755657157E-2</v>
      </c>
      <c r="W1328" s="154">
        <v>4.7040818902376776E-2</v>
      </c>
      <c r="X1328" s="154">
        <v>5.2802441787494242E-2</v>
      </c>
      <c r="Y1328" s="154">
        <v>4.2037990912791E-2</v>
      </c>
      <c r="Z1328" s="154">
        <v>1.7253684605290448E-2</v>
      </c>
      <c r="AA1328" s="154">
        <v>1.6434210538353967E-2</v>
      </c>
      <c r="AB1328" s="154">
        <v>2.1973439685050748E-3</v>
      </c>
      <c r="AC1328" s="154">
        <v>1.7168170745160728E-3</v>
      </c>
      <c r="AD1328" s="154">
        <v>9.5549966660488323E-4</v>
      </c>
      <c r="AE1328" s="154">
        <v>7.7102122111174186E-4</v>
      </c>
      <c r="AF1328" s="26"/>
      <c r="AH1328" s="26"/>
      <c r="AI1328" s="26"/>
    </row>
    <row r="1329" spans="2:35" s="103" customFormat="1" x14ac:dyDescent="0.25">
      <c r="B1329" s="32" t="s">
        <v>45</v>
      </c>
      <c r="C1329" s="32" t="s">
        <v>56</v>
      </c>
      <c r="D1329" s="32"/>
      <c r="E1329" s="32" t="s">
        <v>26</v>
      </c>
      <c r="F1329" s="32" t="s">
        <v>30</v>
      </c>
      <c r="G1329" s="32" t="s">
        <v>29</v>
      </c>
      <c r="H1329" s="31" t="s">
        <v>89</v>
      </c>
      <c r="I1329" s="154">
        <v>7.1843236995201787E-2</v>
      </c>
      <c r="J1329" s="154">
        <v>6.9536434858608276E-2</v>
      </c>
      <c r="K1329" s="154">
        <v>6.5533958093331762E-2</v>
      </c>
      <c r="L1329" s="154">
        <v>5.8346893828448237E-2</v>
      </c>
      <c r="M1329" s="154">
        <v>5.5984310810812968E-2</v>
      </c>
      <c r="N1329" s="154">
        <v>5.8975077096057704E-2</v>
      </c>
      <c r="O1329" s="154">
        <v>5.5879988521115816E-2</v>
      </c>
      <c r="P1329" s="154">
        <v>5.2613264227916047E-2</v>
      </c>
      <c r="Q1329" s="154">
        <v>5.298215040811028E-2</v>
      </c>
      <c r="R1329" s="154">
        <v>6.3112470244013286E-2</v>
      </c>
      <c r="S1329" s="154">
        <v>6.4414016669324767E-2</v>
      </c>
      <c r="T1329" s="154">
        <v>6.1230712770230178E-2</v>
      </c>
      <c r="U1329" s="154">
        <v>6.8196717048319977E-2</v>
      </c>
      <c r="V1329" s="154">
        <v>7.7718602694713382E-2</v>
      </c>
      <c r="W1329" s="154">
        <v>7.7410207561194419E-2</v>
      </c>
      <c r="X1329" s="154">
        <v>8.6891357764182955E-2</v>
      </c>
      <c r="Y1329" s="154">
        <v>6.9178012593704888E-2</v>
      </c>
      <c r="Z1329" s="154">
        <v>5.2456794717419146E-2</v>
      </c>
      <c r="AA1329" s="154">
        <v>6.6957159618618436E-2</v>
      </c>
      <c r="AB1329" s="154">
        <v>7.4844453299167737E-2</v>
      </c>
      <c r="AC1329" s="154">
        <v>7.2128901961825087E-2</v>
      </c>
      <c r="AD1329" s="154">
        <v>7.7667866242333863E-2</v>
      </c>
      <c r="AE1329" s="154">
        <v>6.7822456786572033E-2</v>
      </c>
      <c r="AF1329" s="26"/>
      <c r="AH1329" s="26"/>
      <c r="AI1329" s="26"/>
    </row>
    <row r="1330" spans="2:35" s="103" customFormat="1" x14ac:dyDescent="0.25">
      <c r="B1330" s="32" t="s">
        <v>45</v>
      </c>
      <c r="C1330" s="32" t="s">
        <v>56</v>
      </c>
      <c r="D1330" s="32"/>
      <c r="E1330" s="32" t="s">
        <v>26</v>
      </c>
      <c r="F1330" s="32" t="s">
        <v>31</v>
      </c>
      <c r="G1330" s="32" t="s">
        <v>22</v>
      </c>
      <c r="H1330" s="31" t="s">
        <v>89</v>
      </c>
      <c r="I1330" s="154">
        <v>0</v>
      </c>
      <c r="J1330" s="154">
        <v>0</v>
      </c>
      <c r="K1330" s="154">
        <v>0</v>
      </c>
      <c r="L1330" s="154">
        <v>0</v>
      </c>
      <c r="M1330" s="154">
        <v>0</v>
      </c>
      <c r="N1330" s="154">
        <v>0</v>
      </c>
      <c r="O1330" s="154">
        <v>0</v>
      </c>
      <c r="P1330" s="154">
        <v>0</v>
      </c>
      <c r="Q1330" s="154">
        <v>0</v>
      </c>
      <c r="R1330" s="154">
        <v>0</v>
      </c>
      <c r="S1330" s="154">
        <v>0</v>
      </c>
      <c r="T1330" s="154">
        <v>0</v>
      </c>
      <c r="U1330" s="154">
        <v>0</v>
      </c>
      <c r="V1330" s="154">
        <v>0</v>
      </c>
      <c r="W1330" s="154">
        <v>0</v>
      </c>
      <c r="X1330" s="154">
        <v>0</v>
      </c>
      <c r="Y1330" s="154">
        <v>0</v>
      </c>
      <c r="Z1330" s="154">
        <v>0</v>
      </c>
      <c r="AA1330" s="154">
        <v>0</v>
      </c>
      <c r="AB1330" s="154">
        <v>0</v>
      </c>
      <c r="AC1330" s="154">
        <v>0</v>
      </c>
      <c r="AD1330" s="154">
        <v>0</v>
      </c>
      <c r="AE1330" s="154">
        <v>0</v>
      </c>
      <c r="AF1330" s="26"/>
      <c r="AH1330" s="26"/>
      <c r="AI1330" s="26"/>
    </row>
    <row r="1331" spans="2:35" s="103" customFormat="1" x14ac:dyDescent="0.25">
      <c r="B1331" s="32" t="s">
        <v>45</v>
      </c>
      <c r="C1331" s="32" t="s">
        <v>56</v>
      </c>
      <c r="D1331" s="32"/>
      <c r="E1331" s="32" t="s">
        <v>26</v>
      </c>
      <c r="F1331" s="32" t="s">
        <v>28</v>
      </c>
      <c r="G1331" s="32" t="s">
        <v>29</v>
      </c>
      <c r="H1331" s="31" t="s">
        <v>89</v>
      </c>
      <c r="I1331" s="154">
        <v>2.732490327278592E-3</v>
      </c>
      <c r="J1331" s="154">
        <v>2.5301844687382817E-3</v>
      </c>
      <c r="K1331" s="154">
        <v>2.1972341720890415E-3</v>
      </c>
      <c r="L1331" s="154">
        <v>2.1002169534214445E-3</v>
      </c>
      <c r="M1331" s="154">
        <v>1.9205965426162762E-3</v>
      </c>
      <c r="N1331" s="154">
        <v>2.1750142805170322E-3</v>
      </c>
      <c r="O1331" s="154">
        <v>1.9492718091860407E-3</v>
      </c>
      <c r="P1331" s="154">
        <v>1.6926106782824319E-3</v>
      </c>
      <c r="Q1331" s="154">
        <v>1.5601845891325657E-3</v>
      </c>
      <c r="R1331" s="154">
        <v>1.7064109372918884E-3</v>
      </c>
      <c r="S1331" s="154">
        <v>1.5312923654219354E-3</v>
      </c>
      <c r="T1331" s="154">
        <v>1.2851238148945945E-3</v>
      </c>
      <c r="U1331" s="154">
        <v>1.1793911823225298E-3</v>
      </c>
      <c r="V1331" s="154">
        <v>1.0437112330983684E-3</v>
      </c>
      <c r="W1331" s="154">
        <v>1.0395996955413944E-3</v>
      </c>
      <c r="X1331" s="154">
        <v>1.1669312670776588E-3</v>
      </c>
      <c r="Y1331" s="154">
        <v>9.2903745244752299E-4</v>
      </c>
      <c r="Z1331" s="154">
        <v>0</v>
      </c>
      <c r="AA1331" s="154">
        <v>0</v>
      </c>
      <c r="AB1331" s="154">
        <v>0</v>
      </c>
      <c r="AC1331" s="154">
        <v>0</v>
      </c>
      <c r="AD1331" s="154">
        <v>0</v>
      </c>
      <c r="AE1331" s="154">
        <v>0</v>
      </c>
      <c r="AF1331" s="26"/>
      <c r="AH1331" s="26"/>
      <c r="AI1331" s="26"/>
    </row>
    <row r="1332" spans="2:35" s="103" customFormat="1" x14ac:dyDescent="0.25">
      <c r="B1332" s="32" t="s">
        <v>45</v>
      </c>
      <c r="C1332" s="32" t="s">
        <v>56</v>
      </c>
      <c r="D1332" s="32"/>
      <c r="E1332" s="32" t="s">
        <v>26</v>
      </c>
      <c r="F1332" s="32" t="s">
        <v>57</v>
      </c>
      <c r="G1332" s="32" t="s">
        <v>33</v>
      </c>
      <c r="H1332" s="31" t="s">
        <v>89</v>
      </c>
      <c r="I1332" s="154">
        <v>0</v>
      </c>
      <c r="J1332" s="154">
        <v>0</v>
      </c>
      <c r="K1332" s="154">
        <v>0</v>
      </c>
      <c r="L1332" s="154">
        <v>0</v>
      </c>
      <c r="M1332" s="154">
        <v>1.8130585428003944E-8</v>
      </c>
      <c r="N1332" s="154">
        <v>1.4881392047626373E-7</v>
      </c>
      <c r="O1332" s="154">
        <v>2.0989369747681729E-6</v>
      </c>
      <c r="P1332" s="154">
        <v>5.1710395113337953E-6</v>
      </c>
      <c r="Q1332" s="154">
        <v>3.7600002609596211E-6</v>
      </c>
      <c r="R1332" s="154">
        <v>6.0362052888303748E-6</v>
      </c>
      <c r="S1332" s="154">
        <v>8.1533106868502681E-6</v>
      </c>
      <c r="T1332" s="154">
        <v>1.045836546315216E-5</v>
      </c>
      <c r="U1332" s="154">
        <v>1.3203408140578352E-5</v>
      </c>
      <c r="V1332" s="154">
        <v>1.6190438082576026E-5</v>
      </c>
      <c r="W1332" s="154">
        <v>1.8998650598326813E-5</v>
      </c>
      <c r="X1332" s="154">
        <v>2.385978503095486E-5</v>
      </c>
      <c r="Y1332" s="154">
        <v>2.7514033822338388E-5</v>
      </c>
      <c r="Z1332" s="154">
        <v>4.7599967094680787E-3</v>
      </c>
      <c r="AA1332" s="154">
        <v>4.8287485754010331E-3</v>
      </c>
      <c r="AB1332" s="154">
        <v>4.7581873790733227E-3</v>
      </c>
      <c r="AC1332" s="154">
        <v>3.3790813087596202E-3</v>
      </c>
      <c r="AD1332" s="154">
        <v>3.9236513229968656E-3</v>
      </c>
      <c r="AE1332" s="154">
        <v>6.1787056614035956E-3</v>
      </c>
      <c r="AF1332" s="26"/>
      <c r="AH1332" s="26"/>
      <c r="AI1332" s="26"/>
    </row>
    <row r="1333" spans="2:35" s="103" customFormat="1" x14ac:dyDescent="0.25">
      <c r="B1333" s="32" t="s">
        <v>45</v>
      </c>
      <c r="C1333" s="32" t="s">
        <v>58</v>
      </c>
      <c r="D1333" s="32"/>
      <c r="E1333" s="32" t="s">
        <v>15</v>
      </c>
      <c r="F1333" s="32" t="s">
        <v>59</v>
      </c>
      <c r="G1333" s="32" t="s">
        <v>17</v>
      </c>
      <c r="H1333" s="31" t="s">
        <v>89</v>
      </c>
      <c r="I1333" s="154">
        <v>9.9349472398182451E-4</v>
      </c>
      <c r="J1333" s="154">
        <v>6.7607035083638064E-4</v>
      </c>
      <c r="K1333" s="154">
        <v>5.0779517936788178E-4</v>
      </c>
      <c r="L1333" s="154">
        <v>5.071504481059053E-4</v>
      </c>
      <c r="M1333" s="154">
        <v>5.023390207777211E-4</v>
      </c>
      <c r="N1333" s="154">
        <v>3.1209258344978787E-4</v>
      </c>
      <c r="O1333" s="154">
        <v>3.3570158624142323E-4</v>
      </c>
      <c r="P1333" s="154">
        <v>3.3570158624142323E-4</v>
      </c>
      <c r="Q1333" s="154">
        <v>0</v>
      </c>
      <c r="R1333" s="154">
        <v>0</v>
      </c>
      <c r="S1333" s="154">
        <v>6.7802113754466421E-3</v>
      </c>
      <c r="T1333" s="154">
        <v>7.2756583516731792E-3</v>
      </c>
      <c r="U1333" s="154">
        <v>6.5246855727471272E-3</v>
      </c>
      <c r="V1333" s="154">
        <v>5.456607223249625E-3</v>
      </c>
      <c r="W1333" s="154">
        <v>5.456607223249625E-3</v>
      </c>
      <c r="X1333" s="154">
        <v>3.1386110808933657E-3</v>
      </c>
      <c r="Y1333" s="154">
        <v>3.2985472653694386E-4</v>
      </c>
      <c r="Z1333" s="154">
        <v>3.2985514057065933E-4</v>
      </c>
      <c r="AA1333" s="154">
        <v>3.2985514057065933E-4</v>
      </c>
      <c r="AB1333" s="154">
        <v>3.2985514057065933E-4</v>
      </c>
      <c r="AC1333" s="154">
        <v>3.2985514057065933E-4</v>
      </c>
      <c r="AD1333" s="154">
        <v>3.2985514057065933E-4</v>
      </c>
      <c r="AE1333" s="154">
        <v>3.2985514057065933E-4</v>
      </c>
      <c r="AF1333" s="26"/>
      <c r="AH1333" s="26"/>
      <c r="AI1333" s="26"/>
    </row>
    <row r="1334" spans="2:35" s="103" customFormat="1" x14ac:dyDescent="0.25">
      <c r="B1334" s="32" t="s">
        <v>45</v>
      </c>
      <c r="C1334" s="32" t="s">
        <v>58</v>
      </c>
      <c r="D1334" s="32"/>
      <c r="E1334" s="32" t="s">
        <v>15</v>
      </c>
      <c r="F1334" s="32" t="s">
        <v>21</v>
      </c>
      <c r="G1334" s="32" t="s">
        <v>22</v>
      </c>
      <c r="H1334" s="31" t="s">
        <v>89</v>
      </c>
      <c r="I1334" s="154">
        <v>4.9893181488491194E-2</v>
      </c>
      <c r="J1334" s="154">
        <v>4.8246364318457968E-2</v>
      </c>
      <c r="K1334" s="154">
        <v>4.5079416853304195E-2</v>
      </c>
      <c r="L1334" s="154">
        <v>4.3646639625476991E-2</v>
      </c>
      <c r="M1334" s="154">
        <v>4.1318785578512686E-2</v>
      </c>
      <c r="N1334" s="154">
        <v>3.8629185284716386E-2</v>
      </c>
      <c r="O1334" s="154">
        <v>3.6781118011846609E-2</v>
      </c>
      <c r="P1334" s="154">
        <v>3.4568927632225438E-2</v>
      </c>
      <c r="Q1334" s="154">
        <v>3.2143910296267959E-2</v>
      </c>
      <c r="R1334" s="154">
        <v>3.3010797324697604E-2</v>
      </c>
      <c r="S1334" s="154">
        <v>3.1508098301488867E-2</v>
      </c>
      <c r="T1334" s="154">
        <v>3.0014444290287576E-2</v>
      </c>
      <c r="U1334" s="154">
        <v>2.9562148187318185E-2</v>
      </c>
      <c r="V1334" s="154">
        <v>2.8286962249266169E-2</v>
      </c>
      <c r="W1334" s="154">
        <v>2.7932237001740072E-2</v>
      </c>
      <c r="X1334" s="154">
        <v>2.7581960093350701E-2</v>
      </c>
      <c r="Y1334" s="154">
        <v>2.7236075740865222E-2</v>
      </c>
      <c r="Z1334" s="154">
        <v>2.6894528860585826E-2</v>
      </c>
      <c r="AA1334" s="154">
        <v>2.4865461711117563E-2</v>
      </c>
      <c r="AB1334" s="154">
        <v>2.3942224003085891E-2</v>
      </c>
      <c r="AC1334" s="154">
        <v>2.278943469505873E-2</v>
      </c>
      <c r="AD1334" s="154">
        <v>2.1933000332632978E-2</v>
      </c>
      <c r="AE1334" s="154">
        <v>2.1543553148500073E-2</v>
      </c>
      <c r="AF1334" s="26"/>
      <c r="AH1334" s="26"/>
      <c r="AI1334" s="26"/>
    </row>
    <row r="1335" spans="2:35" s="103" customFormat="1" x14ac:dyDescent="0.25">
      <c r="B1335" s="32" t="s">
        <v>45</v>
      </c>
      <c r="C1335" s="32" t="s">
        <v>58</v>
      </c>
      <c r="D1335" s="32"/>
      <c r="E1335" s="32" t="s">
        <v>26</v>
      </c>
      <c r="F1335" s="32" t="s">
        <v>48</v>
      </c>
      <c r="G1335" s="32" t="s">
        <v>22</v>
      </c>
      <c r="H1335" s="31" t="s">
        <v>89</v>
      </c>
      <c r="I1335" s="154">
        <v>9.1948404129389778E-5</v>
      </c>
      <c r="J1335" s="154">
        <v>8.8913476186132417E-5</v>
      </c>
      <c r="K1335" s="154">
        <v>8.30770922014856E-5</v>
      </c>
      <c r="L1335" s="154">
        <v>8.0436619582956935E-5</v>
      </c>
      <c r="M1335" s="154">
        <v>7.6146605230717593E-5</v>
      </c>
      <c r="N1335" s="154">
        <v>7.1189926835342997E-5</v>
      </c>
      <c r="O1335" s="154">
        <v>6.7784114028971311E-5</v>
      </c>
      <c r="P1335" s="154">
        <v>6.3707256851934516E-5</v>
      </c>
      <c r="Q1335" s="154">
        <v>5.9238179768148465E-5</v>
      </c>
      <c r="R1335" s="154">
        <v>6.0835770389683819E-5</v>
      </c>
      <c r="S1335" s="154">
        <v>5.8066438530124854E-5</v>
      </c>
      <c r="T1335" s="154">
        <v>5.5313775770322693E-5</v>
      </c>
      <c r="U1335" s="154">
        <v>5.448023692550939E-5</v>
      </c>
      <c r="V1335" s="154">
        <v>5.2130190116023656E-5</v>
      </c>
      <c r="W1335" s="154">
        <v>5.1476465109091567E-5</v>
      </c>
      <c r="X1335" s="154">
        <v>4.9753167515790982E-5</v>
      </c>
      <c r="Y1335" s="154">
        <v>4.7326351549208181E-5</v>
      </c>
      <c r="Z1335" s="154">
        <v>4.6534414245796552E-5</v>
      </c>
      <c r="AA1335" s="154">
        <v>4.3023609064737255E-5</v>
      </c>
      <c r="AB1335" s="154">
        <v>4.1426171676055309E-5</v>
      </c>
      <c r="AC1335" s="154">
        <v>3.9431551302672333E-5</v>
      </c>
      <c r="AD1335" s="154">
        <v>3.986936268092851E-5</v>
      </c>
      <c r="AE1335" s="154">
        <v>3.9161433496877968E-5</v>
      </c>
      <c r="AF1335" s="26"/>
      <c r="AH1335" s="26"/>
      <c r="AI1335" s="26"/>
    </row>
    <row r="1336" spans="2:35" s="103" customFormat="1" x14ac:dyDescent="0.25">
      <c r="B1336" s="32" t="s">
        <v>45</v>
      </c>
      <c r="C1336" s="32" t="s">
        <v>58</v>
      </c>
      <c r="D1336" s="32"/>
      <c r="E1336" s="32" t="s">
        <v>26</v>
      </c>
      <c r="F1336" s="32" t="s">
        <v>49</v>
      </c>
      <c r="G1336" s="32" t="s">
        <v>29</v>
      </c>
      <c r="H1336" s="31" t="s">
        <v>89</v>
      </c>
      <c r="I1336" s="154">
        <v>1.1924169055791552E-4</v>
      </c>
      <c r="J1336" s="154">
        <v>1.1640117110564685E-4</v>
      </c>
      <c r="K1336" s="154">
        <v>1.5892421180001157E-4</v>
      </c>
      <c r="L1336" s="154">
        <v>1.7485935480781383E-4</v>
      </c>
      <c r="M1336" s="154">
        <v>1.7513359875235396E-4</v>
      </c>
      <c r="N1336" s="154">
        <v>2.2949024270794521E-4</v>
      </c>
      <c r="O1336" s="154">
        <v>3.2054796027525197E-4</v>
      </c>
      <c r="P1336" s="154">
        <v>3.1295225218459674E-4</v>
      </c>
      <c r="Q1336" s="154">
        <v>4.3630750887534007E-4</v>
      </c>
      <c r="R1336" s="154">
        <v>5.6543911154653442E-4</v>
      </c>
      <c r="S1336" s="154">
        <v>7.3901662695873439E-4</v>
      </c>
      <c r="T1336" s="154">
        <v>9.0827879694551673E-4</v>
      </c>
      <c r="U1336" s="154">
        <v>1.1678388480151993E-3</v>
      </c>
      <c r="V1336" s="154">
        <v>1.319582422297775E-3</v>
      </c>
      <c r="W1336" s="154">
        <v>1.3526128058841528E-3</v>
      </c>
      <c r="X1336" s="154">
        <v>1.5064592832024308E-3</v>
      </c>
      <c r="Y1336" s="154">
        <v>1.6834587274086616E-3</v>
      </c>
      <c r="Z1336" s="154">
        <v>1.8858909885028426E-3</v>
      </c>
      <c r="AA1336" s="154">
        <v>2.4354078511177632E-3</v>
      </c>
      <c r="AB1336" s="154">
        <v>2.6500508901379292E-3</v>
      </c>
      <c r="AC1336" s="154">
        <v>3.1612624542715841E-3</v>
      </c>
      <c r="AD1336" s="154">
        <v>3.2007415154996699E-3</v>
      </c>
      <c r="AE1336" s="154">
        <v>3.5450224197223169E-3</v>
      </c>
      <c r="AF1336" s="26"/>
      <c r="AH1336" s="26"/>
      <c r="AI1336" s="26"/>
    </row>
    <row r="1337" spans="2:35" s="103" customFormat="1" x14ac:dyDescent="0.25">
      <c r="B1337" s="32" t="s">
        <v>45</v>
      </c>
      <c r="C1337" s="32" t="s">
        <v>58</v>
      </c>
      <c r="D1337" s="32"/>
      <c r="E1337" s="32" t="s">
        <v>26</v>
      </c>
      <c r="F1337" s="32" t="s">
        <v>52</v>
      </c>
      <c r="G1337" s="32" t="s">
        <v>29</v>
      </c>
      <c r="H1337" s="31" t="s">
        <v>89</v>
      </c>
      <c r="I1337" s="154">
        <v>9.4939754881724018E-3</v>
      </c>
      <c r="J1337" s="154">
        <v>8.6550259414154389E-3</v>
      </c>
      <c r="K1337" s="154">
        <v>8.3361733310145202E-3</v>
      </c>
      <c r="L1337" s="154">
        <v>7.6475648372014166E-3</v>
      </c>
      <c r="M1337" s="154">
        <v>7.8923118365005727E-3</v>
      </c>
      <c r="N1337" s="154">
        <v>7.3756627640324934E-3</v>
      </c>
      <c r="O1337" s="154">
        <v>6.4269690108648518E-3</v>
      </c>
      <c r="P1337" s="154">
        <v>6.5762057115194405E-3</v>
      </c>
      <c r="Q1337" s="154">
        <v>7.0913843166134655E-3</v>
      </c>
      <c r="R1337" s="154">
        <v>8.3146705063472538E-3</v>
      </c>
      <c r="S1337" s="154">
        <v>8.1393697123849969E-3</v>
      </c>
      <c r="T1337" s="154">
        <v>5.5642531500172043E-3</v>
      </c>
      <c r="U1337" s="154">
        <v>1.5239472387055656E-3</v>
      </c>
      <c r="V1337" s="154">
        <v>1.5990113394697709E-3</v>
      </c>
      <c r="W1337" s="154">
        <v>1.6954201218793853E-3</v>
      </c>
      <c r="X1337" s="154">
        <v>1.7606525089431629E-3</v>
      </c>
      <c r="Y1337" s="154">
        <v>2.0606993409570925E-3</v>
      </c>
      <c r="Z1337" s="154">
        <v>1.239986414535172E-3</v>
      </c>
      <c r="AA1337" s="154">
        <v>8.0145601181254029E-4</v>
      </c>
      <c r="AB1337" s="154">
        <v>3.7620176494258298E-3</v>
      </c>
      <c r="AC1337" s="154">
        <v>1.3742989134035986E-3</v>
      </c>
      <c r="AD1337" s="154">
        <v>7.3625966278898398E-3</v>
      </c>
      <c r="AE1337" s="154">
        <v>2.1971777416197338E-3</v>
      </c>
      <c r="AF1337" s="26"/>
      <c r="AH1337" s="26"/>
      <c r="AI1337" s="26"/>
    </row>
    <row r="1338" spans="2:35" s="103" customFormat="1" x14ac:dyDescent="0.25">
      <c r="B1338" s="32" t="s">
        <v>45</v>
      </c>
      <c r="C1338" s="32" t="s">
        <v>58</v>
      </c>
      <c r="D1338" s="32"/>
      <c r="E1338" s="32" t="s">
        <v>26</v>
      </c>
      <c r="F1338" s="32" t="s">
        <v>53</v>
      </c>
      <c r="G1338" s="32" t="s">
        <v>29</v>
      </c>
      <c r="H1338" s="31" t="s">
        <v>89</v>
      </c>
      <c r="I1338" s="154">
        <v>0</v>
      </c>
      <c r="J1338" s="154">
        <v>0</v>
      </c>
      <c r="K1338" s="154">
        <v>0</v>
      </c>
      <c r="L1338" s="154">
        <v>0</v>
      </c>
      <c r="M1338" s="154">
        <v>0</v>
      </c>
      <c r="N1338" s="154">
        <v>0</v>
      </c>
      <c r="O1338" s="154">
        <v>0</v>
      </c>
      <c r="P1338" s="154">
        <v>0</v>
      </c>
      <c r="Q1338" s="154">
        <v>0</v>
      </c>
      <c r="R1338" s="154">
        <v>0</v>
      </c>
      <c r="S1338" s="154">
        <v>0</v>
      </c>
      <c r="T1338" s="154">
        <v>0</v>
      </c>
      <c r="U1338" s="154">
        <v>0</v>
      </c>
      <c r="V1338" s="154">
        <v>0</v>
      </c>
      <c r="W1338" s="154">
        <v>0</v>
      </c>
      <c r="X1338" s="154">
        <v>0</v>
      </c>
      <c r="Y1338" s="154">
        <v>0</v>
      </c>
      <c r="Z1338" s="154">
        <v>0</v>
      </c>
      <c r="AA1338" s="154">
        <v>0</v>
      </c>
      <c r="AB1338" s="154">
        <v>0</v>
      </c>
      <c r="AC1338" s="154">
        <v>0</v>
      </c>
      <c r="AD1338" s="154">
        <v>0</v>
      </c>
      <c r="AE1338" s="154">
        <v>0</v>
      </c>
      <c r="AF1338" s="26"/>
      <c r="AH1338" s="26"/>
      <c r="AI1338" s="26"/>
    </row>
    <row r="1339" spans="2:35" s="103" customFormat="1" x14ac:dyDescent="0.25">
      <c r="B1339" s="32" t="s">
        <v>45</v>
      </c>
      <c r="C1339" s="32" t="s">
        <v>58</v>
      </c>
      <c r="D1339" s="32"/>
      <c r="E1339" s="32" t="s">
        <v>26</v>
      </c>
      <c r="F1339" s="32" t="s">
        <v>54</v>
      </c>
      <c r="G1339" s="32" t="s">
        <v>22</v>
      </c>
      <c r="H1339" s="31" t="s">
        <v>89</v>
      </c>
      <c r="I1339" s="154">
        <v>0</v>
      </c>
      <c r="J1339" s="154">
        <v>0</v>
      </c>
      <c r="K1339" s="154">
        <v>0</v>
      </c>
      <c r="L1339" s="154">
        <v>0</v>
      </c>
      <c r="M1339" s="154">
        <v>0</v>
      </c>
      <c r="N1339" s="154">
        <v>0</v>
      </c>
      <c r="O1339" s="154">
        <v>0</v>
      </c>
      <c r="P1339" s="154">
        <v>0</v>
      </c>
      <c r="Q1339" s="154">
        <v>0</v>
      </c>
      <c r="R1339" s="154">
        <v>0</v>
      </c>
      <c r="S1339" s="154">
        <v>0</v>
      </c>
      <c r="T1339" s="154">
        <v>0</v>
      </c>
      <c r="U1339" s="154">
        <v>0</v>
      </c>
      <c r="V1339" s="154">
        <v>0</v>
      </c>
      <c r="W1339" s="154">
        <v>0</v>
      </c>
      <c r="X1339" s="154">
        <v>0</v>
      </c>
      <c r="Y1339" s="154">
        <v>0</v>
      </c>
      <c r="Z1339" s="154">
        <v>0</v>
      </c>
      <c r="AA1339" s="154">
        <v>0</v>
      </c>
      <c r="AB1339" s="154">
        <v>0</v>
      </c>
      <c r="AC1339" s="154">
        <v>0</v>
      </c>
      <c r="AD1339" s="154">
        <v>0</v>
      </c>
      <c r="AE1339" s="154">
        <v>0</v>
      </c>
      <c r="AF1339" s="26"/>
      <c r="AH1339" s="26"/>
      <c r="AI1339" s="26"/>
    </row>
    <row r="1340" spans="2:35" s="103" customFormat="1" x14ac:dyDescent="0.25">
      <c r="B1340" s="32" t="s">
        <v>45</v>
      </c>
      <c r="C1340" s="32" t="s">
        <v>58</v>
      </c>
      <c r="D1340" s="32"/>
      <c r="E1340" s="32" t="s">
        <v>26</v>
      </c>
      <c r="F1340" s="32" t="s">
        <v>50</v>
      </c>
      <c r="G1340" s="32" t="s">
        <v>29</v>
      </c>
      <c r="H1340" s="31" t="s">
        <v>89</v>
      </c>
      <c r="I1340" s="154">
        <v>6.8431286401475394E-5</v>
      </c>
      <c r="J1340" s="154">
        <v>7.4728902060872484E-5</v>
      </c>
      <c r="K1340" s="154">
        <v>8.7241377120463059E-5</v>
      </c>
      <c r="L1340" s="154">
        <v>5.8554801696518296E-5</v>
      </c>
      <c r="M1340" s="154">
        <v>3.4442883748550929E-5</v>
      </c>
      <c r="N1340" s="154">
        <v>2.2418806284260438E-5</v>
      </c>
      <c r="O1340" s="154">
        <v>8.8766262945788824E-6</v>
      </c>
      <c r="P1340" s="154">
        <v>6.0642701416426131E-6</v>
      </c>
      <c r="Q1340" s="154">
        <v>4.5326010163820956E-6</v>
      </c>
      <c r="R1340" s="154">
        <v>3.6643386247375168E-6</v>
      </c>
      <c r="S1340" s="154">
        <v>1.5615156449732989E-6</v>
      </c>
      <c r="T1340" s="154">
        <v>0</v>
      </c>
      <c r="U1340" s="154">
        <v>0</v>
      </c>
      <c r="V1340" s="154">
        <v>0</v>
      </c>
      <c r="W1340" s="154">
        <v>0</v>
      </c>
      <c r="X1340" s="154">
        <v>0</v>
      </c>
      <c r="Y1340" s="154">
        <v>0</v>
      </c>
      <c r="Z1340" s="154">
        <v>0</v>
      </c>
      <c r="AA1340" s="154">
        <v>0</v>
      </c>
      <c r="AB1340" s="154">
        <v>0</v>
      </c>
      <c r="AC1340" s="154">
        <v>0</v>
      </c>
      <c r="AD1340" s="154">
        <v>0</v>
      </c>
      <c r="AE1340" s="154">
        <v>0</v>
      </c>
      <c r="AF1340" s="26"/>
      <c r="AH1340" s="26"/>
      <c r="AI1340" s="26"/>
    </row>
    <row r="1341" spans="2:35" s="103" customFormat="1" x14ac:dyDescent="0.25">
      <c r="B1341" s="32" t="s">
        <v>45</v>
      </c>
      <c r="C1341" s="32" t="s">
        <v>58</v>
      </c>
      <c r="D1341" s="32"/>
      <c r="E1341" s="32" t="s">
        <v>26</v>
      </c>
      <c r="F1341" s="32" t="s">
        <v>30</v>
      </c>
      <c r="G1341" s="32" t="s">
        <v>29</v>
      </c>
      <c r="H1341" s="31" t="s">
        <v>89</v>
      </c>
      <c r="I1341" s="154">
        <v>2.7551959213327808E-2</v>
      </c>
      <c r="J1341" s="154">
        <v>2.4306476315762347E-2</v>
      </c>
      <c r="K1341" s="154">
        <v>2.3312036525079922E-2</v>
      </c>
      <c r="L1341" s="154">
        <v>2.5581495965276414E-2</v>
      </c>
      <c r="M1341" s="154">
        <v>3.081784263182176E-2</v>
      </c>
      <c r="N1341" s="154">
        <v>2.8092162774595149E-2</v>
      </c>
      <c r="O1341" s="154">
        <v>2.9846229445262128E-2</v>
      </c>
      <c r="P1341" s="154">
        <v>2.8331221419712161E-2</v>
      </c>
      <c r="Q1341" s="154">
        <v>3.2599744072387637E-2</v>
      </c>
      <c r="R1341" s="154">
        <v>3.0931449433097013E-2</v>
      </c>
      <c r="S1341" s="154">
        <v>3.4360236136309404E-2</v>
      </c>
      <c r="T1341" s="154">
        <v>3.2842614209549037E-2</v>
      </c>
      <c r="U1341" s="154">
        <v>3.2849326071750826E-2</v>
      </c>
      <c r="V1341" s="154">
        <v>3.2865090735170473E-2</v>
      </c>
      <c r="W1341" s="154">
        <v>3.2035630016630817E-2</v>
      </c>
      <c r="X1341" s="154">
        <v>3.25467732042935E-2</v>
      </c>
      <c r="Y1341" s="154">
        <v>3.2728905110127521E-2</v>
      </c>
      <c r="Z1341" s="154">
        <v>3.2408069127068347E-2</v>
      </c>
      <c r="AA1341" s="154">
        <v>3.3606773471220923E-2</v>
      </c>
      <c r="AB1341" s="154">
        <v>3.4742341533532041E-2</v>
      </c>
      <c r="AC1341" s="154">
        <v>3.6105126995674086E-2</v>
      </c>
      <c r="AD1341" s="154">
        <v>4.1834350001041978E-2</v>
      </c>
      <c r="AE1341" s="154">
        <v>4.1023498355279416E-2</v>
      </c>
      <c r="AF1341" s="26"/>
      <c r="AH1341" s="26"/>
      <c r="AI1341" s="26"/>
    </row>
    <row r="1342" spans="2:35" s="103" customFormat="1" x14ac:dyDescent="0.25">
      <c r="B1342" s="32" t="s">
        <v>45</v>
      </c>
      <c r="C1342" s="32" t="s">
        <v>58</v>
      </c>
      <c r="D1342" s="32"/>
      <c r="E1342" s="32" t="s">
        <v>26</v>
      </c>
      <c r="F1342" s="32" t="s">
        <v>31</v>
      </c>
      <c r="G1342" s="32" t="s">
        <v>22</v>
      </c>
      <c r="H1342" s="31" t="s">
        <v>89</v>
      </c>
      <c r="I1342" s="154">
        <v>0</v>
      </c>
      <c r="J1342" s="154">
        <v>0</v>
      </c>
      <c r="K1342" s="154">
        <v>0</v>
      </c>
      <c r="L1342" s="154">
        <v>0</v>
      </c>
      <c r="M1342" s="154">
        <v>0</v>
      </c>
      <c r="N1342" s="154">
        <v>0</v>
      </c>
      <c r="O1342" s="154">
        <v>0</v>
      </c>
      <c r="P1342" s="154">
        <v>0</v>
      </c>
      <c r="Q1342" s="154">
        <v>0</v>
      </c>
      <c r="R1342" s="154">
        <v>0</v>
      </c>
      <c r="S1342" s="154">
        <v>0</v>
      </c>
      <c r="T1342" s="154">
        <v>0</v>
      </c>
      <c r="U1342" s="154">
        <v>0</v>
      </c>
      <c r="V1342" s="154">
        <v>0</v>
      </c>
      <c r="W1342" s="154">
        <v>0</v>
      </c>
      <c r="X1342" s="154">
        <v>0</v>
      </c>
      <c r="Y1342" s="154">
        <v>0</v>
      </c>
      <c r="Z1342" s="154">
        <v>0</v>
      </c>
      <c r="AA1342" s="154">
        <v>0</v>
      </c>
      <c r="AB1342" s="154">
        <v>0</v>
      </c>
      <c r="AC1342" s="154">
        <v>0</v>
      </c>
      <c r="AD1342" s="154">
        <v>0</v>
      </c>
      <c r="AE1342" s="154">
        <v>0</v>
      </c>
      <c r="AF1342" s="26"/>
      <c r="AH1342" s="26"/>
      <c r="AI1342" s="26"/>
    </row>
    <row r="1343" spans="2:35" s="103" customFormat="1" x14ac:dyDescent="0.25">
      <c r="B1343" s="32" t="s">
        <v>45</v>
      </c>
      <c r="C1343" s="32" t="s">
        <v>58</v>
      </c>
      <c r="D1343" s="32"/>
      <c r="E1343" s="32" t="s">
        <v>26</v>
      </c>
      <c r="F1343" s="32" t="s">
        <v>28</v>
      </c>
      <c r="G1343" s="32" t="s">
        <v>29</v>
      </c>
      <c r="H1343" s="31" t="s">
        <v>89</v>
      </c>
      <c r="I1343" s="154">
        <v>0</v>
      </c>
      <c r="J1343" s="154">
        <v>0</v>
      </c>
      <c r="K1343" s="154">
        <v>0</v>
      </c>
      <c r="L1343" s="154">
        <v>0</v>
      </c>
      <c r="M1343" s="154">
        <v>0</v>
      </c>
      <c r="N1343" s="154">
        <v>0</v>
      </c>
      <c r="O1343" s="154">
        <v>0</v>
      </c>
      <c r="P1343" s="154">
        <v>0</v>
      </c>
      <c r="Q1343" s="154">
        <v>0</v>
      </c>
      <c r="R1343" s="154">
        <v>0</v>
      </c>
      <c r="S1343" s="154">
        <v>0</v>
      </c>
      <c r="T1343" s="154">
        <v>0</v>
      </c>
      <c r="U1343" s="154">
        <v>0</v>
      </c>
      <c r="V1343" s="154">
        <v>0</v>
      </c>
      <c r="W1343" s="154">
        <v>0</v>
      </c>
      <c r="X1343" s="154">
        <v>0</v>
      </c>
      <c r="Y1343" s="154">
        <v>0</v>
      </c>
      <c r="Z1343" s="154">
        <v>0</v>
      </c>
      <c r="AA1343" s="154">
        <v>0</v>
      </c>
      <c r="AB1343" s="154">
        <v>0</v>
      </c>
      <c r="AC1343" s="154">
        <v>0</v>
      </c>
      <c r="AD1343" s="154">
        <v>0</v>
      </c>
      <c r="AE1343" s="154">
        <v>0</v>
      </c>
      <c r="AF1343" s="26"/>
      <c r="AH1343" s="26"/>
      <c r="AI1343" s="26"/>
    </row>
    <row r="1344" spans="2:35" s="103" customFormat="1" x14ac:dyDescent="0.25">
      <c r="B1344" s="32" t="s">
        <v>45</v>
      </c>
      <c r="C1344" s="32" t="s">
        <v>58</v>
      </c>
      <c r="D1344" s="32"/>
      <c r="E1344" s="32" t="s">
        <v>26</v>
      </c>
      <c r="F1344" s="32" t="s">
        <v>57</v>
      </c>
      <c r="G1344" s="32" t="s">
        <v>33</v>
      </c>
      <c r="H1344" s="31" t="s">
        <v>89</v>
      </c>
      <c r="I1344" s="154">
        <v>0</v>
      </c>
      <c r="J1344" s="154">
        <v>0</v>
      </c>
      <c r="K1344" s="154">
        <v>0</v>
      </c>
      <c r="L1344" s="154">
        <v>0</v>
      </c>
      <c r="M1344" s="154">
        <v>5.1704057373071156E-5</v>
      </c>
      <c r="N1344" s="154">
        <v>2.1642086712660825E-4</v>
      </c>
      <c r="O1344" s="154">
        <v>5.034209722519135E-4</v>
      </c>
      <c r="P1344" s="154">
        <v>7.9433762715828786E-4</v>
      </c>
      <c r="Q1344" s="154">
        <v>9.8651993156043507E-4</v>
      </c>
      <c r="R1344" s="154">
        <v>9.3419728699796088E-4</v>
      </c>
      <c r="S1344" s="154">
        <v>1.1010708126319231E-3</v>
      </c>
      <c r="T1344" s="154">
        <v>1.6073987278175678E-3</v>
      </c>
      <c r="U1344" s="154">
        <v>1.3614607957720118E-3</v>
      </c>
      <c r="V1344" s="154">
        <v>1.5063136805144048E-3</v>
      </c>
      <c r="W1344" s="154">
        <v>1.5665418629274158E-3</v>
      </c>
      <c r="X1344" s="154">
        <v>1.625317330245577E-3</v>
      </c>
      <c r="Y1344" s="154">
        <v>1.6270736033850576E-3</v>
      </c>
      <c r="Z1344" s="154">
        <v>3.0886019174815988E-3</v>
      </c>
      <c r="AA1344" s="154">
        <v>1.5214393894521132E-3</v>
      </c>
      <c r="AB1344" s="154">
        <v>1.5492338936232387E-3</v>
      </c>
      <c r="AC1344" s="154">
        <v>3.2967276885086214E-4</v>
      </c>
      <c r="AD1344" s="154">
        <v>3.983491949156067E-4</v>
      </c>
      <c r="AE1344" s="154">
        <v>4.2620665714025198E-4</v>
      </c>
      <c r="AF1344" s="26"/>
      <c r="AH1344" s="26"/>
      <c r="AI1344" s="26"/>
    </row>
    <row r="1345" spans="2:35" s="103" customFormat="1" x14ac:dyDescent="0.25">
      <c r="B1345" s="32" t="s">
        <v>45</v>
      </c>
      <c r="C1345" s="32" t="s">
        <v>60</v>
      </c>
      <c r="D1345" s="32" t="s">
        <v>24</v>
      </c>
      <c r="E1345" s="32" t="s">
        <v>15</v>
      </c>
      <c r="F1345" s="32" t="s">
        <v>16</v>
      </c>
      <c r="G1345" s="32" t="s">
        <v>17</v>
      </c>
      <c r="H1345" s="31" t="s">
        <v>89</v>
      </c>
      <c r="I1345" s="154">
        <v>2.8150623366442685E-2</v>
      </c>
      <c r="J1345" s="154">
        <v>1.9153437911211334E-2</v>
      </c>
      <c r="K1345" s="154">
        <v>1.4386163752153503E-2</v>
      </c>
      <c r="L1345" s="154">
        <v>1.4385299796657824E-2</v>
      </c>
      <c r="M1345" s="154">
        <v>1.8768198921466403E-2</v>
      </c>
      <c r="N1345" s="154">
        <v>1.8768198921466403E-2</v>
      </c>
      <c r="O1345" s="154">
        <v>1.8961535485455813E-2</v>
      </c>
      <c r="P1345" s="154">
        <v>1.8961535485455813E-2</v>
      </c>
      <c r="Q1345" s="154">
        <v>0</v>
      </c>
      <c r="R1345" s="154">
        <v>0</v>
      </c>
      <c r="S1345" s="154">
        <v>0</v>
      </c>
      <c r="T1345" s="154">
        <v>0</v>
      </c>
      <c r="U1345" s="154">
        <v>0</v>
      </c>
      <c r="V1345" s="154">
        <v>0</v>
      </c>
      <c r="W1345" s="154">
        <v>0</v>
      </c>
      <c r="X1345" s="154">
        <v>0</v>
      </c>
      <c r="Y1345" s="154">
        <v>0</v>
      </c>
      <c r="Z1345" s="154">
        <v>0</v>
      </c>
      <c r="AA1345" s="154">
        <v>0</v>
      </c>
      <c r="AB1345" s="154">
        <v>0</v>
      </c>
      <c r="AC1345" s="154">
        <v>0</v>
      </c>
      <c r="AD1345" s="154">
        <v>0</v>
      </c>
      <c r="AE1345" s="154">
        <v>0</v>
      </c>
      <c r="AF1345" s="26"/>
      <c r="AH1345" s="26"/>
      <c r="AI1345" s="26"/>
    </row>
    <row r="1346" spans="2:35" s="103" customFormat="1" x14ac:dyDescent="0.25">
      <c r="B1346" s="32" t="s">
        <v>45</v>
      </c>
      <c r="C1346" s="32" t="s">
        <v>60</v>
      </c>
      <c r="D1346" s="32"/>
      <c r="E1346" s="32" t="s">
        <v>15</v>
      </c>
      <c r="F1346" s="32" t="s">
        <v>21</v>
      </c>
      <c r="G1346" s="32" t="s">
        <v>22</v>
      </c>
      <c r="H1346" s="31" t="s">
        <v>89</v>
      </c>
      <c r="I1346" s="154">
        <v>1.3572127184539E-2</v>
      </c>
      <c r="J1346" s="154">
        <v>1.3124153906135635E-2</v>
      </c>
      <c r="K1346" s="154">
        <v>1.2262669180136848E-2</v>
      </c>
      <c r="L1346" s="154">
        <v>1.1872919835977113E-2</v>
      </c>
      <c r="M1346" s="154">
        <v>1.1239688395329635E-2</v>
      </c>
      <c r="N1346" s="154">
        <v>1.0508053406861379E-2</v>
      </c>
      <c r="O1346" s="154">
        <v>1.0005335333475772E-2</v>
      </c>
      <c r="P1346" s="154">
        <v>9.4035671500706346E-3</v>
      </c>
      <c r="Q1346" s="154">
        <v>8.743904993310422E-3</v>
      </c>
      <c r="R1346" s="154">
        <v>8.979718798994233E-3</v>
      </c>
      <c r="S1346" s="154">
        <v>8.5709490702533236E-3</v>
      </c>
      <c r="T1346" s="154">
        <v>8.1646397990276197E-3</v>
      </c>
      <c r="U1346" s="154">
        <v>8.0416045454832462E-3</v>
      </c>
      <c r="V1346" s="154">
        <v>7.6947237650068639E-3</v>
      </c>
      <c r="W1346" s="154">
        <v>7.5982300953036843E-3</v>
      </c>
      <c r="X1346" s="154">
        <v>7.5029464792134935E-3</v>
      </c>
      <c r="Y1346" s="154">
        <v>7.4088577423756198E-3</v>
      </c>
      <c r="Z1346" s="154">
        <v>7.3159489007194965E-3</v>
      </c>
      <c r="AA1346" s="154">
        <v>4.3947857032842607E-3</v>
      </c>
      <c r="AB1346" s="154">
        <v>3.4169225574154911E-3</v>
      </c>
      <c r="AC1346" s="154">
        <v>2.7959277147089814E-3</v>
      </c>
      <c r="AD1346" s="154">
        <v>2.7171145952093289E-3</v>
      </c>
      <c r="AE1346" s="154">
        <v>2.5860760615150939E-3</v>
      </c>
      <c r="AF1346" s="26"/>
      <c r="AH1346" s="26"/>
      <c r="AI1346" s="26"/>
    </row>
    <row r="1347" spans="2:35" s="103" customFormat="1" x14ac:dyDescent="0.25">
      <c r="B1347" s="32" t="s">
        <v>45</v>
      </c>
      <c r="C1347" s="32" t="s">
        <v>60</v>
      </c>
      <c r="D1347" s="32"/>
      <c r="E1347" s="32" t="s">
        <v>26</v>
      </c>
      <c r="F1347" s="32" t="s">
        <v>48</v>
      </c>
      <c r="G1347" s="32" t="s">
        <v>22</v>
      </c>
      <c r="H1347" s="31" t="s">
        <v>89</v>
      </c>
      <c r="I1347" s="154">
        <v>2.0639203747026218E-4</v>
      </c>
      <c r="J1347" s="154">
        <v>1.9957968474141143E-4</v>
      </c>
      <c r="K1347" s="154">
        <v>1.864790421206328E-4</v>
      </c>
      <c r="L1347" s="154">
        <v>1.8055210376011831E-4</v>
      </c>
      <c r="M1347" s="154">
        <v>1.7092252061162372E-4</v>
      </c>
      <c r="N1347" s="154">
        <v>1.5979650964066008E-4</v>
      </c>
      <c r="O1347" s="154">
        <v>1.5215164999350192E-4</v>
      </c>
      <c r="P1347" s="154">
        <v>1.430005302192008E-4</v>
      </c>
      <c r="Q1347" s="154">
        <v>1.3296901380879868E-4</v>
      </c>
      <c r="R1347" s="154">
        <v>1.3655504650337451E-4</v>
      </c>
      <c r="S1347" s="154">
        <v>1.3033886417440909E-4</v>
      </c>
      <c r="T1347" s="154">
        <v>1.2416009814966532E-4</v>
      </c>
      <c r="U1347" s="154">
        <v>1.2228909470897984E-4</v>
      </c>
      <c r="V1347" s="154">
        <v>1.1701406080542546E-4</v>
      </c>
      <c r="W1347" s="154">
        <v>1.1554667659790721E-4</v>
      </c>
      <c r="X1347" s="154">
        <v>1.1167847567787382E-4</v>
      </c>
      <c r="Y1347" s="154">
        <v>1.0623112184230799E-4</v>
      </c>
      <c r="Z1347" s="154">
        <v>1.0445349932512079E-4</v>
      </c>
      <c r="AA1347" s="154">
        <v>6.2746576243432621E-5</v>
      </c>
      <c r="AB1347" s="154">
        <v>4.8785129979501129E-5</v>
      </c>
      <c r="AC1347" s="154">
        <v>3.9918872811252092E-5</v>
      </c>
      <c r="AD1347" s="154">
        <v>4.7409948404293372E-5</v>
      </c>
      <c r="AE1347" s="154">
        <v>4.5123504493399247E-5</v>
      </c>
      <c r="AF1347" s="26"/>
      <c r="AH1347" s="26"/>
      <c r="AI1347" s="26"/>
    </row>
    <row r="1348" spans="2:35" s="103" customFormat="1" x14ac:dyDescent="0.25">
      <c r="B1348" s="32" t="s">
        <v>45</v>
      </c>
      <c r="C1348" s="32" t="s">
        <v>60</v>
      </c>
      <c r="D1348" s="32"/>
      <c r="E1348" s="32" t="s">
        <v>26</v>
      </c>
      <c r="F1348" s="32" t="s">
        <v>49</v>
      </c>
      <c r="G1348" s="32" t="s">
        <v>29</v>
      </c>
      <c r="H1348" s="31" t="s">
        <v>89</v>
      </c>
      <c r="I1348" s="154">
        <v>2.0412150820168265E-4</v>
      </c>
      <c r="J1348" s="154">
        <v>1.631284762036865E-4</v>
      </c>
      <c r="K1348" s="154">
        <v>1.889599194604353E-4</v>
      </c>
      <c r="L1348" s="154">
        <v>1.7272345946172518E-4</v>
      </c>
      <c r="M1348" s="154">
        <v>2.7794989333045761E-4</v>
      </c>
      <c r="N1348" s="154">
        <v>3.4009407409045603E-4</v>
      </c>
      <c r="O1348" s="154">
        <v>3.8076172417246898E-4</v>
      </c>
      <c r="P1348" s="154">
        <v>4.6066622885845767E-4</v>
      </c>
      <c r="Q1348" s="154">
        <v>5.1564218187114908E-4</v>
      </c>
      <c r="R1348" s="154">
        <v>5.1529899306506657E-4</v>
      </c>
      <c r="S1348" s="154">
        <v>3.2075404264998128E-4</v>
      </c>
      <c r="T1348" s="154">
        <v>6.444705705186838E-4</v>
      </c>
      <c r="U1348" s="154">
        <v>3.2453767885015666E-4</v>
      </c>
      <c r="V1348" s="154">
        <v>4.5590948368776486E-4</v>
      </c>
      <c r="W1348" s="154">
        <v>2.6659424492222827E-4</v>
      </c>
      <c r="X1348" s="154">
        <v>3.4523214813609243E-4</v>
      </c>
      <c r="Y1348" s="154">
        <v>2.9490160529875266E-4</v>
      </c>
      <c r="Z1348" s="154">
        <v>3.3276144919659831E-4</v>
      </c>
      <c r="AA1348" s="154">
        <v>5.3867888125719158E-4</v>
      </c>
      <c r="AB1348" s="154">
        <v>3.4919360923831038E-4</v>
      </c>
      <c r="AC1348" s="154">
        <v>4.2405595157631504E-4</v>
      </c>
      <c r="AD1348" s="154">
        <v>4.075045520252707E-4</v>
      </c>
      <c r="AE1348" s="154">
        <v>3.3992743922032489E-4</v>
      </c>
      <c r="AF1348" s="26"/>
      <c r="AH1348" s="26"/>
      <c r="AI1348" s="26"/>
    </row>
    <row r="1349" spans="2:35" s="103" customFormat="1" x14ac:dyDescent="0.25">
      <c r="B1349" s="32" t="s">
        <v>45</v>
      </c>
      <c r="C1349" s="32" t="s">
        <v>60</v>
      </c>
      <c r="D1349" s="32"/>
      <c r="E1349" s="32" t="s">
        <v>26</v>
      </c>
      <c r="F1349" s="32" t="s">
        <v>52</v>
      </c>
      <c r="G1349" s="32" t="s">
        <v>29</v>
      </c>
      <c r="H1349" s="31" t="s">
        <v>89</v>
      </c>
      <c r="I1349" s="154">
        <v>1.5830804435448239E-3</v>
      </c>
      <c r="J1349" s="154">
        <v>1.5849160152460312E-3</v>
      </c>
      <c r="K1349" s="154">
        <v>2.290992412706804E-3</v>
      </c>
      <c r="L1349" s="154">
        <v>2.2604214709113185E-3</v>
      </c>
      <c r="M1349" s="154">
        <v>4.8703798274119907E-3</v>
      </c>
      <c r="N1349" s="154">
        <v>6.0722758369234431E-3</v>
      </c>
      <c r="O1349" s="154">
        <v>7.6337552964450038E-3</v>
      </c>
      <c r="P1349" s="154">
        <v>1.1203508442581136E-2</v>
      </c>
      <c r="Q1349" s="154">
        <v>1.6729121881646731E-2</v>
      </c>
      <c r="R1349" s="154">
        <v>2.3347012244782934E-2</v>
      </c>
      <c r="S1349" s="154">
        <v>1.3755535253641321E-2</v>
      </c>
      <c r="T1349" s="154">
        <v>2.438042631116091E-2</v>
      </c>
      <c r="U1349" s="154">
        <v>2.8609679075230401E-3</v>
      </c>
      <c r="V1349" s="154">
        <v>3.6327890809915871E-3</v>
      </c>
      <c r="W1349" s="154">
        <v>2.0842885804142675E-3</v>
      </c>
      <c r="X1349" s="154">
        <v>2.9890672453281122E-3</v>
      </c>
      <c r="Y1349" s="154">
        <v>3.1322769912098839E-3</v>
      </c>
      <c r="Z1349" s="154">
        <v>2.200606733077759E-3</v>
      </c>
      <c r="AA1349" s="154">
        <v>2.701158816289957E-3</v>
      </c>
      <c r="AB1349" s="154">
        <v>8.1392043024170035E-3</v>
      </c>
      <c r="AC1349" s="154">
        <v>3.3777459405683256E-3</v>
      </c>
      <c r="AD1349" s="154">
        <v>1.8191110017206417E-2</v>
      </c>
      <c r="AE1349" s="154">
        <v>4.4262642132569929E-3</v>
      </c>
      <c r="AF1349" s="26"/>
      <c r="AH1349" s="26"/>
      <c r="AI1349" s="26"/>
    </row>
    <row r="1350" spans="2:35" s="103" customFormat="1" x14ac:dyDescent="0.25">
      <c r="B1350" s="32" t="s">
        <v>45</v>
      </c>
      <c r="C1350" s="32" t="s">
        <v>60</v>
      </c>
      <c r="D1350" s="32"/>
      <c r="E1350" s="32" t="s">
        <v>26</v>
      </c>
      <c r="F1350" s="32" t="s">
        <v>53</v>
      </c>
      <c r="G1350" s="32" t="s">
        <v>29</v>
      </c>
      <c r="H1350" s="31" t="s">
        <v>89</v>
      </c>
      <c r="I1350" s="154">
        <v>0</v>
      </c>
      <c r="J1350" s="154">
        <v>0</v>
      </c>
      <c r="K1350" s="154">
        <v>0</v>
      </c>
      <c r="L1350" s="154">
        <v>0</v>
      </c>
      <c r="M1350" s="154">
        <v>0</v>
      </c>
      <c r="N1350" s="154">
        <v>0</v>
      </c>
      <c r="O1350" s="154">
        <v>0</v>
      </c>
      <c r="P1350" s="154">
        <v>0</v>
      </c>
      <c r="Q1350" s="154">
        <v>0</v>
      </c>
      <c r="R1350" s="154">
        <v>0</v>
      </c>
      <c r="S1350" s="154">
        <v>0</v>
      </c>
      <c r="T1350" s="154">
        <v>0</v>
      </c>
      <c r="U1350" s="154">
        <v>0</v>
      </c>
      <c r="V1350" s="154">
        <v>0</v>
      </c>
      <c r="W1350" s="154">
        <v>0</v>
      </c>
      <c r="X1350" s="154">
        <v>0</v>
      </c>
      <c r="Y1350" s="154">
        <v>0</v>
      </c>
      <c r="Z1350" s="154">
        <v>0</v>
      </c>
      <c r="AA1350" s="154">
        <v>0</v>
      </c>
      <c r="AB1350" s="154">
        <v>0</v>
      </c>
      <c r="AC1350" s="154">
        <v>0</v>
      </c>
      <c r="AD1350" s="154">
        <v>0</v>
      </c>
      <c r="AE1350" s="154">
        <v>0</v>
      </c>
      <c r="AF1350" s="26"/>
      <c r="AH1350" s="26"/>
      <c r="AI1350" s="26"/>
    </row>
    <row r="1351" spans="2:35" s="103" customFormat="1" x14ac:dyDescent="0.25">
      <c r="B1351" s="32" t="s">
        <v>45</v>
      </c>
      <c r="C1351" s="32" t="s">
        <v>60</v>
      </c>
      <c r="D1351" s="32"/>
      <c r="E1351" s="32" t="s">
        <v>26</v>
      </c>
      <c r="F1351" s="32" t="s">
        <v>54</v>
      </c>
      <c r="G1351" s="32" t="s">
        <v>22</v>
      </c>
      <c r="H1351" s="31" t="s">
        <v>89</v>
      </c>
      <c r="I1351" s="154">
        <v>0</v>
      </c>
      <c r="J1351" s="154">
        <v>0</v>
      </c>
      <c r="K1351" s="154">
        <v>0</v>
      </c>
      <c r="L1351" s="154">
        <v>0</v>
      </c>
      <c r="M1351" s="154">
        <v>0</v>
      </c>
      <c r="N1351" s="154">
        <v>0</v>
      </c>
      <c r="O1351" s="154">
        <v>0</v>
      </c>
      <c r="P1351" s="154">
        <v>0</v>
      </c>
      <c r="Q1351" s="154">
        <v>0</v>
      </c>
      <c r="R1351" s="154">
        <v>0</v>
      </c>
      <c r="S1351" s="154">
        <v>0</v>
      </c>
      <c r="T1351" s="154">
        <v>0</v>
      </c>
      <c r="U1351" s="154">
        <v>0</v>
      </c>
      <c r="V1351" s="154">
        <v>0</v>
      </c>
      <c r="W1351" s="154">
        <v>0</v>
      </c>
      <c r="X1351" s="154">
        <v>0</v>
      </c>
      <c r="Y1351" s="154">
        <v>0</v>
      </c>
      <c r="Z1351" s="154">
        <v>0</v>
      </c>
      <c r="AA1351" s="154">
        <v>0</v>
      </c>
      <c r="AB1351" s="154">
        <v>0</v>
      </c>
      <c r="AC1351" s="154">
        <v>0</v>
      </c>
      <c r="AD1351" s="154">
        <v>0</v>
      </c>
      <c r="AE1351" s="154">
        <v>0</v>
      </c>
      <c r="AF1351" s="26"/>
      <c r="AH1351" s="26"/>
      <c r="AI1351" s="26"/>
    </row>
    <row r="1352" spans="2:35" s="103" customFormat="1" x14ac:dyDescent="0.25">
      <c r="B1352" s="32" t="s">
        <v>45</v>
      </c>
      <c r="C1352" s="32" t="s">
        <v>60</v>
      </c>
      <c r="D1352" s="32"/>
      <c r="E1352" s="32" t="s">
        <v>26</v>
      </c>
      <c r="F1352" s="32" t="s">
        <v>50</v>
      </c>
      <c r="G1352" s="32" t="s">
        <v>29</v>
      </c>
      <c r="H1352" s="31" t="s">
        <v>89</v>
      </c>
      <c r="I1352" s="154">
        <v>2.15812697710987E-6</v>
      </c>
      <c r="J1352" s="154">
        <v>2.3567357562328857E-6</v>
      </c>
      <c r="K1352" s="154">
        <v>2.7513434188463218E-6</v>
      </c>
      <c r="L1352" s="154">
        <v>1.8466509081707164E-6</v>
      </c>
      <c r="M1352" s="154">
        <v>1.0862300052509938E-6</v>
      </c>
      <c r="N1352" s="154">
        <v>7.0702500538729611E-7</v>
      </c>
      <c r="O1352" s="154">
        <v>2.7994339547649487E-7</v>
      </c>
      <c r="P1352" s="154">
        <v>1.9124972914258478E-7</v>
      </c>
      <c r="Q1352" s="154">
        <v>1.4294526735243307E-7</v>
      </c>
      <c r="R1352" s="154">
        <v>1.1556275579734264E-7</v>
      </c>
      <c r="S1352" s="154">
        <v>4.924573562485796E-8</v>
      </c>
      <c r="T1352" s="154">
        <v>0</v>
      </c>
      <c r="U1352" s="154">
        <v>0</v>
      </c>
      <c r="V1352" s="154">
        <v>0</v>
      </c>
      <c r="W1352" s="154">
        <v>0</v>
      </c>
      <c r="X1352" s="154">
        <v>0</v>
      </c>
      <c r="Y1352" s="154">
        <v>0</v>
      </c>
      <c r="Z1352" s="154">
        <v>0</v>
      </c>
      <c r="AA1352" s="154">
        <v>0</v>
      </c>
      <c r="AB1352" s="154">
        <v>0</v>
      </c>
      <c r="AC1352" s="154">
        <v>0</v>
      </c>
      <c r="AD1352" s="154">
        <v>0</v>
      </c>
      <c r="AE1352" s="154">
        <v>0</v>
      </c>
      <c r="AF1352" s="26"/>
      <c r="AH1352" s="26"/>
      <c r="AI1352" s="26"/>
    </row>
    <row r="1353" spans="2:35" s="103" customFormat="1" x14ac:dyDescent="0.25">
      <c r="B1353" s="32" t="s">
        <v>45</v>
      </c>
      <c r="C1353" s="32" t="s">
        <v>60</v>
      </c>
      <c r="D1353" s="32"/>
      <c r="E1353" s="32" t="s">
        <v>26</v>
      </c>
      <c r="F1353" s="32" t="s">
        <v>30</v>
      </c>
      <c r="G1353" s="32" t="s">
        <v>29</v>
      </c>
      <c r="H1353" s="31" t="s">
        <v>89</v>
      </c>
      <c r="I1353" s="154">
        <v>5.7920578563788135E-2</v>
      </c>
      <c r="J1353" s="154">
        <v>6.7860816571676821E-2</v>
      </c>
      <c r="K1353" s="154">
        <v>7.0891753411223474E-2</v>
      </c>
      <c r="L1353" s="154">
        <v>9.2105640277809403E-2</v>
      </c>
      <c r="M1353" s="154">
        <v>6.9294465295069663E-2</v>
      </c>
      <c r="N1353" s="154">
        <v>6.3566952221403433E-2</v>
      </c>
      <c r="O1353" s="154">
        <v>6.8116974636771604E-2</v>
      </c>
      <c r="P1353" s="154">
        <v>6.2789611624693889E-2</v>
      </c>
      <c r="Q1353" s="154">
        <v>7.3105700242628011E-2</v>
      </c>
      <c r="R1353" s="154">
        <v>7.9359989923854041E-2</v>
      </c>
      <c r="S1353" s="154">
        <v>0.11833328359704089</v>
      </c>
      <c r="T1353" s="154">
        <v>3.9031961366896725E-2</v>
      </c>
      <c r="U1353" s="154">
        <v>5.547835275936492E-2</v>
      </c>
      <c r="V1353" s="154">
        <v>4.4562685714454389E-2</v>
      </c>
      <c r="W1353" s="154">
        <v>5.6405625395179841E-2</v>
      </c>
      <c r="X1353" s="154">
        <v>4.8223931854918745E-2</v>
      </c>
      <c r="Y1353" s="154">
        <v>5.422042554718947E-2</v>
      </c>
      <c r="Z1353" s="154">
        <v>4.9280895533862501E-2</v>
      </c>
      <c r="AA1353" s="154">
        <v>2.7796132455773621E-2</v>
      </c>
      <c r="AB1353" s="154">
        <v>3.4853613286958879E-2</v>
      </c>
      <c r="AC1353" s="154">
        <v>3.5160003909745406E-2</v>
      </c>
      <c r="AD1353" s="154">
        <v>3.7957452169137172E-2</v>
      </c>
      <c r="AE1353" s="154">
        <v>3.8668915234695546E-2</v>
      </c>
      <c r="AF1353" s="26"/>
      <c r="AH1353" s="26"/>
      <c r="AI1353" s="26"/>
    </row>
    <row r="1354" spans="2:35" s="103" customFormat="1" x14ac:dyDescent="0.25">
      <c r="B1354" s="32" t="s">
        <v>45</v>
      </c>
      <c r="C1354" s="32" t="s">
        <v>60</v>
      </c>
      <c r="D1354" s="32"/>
      <c r="E1354" s="32" t="s">
        <v>26</v>
      </c>
      <c r="F1354" s="32" t="s">
        <v>31</v>
      </c>
      <c r="G1354" s="32" t="s">
        <v>22</v>
      </c>
      <c r="H1354" s="31" t="s">
        <v>89</v>
      </c>
      <c r="I1354" s="154">
        <v>0</v>
      </c>
      <c r="J1354" s="154">
        <v>0</v>
      </c>
      <c r="K1354" s="154">
        <v>0</v>
      </c>
      <c r="L1354" s="154">
        <v>0</v>
      </c>
      <c r="M1354" s="154">
        <v>0</v>
      </c>
      <c r="N1354" s="154">
        <v>0</v>
      </c>
      <c r="O1354" s="154">
        <v>0</v>
      </c>
      <c r="P1354" s="154">
        <v>0</v>
      </c>
      <c r="Q1354" s="154">
        <v>0</v>
      </c>
      <c r="R1354" s="154">
        <v>0</v>
      </c>
      <c r="S1354" s="154">
        <v>0</v>
      </c>
      <c r="T1354" s="154">
        <v>0</v>
      </c>
      <c r="U1354" s="154">
        <v>0</v>
      </c>
      <c r="V1354" s="154">
        <v>0</v>
      </c>
      <c r="W1354" s="154">
        <v>0</v>
      </c>
      <c r="X1354" s="154">
        <v>0</v>
      </c>
      <c r="Y1354" s="154">
        <v>0</v>
      </c>
      <c r="Z1354" s="154">
        <v>0</v>
      </c>
      <c r="AA1354" s="154">
        <v>0</v>
      </c>
      <c r="AB1354" s="154">
        <v>0</v>
      </c>
      <c r="AC1354" s="154">
        <v>0</v>
      </c>
      <c r="AD1354" s="154">
        <v>0</v>
      </c>
      <c r="AE1354" s="154">
        <v>0</v>
      </c>
      <c r="AF1354" s="26"/>
      <c r="AH1354" s="26"/>
      <c r="AI1354" s="26"/>
    </row>
    <row r="1355" spans="2:35" s="103" customFormat="1" x14ac:dyDescent="0.25">
      <c r="B1355" s="32" t="s">
        <v>45</v>
      </c>
      <c r="C1355" s="32" t="s">
        <v>60</v>
      </c>
      <c r="D1355" s="32"/>
      <c r="E1355" s="32" t="s">
        <v>26</v>
      </c>
      <c r="F1355" s="32" t="s">
        <v>28</v>
      </c>
      <c r="G1355" s="32" t="s">
        <v>29</v>
      </c>
      <c r="H1355" s="31" t="s">
        <v>89</v>
      </c>
      <c r="I1355" s="154">
        <v>0</v>
      </c>
      <c r="J1355" s="154">
        <v>0</v>
      </c>
      <c r="K1355" s="154">
        <v>0</v>
      </c>
      <c r="L1355" s="154">
        <v>0</v>
      </c>
      <c r="M1355" s="154">
        <v>0</v>
      </c>
      <c r="N1355" s="154">
        <v>0</v>
      </c>
      <c r="O1355" s="154">
        <v>0</v>
      </c>
      <c r="P1355" s="154">
        <v>0</v>
      </c>
      <c r="Q1355" s="154">
        <v>0</v>
      </c>
      <c r="R1355" s="154">
        <v>0</v>
      </c>
      <c r="S1355" s="154">
        <v>0</v>
      </c>
      <c r="T1355" s="154">
        <v>0</v>
      </c>
      <c r="U1355" s="154">
        <v>0</v>
      </c>
      <c r="V1355" s="154">
        <v>0</v>
      </c>
      <c r="W1355" s="154">
        <v>0</v>
      </c>
      <c r="X1355" s="154">
        <v>0</v>
      </c>
      <c r="Y1355" s="154">
        <v>0</v>
      </c>
      <c r="Z1355" s="154">
        <v>8.9603719564026942E-4</v>
      </c>
      <c r="AA1355" s="154">
        <v>9.0627710969579404E-4</v>
      </c>
      <c r="AB1355" s="154">
        <v>8.4968848920289372E-4</v>
      </c>
      <c r="AC1355" s="154">
        <v>2.4793304072366379E-4</v>
      </c>
      <c r="AD1355" s="154">
        <v>2.4024711646123016E-4</v>
      </c>
      <c r="AE1355" s="154">
        <v>4.7729867546357178E-5</v>
      </c>
      <c r="AF1355" s="26"/>
      <c r="AH1355" s="26"/>
      <c r="AI1355" s="26"/>
    </row>
    <row r="1356" spans="2:35" s="103" customFormat="1" x14ac:dyDescent="0.25">
      <c r="B1356" s="32" t="s">
        <v>45</v>
      </c>
      <c r="C1356" s="32" t="s">
        <v>60</v>
      </c>
      <c r="D1356" s="32"/>
      <c r="E1356" s="32" t="s">
        <v>26</v>
      </c>
      <c r="F1356" s="32" t="s">
        <v>57</v>
      </c>
      <c r="G1356" s="32" t="s">
        <v>33</v>
      </c>
      <c r="H1356" s="31" t="s">
        <v>89</v>
      </c>
      <c r="I1356" s="154">
        <v>0</v>
      </c>
      <c r="J1356" s="154">
        <v>0</v>
      </c>
      <c r="K1356" s="154">
        <v>0</v>
      </c>
      <c r="L1356" s="154">
        <v>0</v>
      </c>
      <c r="M1356" s="154">
        <v>1.1678052393110992E-7</v>
      </c>
      <c r="N1356" s="154">
        <v>4.8881545350121155E-7</v>
      </c>
      <c r="O1356" s="154">
        <v>1.1370435490833741E-6</v>
      </c>
      <c r="P1356" s="154">
        <v>1.7941176958010461E-6</v>
      </c>
      <c r="Q1356" s="154">
        <v>2.2281871158551061E-6</v>
      </c>
      <c r="R1356" s="154">
        <v>2.1100094300812735E-6</v>
      </c>
      <c r="S1356" s="154">
        <v>2.4869155907168464E-6</v>
      </c>
      <c r="T1356" s="154">
        <v>3.630524858934977E-6</v>
      </c>
      <c r="U1356" s="154">
        <v>3.0750411692976482E-6</v>
      </c>
      <c r="V1356" s="154">
        <v>3.4022107693754861E-6</v>
      </c>
      <c r="W1356" s="154">
        <v>3.5382441689762135E-6</v>
      </c>
      <c r="X1356" s="154">
        <v>3.6709964173768506E-6</v>
      </c>
      <c r="Y1356" s="154">
        <v>3.6749631949918977E-6</v>
      </c>
      <c r="Z1356" s="154">
        <v>1.3838473666504074E-3</v>
      </c>
      <c r="AA1356" s="154">
        <v>2.1900890007547605E-3</v>
      </c>
      <c r="AB1356" s="154">
        <v>2.2300987693256499E-3</v>
      </c>
      <c r="AC1356" s="154">
        <v>3.5627800972096915E-3</v>
      </c>
      <c r="AD1356" s="154">
        <v>3.599916805296284E-3</v>
      </c>
      <c r="AE1356" s="154">
        <v>2.7353914511856789E-3</v>
      </c>
      <c r="AF1356" s="26"/>
      <c r="AH1356" s="26"/>
      <c r="AI1356" s="26"/>
    </row>
    <row r="1357" spans="2:35" s="103" customFormat="1" x14ac:dyDescent="0.25">
      <c r="B1357" s="32" t="s">
        <v>45</v>
      </c>
      <c r="C1357" s="32" t="s">
        <v>61</v>
      </c>
      <c r="D1357" s="32"/>
      <c r="E1357" s="32" t="s">
        <v>15</v>
      </c>
      <c r="F1357" s="32" t="s">
        <v>16</v>
      </c>
      <c r="G1357" s="32" t="s">
        <v>17</v>
      </c>
      <c r="H1357" s="31" t="s">
        <v>89</v>
      </c>
      <c r="I1357" s="154">
        <v>0</v>
      </c>
      <c r="J1357" s="154">
        <v>0</v>
      </c>
      <c r="K1357" s="154">
        <v>0</v>
      </c>
      <c r="L1357" s="154">
        <v>0</v>
      </c>
      <c r="M1357" s="154">
        <v>0</v>
      </c>
      <c r="N1357" s="154">
        <v>0</v>
      </c>
      <c r="O1357" s="154">
        <v>0</v>
      </c>
      <c r="P1357" s="154">
        <v>0</v>
      </c>
      <c r="Q1357" s="154">
        <v>0</v>
      </c>
      <c r="R1357" s="154">
        <v>0</v>
      </c>
      <c r="S1357" s="154">
        <v>0</v>
      </c>
      <c r="T1357" s="154">
        <v>0</v>
      </c>
      <c r="U1357" s="154">
        <v>0</v>
      </c>
      <c r="V1357" s="154">
        <v>0</v>
      </c>
      <c r="W1357" s="154">
        <v>0</v>
      </c>
      <c r="X1357" s="154">
        <v>0</v>
      </c>
      <c r="Y1357" s="154">
        <v>0</v>
      </c>
      <c r="Z1357" s="154">
        <v>0</v>
      </c>
      <c r="AA1357" s="154">
        <v>0</v>
      </c>
      <c r="AB1357" s="154">
        <v>0</v>
      </c>
      <c r="AC1357" s="154">
        <v>0</v>
      </c>
      <c r="AD1357" s="154">
        <v>0</v>
      </c>
      <c r="AE1357" s="154">
        <v>0</v>
      </c>
      <c r="AF1357" s="26"/>
      <c r="AH1357" s="26"/>
      <c r="AI1357" s="26"/>
    </row>
    <row r="1358" spans="2:35" s="103" customFormat="1" x14ac:dyDescent="0.25">
      <c r="B1358" s="32" t="s">
        <v>45</v>
      </c>
      <c r="C1358" s="32" t="s">
        <v>61</v>
      </c>
      <c r="D1358" s="32"/>
      <c r="E1358" s="32" t="s">
        <v>15</v>
      </c>
      <c r="F1358" s="32" t="s">
        <v>21</v>
      </c>
      <c r="G1358" s="32" t="s">
        <v>22</v>
      </c>
      <c r="H1358" s="31" t="s">
        <v>89</v>
      </c>
      <c r="I1358" s="154">
        <v>1.4889567460926914E-3</v>
      </c>
      <c r="J1358" s="154">
        <v>1.439810961804154E-3</v>
      </c>
      <c r="K1358" s="154">
        <v>1.3453000957482466E-3</v>
      </c>
      <c r="L1358" s="154">
        <v>1.302541881992858E-3</v>
      </c>
      <c r="M1358" s="154">
        <v>1.2330719888382958E-3</v>
      </c>
      <c r="N1358" s="154">
        <v>1.1528065420925385E-3</v>
      </c>
      <c r="O1358" s="154">
        <v>1.0976548730451897E-3</v>
      </c>
      <c r="P1358" s="154">
        <v>1.0316367180366124E-3</v>
      </c>
      <c r="Q1358" s="154">
        <v>9.5926719149923376E-4</v>
      </c>
      <c r="R1358" s="154">
        <v>9.8513760606436435E-4</v>
      </c>
      <c r="S1358" s="154">
        <v>9.4029272383392055E-4</v>
      </c>
      <c r="T1358" s="154">
        <v>8.9571777090534117E-4</v>
      </c>
      <c r="U1358" s="154">
        <v>8.8221994788310995E-4</v>
      </c>
      <c r="V1358" s="154">
        <v>8.4416471371402712E-4</v>
      </c>
      <c r="W1358" s="154">
        <v>8.3357868703550766E-4</v>
      </c>
      <c r="X1358" s="154">
        <v>8.2312541165423844E-4</v>
      </c>
      <c r="Y1358" s="154">
        <v>8.1280322283731649E-4</v>
      </c>
      <c r="Z1358" s="154">
        <v>8.0261047672798645E-4</v>
      </c>
      <c r="AA1358" s="154">
        <v>7.9229904981878375E-4</v>
      </c>
      <c r="AB1358" s="154">
        <v>7.9536428805749649E-4</v>
      </c>
      <c r="AC1358" s="154">
        <v>6.6687786327874663E-4</v>
      </c>
      <c r="AD1358" s="154">
        <v>6.1786052487078076E-4</v>
      </c>
      <c r="AE1358" s="154">
        <v>6.3849840428190335E-4</v>
      </c>
      <c r="AF1358" s="26"/>
      <c r="AH1358" s="26"/>
      <c r="AI1358" s="26"/>
    </row>
    <row r="1359" spans="2:35" s="103" customFormat="1" x14ac:dyDescent="0.25">
      <c r="B1359" s="32" t="s">
        <v>45</v>
      </c>
      <c r="C1359" s="32" t="s">
        <v>61</v>
      </c>
      <c r="D1359" s="32"/>
      <c r="E1359" s="32" t="s">
        <v>26</v>
      </c>
      <c r="F1359" s="32" t="s">
        <v>48</v>
      </c>
      <c r="G1359" s="32" t="s">
        <v>22</v>
      </c>
      <c r="H1359" s="31" t="s">
        <v>89</v>
      </c>
      <c r="I1359" s="154">
        <v>9.3822458609892068E-4</v>
      </c>
      <c r="J1359" s="154">
        <v>9.0725674016006383E-4</v>
      </c>
      <c r="K1359" s="154">
        <v>8.4770335258191722E-4</v>
      </c>
      <c r="L1359" s="154">
        <v>8.207604561490605E-4</v>
      </c>
      <c r="M1359" s="154">
        <v>7.7698593958078807E-4</v>
      </c>
      <c r="N1359" s="154">
        <v>7.2640890586325203E-4</v>
      </c>
      <c r="O1359" s="154">
        <v>6.9165661906888992E-4</v>
      </c>
      <c r="P1359" s="154">
        <v>6.5005711906965951E-4</v>
      </c>
      <c r="Q1359" s="154">
        <v>6.044554793579039E-4</v>
      </c>
      <c r="R1359" s="154">
        <v>6.2075699990997641E-4</v>
      </c>
      <c r="S1359" s="154">
        <v>5.9249924750734645E-4</v>
      </c>
      <c r="T1359" s="154">
        <v>5.6441158352950262E-4</v>
      </c>
      <c r="U1359" s="154">
        <v>5.5590630662908096E-4</v>
      </c>
      <c r="V1359" s="154">
        <v>5.3192686167819131E-4</v>
      </c>
      <c r="W1359" s="154">
        <v>5.2525637207199592E-4</v>
      </c>
      <c r="X1359" s="154">
        <v>5.076721607253314E-4</v>
      </c>
      <c r="Y1359" s="154">
        <v>4.8290937743024174E-4</v>
      </c>
      <c r="Z1359" s="154">
        <v>4.7482859499856301E-4</v>
      </c>
      <c r="AA1359" s="154">
        <v>4.6872830040524133E-4</v>
      </c>
      <c r="AB1359" s="154">
        <v>4.644964920767717E-4</v>
      </c>
      <c r="AC1359" s="154">
        <v>3.8945981456265521E-4</v>
      </c>
      <c r="AD1359" s="154">
        <v>4.3035473539962236E-4</v>
      </c>
      <c r="AE1359" s="154">
        <v>4.4472951542791529E-4</v>
      </c>
      <c r="AF1359" s="26"/>
      <c r="AH1359" s="26"/>
      <c r="AI1359" s="26"/>
    </row>
    <row r="1360" spans="2:35" s="103" customFormat="1" x14ac:dyDescent="0.25">
      <c r="B1360" s="32" t="s">
        <v>45</v>
      </c>
      <c r="C1360" s="32" t="s">
        <v>61</v>
      </c>
      <c r="D1360" s="32"/>
      <c r="E1360" s="32" t="s">
        <v>26</v>
      </c>
      <c r="F1360" s="32" t="s">
        <v>62</v>
      </c>
      <c r="G1360" s="32" t="s">
        <v>17</v>
      </c>
      <c r="H1360" s="31" t="s">
        <v>89</v>
      </c>
      <c r="I1360" s="154">
        <v>2.7771447748528051E-4</v>
      </c>
      <c r="J1360" s="154">
        <v>2.6854799508737893E-4</v>
      </c>
      <c r="K1360" s="154">
        <v>2.5092019236424749E-4</v>
      </c>
      <c r="L1360" s="154">
        <v>2.429450950201219E-4</v>
      </c>
      <c r="M1360" s="154">
        <v>2.2998783811591325E-4</v>
      </c>
      <c r="N1360" s="154">
        <v>2.1501703613552257E-4</v>
      </c>
      <c r="O1360" s="154">
        <v>2.047303592443914E-4</v>
      </c>
      <c r="P1360" s="154">
        <v>1.9241690724461922E-4</v>
      </c>
      <c r="Q1360" s="154">
        <v>1.7891882188993954E-4</v>
      </c>
      <c r="R1360" s="154">
        <v>1.8374407197335304E-4</v>
      </c>
      <c r="S1360" s="154">
        <v>1.7537977726217457E-4</v>
      </c>
      <c r="T1360" s="154">
        <v>1.6706582872473276E-4</v>
      </c>
      <c r="U1360" s="154">
        <v>1.6454826676220796E-4</v>
      </c>
      <c r="V1360" s="154">
        <v>1.5745035105674466E-4</v>
      </c>
      <c r="W1360" s="154">
        <v>1.5547588613331077E-4</v>
      </c>
      <c r="X1360" s="154">
        <v>1.5027095957469808E-4</v>
      </c>
      <c r="Y1360" s="154">
        <v>1.4294117571935156E-4</v>
      </c>
      <c r="Z1360" s="154">
        <v>0</v>
      </c>
      <c r="AA1360" s="154">
        <v>0</v>
      </c>
      <c r="AB1360" s="154">
        <v>0</v>
      </c>
      <c r="AC1360" s="154">
        <v>0</v>
      </c>
      <c r="AD1360" s="154">
        <v>0</v>
      </c>
      <c r="AE1360" s="154">
        <v>0</v>
      </c>
      <c r="AF1360" s="26"/>
      <c r="AH1360" s="26"/>
      <c r="AI1360" s="26"/>
    </row>
    <row r="1361" spans="2:35" s="103" customFormat="1" x14ac:dyDescent="0.25">
      <c r="B1361" s="32" t="s">
        <v>45</v>
      </c>
      <c r="C1361" s="32" t="s">
        <v>61</v>
      </c>
      <c r="D1361" s="32"/>
      <c r="E1361" s="32" t="s">
        <v>26</v>
      </c>
      <c r="F1361" s="32" t="s">
        <v>49</v>
      </c>
      <c r="G1361" s="32" t="s">
        <v>29</v>
      </c>
      <c r="H1361" s="31" t="s">
        <v>89</v>
      </c>
      <c r="I1361" s="154">
        <v>4.321426434352604E-3</v>
      </c>
      <c r="J1361" s="154">
        <v>5.2242499562786659E-3</v>
      </c>
      <c r="K1361" s="154">
        <v>7.2401316448996158E-3</v>
      </c>
      <c r="L1361" s="154">
        <v>7.9447641151117795E-3</v>
      </c>
      <c r="M1361" s="154">
        <v>9.0844628969803283E-3</v>
      </c>
      <c r="N1361" s="154">
        <v>1.3007260984616627E-2</v>
      </c>
      <c r="O1361" s="154">
        <v>1.3774459918831699E-2</v>
      </c>
      <c r="P1361" s="154">
        <v>9.3060675584950188E-3</v>
      </c>
      <c r="Q1361" s="154">
        <v>1.0998261562352049E-2</v>
      </c>
      <c r="R1361" s="154">
        <v>1.8369004483002927E-2</v>
      </c>
      <c r="S1361" s="154">
        <v>2.3846035006189099E-2</v>
      </c>
      <c r="T1361" s="154">
        <v>2.6025356125838752E-2</v>
      </c>
      <c r="U1361" s="154">
        <v>2.6166977825589157E-2</v>
      </c>
      <c r="V1361" s="154">
        <v>3.4587874764949463E-2</v>
      </c>
      <c r="W1361" s="154">
        <v>2.8336634130415227E-2</v>
      </c>
      <c r="X1361" s="154">
        <v>3.4792527987254643E-2</v>
      </c>
      <c r="Y1361" s="154">
        <v>5.2128878975807966E-2</v>
      </c>
      <c r="Z1361" s="154">
        <v>6.0718768347590629E-2</v>
      </c>
      <c r="AA1361" s="154">
        <v>5.9722233857637856E-2</v>
      </c>
      <c r="AB1361" s="154">
        <v>5.6012255990984978E-2</v>
      </c>
      <c r="AC1361" s="154">
        <v>3.974961266982667E-2</v>
      </c>
      <c r="AD1361" s="154">
        <v>4.252889508536551E-2</v>
      </c>
      <c r="AE1361" s="154">
        <v>4.3741714307414054E-2</v>
      </c>
      <c r="AF1361" s="26"/>
      <c r="AH1361" s="26"/>
      <c r="AI1361" s="26"/>
    </row>
    <row r="1362" spans="2:35" s="103" customFormat="1" x14ac:dyDescent="0.25">
      <c r="B1362" s="32" t="s">
        <v>45</v>
      </c>
      <c r="C1362" s="32" t="s">
        <v>61</v>
      </c>
      <c r="D1362" s="32"/>
      <c r="E1362" s="32" t="s">
        <v>26</v>
      </c>
      <c r="F1362" s="32" t="s">
        <v>52</v>
      </c>
      <c r="G1362" s="32" t="s">
        <v>29</v>
      </c>
      <c r="H1362" s="31" t="s">
        <v>89</v>
      </c>
      <c r="I1362" s="154">
        <v>8.7345150333853852E-4</v>
      </c>
      <c r="J1362" s="154">
        <v>6.1803133939509005E-4</v>
      </c>
      <c r="K1362" s="154">
        <v>5.0630508754831395E-4</v>
      </c>
      <c r="L1362" s="154">
        <v>3.9735682240576591E-4</v>
      </c>
      <c r="M1362" s="154">
        <v>3.3529981972141174E-4</v>
      </c>
      <c r="N1362" s="154">
        <v>2.2919367219884705E-4</v>
      </c>
      <c r="O1362" s="154">
        <v>2.0962009053280184E-4</v>
      </c>
      <c r="P1362" s="154">
        <v>1.9778778123976588E-4</v>
      </c>
      <c r="Q1362" s="154">
        <v>1.9275578499771903E-4</v>
      </c>
      <c r="R1362" s="154">
        <v>2.3596697666345134E-4</v>
      </c>
      <c r="S1362" s="154">
        <v>2.1450947786801796E-4</v>
      </c>
      <c r="T1362" s="154">
        <v>1.3295240638470303E-4</v>
      </c>
      <c r="U1362" s="154">
        <v>3.2898596465299253E-5</v>
      </c>
      <c r="V1362" s="154">
        <v>2.7564385574671867E-5</v>
      </c>
      <c r="W1362" s="154">
        <v>3.1827281918375741E-5</v>
      </c>
      <c r="X1362" s="154">
        <v>2.9891020258778391E-5</v>
      </c>
      <c r="Y1362" s="154">
        <v>2.7004827711399791E-5</v>
      </c>
      <c r="Z1362" s="154">
        <v>1.6753996857905128E-5</v>
      </c>
      <c r="AA1362" s="154">
        <v>1.1903186099620333E-5</v>
      </c>
      <c r="AB1362" s="154">
        <v>5.9245849033157303E-5</v>
      </c>
      <c r="AC1362" s="154">
        <v>2.8894242201248557E-5</v>
      </c>
      <c r="AD1362" s="154">
        <v>1.4922228900366021E-4</v>
      </c>
      <c r="AE1362" s="154">
        <v>3.6842812590258648E-5</v>
      </c>
      <c r="AF1362" s="26"/>
      <c r="AH1362" s="26"/>
      <c r="AI1362" s="26"/>
    </row>
    <row r="1363" spans="2:35" s="103" customFormat="1" x14ac:dyDescent="0.25">
      <c r="B1363" s="32" t="s">
        <v>45</v>
      </c>
      <c r="C1363" s="32" t="s">
        <v>61</v>
      </c>
      <c r="D1363" s="32"/>
      <c r="E1363" s="32" t="s">
        <v>26</v>
      </c>
      <c r="F1363" s="32" t="s">
        <v>53</v>
      </c>
      <c r="G1363" s="32" t="s">
        <v>29</v>
      </c>
      <c r="H1363" s="31" t="s">
        <v>89</v>
      </c>
      <c r="I1363" s="154">
        <v>0</v>
      </c>
      <c r="J1363" s="154">
        <v>0</v>
      </c>
      <c r="K1363" s="154">
        <v>0</v>
      </c>
      <c r="L1363" s="154">
        <v>0</v>
      </c>
      <c r="M1363" s="154">
        <v>0</v>
      </c>
      <c r="N1363" s="154">
        <v>0</v>
      </c>
      <c r="O1363" s="154">
        <v>0</v>
      </c>
      <c r="P1363" s="154">
        <v>0</v>
      </c>
      <c r="Q1363" s="154">
        <v>0</v>
      </c>
      <c r="R1363" s="154">
        <v>0</v>
      </c>
      <c r="S1363" s="154">
        <v>7.3815933066810457E-3</v>
      </c>
      <c r="T1363" s="154">
        <v>1.6975430825853233E-2</v>
      </c>
      <c r="U1363" s="154">
        <v>3.0349344365563257E-2</v>
      </c>
      <c r="V1363" s="154">
        <v>3.4324952898270172E-2</v>
      </c>
      <c r="W1363" s="154">
        <v>3.4356887729057713E-2</v>
      </c>
      <c r="X1363" s="154">
        <v>5.0565748939708714E-2</v>
      </c>
      <c r="Y1363" s="154">
        <v>7.8828927445205338E-2</v>
      </c>
      <c r="Z1363" s="154">
        <v>3.0407916584611668E-2</v>
      </c>
      <c r="AA1363" s="154">
        <v>2.6271520760080078E-2</v>
      </c>
      <c r="AB1363" s="154">
        <v>9.6238332751866426E-2</v>
      </c>
      <c r="AC1363" s="154">
        <v>2.9547087615521023E-2</v>
      </c>
      <c r="AD1363" s="154">
        <v>2.8962803323250078E-2</v>
      </c>
      <c r="AE1363" s="154">
        <v>1.7101032243936325E-2</v>
      </c>
      <c r="AF1363" s="26"/>
      <c r="AH1363" s="26"/>
      <c r="AI1363" s="26"/>
    </row>
    <row r="1364" spans="2:35" s="103" customFormat="1" x14ac:dyDescent="0.25">
      <c r="B1364" s="32" t="s">
        <v>45</v>
      </c>
      <c r="C1364" s="32" t="s">
        <v>61</v>
      </c>
      <c r="D1364" s="32"/>
      <c r="E1364" s="32" t="s">
        <v>26</v>
      </c>
      <c r="F1364" s="32" t="s">
        <v>54</v>
      </c>
      <c r="G1364" s="32" t="s">
        <v>22</v>
      </c>
      <c r="H1364" s="31" t="s">
        <v>89</v>
      </c>
      <c r="I1364" s="154">
        <v>0</v>
      </c>
      <c r="J1364" s="154">
        <v>0</v>
      </c>
      <c r="K1364" s="154">
        <v>0</v>
      </c>
      <c r="L1364" s="154">
        <v>0</v>
      </c>
      <c r="M1364" s="154">
        <v>0</v>
      </c>
      <c r="N1364" s="154">
        <v>0</v>
      </c>
      <c r="O1364" s="154">
        <v>0</v>
      </c>
      <c r="P1364" s="154">
        <v>0</v>
      </c>
      <c r="Q1364" s="154">
        <v>0</v>
      </c>
      <c r="R1364" s="154">
        <v>0</v>
      </c>
      <c r="S1364" s="154">
        <v>0</v>
      </c>
      <c r="T1364" s="154">
        <v>0</v>
      </c>
      <c r="U1364" s="154">
        <v>0</v>
      </c>
      <c r="V1364" s="154">
        <v>0</v>
      </c>
      <c r="W1364" s="154">
        <v>0</v>
      </c>
      <c r="X1364" s="154">
        <v>0</v>
      </c>
      <c r="Y1364" s="154">
        <v>0</v>
      </c>
      <c r="Z1364" s="154">
        <v>0</v>
      </c>
      <c r="AA1364" s="154">
        <v>0</v>
      </c>
      <c r="AB1364" s="154">
        <v>0</v>
      </c>
      <c r="AC1364" s="154">
        <v>0</v>
      </c>
      <c r="AD1364" s="154">
        <v>0</v>
      </c>
      <c r="AE1364" s="154">
        <v>0</v>
      </c>
      <c r="AF1364" s="26"/>
      <c r="AH1364" s="26"/>
      <c r="AI1364" s="26"/>
    </row>
    <row r="1365" spans="2:35" s="103" customFormat="1" x14ac:dyDescent="0.25">
      <c r="B1365" s="32" t="s">
        <v>45</v>
      </c>
      <c r="C1365" s="32" t="s">
        <v>61</v>
      </c>
      <c r="D1365" s="32"/>
      <c r="E1365" s="32" t="s">
        <v>26</v>
      </c>
      <c r="F1365" s="32" t="s">
        <v>50</v>
      </c>
      <c r="G1365" s="32" t="s">
        <v>29</v>
      </c>
      <c r="H1365" s="31" t="s">
        <v>89</v>
      </c>
      <c r="I1365" s="154">
        <v>2.2854714314373706E-2</v>
      </c>
      <c r="J1365" s="154">
        <v>2.4957995055186196E-2</v>
      </c>
      <c r="K1365" s="154">
        <v>2.9136917561113296E-2</v>
      </c>
      <c r="L1365" s="154">
        <v>1.9556161149118446E-2</v>
      </c>
      <c r="M1365" s="154">
        <v>1.1503251065865461E-2</v>
      </c>
      <c r="N1365" s="154">
        <v>7.487443826352083E-3</v>
      </c>
      <c r="O1365" s="154">
        <v>2.9646199670693911E-3</v>
      </c>
      <c r="P1365" s="154">
        <v>2.0253478913037108E-3</v>
      </c>
      <c r="Q1365" s="154">
        <v>1.5138002919117891E-3</v>
      </c>
      <c r="R1365" s="154">
        <v>1.2238175960651728E-3</v>
      </c>
      <c r="S1365" s="154">
        <v>5.2151575456164891E-4</v>
      </c>
      <c r="T1365" s="154">
        <v>0</v>
      </c>
      <c r="U1365" s="154">
        <v>0</v>
      </c>
      <c r="V1365" s="154">
        <v>0</v>
      </c>
      <c r="W1365" s="154">
        <v>0</v>
      </c>
      <c r="X1365" s="154">
        <v>0</v>
      </c>
      <c r="Y1365" s="154">
        <v>0</v>
      </c>
      <c r="Z1365" s="154">
        <v>0</v>
      </c>
      <c r="AA1365" s="154">
        <v>0</v>
      </c>
      <c r="AB1365" s="154">
        <v>0</v>
      </c>
      <c r="AC1365" s="154">
        <v>0</v>
      </c>
      <c r="AD1365" s="154">
        <v>0</v>
      </c>
      <c r="AE1365" s="154">
        <v>0</v>
      </c>
      <c r="AF1365" s="26"/>
      <c r="AH1365" s="26"/>
      <c r="AI1365" s="26"/>
    </row>
    <row r="1366" spans="2:35" s="103" customFormat="1" x14ac:dyDescent="0.25">
      <c r="B1366" s="32" t="s">
        <v>45</v>
      </c>
      <c r="C1366" s="32" t="s">
        <v>61</v>
      </c>
      <c r="D1366" s="32"/>
      <c r="E1366" s="32" t="s">
        <v>26</v>
      </c>
      <c r="F1366" s="32" t="s">
        <v>30</v>
      </c>
      <c r="G1366" s="32" t="s">
        <v>29</v>
      </c>
      <c r="H1366" s="31" t="s">
        <v>89</v>
      </c>
      <c r="I1366" s="154">
        <v>0.17402299438369315</v>
      </c>
      <c r="J1366" s="154">
        <v>0.1645724565533804</v>
      </c>
      <c r="K1366" s="154">
        <v>0.16575255647522272</v>
      </c>
      <c r="L1366" s="154">
        <v>0.18422928671623465</v>
      </c>
      <c r="M1366" s="154">
        <v>0.23039715269362759</v>
      </c>
      <c r="N1366" s="154">
        <v>0.22008884629590822</v>
      </c>
      <c r="O1366" s="154">
        <v>0.22914319385570683</v>
      </c>
      <c r="P1366" s="154">
        <v>0.22106367727119014</v>
      </c>
      <c r="Q1366" s="154">
        <v>0.2622919280142888</v>
      </c>
      <c r="R1366" s="154">
        <v>0.25286996873639717</v>
      </c>
      <c r="S1366" s="154">
        <v>0.27760400534354823</v>
      </c>
      <c r="T1366" s="154">
        <v>0.26023886889987446</v>
      </c>
      <c r="U1366" s="154">
        <v>0.25716452089174513</v>
      </c>
      <c r="V1366" s="154">
        <v>0.26639991171354666</v>
      </c>
      <c r="W1366" s="154">
        <v>0.25266036481182413</v>
      </c>
      <c r="X1366" s="154">
        <v>0.28206955789443278</v>
      </c>
      <c r="Y1366" s="154">
        <v>0.31692300322217726</v>
      </c>
      <c r="Z1366" s="154">
        <v>0.31771179510269698</v>
      </c>
      <c r="AA1366" s="154">
        <v>0.31441818889474799</v>
      </c>
      <c r="AB1366" s="154">
        <v>0.31788939467156002</v>
      </c>
      <c r="AC1366" s="154">
        <v>0.30059882983970376</v>
      </c>
      <c r="AD1366" s="154">
        <v>0.35589217638372966</v>
      </c>
      <c r="AE1366" s="154">
        <v>0.34806354551267343</v>
      </c>
      <c r="AF1366" s="26"/>
      <c r="AH1366" s="26"/>
      <c r="AI1366" s="26"/>
    </row>
    <row r="1367" spans="2:35" s="103" customFormat="1" x14ac:dyDescent="0.25">
      <c r="B1367" s="32" t="s">
        <v>45</v>
      </c>
      <c r="C1367" s="32" t="s">
        <v>61</v>
      </c>
      <c r="D1367" s="32"/>
      <c r="E1367" s="32" t="s">
        <v>26</v>
      </c>
      <c r="F1367" s="32" t="s">
        <v>31</v>
      </c>
      <c r="G1367" s="32" t="s">
        <v>22</v>
      </c>
      <c r="H1367" s="31" t="s">
        <v>89</v>
      </c>
      <c r="I1367" s="154">
        <v>0</v>
      </c>
      <c r="J1367" s="154">
        <v>0</v>
      </c>
      <c r="K1367" s="154">
        <v>0</v>
      </c>
      <c r="L1367" s="154">
        <v>0</v>
      </c>
      <c r="M1367" s="154">
        <v>0</v>
      </c>
      <c r="N1367" s="154">
        <v>0</v>
      </c>
      <c r="O1367" s="154">
        <v>0</v>
      </c>
      <c r="P1367" s="154">
        <v>0</v>
      </c>
      <c r="Q1367" s="154">
        <v>0</v>
      </c>
      <c r="R1367" s="154">
        <v>0</v>
      </c>
      <c r="S1367" s="154">
        <v>0</v>
      </c>
      <c r="T1367" s="154">
        <v>0</v>
      </c>
      <c r="U1367" s="154">
        <v>0</v>
      </c>
      <c r="V1367" s="154">
        <v>0</v>
      </c>
      <c r="W1367" s="154">
        <v>0</v>
      </c>
      <c r="X1367" s="154">
        <v>0</v>
      </c>
      <c r="Y1367" s="154">
        <v>0</v>
      </c>
      <c r="Z1367" s="154">
        <v>0</v>
      </c>
      <c r="AA1367" s="154">
        <v>0</v>
      </c>
      <c r="AB1367" s="154">
        <v>0</v>
      </c>
      <c r="AC1367" s="154">
        <v>0</v>
      </c>
      <c r="AD1367" s="154">
        <v>0</v>
      </c>
      <c r="AE1367" s="154">
        <v>0</v>
      </c>
      <c r="AF1367" s="26"/>
      <c r="AH1367" s="26"/>
      <c r="AI1367" s="26"/>
    </row>
    <row r="1368" spans="2:35" s="103" customFormat="1" x14ac:dyDescent="0.25">
      <c r="B1368" s="32" t="s">
        <v>45</v>
      </c>
      <c r="C1368" s="32" t="s">
        <v>61</v>
      </c>
      <c r="D1368" s="32"/>
      <c r="E1368" s="32" t="s">
        <v>26</v>
      </c>
      <c r="F1368" s="32" t="s">
        <v>28</v>
      </c>
      <c r="G1368" s="32" t="s">
        <v>29</v>
      </c>
      <c r="H1368" s="31" t="s">
        <v>89</v>
      </c>
      <c r="I1368" s="154">
        <v>0.10392503516797365</v>
      </c>
      <c r="J1368" s="154">
        <v>8.1565835701164394E-2</v>
      </c>
      <c r="K1368" s="154">
        <v>7.2910152310116036E-2</v>
      </c>
      <c r="L1368" s="154">
        <v>6.2558369818472015E-2</v>
      </c>
      <c r="M1368" s="154">
        <v>7.219938494817503E-2</v>
      </c>
      <c r="N1368" s="154">
        <v>5.7100360894345732E-2</v>
      </c>
      <c r="O1368" s="154">
        <v>3.5981365384572535E-2</v>
      </c>
      <c r="P1368" s="154">
        <v>3.7539237102245659E-2</v>
      </c>
      <c r="Q1368" s="154">
        <v>1.8036305399160762E-2</v>
      </c>
      <c r="R1368" s="154">
        <v>1.6255638176717779E-2</v>
      </c>
      <c r="S1368" s="154">
        <v>1.0506350197632157E-2</v>
      </c>
      <c r="T1368" s="154">
        <v>1.253416773263003E-2</v>
      </c>
      <c r="U1368" s="154">
        <v>4.3159421954494992E-3</v>
      </c>
      <c r="V1368" s="154">
        <v>2.6947874018172025E-3</v>
      </c>
      <c r="W1368" s="154">
        <v>1.5343637252262781E-3</v>
      </c>
      <c r="X1368" s="154">
        <v>1.1566955780458201E-3</v>
      </c>
      <c r="Y1368" s="154">
        <v>5.8040870651962766E-4</v>
      </c>
      <c r="Z1368" s="154">
        <v>6.3131377488036267E-4</v>
      </c>
      <c r="AA1368" s="154">
        <v>5.133600905274881E-4</v>
      </c>
      <c r="AB1368" s="154">
        <v>6.7735121971345617E-4</v>
      </c>
      <c r="AC1368" s="154">
        <v>1.0512302052679606E-3</v>
      </c>
      <c r="AD1368" s="154">
        <v>8.9786134956658294E-4</v>
      </c>
      <c r="AE1368" s="154">
        <v>6.8928559602069858E-3</v>
      </c>
      <c r="AF1368" s="26"/>
      <c r="AH1368" s="26"/>
      <c r="AI1368" s="26"/>
    </row>
    <row r="1369" spans="2:35" s="103" customFormat="1" x14ac:dyDescent="0.25">
      <c r="B1369" s="32" t="s">
        <v>45</v>
      </c>
      <c r="C1369" s="32" t="s">
        <v>61</v>
      </c>
      <c r="D1369" s="32"/>
      <c r="E1369" s="32" t="s">
        <v>26</v>
      </c>
      <c r="F1369" s="32" t="s">
        <v>57</v>
      </c>
      <c r="G1369" s="32" t="s">
        <v>33</v>
      </c>
      <c r="H1369" s="31" t="s">
        <v>89</v>
      </c>
      <c r="I1369" s="154">
        <v>0</v>
      </c>
      <c r="J1369" s="154">
        <v>0</v>
      </c>
      <c r="K1369" s="154">
        <v>0</v>
      </c>
      <c r="L1369" s="154">
        <v>0</v>
      </c>
      <c r="M1369" s="154">
        <v>4.7801739802492945E-3</v>
      </c>
      <c r="N1369" s="154">
        <v>2.0008669539354436E-2</v>
      </c>
      <c r="O1369" s="154">
        <v>4.6542572380861888E-2</v>
      </c>
      <c r="P1369" s="154">
        <v>7.3438570390660082E-2</v>
      </c>
      <c r="Q1369" s="154">
        <v>9.1206322045793417E-2</v>
      </c>
      <c r="R1369" s="154">
        <v>8.6368958078190422E-2</v>
      </c>
      <c r="S1369" s="154">
        <v>0.10179684760477498</v>
      </c>
      <c r="T1369" s="154">
        <v>0.14860817438673973</v>
      </c>
      <c r="U1369" s="154">
        <v>0.12587057576778141</v>
      </c>
      <c r="V1369" s="154">
        <v>0.13926260002640894</v>
      </c>
      <c r="W1369" s="154">
        <v>0.14483085143791863</v>
      </c>
      <c r="X1369" s="154">
        <v>0.15026479557742825</v>
      </c>
      <c r="Y1369" s="154">
        <v>0.15042716757665026</v>
      </c>
      <c r="Z1369" s="154">
        <v>5.5829127238633897E-2</v>
      </c>
      <c r="AA1369" s="154">
        <v>4.3736869347698715E-2</v>
      </c>
      <c r="AB1369" s="154">
        <v>4.4535878894805515E-2</v>
      </c>
      <c r="AC1369" s="154">
        <v>3.9164043642177522E-2</v>
      </c>
      <c r="AD1369" s="154">
        <v>5.3519473297297983E-2</v>
      </c>
      <c r="AE1369" s="154">
        <v>3.1774650995444284E-2</v>
      </c>
      <c r="AF1369" s="26"/>
      <c r="AH1369" s="26"/>
      <c r="AI1369" s="26"/>
    </row>
    <row r="1370" spans="2:35" s="103" customFormat="1" x14ac:dyDescent="0.25">
      <c r="B1370" s="32" t="s">
        <v>45</v>
      </c>
      <c r="C1370" s="32" t="s">
        <v>63</v>
      </c>
      <c r="D1370" s="32" t="s">
        <v>24</v>
      </c>
      <c r="E1370" s="32" t="s">
        <v>15</v>
      </c>
      <c r="F1370" s="32" t="s">
        <v>16</v>
      </c>
      <c r="G1370" s="32" t="s">
        <v>17</v>
      </c>
      <c r="H1370" s="31" t="s">
        <v>89</v>
      </c>
      <c r="I1370" s="154">
        <v>1.3870737930072086</v>
      </c>
      <c r="J1370" s="154">
        <v>1.2034223038395031</v>
      </c>
      <c r="K1370" s="154">
        <v>1.5609231326842459</v>
      </c>
      <c r="L1370" s="154">
        <v>1.7343218356590338</v>
      </c>
      <c r="M1370" s="154">
        <v>1.7542992790273049</v>
      </c>
      <c r="N1370" s="154">
        <v>1.9383366544705989</v>
      </c>
      <c r="O1370" s="154">
        <v>1.3425834307280025</v>
      </c>
      <c r="P1370" s="154">
        <v>2.1678794165167403</v>
      </c>
      <c r="Q1370" s="154">
        <v>1.8647311661230261</v>
      </c>
      <c r="R1370" s="154">
        <v>2.0379077878693588</v>
      </c>
      <c r="S1370" s="154">
        <v>2.0256903170491114</v>
      </c>
      <c r="T1370" s="154">
        <v>2.1143193135152352</v>
      </c>
      <c r="U1370" s="154">
        <v>2.1259007646966506</v>
      </c>
      <c r="V1370" s="154">
        <v>2.0327331990073549</v>
      </c>
      <c r="W1370" s="154">
        <v>2.3488531032514324</v>
      </c>
      <c r="X1370" s="154">
        <v>2.5900507360986755</v>
      </c>
      <c r="Y1370" s="154">
        <v>2.0673962408881912</v>
      </c>
      <c r="Z1370" s="154">
        <v>1.7666222847863462</v>
      </c>
      <c r="AA1370" s="154">
        <v>1.8892822529852442</v>
      </c>
      <c r="AB1370" s="154">
        <v>1.9567192951045722</v>
      </c>
      <c r="AC1370" s="154">
        <v>0.58412292732489701</v>
      </c>
      <c r="AD1370" s="154">
        <v>0.58412292732489701</v>
      </c>
      <c r="AE1370" s="154">
        <v>1.0216289411609849</v>
      </c>
      <c r="AF1370" s="26"/>
      <c r="AH1370" s="26"/>
      <c r="AI1370" s="26"/>
    </row>
    <row r="1371" spans="2:35" s="103" customFormat="1" x14ac:dyDescent="0.25">
      <c r="B1371" s="32" t="s">
        <v>45</v>
      </c>
      <c r="C1371" s="32" t="s">
        <v>63</v>
      </c>
      <c r="D1371" s="32" t="s">
        <v>14</v>
      </c>
      <c r="E1371" s="32" t="s">
        <v>15</v>
      </c>
      <c r="F1371" s="32" t="s">
        <v>16</v>
      </c>
      <c r="G1371" s="32" t="s">
        <v>17</v>
      </c>
      <c r="H1371" s="31" t="s">
        <v>89</v>
      </c>
      <c r="I1371" s="154"/>
      <c r="J1371" s="154"/>
      <c r="K1371" s="154"/>
      <c r="L1371" s="154"/>
      <c r="M1371" s="154"/>
      <c r="N1371" s="154"/>
      <c r="O1371" s="154"/>
      <c r="P1371" s="154"/>
      <c r="Q1371" s="154"/>
      <c r="R1371" s="154"/>
      <c r="S1371" s="154"/>
      <c r="T1371" s="154"/>
      <c r="U1371" s="154"/>
      <c r="V1371" s="154"/>
      <c r="W1371" s="154"/>
      <c r="X1371" s="154"/>
      <c r="Y1371" s="154"/>
      <c r="Z1371" s="154"/>
      <c r="AA1371" s="154"/>
      <c r="AB1371" s="154"/>
      <c r="AC1371" s="154">
        <v>0</v>
      </c>
      <c r="AD1371" s="154">
        <v>0</v>
      </c>
      <c r="AE1371" s="154">
        <v>6.1143906436279982E-2</v>
      </c>
      <c r="AF1371" s="26"/>
      <c r="AH1371" s="26"/>
      <c r="AI1371" s="26"/>
    </row>
    <row r="1372" spans="2:35" s="103" customFormat="1" x14ac:dyDescent="0.25">
      <c r="B1372" s="32" t="s">
        <v>45</v>
      </c>
      <c r="C1372" s="32" t="s">
        <v>63</v>
      </c>
      <c r="D1372" s="32" t="s">
        <v>64</v>
      </c>
      <c r="E1372" s="32" t="s">
        <v>15</v>
      </c>
      <c r="F1372" s="32" t="s">
        <v>16</v>
      </c>
      <c r="G1372" s="32" t="s">
        <v>17</v>
      </c>
      <c r="H1372" s="31" t="s">
        <v>89</v>
      </c>
      <c r="I1372" s="154"/>
      <c r="J1372" s="154"/>
      <c r="K1372" s="154"/>
      <c r="L1372" s="154"/>
      <c r="M1372" s="154"/>
      <c r="N1372" s="154"/>
      <c r="O1372" s="154"/>
      <c r="P1372" s="154"/>
      <c r="Q1372" s="154"/>
      <c r="R1372" s="154"/>
      <c r="S1372" s="154"/>
      <c r="T1372" s="154"/>
      <c r="U1372" s="154"/>
      <c r="V1372" s="154"/>
      <c r="W1372" s="154"/>
      <c r="X1372" s="154"/>
      <c r="Y1372" s="154"/>
      <c r="Z1372" s="154"/>
      <c r="AA1372" s="154"/>
      <c r="AB1372" s="154"/>
      <c r="AC1372" s="154">
        <v>0.68170467214347163</v>
      </c>
      <c r="AD1372" s="154">
        <v>0.68170467214347163</v>
      </c>
      <c r="AE1372" s="154">
        <v>1.0703713877518406</v>
      </c>
      <c r="AF1372" s="26"/>
      <c r="AH1372" s="26"/>
      <c r="AI1372" s="26"/>
    </row>
    <row r="1373" spans="2:35" s="103" customFormat="1" x14ac:dyDescent="0.25">
      <c r="B1373" s="32" t="s">
        <v>45</v>
      </c>
      <c r="C1373" s="32" t="s">
        <v>63</v>
      </c>
      <c r="D1373" s="32"/>
      <c r="E1373" s="32" t="s">
        <v>15</v>
      </c>
      <c r="F1373" s="32" t="s">
        <v>21</v>
      </c>
      <c r="G1373" s="32" t="s">
        <v>22</v>
      </c>
      <c r="H1373" s="31" t="s">
        <v>89</v>
      </c>
      <c r="I1373" s="154">
        <v>4.5323273723242838</v>
      </c>
      <c r="J1373" s="154">
        <v>4.4863741147909266</v>
      </c>
      <c r="K1373" s="154">
        <v>4.4404208572575685</v>
      </c>
      <c r="L1373" s="154">
        <v>4.3944675997242095</v>
      </c>
      <c r="M1373" s="154">
        <v>4.3485143421908514</v>
      </c>
      <c r="N1373" s="154">
        <v>4.3025610846574933</v>
      </c>
      <c r="O1373" s="154">
        <v>4.2566078271241343</v>
      </c>
      <c r="P1373" s="154">
        <v>4.2106545695907762</v>
      </c>
      <c r="Q1373" s="154">
        <v>4.1647013120574181</v>
      </c>
      <c r="R1373" s="154">
        <v>4.11874805452406</v>
      </c>
      <c r="S1373" s="154">
        <v>4.0727947969907019</v>
      </c>
      <c r="T1373" s="154">
        <v>4.0268415394573438</v>
      </c>
      <c r="U1373" s="154">
        <v>3.9808882819239857</v>
      </c>
      <c r="V1373" s="154">
        <v>3.9349350243906276</v>
      </c>
      <c r="W1373" s="154">
        <v>3.8855900014706677</v>
      </c>
      <c r="X1373" s="154">
        <v>3.8368637768972826</v>
      </c>
      <c r="Y1373" s="154">
        <v>3.7887485907917435</v>
      </c>
      <c r="Z1373" s="154">
        <v>3.7412367805860502</v>
      </c>
      <c r="AA1373" s="154">
        <v>3.5086436295614427</v>
      </c>
      <c r="AB1373" s="154">
        <v>3.446411743227916</v>
      </c>
      <c r="AC1373" s="154">
        <v>2.9451521885769454</v>
      </c>
      <c r="AD1373" s="154">
        <v>2.42339250169751</v>
      </c>
      <c r="AE1373" s="154">
        <v>2.8681069152312362</v>
      </c>
      <c r="AF1373" s="26"/>
      <c r="AH1373" s="26"/>
      <c r="AI1373" s="26"/>
    </row>
    <row r="1374" spans="2:35" s="103" customFormat="1" x14ac:dyDescent="0.25">
      <c r="B1374" s="32" t="s">
        <v>45</v>
      </c>
      <c r="C1374" s="32" t="s">
        <v>63</v>
      </c>
      <c r="D1374" s="32"/>
      <c r="E1374" s="32" t="s">
        <v>15</v>
      </c>
      <c r="F1374" s="32" t="s">
        <v>25</v>
      </c>
      <c r="G1374" s="32" t="s">
        <v>22</v>
      </c>
      <c r="H1374" s="31" t="s">
        <v>89</v>
      </c>
      <c r="I1374" s="154">
        <v>1.8507327641012796</v>
      </c>
      <c r="J1374" s="154">
        <v>1.9164462786074903</v>
      </c>
      <c r="K1374" s="154">
        <v>2.1841551603162594</v>
      </c>
      <c r="L1374" s="154">
        <v>2.2998919323514637</v>
      </c>
      <c r="M1374" s="154">
        <v>1.8063806022911846</v>
      </c>
      <c r="N1374" s="154">
        <v>0.74254602776488321</v>
      </c>
      <c r="O1374" s="154">
        <v>1.1975861954339844</v>
      </c>
      <c r="P1374" s="154">
        <v>1.1244334352761243</v>
      </c>
      <c r="Q1374" s="154">
        <v>1.3523173412771616</v>
      </c>
      <c r="R1374" s="154">
        <v>1.1980079619466724</v>
      </c>
      <c r="S1374" s="154">
        <v>1.873688368453909</v>
      </c>
      <c r="T1374" s="154">
        <v>1.8431342494911633</v>
      </c>
      <c r="U1374" s="154">
        <v>2.6139388708902311</v>
      </c>
      <c r="V1374" s="154">
        <v>1.6280210294946078</v>
      </c>
      <c r="W1374" s="154">
        <v>0.40873796141598345</v>
      </c>
      <c r="X1374" s="154">
        <v>1.5522441471071045</v>
      </c>
      <c r="Y1374" s="154">
        <v>1.9723551053508821</v>
      </c>
      <c r="Z1374" s="154">
        <v>0.81258963664621175</v>
      </c>
      <c r="AA1374" s="154">
        <v>1.851890331464908</v>
      </c>
      <c r="AB1374" s="154">
        <v>2.6795488972094317</v>
      </c>
      <c r="AC1374" s="154">
        <v>1.9266640768861214</v>
      </c>
      <c r="AD1374" s="154">
        <v>1.3192869414865858</v>
      </c>
      <c r="AE1374" s="154">
        <v>1.0238413602083776</v>
      </c>
      <c r="AF1374" s="26"/>
      <c r="AH1374" s="26"/>
      <c r="AI1374" s="26"/>
    </row>
    <row r="1375" spans="2:35" s="103" customFormat="1" x14ac:dyDescent="0.25">
      <c r="B1375" s="32" t="s">
        <v>45</v>
      </c>
      <c r="C1375" s="32" t="s">
        <v>63</v>
      </c>
      <c r="D1375" s="32"/>
      <c r="E1375" s="32" t="s">
        <v>26</v>
      </c>
      <c r="F1375" s="32" t="s">
        <v>48</v>
      </c>
      <c r="G1375" s="32" t="s">
        <v>22</v>
      </c>
      <c r="H1375" s="31" t="s">
        <v>89</v>
      </c>
      <c r="I1375" s="154">
        <v>0.72943386897801232</v>
      </c>
      <c r="J1375" s="154">
        <v>0.70535754864727052</v>
      </c>
      <c r="K1375" s="154">
        <v>0.65905705881199927</v>
      </c>
      <c r="L1375" s="154">
        <v>0.63810998337006397</v>
      </c>
      <c r="M1375" s="154">
        <v>0.60407696456397775</v>
      </c>
      <c r="N1375" s="154">
        <v>0.56475524785283193</v>
      </c>
      <c r="O1375" s="154">
        <v>0.53773666894557204</v>
      </c>
      <c r="P1375" s="154">
        <v>0.50539464265295664</v>
      </c>
      <c r="Q1375" s="154">
        <v>0.46994110521689947</v>
      </c>
      <c r="R1375" s="154">
        <v>0.48261491635199716</v>
      </c>
      <c r="S1375" s="154">
        <v>0.46064559049007614</v>
      </c>
      <c r="T1375" s="154">
        <v>0.4388085018979927</v>
      </c>
      <c r="U1375" s="154">
        <v>0.43219597316220254</v>
      </c>
      <c r="V1375" s="154">
        <v>0.41355286833886717</v>
      </c>
      <c r="W1375" s="154">
        <v>0.40836681681824349</v>
      </c>
      <c r="X1375" s="154">
        <v>0.39469576246135818</v>
      </c>
      <c r="Y1375" s="154">
        <v>0.37544364192089635</v>
      </c>
      <c r="Z1375" s="154">
        <v>0.36916114146115298</v>
      </c>
      <c r="AA1375" s="154">
        <v>0.34621034786961769</v>
      </c>
      <c r="AB1375" s="154">
        <v>0.34006970627393474</v>
      </c>
      <c r="AC1375" s="154">
        <v>0.29060864293693983</v>
      </c>
      <c r="AD1375" s="154">
        <v>0.2798233583429629</v>
      </c>
      <c r="AE1375" s="154">
        <v>0.33117347212410281</v>
      </c>
      <c r="AF1375" s="26"/>
      <c r="AH1375" s="26"/>
      <c r="AI1375" s="26"/>
    </row>
    <row r="1376" spans="2:35" s="103" customFormat="1" x14ac:dyDescent="0.25">
      <c r="B1376" s="32" t="s">
        <v>45</v>
      </c>
      <c r="C1376" s="32" t="s">
        <v>63</v>
      </c>
      <c r="D1376" s="32"/>
      <c r="E1376" s="32" t="s">
        <v>26</v>
      </c>
      <c r="F1376" s="32" t="s">
        <v>62</v>
      </c>
      <c r="G1376" s="32" t="s">
        <v>17</v>
      </c>
      <c r="H1376" s="31" t="s">
        <v>89</v>
      </c>
      <c r="I1376" s="154">
        <v>9.2267135338861786E-2</v>
      </c>
      <c r="J1376" s="154">
        <v>0.10674621747069112</v>
      </c>
      <c r="K1376" s="154">
        <v>0.10811457856020351</v>
      </c>
      <c r="L1376" s="154">
        <v>0.10102309050048953</v>
      </c>
      <c r="M1376" s="154">
        <v>8.7889337027654058E-2</v>
      </c>
      <c r="N1376" s="154">
        <v>0.11190046958486397</v>
      </c>
      <c r="O1376" s="154">
        <v>0.11147352618762708</v>
      </c>
      <c r="P1376" s="154">
        <v>0.11199427495544043</v>
      </c>
      <c r="Q1376" s="154">
        <v>0.12016985702718759</v>
      </c>
      <c r="R1376" s="154">
        <v>1.7691191016125117E-2</v>
      </c>
      <c r="S1376" s="154">
        <v>0</v>
      </c>
      <c r="T1376" s="154">
        <v>0</v>
      </c>
      <c r="U1376" s="154">
        <v>1.7189940604001575E-3</v>
      </c>
      <c r="V1376" s="154">
        <v>9.0217940637473543E-2</v>
      </c>
      <c r="W1376" s="154">
        <v>0.2190735375680945</v>
      </c>
      <c r="X1376" s="154">
        <v>9.9217763383346008E-2</v>
      </c>
      <c r="Y1376" s="154">
        <v>0.21992804587265591</v>
      </c>
      <c r="Z1376" s="154">
        <v>0.18743529385884938</v>
      </c>
      <c r="AA1376" s="154">
        <v>0.18630044057627079</v>
      </c>
      <c r="AB1376" s="154">
        <v>0.13908098981471992</v>
      </c>
      <c r="AC1376" s="154">
        <v>0.14962799178898248</v>
      </c>
      <c r="AD1376" s="154">
        <v>0.13342744066853637</v>
      </c>
      <c r="AE1376" s="154">
        <v>0.14466287678559084</v>
      </c>
      <c r="AF1376" s="26"/>
      <c r="AH1376" s="26"/>
      <c r="AI1376" s="26"/>
    </row>
    <row r="1377" spans="2:35" s="103" customFormat="1" x14ac:dyDescent="0.25">
      <c r="B1377" s="32" t="s">
        <v>45</v>
      </c>
      <c r="C1377" s="32" t="s">
        <v>63</v>
      </c>
      <c r="D1377" s="32"/>
      <c r="E1377" s="32" t="s">
        <v>26</v>
      </c>
      <c r="F1377" s="32" t="s">
        <v>49</v>
      </c>
      <c r="G1377" s="32" t="s">
        <v>29</v>
      </c>
      <c r="H1377" s="31" t="s">
        <v>89</v>
      </c>
      <c r="I1377" s="154">
        <v>4.5937454391054497E-2</v>
      </c>
      <c r="J1377" s="154">
        <v>4.6255985792724025E-2</v>
      </c>
      <c r="K1377" s="154">
        <v>5.9208390431671511E-2</v>
      </c>
      <c r="L1377" s="154">
        <v>6.5400648276932885E-2</v>
      </c>
      <c r="M1377" s="154">
        <v>7.6283647449174083E-2</v>
      </c>
      <c r="N1377" s="154">
        <v>9.956065400004098E-2</v>
      </c>
      <c r="O1377" s="154">
        <v>0.11810409003908166</v>
      </c>
      <c r="P1377" s="154">
        <v>0.11195391201343322</v>
      </c>
      <c r="Q1377" s="154">
        <v>0.13453162945248925</v>
      </c>
      <c r="R1377" s="154">
        <v>0.15590687498655001</v>
      </c>
      <c r="S1377" s="154">
        <v>0.23031749896864662</v>
      </c>
      <c r="T1377" s="154">
        <v>0.29254478976652826</v>
      </c>
      <c r="U1377" s="154">
        <v>0.30326718359165999</v>
      </c>
      <c r="V1377" s="154">
        <v>0.37621897365820728</v>
      </c>
      <c r="W1377" s="154">
        <v>0.34771652758825999</v>
      </c>
      <c r="X1377" s="154">
        <v>0.32228231300036675</v>
      </c>
      <c r="Y1377" s="154">
        <v>0.32769737600107463</v>
      </c>
      <c r="Z1377" s="154">
        <v>0.34348284988904493</v>
      </c>
      <c r="AA1377" s="154">
        <v>0.39499418140333448</v>
      </c>
      <c r="AB1377" s="154">
        <v>0.35091249476495701</v>
      </c>
      <c r="AC1377" s="154">
        <v>0.29571585221064695</v>
      </c>
      <c r="AD1377" s="154">
        <v>0.35562394185247154</v>
      </c>
      <c r="AE1377" s="154">
        <v>0.33853041341739354</v>
      </c>
      <c r="AF1377" s="26"/>
      <c r="AH1377" s="26"/>
      <c r="AI1377" s="26"/>
    </row>
    <row r="1378" spans="2:35" s="103" customFormat="1" x14ac:dyDescent="0.25">
      <c r="B1378" s="32" t="s">
        <v>45</v>
      </c>
      <c r="C1378" s="32" t="s">
        <v>63</v>
      </c>
      <c r="D1378" s="32"/>
      <c r="E1378" s="32" t="s">
        <v>26</v>
      </c>
      <c r="F1378" s="32" t="s">
        <v>52</v>
      </c>
      <c r="G1378" s="32" t="s">
        <v>29</v>
      </c>
      <c r="H1378" s="31" t="s">
        <v>89</v>
      </c>
      <c r="I1378" s="154">
        <v>3.0041029074380958E-3</v>
      </c>
      <c r="J1378" s="154">
        <v>2.4813475688677603E-3</v>
      </c>
      <c r="K1378" s="154">
        <v>1.9813591429801883E-3</v>
      </c>
      <c r="L1378" s="154">
        <v>1.3016465995013004E-3</v>
      </c>
      <c r="M1378" s="154">
        <v>8.8641417345798276E-4</v>
      </c>
      <c r="N1378" s="154">
        <v>5.1884631379353228E-4</v>
      </c>
      <c r="O1378" s="154">
        <v>3.7466001195578025E-4</v>
      </c>
      <c r="P1378" s="154">
        <v>2.5907649232721899E-4</v>
      </c>
      <c r="Q1378" s="154">
        <v>2.1597429969663566E-4</v>
      </c>
      <c r="R1378" s="154">
        <v>3.2122284621206464E-4</v>
      </c>
      <c r="S1378" s="154">
        <v>1.8277857314600383E-4</v>
      </c>
      <c r="T1378" s="154">
        <v>6.7792776118061492E-5</v>
      </c>
      <c r="U1378" s="154">
        <v>1.343238617732155E-5</v>
      </c>
      <c r="V1378" s="154">
        <v>7.7185192132091511E-6</v>
      </c>
      <c r="W1378" s="154">
        <v>8.8426245706206124E-6</v>
      </c>
      <c r="X1378" s="154">
        <v>1.1785816641640673E-5</v>
      </c>
      <c r="Y1378" s="154">
        <v>1.6164615495190279E-5</v>
      </c>
      <c r="Z1378" s="154">
        <v>1.1729812168215414E-5</v>
      </c>
      <c r="AA1378" s="154">
        <v>6.0295311862826107E-6</v>
      </c>
      <c r="AB1378" s="154">
        <v>3.0601866273937011E-5</v>
      </c>
      <c r="AC1378" s="154">
        <v>1.662880606651177E-5</v>
      </c>
      <c r="AD1378" s="154">
        <v>7.7433703149446589E-5</v>
      </c>
      <c r="AE1378" s="154">
        <v>1.4276681259569848E-5</v>
      </c>
      <c r="AF1378" s="26"/>
      <c r="AH1378" s="26"/>
      <c r="AI1378" s="26"/>
    </row>
    <row r="1379" spans="2:35" s="103" customFormat="1" x14ac:dyDescent="0.25">
      <c r="B1379" s="32" t="s">
        <v>45</v>
      </c>
      <c r="C1379" s="32" t="s">
        <v>63</v>
      </c>
      <c r="D1379" s="32"/>
      <c r="E1379" s="32" t="s">
        <v>26</v>
      </c>
      <c r="F1379" s="32" t="s">
        <v>53</v>
      </c>
      <c r="G1379" s="32" t="s">
        <v>29</v>
      </c>
      <c r="H1379" s="31" t="s">
        <v>89</v>
      </c>
      <c r="I1379" s="154">
        <v>0</v>
      </c>
      <c r="J1379" s="154">
        <v>0</v>
      </c>
      <c r="K1379" s="154">
        <v>0</v>
      </c>
      <c r="L1379" s="154">
        <v>0</v>
      </c>
      <c r="M1379" s="154">
        <v>0</v>
      </c>
      <c r="N1379" s="154">
        <v>0</v>
      </c>
      <c r="O1379" s="154">
        <v>0</v>
      </c>
      <c r="P1379" s="154">
        <v>0</v>
      </c>
      <c r="Q1379" s="154">
        <v>0</v>
      </c>
      <c r="R1379" s="154">
        <v>0</v>
      </c>
      <c r="S1379" s="154">
        <v>7.669257017086776E-7</v>
      </c>
      <c r="T1379" s="154">
        <v>2.928933996681627E-6</v>
      </c>
      <c r="U1379" s="154">
        <v>6.2965260103175127E-6</v>
      </c>
      <c r="V1379" s="154">
        <v>7.6845221199742507E-6</v>
      </c>
      <c r="W1379" s="154">
        <v>8.0298953607052287E-6</v>
      </c>
      <c r="X1379" s="154">
        <v>1.062801930798772E-5</v>
      </c>
      <c r="Y1379" s="154">
        <v>1.3742494540118007E-5</v>
      </c>
      <c r="Z1379" s="154">
        <v>3.3260740716410619E-6</v>
      </c>
      <c r="AA1379" s="154">
        <v>3.2704620680778943E-6</v>
      </c>
      <c r="AB1379" s="154">
        <v>1.1457126341741787E-5</v>
      </c>
      <c r="AC1379" s="154">
        <v>3.6639218180598034E-6</v>
      </c>
      <c r="AD1379" s="154">
        <v>4.4948896931052004E-6</v>
      </c>
      <c r="AE1379" s="154">
        <v>2.0633635518331755E-6</v>
      </c>
      <c r="AF1379" s="26"/>
      <c r="AH1379" s="26"/>
      <c r="AI1379" s="26"/>
    </row>
    <row r="1380" spans="2:35" s="103" customFormat="1" x14ac:dyDescent="0.25">
      <c r="B1380" s="32" t="s">
        <v>45</v>
      </c>
      <c r="C1380" s="32" t="s">
        <v>63</v>
      </c>
      <c r="D1380" s="32"/>
      <c r="E1380" s="32" t="s">
        <v>26</v>
      </c>
      <c r="F1380" s="32" t="s">
        <v>54</v>
      </c>
      <c r="G1380" s="32" t="s">
        <v>22</v>
      </c>
      <c r="H1380" s="31" t="s">
        <v>89</v>
      </c>
      <c r="I1380" s="154">
        <v>0</v>
      </c>
      <c r="J1380" s="154">
        <v>0</v>
      </c>
      <c r="K1380" s="154">
        <v>0</v>
      </c>
      <c r="L1380" s="154">
        <v>0</v>
      </c>
      <c r="M1380" s="154">
        <v>0</v>
      </c>
      <c r="N1380" s="154">
        <v>0</v>
      </c>
      <c r="O1380" s="154">
        <v>0</v>
      </c>
      <c r="P1380" s="154">
        <v>0</v>
      </c>
      <c r="Q1380" s="154">
        <v>0</v>
      </c>
      <c r="R1380" s="154">
        <v>0</v>
      </c>
      <c r="S1380" s="154">
        <v>0</v>
      </c>
      <c r="T1380" s="154">
        <v>0</v>
      </c>
      <c r="U1380" s="154">
        <v>0</v>
      </c>
      <c r="V1380" s="154">
        <v>0</v>
      </c>
      <c r="W1380" s="154">
        <v>0</v>
      </c>
      <c r="X1380" s="154">
        <v>0</v>
      </c>
      <c r="Y1380" s="154">
        <v>0</v>
      </c>
      <c r="Z1380" s="154">
        <v>0</v>
      </c>
      <c r="AA1380" s="154">
        <v>0</v>
      </c>
      <c r="AB1380" s="154">
        <v>0</v>
      </c>
      <c r="AC1380" s="154">
        <v>0</v>
      </c>
      <c r="AD1380" s="154">
        <v>0</v>
      </c>
      <c r="AE1380" s="154">
        <v>0</v>
      </c>
      <c r="AF1380" s="26"/>
      <c r="AH1380" s="26"/>
      <c r="AI1380" s="26"/>
    </row>
    <row r="1381" spans="2:35" s="103" customFormat="1" x14ac:dyDescent="0.25">
      <c r="B1381" s="32" t="s">
        <v>45</v>
      </c>
      <c r="C1381" s="32" t="s">
        <v>63</v>
      </c>
      <c r="D1381" s="32"/>
      <c r="E1381" s="32" t="s">
        <v>26</v>
      </c>
      <c r="F1381" s="32" t="s">
        <v>50</v>
      </c>
      <c r="G1381" s="32" t="s">
        <v>29</v>
      </c>
      <c r="H1381" s="31" t="s">
        <v>89</v>
      </c>
      <c r="I1381" s="154">
        <v>1.3380786570228523E-2</v>
      </c>
      <c r="J1381" s="154">
        <v>1.461219774881342E-2</v>
      </c>
      <c r="K1381" s="154">
        <v>1.7058838270159499E-2</v>
      </c>
      <c r="L1381" s="154">
        <v>1.1449577311267289E-2</v>
      </c>
      <c r="M1381" s="154">
        <v>6.7348270146301977E-3</v>
      </c>
      <c r="N1381" s="154">
        <v>4.3836858522437357E-3</v>
      </c>
      <c r="O1381" s="154">
        <v>1.7357008490911205E-3</v>
      </c>
      <c r="P1381" s="154">
        <v>1.1857837070819669E-3</v>
      </c>
      <c r="Q1381" s="154">
        <v>8.8628710634470966E-4</v>
      </c>
      <c r="R1381" s="154">
        <v>7.1651046819427139E-4</v>
      </c>
      <c r="S1381" s="154">
        <v>3.0533267267367876E-4</v>
      </c>
      <c r="T1381" s="154">
        <v>0</v>
      </c>
      <c r="U1381" s="154">
        <v>0</v>
      </c>
      <c r="V1381" s="154">
        <v>0</v>
      </c>
      <c r="W1381" s="154">
        <v>0</v>
      </c>
      <c r="X1381" s="154">
        <v>0</v>
      </c>
      <c r="Y1381" s="154">
        <v>0</v>
      </c>
      <c r="Z1381" s="154">
        <v>0</v>
      </c>
      <c r="AA1381" s="154">
        <v>0</v>
      </c>
      <c r="AB1381" s="154">
        <v>0</v>
      </c>
      <c r="AC1381" s="154">
        <v>0</v>
      </c>
      <c r="AD1381" s="154">
        <v>0</v>
      </c>
      <c r="AE1381" s="154">
        <v>0</v>
      </c>
      <c r="AF1381" s="26"/>
      <c r="AH1381" s="26"/>
      <c r="AI1381" s="26"/>
    </row>
    <row r="1382" spans="2:35" s="103" customFormat="1" x14ac:dyDescent="0.25">
      <c r="B1382" s="32" t="s">
        <v>45</v>
      </c>
      <c r="C1382" s="32" t="s">
        <v>63</v>
      </c>
      <c r="D1382" s="32"/>
      <c r="E1382" s="32" t="s">
        <v>26</v>
      </c>
      <c r="F1382" s="32" t="s">
        <v>30</v>
      </c>
      <c r="G1382" s="32" t="s">
        <v>29</v>
      </c>
      <c r="H1382" s="31" t="s">
        <v>89</v>
      </c>
      <c r="I1382" s="154">
        <v>0.19013866196550869</v>
      </c>
      <c r="J1382" s="154">
        <v>0.16882986535989972</v>
      </c>
      <c r="K1382" s="154">
        <v>0.16228326044100877</v>
      </c>
      <c r="L1382" s="154">
        <v>0.17901049152079845</v>
      </c>
      <c r="M1382" s="154">
        <v>0.22115616260166718</v>
      </c>
      <c r="N1382" s="154">
        <v>0.20321992475988399</v>
      </c>
      <c r="O1382" s="154">
        <v>0.21374464234420412</v>
      </c>
      <c r="P1382" s="154">
        <v>0.20110027927507268</v>
      </c>
      <c r="Q1382" s="154">
        <v>0.23755662639725098</v>
      </c>
      <c r="R1382" s="154">
        <v>0.22035855031427651</v>
      </c>
      <c r="S1382" s="154">
        <v>0.24883574962830768</v>
      </c>
      <c r="T1382" s="154">
        <v>0.24051329989449186</v>
      </c>
      <c r="U1382" s="154">
        <v>0.23609218532700493</v>
      </c>
      <c r="V1382" s="154">
        <v>0.2391881482439237</v>
      </c>
      <c r="W1382" s="154">
        <v>0.22612439127664033</v>
      </c>
      <c r="X1382" s="154">
        <v>0.223470355656571</v>
      </c>
      <c r="Y1382" s="154">
        <v>0.22009550353774701</v>
      </c>
      <c r="Z1382" s="154">
        <v>0.21354976937909101</v>
      </c>
      <c r="AA1382" s="154">
        <v>0.21941009448006521</v>
      </c>
      <c r="AB1382" s="154">
        <v>0.2224924447123377</v>
      </c>
      <c r="AC1382" s="154">
        <v>0.22136205826179206</v>
      </c>
      <c r="AD1382" s="154">
        <v>0.26665604313686542</v>
      </c>
      <c r="AE1382" s="154">
        <v>0.25211251544453517</v>
      </c>
      <c r="AF1382" s="26"/>
      <c r="AH1382" s="26"/>
      <c r="AI1382" s="26"/>
    </row>
    <row r="1383" spans="2:35" s="103" customFormat="1" x14ac:dyDescent="0.25">
      <c r="B1383" s="32" t="s">
        <v>45</v>
      </c>
      <c r="C1383" s="32" t="s">
        <v>63</v>
      </c>
      <c r="D1383" s="32"/>
      <c r="E1383" s="32" t="s">
        <v>26</v>
      </c>
      <c r="F1383" s="32" t="s">
        <v>31</v>
      </c>
      <c r="G1383" s="32" t="s">
        <v>22</v>
      </c>
      <c r="H1383" s="31" t="s">
        <v>89</v>
      </c>
      <c r="I1383" s="154">
        <v>0</v>
      </c>
      <c r="J1383" s="154">
        <v>0</v>
      </c>
      <c r="K1383" s="154">
        <v>0</v>
      </c>
      <c r="L1383" s="154">
        <v>0</v>
      </c>
      <c r="M1383" s="154">
        <v>0</v>
      </c>
      <c r="N1383" s="154">
        <v>0</v>
      </c>
      <c r="O1383" s="154">
        <v>0</v>
      </c>
      <c r="P1383" s="154">
        <v>0</v>
      </c>
      <c r="Q1383" s="154">
        <v>0</v>
      </c>
      <c r="R1383" s="154">
        <v>0</v>
      </c>
      <c r="S1383" s="154">
        <v>0</v>
      </c>
      <c r="T1383" s="154">
        <v>0</v>
      </c>
      <c r="U1383" s="154">
        <v>0</v>
      </c>
      <c r="V1383" s="154">
        <v>0</v>
      </c>
      <c r="W1383" s="154">
        <v>0</v>
      </c>
      <c r="X1383" s="154">
        <v>0</v>
      </c>
      <c r="Y1383" s="154">
        <v>0</v>
      </c>
      <c r="Z1383" s="154">
        <v>0</v>
      </c>
      <c r="AA1383" s="154">
        <v>0</v>
      </c>
      <c r="AB1383" s="154">
        <v>0</v>
      </c>
      <c r="AC1383" s="154">
        <v>0</v>
      </c>
      <c r="AD1383" s="154">
        <v>0</v>
      </c>
      <c r="AE1383" s="154">
        <v>0</v>
      </c>
      <c r="AF1383" s="26"/>
      <c r="AH1383" s="26"/>
      <c r="AI1383" s="26"/>
    </row>
    <row r="1384" spans="2:35" s="103" customFormat="1" x14ac:dyDescent="0.25">
      <c r="B1384" s="32" t="s">
        <v>45</v>
      </c>
      <c r="C1384" s="32" t="s">
        <v>63</v>
      </c>
      <c r="D1384" s="32"/>
      <c r="E1384" s="32" t="s">
        <v>26</v>
      </c>
      <c r="F1384" s="32" t="s">
        <v>28</v>
      </c>
      <c r="G1384" s="32" t="s">
        <v>29</v>
      </c>
      <c r="H1384" s="31" t="s">
        <v>89</v>
      </c>
      <c r="I1384" s="154">
        <v>1.4884665071876189</v>
      </c>
      <c r="J1384" s="154">
        <v>1.3312143682069415</v>
      </c>
      <c r="K1384" s="154">
        <v>1.3087547143409881</v>
      </c>
      <c r="L1384" s="154">
        <v>1.1707443561924209</v>
      </c>
      <c r="M1384" s="154">
        <v>1.4147527233178041</v>
      </c>
      <c r="N1384" s="154">
        <v>1.2498784206157931</v>
      </c>
      <c r="O1384" s="154">
        <v>0.79459024943884582</v>
      </c>
      <c r="P1384" s="154">
        <v>0.84690386244349247</v>
      </c>
      <c r="Q1384" s="154">
        <v>0.44757623305823852</v>
      </c>
      <c r="R1384" s="154">
        <v>0.45471290348404159</v>
      </c>
      <c r="S1384" s="154">
        <v>0.30563979199725372</v>
      </c>
      <c r="T1384" s="154">
        <v>0.40305974340647693</v>
      </c>
      <c r="U1384" s="154">
        <v>0.17161164753714844</v>
      </c>
      <c r="V1384" s="154">
        <v>0.18410324320426036</v>
      </c>
      <c r="W1384" s="154">
        <v>9.0390758829439338E-2</v>
      </c>
      <c r="X1384" s="154">
        <v>8.0209199645197182E-2</v>
      </c>
      <c r="Y1384" s="154">
        <v>4.717229569893993E-2</v>
      </c>
      <c r="Z1384" s="154">
        <v>5.4041592629273043E-2</v>
      </c>
      <c r="AA1384" s="154">
        <v>4.0072880270356791E-2</v>
      </c>
      <c r="AB1384" s="154">
        <v>5.2932306304895531E-2</v>
      </c>
      <c r="AC1384" s="154">
        <v>7.5699287669799109E-2</v>
      </c>
      <c r="AD1384" s="154">
        <v>6.1484218452030753E-2</v>
      </c>
      <c r="AE1384" s="154">
        <v>0.48782399858129555</v>
      </c>
      <c r="AF1384" s="26"/>
      <c r="AH1384" s="26"/>
      <c r="AI1384" s="26"/>
    </row>
    <row r="1385" spans="2:35" s="103" customFormat="1" x14ac:dyDescent="0.25">
      <c r="B1385" s="32" t="s">
        <v>45</v>
      </c>
      <c r="C1385" s="32" t="s">
        <v>63</v>
      </c>
      <c r="D1385" s="32"/>
      <c r="E1385" s="32" t="s">
        <v>26</v>
      </c>
      <c r="F1385" s="32" t="s">
        <v>57</v>
      </c>
      <c r="G1385" s="32" t="s">
        <v>33</v>
      </c>
      <c r="H1385" s="31" t="s">
        <v>89</v>
      </c>
      <c r="I1385" s="154">
        <v>0</v>
      </c>
      <c r="J1385" s="154">
        <v>0</v>
      </c>
      <c r="K1385" s="154">
        <v>5.9404353730121602E-3</v>
      </c>
      <c r="L1385" s="154">
        <v>2.265120796565006E-2</v>
      </c>
      <c r="M1385" s="154">
        <v>4.6815144657583463E-2</v>
      </c>
      <c r="N1385" s="154">
        <v>0.13586520597816173</v>
      </c>
      <c r="O1385" s="154">
        <v>0.30199832200926607</v>
      </c>
      <c r="P1385" s="154">
        <v>0.46884189831787393</v>
      </c>
      <c r="Q1385" s="154">
        <v>0.5782835903021456</v>
      </c>
      <c r="R1385" s="154">
        <v>0.54439896313122826</v>
      </c>
      <c r="S1385" s="154">
        <v>0.64112086380059596</v>
      </c>
      <c r="T1385" s="154">
        <v>0.93629670865383519</v>
      </c>
      <c r="U1385" s="154">
        <v>0.78888192282000713</v>
      </c>
      <c r="V1385" s="154">
        <v>0.87032644096118872</v>
      </c>
      <c r="W1385" s="154">
        <v>0.9371712928395467</v>
      </c>
      <c r="X1385" s="154">
        <v>0.98800793882972593</v>
      </c>
      <c r="Y1385" s="154">
        <v>0.99503763695814806</v>
      </c>
      <c r="Z1385" s="154">
        <v>0.98264289688509676</v>
      </c>
      <c r="AA1385" s="154">
        <v>1.1575191075594111</v>
      </c>
      <c r="AB1385" s="154">
        <v>1.2331110152606306</v>
      </c>
      <c r="AC1385" s="154">
        <v>0.8997002754266179</v>
      </c>
      <c r="AD1385" s="154">
        <v>1.2419414396447901</v>
      </c>
      <c r="AE1385" s="154">
        <v>1.3087999133574277</v>
      </c>
      <c r="AF1385" s="26"/>
      <c r="AH1385" s="26"/>
      <c r="AI1385" s="26"/>
    </row>
    <row r="1386" spans="2:35" s="103" customFormat="1" x14ac:dyDescent="0.25">
      <c r="B1386" s="32" t="s">
        <v>45</v>
      </c>
      <c r="C1386" s="32" t="s">
        <v>63</v>
      </c>
      <c r="D1386" s="32"/>
      <c r="E1386" s="32" t="s">
        <v>26</v>
      </c>
      <c r="F1386" s="32" t="s">
        <v>65</v>
      </c>
      <c r="G1386" s="32" t="s">
        <v>33</v>
      </c>
      <c r="H1386" s="31" t="s">
        <v>89</v>
      </c>
      <c r="I1386" s="154">
        <v>2.352245642368811E-2</v>
      </c>
      <c r="J1386" s="154">
        <v>2.3268467737211616E-2</v>
      </c>
      <c r="K1386" s="154">
        <v>2.8910164514698373E-2</v>
      </c>
      <c r="L1386" s="154">
        <v>2.559920462749889E-2</v>
      </c>
      <c r="M1386" s="154">
        <v>2.8460235759771722E-2</v>
      </c>
      <c r="N1386" s="154">
        <v>3.4354855359279679E-2</v>
      </c>
      <c r="O1386" s="154">
        <v>3.858597543030208E-2</v>
      </c>
      <c r="P1386" s="154">
        <v>3.6024370863158246E-2</v>
      </c>
      <c r="Q1386" s="154">
        <v>3.941758413056743E-2</v>
      </c>
      <c r="R1386" s="154">
        <v>0</v>
      </c>
      <c r="S1386" s="154">
        <v>0</v>
      </c>
      <c r="T1386" s="154">
        <v>0</v>
      </c>
      <c r="U1386" s="154">
        <v>0</v>
      </c>
      <c r="V1386" s="154">
        <v>0</v>
      </c>
      <c r="W1386" s="154">
        <v>0</v>
      </c>
      <c r="X1386" s="154">
        <v>0</v>
      </c>
      <c r="Y1386" s="154">
        <v>0</v>
      </c>
      <c r="Z1386" s="154">
        <v>0</v>
      </c>
      <c r="AA1386" s="154">
        <v>0</v>
      </c>
      <c r="AB1386" s="154">
        <v>0</v>
      </c>
      <c r="AC1386" s="154">
        <v>0</v>
      </c>
      <c r="AD1386" s="154">
        <v>0</v>
      </c>
      <c r="AE1386" s="154">
        <v>0</v>
      </c>
      <c r="AF1386" s="26"/>
      <c r="AH1386" s="26"/>
      <c r="AI1386" s="26"/>
    </row>
    <row r="1387" spans="2:35" s="103" customFormat="1" x14ac:dyDescent="0.25">
      <c r="B1387" s="32" t="s">
        <v>45</v>
      </c>
      <c r="C1387" s="32" t="s">
        <v>66</v>
      </c>
      <c r="D1387" s="32"/>
      <c r="E1387" s="32" t="s">
        <v>26</v>
      </c>
      <c r="F1387" s="32" t="s">
        <v>49</v>
      </c>
      <c r="G1387" s="32" t="s">
        <v>29</v>
      </c>
      <c r="H1387" s="31" t="s">
        <v>89</v>
      </c>
      <c r="I1387" s="154">
        <v>0.20575042190368165</v>
      </c>
      <c r="J1387" s="154">
        <v>0.25604667426444289</v>
      </c>
      <c r="K1387" s="154">
        <v>0.39917215818744672</v>
      </c>
      <c r="L1387" s="154">
        <v>0.48783116748292238</v>
      </c>
      <c r="M1387" s="154">
        <v>0.64654538498556635</v>
      </c>
      <c r="N1387" s="154">
        <v>0.96640855568769013</v>
      </c>
      <c r="O1387" s="154">
        <v>1.298869859408271</v>
      </c>
      <c r="P1387" s="154">
        <v>2.1089690130437382</v>
      </c>
      <c r="Q1387" s="154">
        <v>2.902484106962461</v>
      </c>
      <c r="R1387" s="154">
        <v>3.115875784419238</v>
      </c>
      <c r="S1387" s="154">
        <v>3.2765304092145238</v>
      </c>
      <c r="T1387" s="154">
        <v>3.7294694086943982</v>
      </c>
      <c r="U1387" s="154">
        <v>4.5835182752687533</v>
      </c>
      <c r="V1387" s="154">
        <v>5.0876173008268957</v>
      </c>
      <c r="W1387" s="154">
        <v>5.7098861925715676</v>
      </c>
      <c r="X1387" s="154">
        <v>6.2813213103005614</v>
      </c>
      <c r="Y1387" s="154">
        <v>6.7957263585300698</v>
      </c>
      <c r="Z1387" s="155"/>
      <c r="AA1387" s="155"/>
      <c r="AB1387" s="155"/>
      <c r="AC1387" s="155"/>
      <c r="AD1387" s="155"/>
      <c r="AE1387" s="155"/>
      <c r="AF1387" s="26"/>
      <c r="AH1387" s="26"/>
      <c r="AI1387" s="26"/>
    </row>
    <row r="1388" spans="2:35" s="103" customFormat="1" x14ac:dyDescent="0.25">
      <c r="B1388" s="32" t="s">
        <v>45</v>
      </c>
      <c r="C1388" s="32" t="s">
        <v>66</v>
      </c>
      <c r="D1388" s="32"/>
      <c r="E1388" s="32" t="s">
        <v>26</v>
      </c>
      <c r="F1388" s="32" t="s">
        <v>52</v>
      </c>
      <c r="G1388" s="32" t="s">
        <v>29</v>
      </c>
      <c r="H1388" s="31" t="s">
        <v>89</v>
      </c>
      <c r="I1388" s="154">
        <v>9.1621519492066756</v>
      </c>
      <c r="J1388" s="154">
        <v>8.3257072979776581</v>
      </c>
      <c r="K1388" s="154">
        <v>8.4272898887225711</v>
      </c>
      <c r="L1388" s="154">
        <v>7.8797555544571729</v>
      </c>
      <c r="M1388" s="154">
        <v>7.8613029711536377</v>
      </c>
      <c r="N1388" s="154">
        <v>7.4766732540390004</v>
      </c>
      <c r="O1388" s="154">
        <v>7.2995872273162616</v>
      </c>
      <c r="P1388" s="154">
        <v>7.2717038410050181</v>
      </c>
      <c r="Q1388" s="154">
        <v>8.2659507406093926</v>
      </c>
      <c r="R1388" s="154">
        <v>9.6350923796673875</v>
      </c>
      <c r="S1388" s="154">
        <v>9.151479141768684</v>
      </c>
      <c r="T1388" s="154">
        <v>6.1873132822286818</v>
      </c>
      <c r="U1388" s="154">
        <v>1.7961717474429173</v>
      </c>
      <c r="V1388" s="154">
        <v>1.8317770417853694</v>
      </c>
      <c r="W1388" s="154">
        <v>1.9343763453539495</v>
      </c>
      <c r="X1388" s="154">
        <v>1.9739145296563243</v>
      </c>
      <c r="Y1388" s="154">
        <v>2.2853534520541587</v>
      </c>
      <c r="Z1388" s="155"/>
      <c r="AA1388" s="155"/>
      <c r="AB1388" s="155"/>
      <c r="AC1388" s="155"/>
      <c r="AD1388" s="155"/>
      <c r="AE1388" s="155"/>
      <c r="AF1388" s="26"/>
      <c r="AH1388" s="26"/>
      <c r="AI1388" s="26"/>
    </row>
    <row r="1389" spans="2:35" s="103" customFormat="1" x14ac:dyDescent="0.25">
      <c r="B1389" s="32" t="s">
        <v>45</v>
      </c>
      <c r="C1389" s="32" t="s">
        <v>66</v>
      </c>
      <c r="D1389" s="32"/>
      <c r="E1389" s="32" t="s">
        <v>26</v>
      </c>
      <c r="F1389" s="32" t="s">
        <v>53</v>
      </c>
      <c r="G1389" s="32" t="s">
        <v>29</v>
      </c>
      <c r="H1389" s="31" t="s">
        <v>89</v>
      </c>
      <c r="I1389" s="154">
        <v>0</v>
      </c>
      <c r="J1389" s="154">
        <v>0</v>
      </c>
      <c r="K1389" s="154">
        <v>0</v>
      </c>
      <c r="L1389" s="154">
        <v>0</v>
      </c>
      <c r="M1389" s="154">
        <v>0</v>
      </c>
      <c r="N1389" s="154">
        <v>0</v>
      </c>
      <c r="O1389" s="154">
        <v>0</v>
      </c>
      <c r="P1389" s="154">
        <v>0</v>
      </c>
      <c r="Q1389" s="154">
        <v>0</v>
      </c>
      <c r="R1389" s="154">
        <v>0</v>
      </c>
      <c r="S1389" s="154">
        <v>1.478067392065902</v>
      </c>
      <c r="T1389" s="154">
        <v>4.5009895492707095</v>
      </c>
      <c r="U1389" s="154">
        <v>9.0851338785953537</v>
      </c>
      <c r="V1389" s="154">
        <v>9.5475793138841496</v>
      </c>
      <c r="W1389" s="154">
        <v>10.141669986760846</v>
      </c>
      <c r="X1389" s="154">
        <v>11.241916029193654</v>
      </c>
      <c r="Y1389" s="154">
        <v>12.956160238539002</v>
      </c>
      <c r="Z1389" s="155"/>
      <c r="AA1389" s="155"/>
      <c r="AB1389" s="155"/>
      <c r="AC1389" s="155"/>
      <c r="AD1389" s="155"/>
      <c r="AE1389" s="155"/>
      <c r="AF1389" s="26"/>
      <c r="AH1389" s="26"/>
      <c r="AI1389" s="26"/>
    </row>
    <row r="1390" spans="2:35" s="103" customFormat="1" x14ac:dyDescent="0.25">
      <c r="B1390" s="32" t="s">
        <v>45</v>
      </c>
      <c r="C1390" s="32" t="s">
        <v>66</v>
      </c>
      <c r="D1390" s="32"/>
      <c r="E1390" s="32" t="s">
        <v>26</v>
      </c>
      <c r="F1390" s="32" t="s">
        <v>54</v>
      </c>
      <c r="G1390" s="32" t="s">
        <v>22</v>
      </c>
      <c r="H1390" s="31" t="s">
        <v>89</v>
      </c>
      <c r="I1390" s="154">
        <v>0</v>
      </c>
      <c r="J1390" s="154">
        <v>0</v>
      </c>
      <c r="K1390" s="154">
        <v>0</v>
      </c>
      <c r="L1390" s="154">
        <v>0</v>
      </c>
      <c r="M1390" s="154">
        <v>0</v>
      </c>
      <c r="N1390" s="154">
        <v>0</v>
      </c>
      <c r="O1390" s="154">
        <v>0</v>
      </c>
      <c r="P1390" s="154">
        <v>0</v>
      </c>
      <c r="Q1390" s="154">
        <v>0</v>
      </c>
      <c r="R1390" s="154">
        <v>0</v>
      </c>
      <c r="S1390" s="154">
        <v>0</v>
      </c>
      <c r="T1390" s="154">
        <v>0</v>
      </c>
      <c r="U1390" s="154">
        <v>0</v>
      </c>
      <c r="V1390" s="154">
        <v>0</v>
      </c>
      <c r="W1390" s="154">
        <v>0</v>
      </c>
      <c r="X1390" s="154">
        <v>0</v>
      </c>
      <c r="Y1390" s="154">
        <v>0</v>
      </c>
      <c r="Z1390" s="155"/>
      <c r="AA1390" s="155"/>
      <c r="AB1390" s="155"/>
      <c r="AC1390" s="155"/>
      <c r="AD1390" s="155"/>
      <c r="AE1390" s="155"/>
      <c r="AF1390" s="26"/>
      <c r="AH1390" s="26"/>
      <c r="AI1390" s="26"/>
    </row>
    <row r="1391" spans="2:35" s="103" customFormat="1" x14ac:dyDescent="0.25">
      <c r="B1391" s="32" t="s">
        <v>45</v>
      </c>
      <c r="C1391" s="32" t="s">
        <v>66</v>
      </c>
      <c r="D1391" s="32"/>
      <c r="E1391" s="32" t="s">
        <v>26</v>
      </c>
      <c r="F1391" s="32" t="s">
        <v>67</v>
      </c>
      <c r="G1391" s="32" t="s">
        <v>29</v>
      </c>
      <c r="H1391" s="31" t="s">
        <v>89</v>
      </c>
      <c r="I1391" s="154">
        <v>5.248253206524863</v>
      </c>
      <c r="J1391" s="154">
        <v>5.5101785774719261</v>
      </c>
      <c r="K1391" s="154">
        <v>2.8084271785818538</v>
      </c>
      <c r="L1391" s="154">
        <v>1.7074591152081213</v>
      </c>
      <c r="M1391" s="154">
        <v>1.7199951881737194</v>
      </c>
      <c r="N1391" s="154">
        <v>0.76883174517973529</v>
      </c>
      <c r="O1391" s="154">
        <v>2.9750578930397209</v>
      </c>
      <c r="P1391" s="154">
        <v>2.2549440192525863</v>
      </c>
      <c r="Q1391" s="154">
        <v>2.359475544941307</v>
      </c>
      <c r="R1391" s="154">
        <v>9.2916632769958643</v>
      </c>
      <c r="S1391" s="154">
        <v>10.452419028169771</v>
      </c>
      <c r="T1391" s="154">
        <v>11.514340960131445</v>
      </c>
      <c r="U1391" s="154">
        <v>11.93568159115536</v>
      </c>
      <c r="V1391" s="154">
        <v>13.031430292541177</v>
      </c>
      <c r="W1391" s="154">
        <v>14.471076032056233</v>
      </c>
      <c r="X1391" s="154">
        <v>15.172979497225782</v>
      </c>
      <c r="Y1391" s="154">
        <v>17.16557382019657</v>
      </c>
      <c r="Z1391" s="155"/>
      <c r="AA1391" s="155"/>
      <c r="AB1391" s="155"/>
      <c r="AC1391" s="155"/>
      <c r="AD1391" s="155"/>
      <c r="AE1391" s="155"/>
      <c r="AF1391" s="26"/>
      <c r="AH1391" s="26"/>
      <c r="AI1391" s="26"/>
    </row>
    <row r="1392" spans="2:35" s="103" customFormat="1" x14ac:dyDescent="0.25">
      <c r="B1392" s="32" t="s">
        <v>45</v>
      </c>
      <c r="C1392" s="32" t="s">
        <v>66</v>
      </c>
      <c r="D1392" s="32"/>
      <c r="E1392" s="32" t="s">
        <v>26</v>
      </c>
      <c r="F1392" s="32" t="s">
        <v>30</v>
      </c>
      <c r="G1392" s="32" t="s">
        <v>29</v>
      </c>
      <c r="H1392" s="31" t="s">
        <v>89</v>
      </c>
      <c r="I1392" s="154">
        <v>1.3474841548225049</v>
      </c>
      <c r="J1392" s="154">
        <v>1.1968989681045186</v>
      </c>
      <c r="K1392" s="154">
        <v>1.1707059070621302</v>
      </c>
      <c r="L1392" s="154">
        <v>1.3062621915006853</v>
      </c>
      <c r="M1392" s="154">
        <v>1.6377007007473388</v>
      </c>
      <c r="N1392" s="154">
        <v>1.5447458624759598</v>
      </c>
      <c r="O1392" s="154">
        <v>1.636294425725948</v>
      </c>
      <c r="P1392" s="154">
        <v>1.6893163572088015</v>
      </c>
      <c r="Q1392" s="154">
        <v>2.0598064334813735</v>
      </c>
      <c r="R1392" s="154">
        <v>1.9934697927983331</v>
      </c>
      <c r="S1392" s="154">
        <v>2.4202810069021958</v>
      </c>
      <c r="T1392" s="154">
        <v>2.4875588818433365</v>
      </c>
      <c r="U1392" s="154">
        <v>2.583892905083979</v>
      </c>
      <c r="V1392" s="154">
        <v>2.7586814225897562</v>
      </c>
      <c r="W1392" s="154">
        <v>2.7027802970709494</v>
      </c>
      <c r="X1392" s="154">
        <v>2.9103760613099214</v>
      </c>
      <c r="Y1392" s="154">
        <v>3.0276576736477536</v>
      </c>
      <c r="Z1392" s="155"/>
      <c r="AA1392" s="155"/>
      <c r="AB1392" s="155"/>
      <c r="AC1392" s="155"/>
      <c r="AD1392" s="155"/>
      <c r="AE1392" s="155"/>
      <c r="AF1392" s="26"/>
      <c r="AH1392" s="26"/>
      <c r="AI1392" s="26"/>
    </row>
    <row r="1393" spans="2:35" s="103" customFormat="1" x14ac:dyDescent="0.25">
      <c r="B1393" s="32" t="s">
        <v>45</v>
      </c>
      <c r="C1393" s="32" t="s">
        <v>66</v>
      </c>
      <c r="D1393" s="32"/>
      <c r="E1393" s="32" t="s">
        <v>26</v>
      </c>
      <c r="F1393" s="32" t="s">
        <v>31</v>
      </c>
      <c r="G1393" s="32" t="s">
        <v>22</v>
      </c>
      <c r="H1393" s="31" t="s">
        <v>89</v>
      </c>
      <c r="I1393" s="154">
        <v>0</v>
      </c>
      <c r="J1393" s="154">
        <v>0</v>
      </c>
      <c r="K1393" s="154">
        <v>0</v>
      </c>
      <c r="L1393" s="154">
        <v>0</v>
      </c>
      <c r="M1393" s="154">
        <v>0</v>
      </c>
      <c r="N1393" s="154">
        <v>0</v>
      </c>
      <c r="O1393" s="154">
        <v>0</v>
      </c>
      <c r="P1393" s="154">
        <v>0</v>
      </c>
      <c r="Q1393" s="154">
        <v>0</v>
      </c>
      <c r="R1393" s="154">
        <v>0</v>
      </c>
      <c r="S1393" s="154">
        <v>0</v>
      </c>
      <c r="T1393" s="154">
        <v>0</v>
      </c>
      <c r="U1393" s="154">
        <v>0</v>
      </c>
      <c r="V1393" s="154">
        <v>0</v>
      </c>
      <c r="W1393" s="154">
        <v>0</v>
      </c>
      <c r="X1393" s="154">
        <v>0</v>
      </c>
      <c r="Y1393" s="154">
        <v>0</v>
      </c>
      <c r="Z1393" s="155"/>
      <c r="AA1393" s="155"/>
      <c r="AB1393" s="155"/>
      <c r="AC1393" s="155"/>
      <c r="AD1393" s="155"/>
      <c r="AE1393" s="155"/>
      <c r="AF1393" s="26"/>
      <c r="AH1393" s="26"/>
      <c r="AI1393" s="26"/>
    </row>
    <row r="1394" spans="2:35" s="103" customFormat="1" x14ac:dyDescent="0.25">
      <c r="B1394" s="32" t="s">
        <v>45</v>
      </c>
      <c r="C1394" s="32" t="s">
        <v>66</v>
      </c>
      <c r="D1394" s="32"/>
      <c r="E1394" s="32" t="s">
        <v>26</v>
      </c>
      <c r="F1394" s="32" t="s">
        <v>28</v>
      </c>
      <c r="G1394" s="32" t="s">
        <v>29</v>
      </c>
      <c r="H1394" s="31" t="s">
        <v>89</v>
      </c>
      <c r="I1394" s="154">
        <v>1.5384972474805511E-2</v>
      </c>
      <c r="J1394" s="154">
        <v>1.516828272163924E-2</v>
      </c>
      <c r="K1394" s="154">
        <v>1.1340097082368383E-2</v>
      </c>
      <c r="L1394" s="154">
        <v>5.7783934177673291E-3</v>
      </c>
      <c r="M1394" s="154">
        <v>5.6339335823231461E-3</v>
      </c>
      <c r="N1394" s="154">
        <v>9.3176593861498194E-3</v>
      </c>
      <c r="O1394" s="154">
        <v>1.0112188481092826E-2</v>
      </c>
      <c r="P1394" s="154">
        <v>1.601096509506364E-2</v>
      </c>
      <c r="Q1394" s="154">
        <v>2.980687937998314E-2</v>
      </c>
      <c r="R1394" s="154">
        <v>2.6195383493878555E-2</v>
      </c>
      <c r="S1394" s="154">
        <v>3.8980078930688784E-2</v>
      </c>
      <c r="T1394" s="154">
        <v>0.24353520591965222</v>
      </c>
      <c r="U1394" s="154">
        <v>0.33873423747736903</v>
      </c>
      <c r="V1394" s="154">
        <v>0.37439174019284155</v>
      </c>
      <c r="W1394" s="154">
        <v>0.22251629986252355</v>
      </c>
      <c r="X1394" s="154">
        <v>0.23284517809678268</v>
      </c>
      <c r="Y1394" s="154">
        <v>0.30247481878087895</v>
      </c>
      <c r="Z1394" s="155"/>
      <c r="AA1394" s="155"/>
      <c r="AB1394" s="155"/>
      <c r="AC1394" s="155"/>
      <c r="AD1394" s="155"/>
      <c r="AE1394" s="155"/>
      <c r="AF1394" s="26"/>
      <c r="AH1394" s="26"/>
      <c r="AI1394" s="26"/>
    </row>
    <row r="1395" spans="2:35" s="103" customFormat="1" x14ac:dyDescent="0.25">
      <c r="B1395" s="32" t="s">
        <v>45</v>
      </c>
      <c r="C1395" s="32" t="s">
        <v>66</v>
      </c>
      <c r="D1395" s="32"/>
      <c r="E1395" s="32" t="s">
        <v>26</v>
      </c>
      <c r="F1395" s="32" t="s">
        <v>57</v>
      </c>
      <c r="G1395" s="32" t="s">
        <v>33</v>
      </c>
      <c r="H1395" s="31" t="s">
        <v>89</v>
      </c>
      <c r="I1395" s="154">
        <v>0</v>
      </c>
      <c r="J1395" s="154">
        <v>0</v>
      </c>
      <c r="K1395" s="154">
        <v>0</v>
      </c>
      <c r="L1395" s="154">
        <v>0</v>
      </c>
      <c r="M1395" s="154">
        <v>0</v>
      </c>
      <c r="N1395" s="154">
        <v>0</v>
      </c>
      <c r="O1395" s="154">
        <v>0</v>
      </c>
      <c r="P1395" s="154">
        <v>0</v>
      </c>
      <c r="Q1395" s="154">
        <v>0</v>
      </c>
      <c r="R1395" s="154">
        <v>0</v>
      </c>
      <c r="S1395" s="154">
        <v>0</v>
      </c>
      <c r="T1395" s="154">
        <v>0</v>
      </c>
      <c r="U1395" s="154">
        <v>0</v>
      </c>
      <c r="V1395" s="154">
        <v>0</v>
      </c>
      <c r="W1395" s="154">
        <v>0</v>
      </c>
      <c r="X1395" s="154">
        <v>0</v>
      </c>
      <c r="Y1395" s="154">
        <v>0</v>
      </c>
      <c r="Z1395" s="155"/>
      <c r="AA1395" s="155"/>
      <c r="AB1395" s="155"/>
      <c r="AC1395" s="155"/>
      <c r="AD1395" s="155"/>
      <c r="AE1395" s="155"/>
      <c r="AF1395" s="26"/>
      <c r="AH1395" s="26"/>
      <c r="AI1395" s="26"/>
    </row>
    <row r="1396" spans="2:35" s="103" customFormat="1" x14ac:dyDescent="0.25">
      <c r="B1396" s="32" t="s">
        <v>45</v>
      </c>
      <c r="C1396" s="32" t="s">
        <v>66</v>
      </c>
      <c r="D1396" s="32" t="s">
        <v>68</v>
      </c>
      <c r="E1396" s="32" t="s">
        <v>26</v>
      </c>
      <c r="F1396" s="32" t="s">
        <v>49</v>
      </c>
      <c r="G1396" s="32" t="s">
        <v>29</v>
      </c>
      <c r="H1396" s="31" t="s">
        <v>89</v>
      </c>
      <c r="I1396" s="155"/>
      <c r="J1396" s="155"/>
      <c r="K1396" s="155"/>
      <c r="L1396" s="155"/>
      <c r="M1396" s="155"/>
      <c r="N1396" s="155"/>
      <c r="O1396" s="155"/>
      <c r="P1396" s="155"/>
      <c r="Q1396" s="155"/>
      <c r="R1396" s="155"/>
      <c r="S1396" s="155"/>
      <c r="T1396" s="155"/>
      <c r="U1396" s="155"/>
      <c r="V1396" s="155"/>
      <c r="W1396" s="155"/>
      <c r="X1396" s="155"/>
      <c r="Y1396" s="155"/>
      <c r="Z1396" s="154">
        <v>7.0094043912758783</v>
      </c>
      <c r="AA1396" s="154">
        <v>7.5335503478738097</v>
      </c>
      <c r="AB1396" s="154">
        <v>9.681356142011289</v>
      </c>
      <c r="AC1396" s="154">
        <v>7.2823981168440275</v>
      </c>
      <c r="AD1396" s="154">
        <v>9.3067987922739928</v>
      </c>
      <c r="AE1396" s="154">
        <v>10.323941490980717</v>
      </c>
      <c r="AF1396" s="26"/>
      <c r="AH1396" s="26"/>
      <c r="AI1396" s="26"/>
    </row>
    <row r="1397" spans="2:35" s="103" customFormat="1" x14ac:dyDescent="0.25">
      <c r="B1397" s="32" t="s">
        <v>45</v>
      </c>
      <c r="C1397" s="32" t="s">
        <v>66</v>
      </c>
      <c r="D1397" s="32" t="s">
        <v>68</v>
      </c>
      <c r="E1397" s="32" t="s">
        <v>26</v>
      </c>
      <c r="F1397" s="32" t="s">
        <v>52</v>
      </c>
      <c r="G1397" s="32" t="s">
        <v>29</v>
      </c>
      <c r="H1397" s="31" t="s">
        <v>89</v>
      </c>
      <c r="I1397" s="155"/>
      <c r="J1397" s="155"/>
      <c r="K1397" s="155"/>
      <c r="L1397" s="155"/>
      <c r="M1397" s="155"/>
      <c r="N1397" s="155"/>
      <c r="O1397" s="155"/>
      <c r="P1397" s="155"/>
      <c r="Q1397" s="155"/>
      <c r="R1397" s="155"/>
      <c r="S1397" s="155"/>
      <c r="T1397" s="155"/>
      <c r="U1397" s="155"/>
      <c r="V1397" s="155"/>
      <c r="W1397" s="155"/>
      <c r="X1397" s="155"/>
      <c r="Y1397" s="155"/>
      <c r="Z1397" s="154">
        <v>2.2055870190518005</v>
      </c>
      <c r="AA1397" s="154">
        <v>2.3154550024344283</v>
      </c>
      <c r="AB1397" s="154">
        <v>2.3988557815609286</v>
      </c>
      <c r="AC1397" s="154">
        <v>2.1404084697398029</v>
      </c>
      <c r="AD1397" s="154">
        <v>3.259368702212996</v>
      </c>
      <c r="AE1397" s="154">
        <v>2.7261427223897794</v>
      </c>
      <c r="AF1397" s="26"/>
      <c r="AH1397" s="26"/>
      <c r="AI1397" s="26"/>
    </row>
    <row r="1398" spans="2:35" s="103" customFormat="1" x14ac:dyDescent="0.25">
      <c r="B1398" s="32" t="s">
        <v>45</v>
      </c>
      <c r="C1398" s="32" t="s">
        <v>66</v>
      </c>
      <c r="D1398" s="32" t="s">
        <v>68</v>
      </c>
      <c r="E1398" s="32" t="s">
        <v>26</v>
      </c>
      <c r="F1398" s="32" t="s">
        <v>53</v>
      </c>
      <c r="G1398" s="32" t="s">
        <v>29</v>
      </c>
      <c r="H1398" s="31" t="s">
        <v>89</v>
      </c>
      <c r="I1398" s="155"/>
      <c r="J1398" s="155"/>
      <c r="K1398" s="155"/>
      <c r="L1398" s="155"/>
      <c r="M1398" s="155"/>
      <c r="N1398" s="155"/>
      <c r="O1398" s="155"/>
      <c r="P1398" s="155"/>
      <c r="Q1398" s="155"/>
      <c r="R1398" s="155"/>
      <c r="S1398" s="155"/>
      <c r="T1398" s="155"/>
      <c r="U1398" s="155"/>
      <c r="V1398" s="155"/>
      <c r="W1398" s="155"/>
      <c r="X1398" s="155"/>
      <c r="Y1398" s="155"/>
      <c r="Z1398" s="154">
        <v>15.219689005326313</v>
      </c>
      <c r="AA1398" s="154">
        <v>15.938933287902165</v>
      </c>
      <c r="AB1398" s="154">
        <v>16.286928049923091</v>
      </c>
      <c r="AC1398" s="154">
        <v>12.710855585191057</v>
      </c>
      <c r="AD1398" s="154">
        <v>16.239470636352028</v>
      </c>
      <c r="AE1398" s="154">
        <v>16.809523207715134</v>
      </c>
      <c r="AF1398" s="26"/>
      <c r="AH1398" s="26"/>
      <c r="AI1398" s="26"/>
    </row>
    <row r="1399" spans="2:35" s="103" customFormat="1" x14ac:dyDescent="0.25">
      <c r="B1399" s="32" t="s">
        <v>45</v>
      </c>
      <c r="C1399" s="32" t="s">
        <v>66</v>
      </c>
      <c r="D1399" s="32" t="s">
        <v>68</v>
      </c>
      <c r="E1399" s="32" t="s">
        <v>26</v>
      </c>
      <c r="F1399" s="32" t="s">
        <v>54</v>
      </c>
      <c r="G1399" s="32" t="s">
        <v>22</v>
      </c>
      <c r="H1399" s="31" t="s">
        <v>89</v>
      </c>
      <c r="I1399" s="155"/>
      <c r="J1399" s="155"/>
      <c r="K1399" s="155"/>
      <c r="L1399" s="155"/>
      <c r="M1399" s="155"/>
      <c r="N1399" s="155"/>
      <c r="O1399" s="155"/>
      <c r="P1399" s="155"/>
      <c r="Q1399" s="155"/>
      <c r="R1399" s="155"/>
      <c r="S1399" s="155"/>
      <c r="T1399" s="155"/>
      <c r="U1399" s="155"/>
      <c r="V1399" s="155"/>
      <c r="W1399" s="155"/>
      <c r="X1399" s="155"/>
      <c r="Y1399" s="155"/>
      <c r="Z1399" s="154">
        <v>0</v>
      </c>
      <c r="AA1399" s="154">
        <v>0</v>
      </c>
      <c r="AB1399" s="154">
        <v>0</v>
      </c>
      <c r="AC1399" s="154">
        <v>0</v>
      </c>
      <c r="AD1399" s="154">
        <v>0</v>
      </c>
      <c r="AE1399" s="154">
        <v>0</v>
      </c>
      <c r="AF1399" s="26"/>
      <c r="AH1399" s="26"/>
      <c r="AI1399" s="26"/>
    </row>
    <row r="1400" spans="2:35" s="103" customFormat="1" x14ac:dyDescent="0.25">
      <c r="B1400" s="32" t="s">
        <v>45</v>
      </c>
      <c r="C1400" s="32" t="s">
        <v>66</v>
      </c>
      <c r="D1400" s="32" t="s">
        <v>68</v>
      </c>
      <c r="E1400" s="32" t="s">
        <v>26</v>
      </c>
      <c r="F1400" s="32" t="s">
        <v>30</v>
      </c>
      <c r="G1400" s="32" t="s">
        <v>29</v>
      </c>
      <c r="H1400" s="31" t="s">
        <v>89</v>
      </c>
      <c r="I1400" s="155"/>
      <c r="J1400" s="155"/>
      <c r="K1400" s="155"/>
      <c r="L1400" s="155"/>
      <c r="M1400" s="155"/>
      <c r="N1400" s="155"/>
      <c r="O1400" s="155"/>
      <c r="P1400" s="155"/>
      <c r="Q1400" s="155"/>
      <c r="R1400" s="155"/>
      <c r="S1400" s="155"/>
      <c r="T1400" s="155"/>
      <c r="U1400" s="155"/>
      <c r="V1400" s="155"/>
      <c r="W1400" s="155"/>
      <c r="X1400" s="155"/>
      <c r="Y1400" s="155"/>
      <c r="Z1400" s="154">
        <v>2.9509313785690523</v>
      </c>
      <c r="AA1400" s="154">
        <v>3.0533363562210547</v>
      </c>
      <c r="AB1400" s="154">
        <v>3.1605264086265907</v>
      </c>
      <c r="AC1400" s="154">
        <v>2.6156230279364978</v>
      </c>
      <c r="AD1400" s="154">
        <v>3.397566229529696</v>
      </c>
      <c r="AE1400" s="154">
        <v>3.4703452559988057</v>
      </c>
      <c r="AF1400" s="26"/>
      <c r="AH1400" s="26"/>
      <c r="AI1400" s="26"/>
    </row>
    <row r="1401" spans="2:35" s="103" customFormat="1" x14ac:dyDescent="0.25">
      <c r="B1401" s="32" t="s">
        <v>45</v>
      </c>
      <c r="C1401" s="32" t="s">
        <v>66</v>
      </c>
      <c r="D1401" s="32" t="s">
        <v>68</v>
      </c>
      <c r="E1401" s="32" t="s">
        <v>26</v>
      </c>
      <c r="F1401" s="32" t="s">
        <v>31</v>
      </c>
      <c r="G1401" s="32" t="s">
        <v>22</v>
      </c>
      <c r="H1401" s="31" t="s">
        <v>89</v>
      </c>
      <c r="I1401" s="155"/>
      <c r="J1401" s="155"/>
      <c r="K1401" s="155"/>
      <c r="L1401" s="155"/>
      <c r="M1401" s="155"/>
      <c r="N1401" s="155"/>
      <c r="O1401" s="155"/>
      <c r="P1401" s="155"/>
      <c r="Q1401" s="155"/>
      <c r="R1401" s="155"/>
      <c r="S1401" s="155"/>
      <c r="T1401" s="155"/>
      <c r="U1401" s="155"/>
      <c r="V1401" s="155"/>
      <c r="W1401" s="155"/>
      <c r="X1401" s="155"/>
      <c r="Y1401" s="155"/>
      <c r="Z1401" s="154">
        <v>0</v>
      </c>
      <c r="AA1401" s="154">
        <v>0</v>
      </c>
      <c r="AB1401" s="154">
        <v>0</v>
      </c>
      <c r="AC1401" s="154">
        <v>0</v>
      </c>
      <c r="AD1401" s="154">
        <v>0</v>
      </c>
      <c r="AE1401" s="154">
        <v>0</v>
      </c>
      <c r="AF1401" s="26"/>
      <c r="AH1401" s="26"/>
      <c r="AI1401" s="26"/>
    </row>
    <row r="1402" spans="2:35" s="103" customFormat="1" x14ac:dyDescent="0.25">
      <c r="B1402" s="32" t="s">
        <v>45</v>
      </c>
      <c r="C1402" s="32" t="s">
        <v>66</v>
      </c>
      <c r="D1402" s="32" t="s">
        <v>68</v>
      </c>
      <c r="E1402" s="32" t="s">
        <v>26</v>
      </c>
      <c r="F1402" s="32" t="s">
        <v>57</v>
      </c>
      <c r="G1402" s="32" t="s">
        <v>33</v>
      </c>
      <c r="H1402" s="31" t="s">
        <v>89</v>
      </c>
      <c r="I1402" s="155"/>
      <c r="J1402" s="155"/>
      <c r="K1402" s="155"/>
      <c r="L1402" s="155"/>
      <c r="M1402" s="155"/>
      <c r="N1402" s="155"/>
      <c r="O1402" s="155"/>
      <c r="P1402" s="155"/>
      <c r="Q1402" s="155"/>
      <c r="R1402" s="155"/>
      <c r="S1402" s="155"/>
      <c r="T1402" s="155"/>
      <c r="U1402" s="155"/>
      <c r="V1402" s="155"/>
      <c r="W1402" s="155"/>
      <c r="X1402" s="155"/>
      <c r="Y1402" s="155"/>
      <c r="Z1402" s="154">
        <v>0</v>
      </c>
      <c r="AA1402" s="154">
        <v>0</v>
      </c>
      <c r="AB1402" s="154">
        <v>0</v>
      </c>
      <c r="AC1402" s="154">
        <v>0</v>
      </c>
      <c r="AD1402" s="154">
        <v>0</v>
      </c>
      <c r="AE1402" s="154">
        <v>0</v>
      </c>
      <c r="AF1402" s="26"/>
      <c r="AH1402" s="26"/>
      <c r="AI1402" s="26"/>
    </row>
    <row r="1403" spans="2:35" s="103" customFormat="1" x14ac:dyDescent="0.25">
      <c r="B1403" s="32" t="s">
        <v>45</v>
      </c>
      <c r="C1403" s="32" t="s">
        <v>66</v>
      </c>
      <c r="D1403" s="32" t="s">
        <v>69</v>
      </c>
      <c r="E1403" s="32" t="s">
        <v>26</v>
      </c>
      <c r="F1403" s="32" t="s">
        <v>52</v>
      </c>
      <c r="G1403" s="32" t="s">
        <v>29</v>
      </c>
      <c r="H1403" s="31" t="s">
        <v>89</v>
      </c>
      <c r="I1403" s="155"/>
      <c r="J1403" s="155"/>
      <c r="K1403" s="155"/>
      <c r="L1403" s="155"/>
      <c r="M1403" s="155"/>
      <c r="N1403" s="155"/>
      <c r="O1403" s="155"/>
      <c r="P1403" s="155"/>
      <c r="Q1403" s="155"/>
      <c r="R1403" s="155"/>
      <c r="S1403" s="155"/>
      <c r="T1403" s="155"/>
      <c r="U1403" s="155"/>
      <c r="V1403" s="155"/>
      <c r="W1403" s="155"/>
      <c r="X1403" s="155"/>
      <c r="Y1403" s="155"/>
      <c r="Z1403" s="154">
        <v>2.9104976974066277E-2</v>
      </c>
      <c r="AA1403" s="154">
        <v>2.8434372502944259E-2</v>
      </c>
      <c r="AB1403" s="154">
        <v>3.1957431578487523E-2</v>
      </c>
      <c r="AC1403" s="154">
        <v>1.5881006005642084E-2</v>
      </c>
      <c r="AD1403" s="154">
        <v>8.2530128482717711E-3</v>
      </c>
      <c r="AE1403" s="154">
        <v>4.0237454004431385E-2</v>
      </c>
      <c r="AF1403" s="26"/>
      <c r="AH1403" s="26"/>
      <c r="AI1403" s="26"/>
    </row>
    <row r="1404" spans="2:35" s="103" customFormat="1" x14ac:dyDescent="0.25">
      <c r="B1404" s="32" t="s">
        <v>45</v>
      </c>
      <c r="C1404" s="32" t="s">
        <v>66</v>
      </c>
      <c r="D1404" s="32" t="s">
        <v>69</v>
      </c>
      <c r="E1404" s="32" t="s">
        <v>26</v>
      </c>
      <c r="F1404" s="32" t="s">
        <v>67</v>
      </c>
      <c r="G1404" s="32" t="s">
        <v>29</v>
      </c>
      <c r="H1404" s="31" t="s">
        <v>89</v>
      </c>
      <c r="I1404" s="155"/>
      <c r="J1404" s="155"/>
      <c r="K1404" s="155"/>
      <c r="L1404" s="155"/>
      <c r="M1404" s="155"/>
      <c r="N1404" s="155"/>
      <c r="O1404" s="155"/>
      <c r="P1404" s="155"/>
      <c r="Q1404" s="155"/>
      <c r="R1404" s="155"/>
      <c r="S1404" s="155"/>
      <c r="T1404" s="155"/>
      <c r="U1404" s="155"/>
      <c r="V1404" s="155"/>
      <c r="W1404" s="155"/>
      <c r="X1404" s="155"/>
      <c r="Y1404" s="155"/>
      <c r="Z1404" s="154">
        <v>6.0151059535750182</v>
      </c>
      <c r="AA1404" s="154">
        <v>6.3598263075173014</v>
      </c>
      <c r="AB1404" s="154">
        <v>6.6966893428573666</v>
      </c>
      <c r="AC1404" s="154">
        <v>2.567178245332618</v>
      </c>
      <c r="AD1404" s="154">
        <v>3.5422783156493436</v>
      </c>
      <c r="AE1404" s="154">
        <v>4.8240474121683663</v>
      </c>
      <c r="AF1404" s="26"/>
      <c r="AH1404" s="26"/>
      <c r="AI1404" s="26"/>
    </row>
    <row r="1405" spans="2:35" s="103" customFormat="1" x14ac:dyDescent="0.25">
      <c r="B1405" s="32" t="s">
        <v>45</v>
      </c>
      <c r="C1405" s="32" t="s">
        <v>66</v>
      </c>
      <c r="D1405" s="32" t="s">
        <v>70</v>
      </c>
      <c r="E1405" s="32" t="s">
        <v>26</v>
      </c>
      <c r="F1405" s="32" t="s">
        <v>30</v>
      </c>
      <c r="G1405" s="32" t="s">
        <v>29</v>
      </c>
      <c r="H1405" s="31" t="s">
        <v>89</v>
      </c>
      <c r="I1405" s="155"/>
      <c r="J1405" s="155"/>
      <c r="K1405" s="155"/>
      <c r="L1405" s="155"/>
      <c r="M1405" s="155"/>
      <c r="N1405" s="155"/>
      <c r="O1405" s="155"/>
      <c r="P1405" s="155"/>
      <c r="Q1405" s="155"/>
      <c r="R1405" s="155"/>
      <c r="S1405" s="155"/>
      <c r="T1405" s="155"/>
      <c r="U1405" s="155"/>
      <c r="V1405" s="155"/>
      <c r="W1405" s="155"/>
      <c r="X1405" s="155"/>
      <c r="Y1405" s="155"/>
      <c r="Z1405" s="154">
        <v>1.3916796848569078E-2</v>
      </c>
      <c r="AA1405" s="154">
        <v>2.5117872048090457E-3</v>
      </c>
      <c r="AB1405" s="154">
        <v>2.390077172000338E-3</v>
      </c>
      <c r="AC1405" s="154">
        <v>0</v>
      </c>
      <c r="AD1405" s="154">
        <v>5.007945328577474E-3</v>
      </c>
      <c r="AE1405" s="154">
        <v>4.1905979216800872E-3</v>
      </c>
      <c r="AF1405" s="26"/>
      <c r="AH1405" s="26"/>
      <c r="AI1405" s="26"/>
    </row>
    <row r="1406" spans="2:35" s="103" customFormat="1" x14ac:dyDescent="0.25">
      <c r="B1406" s="32" t="s">
        <v>45</v>
      </c>
      <c r="C1406" s="32" t="s">
        <v>66</v>
      </c>
      <c r="D1406" s="32" t="s">
        <v>70</v>
      </c>
      <c r="E1406" s="32" t="s">
        <v>26</v>
      </c>
      <c r="F1406" s="32" t="s">
        <v>31</v>
      </c>
      <c r="G1406" s="32" t="s">
        <v>22</v>
      </c>
      <c r="H1406" s="31" t="s">
        <v>89</v>
      </c>
      <c r="I1406" s="155"/>
      <c r="J1406" s="155"/>
      <c r="K1406" s="155"/>
      <c r="L1406" s="155"/>
      <c r="M1406" s="155"/>
      <c r="N1406" s="155"/>
      <c r="O1406" s="155"/>
      <c r="P1406" s="155"/>
      <c r="Q1406" s="155"/>
      <c r="R1406" s="155"/>
      <c r="S1406" s="155"/>
      <c r="T1406" s="155"/>
      <c r="U1406" s="155"/>
      <c r="V1406" s="155"/>
      <c r="W1406" s="155"/>
      <c r="X1406" s="155"/>
      <c r="Y1406" s="155"/>
      <c r="Z1406" s="154">
        <v>0</v>
      </c>
      <c r="AA1406" s="154">
        <v>0</v>
      </c>
      <c r="AB1406" s="154">
        <v>0</v>
      </c>
      <c r="AC1406" s="154">
        <v>0</v>
      </c>
      <c r="AD1406" s="154">
        <v>0</v>
      </c>
      <c r="AE1406" s="154">
        <v>0</v>
      </c>
      <c r="AF1406" s="26"/>
      <c r="AH1406" s="26"/>
      <c r="AI1406" s="26"/>
    </row>
    <row r="1407" spans="2:35" s="103" customFormat="1" x14ac:dyDescent="0.25">
      <c r="B1407" s="32" t="s">
        <v>45</v>
      </c>
      <c r="C1407" s="32" t="s">
        <v>66</v>
      </c>
      <c r="D1407" s="32" t="s">
        <v>70</v>
      </c>
      <c r="E1407" s="32" t="s">
        <v>26</v>
      </c>
      <c r="F1407" s="32" t="s">
        <v>71</v>
      </c>
      <c r="G1407" s="32" t="s">
        <v>29</v>
      </c>
      <c r="H1407" s="31" t="s">
        <v>89</v>
      </c>
      <c r="I1407" s="155"/>
      <c r="J1407" s="155"/>
      <c r="K1407" s="155"/>
      <c r="L1407" s="155"/>
      <c r="M1407" s="155"/>
      <c r="N1407" s="155"/>
      <c r="O1407" s="155"/>
      <c r="P1407" s="155"/>
      <c r="Q1407" s="155"/>
      <c r="R1407" s="155"/>
      <c r="S1407" s="155"/>
      <c r="T1407" s="155"/>
      <c r="U1407" s="155"/>
      <c r="V1407" s="155"/>
      <c r="W1407" s="155"/>
      <c r="X1407" s="155"/>
      <c r="Y1407" s="155"/>
      <c r="Z1407" s="154">
        <v>1.0180357514387112E-2</v>
      </c>
      <c r="AA1407" s="154">
        <v>0</v>
      </c>
      <c r="AB1407" s="154">
        <v>1.0515867410630108E-3</v>
      </c>
      <c r="AC1407" s="154">
        <v>2.9008902962505767E-3</v>
      </c>
      <c r="AD1407" s="154">
        <v>1.7425847485653373E-2</v>
      </c>
      <c r="AE1407" s="154">
        <v>1.3799015669728578E-2</v>
      </c>
      <c r="AF1407" s="26"/>
      <c r="AH1407" s="26"/>
      <c r="AI1407" s="26"/>
    </row>
    <row r="1408" spans="2:35" s="103" customFormat="1" ht="13.5" customHeight="1" x14ac:dyDescent="0.25">
      <c r="B1408" s="32" t="s">
        <v>45</v>
      </c>
      <c r="C1408" s="32" t="s">
        <v>66</v>
      </c>
      <c r="D1408" s="32" t="s">
        <v>70</v>
      </c>
      <c r="E1408" s="32" t="s">
        <v>26</v>
      </c>
      <c r="F1408" s="32" t="s">
        <v>28</v>
      </c>
      <c r="G1408" s="32" t="s">
        <v>29</v>
      </c>
      <c r="H1408" s="31" t="s">
        <v>89</v>
      </c>
      <c r="I1408" s="155"/>
      <c r="J1408" s="155"/>
      <c r="K1408" s="155"/>
      <c r="L1408" s="155"/>
      <c r="M1408" s="155"/>
      <c r="N1408" s="155"/>
      <c r="O1408" s="155"/>
      <c r="P1408" s="155"/>
      <c r="Q1408" s="155"/>
      <c r="R1408" s="155"/>
      <c r="S1408" s="155"/>
      <c r="T1408" s="155"/>
      <c r="U1408" s="155"/>
      <c r="V1408" s="155"/>
      <c r="W1408" s="155"/>
      <c r="X1408" s="155"/>
      <c r="Y1408" s="155"/>
      <c r="Z1408" s="154">
        <v>5.8575817405621948E-2</v>
      </c>
      <c r="AA1408" s="154">
        <v>4.8488301155010266E-2</v>
      </c>
      <c r="AB1408" s="154">
        <v>2.9531615154611956E-2</v>
      </c>
      <c r="AC1408" s="154">
        <v>2.2639773417920048E-2</v>
      </c>
      <c r="AD1408" s="154">
        <v>0.29588025689866065</v>
      </c>
      <c r="AE1408" s="154">
        <v>1.536177035744592E-2</v>
      </c>
      <c r="AF1408" s="26"/>
      <c r="AH1408" s="26"/>
      <c r="AI1408" s="26"/>
    </row>
    <row r="1409" spans="2:35" s="103" customFormat="1" x14ac:dyDescent="0.25">
      <c r="B1409" s="32" t="s">
        <v>45</v>
      </c>
      <c r="C1409" s="32" t="s">
        <v>66</v>
      </c>
      <c r="D1409" s="32" t="s">
        <v>72</v>
      </c>
      <c r="E1409" s="32" t="s">
        <v>26</v>
      </c>
      <c r="F1409" s="32" t="s">
        <v>52</v>
      </c>
      <c r="G1409" s="32" t="s">
        <v>29</v>
      </c>
      <c r="H1409" s="31" t="s">
        <v>89</v>
      </c>
      <c r="I1409" s="155"/>
      <c r="J1409" s="155"/>
      <c r="K1409" s="155"/>
      <c r="L1409" s="155"/>
      <c r="M1409" s="155"/>
      <c r="N1409" s="155"/>
      <c r="O1409" s="155"/>
      <c r="P1409" s="155"/>
      <c r="Q1409" s="155"/>
      <c r="R1409" s="155"/>
      <c r="S1409" s="155"/>
      <c r="T1409" s="155"/>
      <c r="U1409" s="155"/>
      <c r="V1409" s="155"/>
      <c r="W1409" s="155"/>
      <c r="X1409" s="155"/>
      <c r="Y1409" s="155"/>
      <c r="Z1409" s="154">
        <v>9.217210163283367</v>
      </c>
      <c r="AA1409" s="154">
        <v>10.476730235615715</v>
      </c>
      <c r="AB1409" s="154">
        <v>11.505438734653673</v>
      </c>
      <c r="AC1409" s="154">
        <v>11.396060791987084</v>
      </c>
      <c r="AD1409" s="154">
        <v>2.4905401937027918</v>
      </c>
      <c r="AE1409" s="154">
        <v>10.233185769754883</v>
      </c>
      <c r="AF1409" s="26"/>
      <c r="AH1409" s="26"/>
      <c r="AI1409" s="26"/>
    </row>
    <row r="1410" spans="2:35" s="103" customFormat="1" x14ac:dyDescent="0.25">
      <c r="B1410" s="32" t="s">
        <v>45</v>
      </c>
      <c r="C1410" s="32" t="s">
        <v>66</v>
      </c>
      <c r="D1410" s="32" t="s">
        <v>72</v>
      </c>
      <c r="E1410" s="32" t="s">
        <v>26</v>
      </c>
      <c r="F1410" s="32" t="s">
        <v>53</v>
      </c>
      <c r="G1410" s="32" t="s">
        <v>29</v>
      </c>
      <c r="H1410" s="31" t="s">
        <v>89</v>
      </c>
      <c r="I1410" s="155"/>
      <c r="J1410" s="155"/>
      <c r="K1410" s="155"/>
      <c r="L1410" s="155"/>
      <c r="M1410" s="155"/>
      <c r="N1410" s="155"/>
      <c r="O1410" s="155"/>
      <c r="P1410" s="155"/>
      <c r="Q1410" s="155"/>
      <c r="R1410" s="155"/>
      <c r="S1410" s="155"/>
      <c r="T1410" s="155"/>
      <c r="U1410" s="155"/>
      <c r="V1410" s="155"/>
      <c r="W1410" s="155"/>
      <c r="X1410" s="155"/>
      <c r="Y1410" s="155"/>
      <c r="Z1410" s="154">
        <v>1.3574212044262214E-2</v>
      </c>
      <c r="AA1410" s="154">
        <v>8.0325383106904444E-3</v>
      </c>
      <c r="AB1410" s="154">
        <v>3.3596674760066258E-3</v>
      </c>
      <c r="AC1410" s="154">
        <v>2.686400779425932E-3</v>
      </c>
      <c r="AD1410" s="154">
        <v>8.0283209503270427</v>
      </c>
      <c r="AE1410" s="154">
        <v>3.5396496622212654E-3</v>
      </c>
      <c r="AF1410" s="26"/>
      <c r="AH1410" s="26"/>
      <c r="AI1410" s="26"/>
    </row>
    <row r="1411" spans="2:35" s="103" customFormat="1" x14ac:dyDescent="0.25">
      <c r="B1411" s="32" t="s">
        <v>45</v>
      </c>
      <c r="C1411" s="32" t="s">
        <v>66</v>
      </c>
      <c r="D1411" s="32" t="s">
        <v>72</v>
      </c>
      <c r="E1411" s="32" t="s">
        <v>26</v>
      </c>
      <c r="F1411" s="32" t="s">
        <v>54</v>
      </c>
      <c r="G1411" s="32" t="s">
        <v>22</v>
      </c>
      <c r="H1411" s="31" t="s">
        <v>89</v>
      </c>
      <c r="I1411" s="155"/>
      <c r="J1411" s="155"/>
      <c r="K1411" s="155"/>
      <c r="L1411" s="155"/>
      <c r="M1411" s="155"/>
      <c r="N1411" s="155"/>
      <c r="O1411" s="155"/>
      <c r="P1411" s="155"/>
      <c r="Q1411" s="155"/>
      <c r="R1411" s="155"/>
      <c r="S1411" s="155"/>
      <c r="T1411" s="155"/>
      <c r="U1411" s="155"/>
      <c r="V1411" s="155"/>
      <c r="W1411" s="155"/>
      <c r="X1411" s="155"/>
      <c r="Y1411" s="155"/>
      <c r="Z1411" s="154">
        <v>0</v>
      </c>
      <c r="AA1411" s="154">
        <v>0</v>
      </c>
      <c r="AB1411" s="154">
        <v>0</v>
      </c>
      <c r="AC1411" s="154">
        <v>0</v>
      </c>
      <c r="AD1411" s="154">
        <v>0</v>
      </c>
      <c r="AE1411" s="154">
        <v>0</v>
      </c>
      <c r="AF1411" s="26"/>
      <c r="AH1411" s="26"/>
      <c r="AI1411" s="26"/>
    </row>
    <row r="1412" spans="2:35" s="103" customFormat="1" x14ac:dyDescent="0.25">
      <c r="B1412" s="32" t="s">
        <v>45</v>
      </c>
      <c r="C1412" s="32" t="s">
        <v>66</v>
      </c>
      <c r="D1412" s="32" t="s">
        <v>72</v>
      </c>
      <c r="E1412" s="32" t="s">
        <v>26</v>
      </c>
      <c r="F1412" s="32" t="s">
        <v>30</v>
      </c>
      <c r="G1412" s="32" t="s">
        <v>29</v>
      </c>
      <c r="H1412" s="31" t="s">
        <v>89</v>
      </c>
      <c r="I1412" s="155"/>
      <c r="J1412" s="155"/>
      <c r="K1412" s="155"/>
      <c r="L1412" s="155"/>
      <c r="M1412" s="155"/>
      <c r="N1412" s="155"/>
      <c r="O1412" s="155"/>
      <c r="P1412" s="155"/>
      <c r="Q1412" s="155"/>
      <c r="R1412" s="155"/>
      <c r="S1412" s="155"/>
      <c r="T1412" s="155"/>
      <c r="U1412" s="155"/>
      <c r="V1412" s="155"/>
      <c r="W1412" s="155"/>
      <c r="X1412" s="155"/>
      <c r="Y1412" s="155"/>
      <c r="Z1412" s="154">
        <v>4.8391556677235041E-2</v>
      </c>
      <c r="AA1412" s="154">
        <v>6.556184690344001E-2</v>
      </c>
      <c r="AB1412" s="154">
        <v>7.1024405880138225E-2</v>
      </c>
      <c r="AC1412" s="154">
        <v>5.9606159505824673E-2</v>
      </c>
      <c r="AD1412" s="154">
        <v>7.1849182055212513E-2</v>
      </c>
      <c r="AE1412" s="154">
        <v>7.4366198286293914E-2</v>
      </c>
      <c r="AF1412" s="26"/>
      <c r="AH1412" s="26"/>
      <c r="AI1412" s="26"/>
    </row>
    <row r="1413" spans="2:35" s="103" customFormat="1" x14ac:dyDescent="0.25">
      <c r="B1413" s="32" t="s">
        <v>45</v>
      </c>
      <c r="C1413" s="32" t="s">
        <v>66</v>
      </c>
      <c r="D1413" s="32" t="s">
        <v>72</v>
      </c>
      <c r="E1413" s="32" t="s">
        <v>26</v>
      </c>
      <c r="F1413" s="32" t="s">
        <v>31</v>
      </c>
      <c r="G1413" s="32" t="s">
        <v>22</v>
      </c>
      <c r="H1413" s="31" t="s">
        <v>89</v>
      </c>
      <c r="I1413" s="155"/>
      <c r="J1413" s="155"/>
      <c r="K1413" s="155"/>
      <c r="L1413" s="155"/>
      <c r="M1413" s="155"/>
      <c r="N1413" s="155"/>
      <c r="O1413" s="155"/>
      <c r="P1413" s="155"/>
      <c r="Q1413" s="155"/>
      <c r="R1413" s="155"/>
      <c r="S1413" s="155"/>
      <c r="T1413" s="155"/>
      <c r="U1413" s="155"/>
      <c r="V1413" s="155"/>
      <c r="W1413" s="155"/>
      <c r="X1413" s="155"/>
      <c r="Y1413" s="155"/>
      <c r="Z1413" s="154">
        <v>0</v>
      </c>
      <c r="AA1413" s="154">
        <v>0</v>
      </c>
      <c r="AB1413" s="154">
        <v>0</v>
      </c>
      <c r="AC1413" s="154">
        <v>0</v>
      </c>
      <c r="AD1413" s="154">
        <v>0</v>
      </c>
      <c r="AE1413" s="154">
        <v>0</v>
      </c>
      <c r="AF1413" s="26"/>
      <c r="AH1413" s="26"/>
      <c r="AI1413" s="26"/>
    </row>
    <row r="1414" spans="2:35" s="103" customFormat="1" x14ac:dyDescent="0.25">
      <c r="B1414" s="32" t="s">
        <v>45</v>
      </c>
      <c r="C1414" s="32" t="s">
        <v>66</v>
      </c>
      <c r="D1414" s="32" t="s">
        <v>72</v>
      </c>
      <c r="E1414" s="32" t="s">
        <v>26</v>
      </c>
      <c r="F1414" s="32" t="s">
        <v>71</v>
      </c>
      <c r="G1414" s="32" t="s">
        <v>29</v>
      </c>
      <c r="H1414" s="31" t="s">
        <v>89</v>
      </c>
      <c r="I1414" s="155"/>
      <c r="J1414" s="155"/>
      <c r="K1414" s="155"/>
      <c r="L1414" s="155"/>
      <c r="M1414" s="155"/>
      <c r="N1414" s="155"/>
      <c r="O1414" s="155"/>
      <c r="P1414" s="155"/>
      <c r="Q1414" s="155"/>
      <c r="R1414" s="155"/>
      <c r="S1414" s="155"/>
      <c r="T1414" s="155"/>
      <c r="U1414" s="155"/>
      <c r="V1414" s="155"/>
      <c r="W1414" s="155"/>
      <c r="X1414" s="155"/>
      <c r="Y1414" s="155"/>
      <c r="Z1414" s="154">
        <v>0</v>
      </c>
      <c r="AA1414" s="154">
        <v>0</v>
      </c>
      <c r="AB1414" s="154">
        <v>0</v>
      </c>
      <c r="AC1414" s="154">
        <v>0</v>
      </c>
      <c r="AD1414" s="154">
        <v>0</v>
      </c>
      <c r="AE1414" s="154">
        <v>0</v>
      </c>
      <c r="AF1414" s="26"/>
      <c r="AH1414" s="26"/>
      <c r="AI1414" s="26"/>
    </row>
    <row r="1415" spans="2:35" s="103" customFormat="1" x14ac:dyDescent="0.25">
      <c r="B1415" s="32" t="s">
        <v>45</v>
      </c>
      <c r="C1415" s="32" t="s">
        <v>66</v>
      </c>
      <c r="D1415" s="32" t="s">
        <v>73</v>
      </c>
      <c r="E1415" s="32" t="s">
        <v>26</v>
      </c>
      <c r="F1415" s="32" t="s">
        <v>30</v>
      </c>
      <c r="G1415" s="32" t="s">
        <v>29</v>
      </c>
      <c r="H1415" s="31" t="s">
        <v>89</v>
      </c>
      <c r="I1415" s="155"/>
      <c r="J1415" s="155"/>
      <c r="K1415" s="155"/>
      <c r="L1415" s="155"/>
      <c r="M1415" s="155"/>
      <c r="N1415" s="155"/>
      <c r="O1415" s="155"/>
      <c r="P1415" s="155"/>
      <c r="Q1415" s="155"/>
      <c r="R1415" s="155"/>
      <c r="S1415" s="155"/>
      <c r="T1415" s="155"/>
      <c r="U1415" s="155"/>
      <c r="V1415" s="155"/>
      <c r="W1415" s="155"/>
      <c r="X1415" s="155"/>
      <c r="Y1415" s="155"/>
      <c r="Z1415" s="154">
        <v>9.8584015896580099E-2</v>
      </c>
      <c r="AA1415" s="154">
        <v>0.10200126509819392</v>
      </c>
      <c r="AB1415" s="154">
        <v>0.13088991099802783</v>
      </c>
      <c r="AC1415" s="154">
        <v>0.10746269217001837</v>
      </c>
      <c r="AD1415" s="154">
        <v>0.11825613803599694</v>
      </c>
      <c r="AE1415" s="154">
        <v>0.11338521219256521</v>
      </c>
      <c r="AF1415" s="26"/>
      <c r="AH1415" s="26"/>
      <c r="AI1415" s="26"/>
    </row>
    <row r="1416" spans="2:35" s="103" customFormat="1" x14ac:dyDescent="0.25">
      <c r="B1416" s="32" t="s">
        <v>45</v>
      </c>
      <c r="C1416" s="32" t="s">
        <v>66</v>
      </c>
      <c r="D1416" s="32" t="s">
        <v>73</v>
      </c>
      <c r="E1416" s="32" t="s">
        <v>26</v>
      </c>
      <c r="F1416" s="32" t="s">
        <v>31</v>
      </c>
      <c r="G1416" s="32" t="s">
        <v>22</v>
      </c>
      <c r="H1416" s="31" t="s">
        <v>89</v>
      </c>
      <c r="I1416" s="155"/>
      <c r="J1416" s="155"/>
      <c r="K1416" s="155"/>
      <c r="L1416" s="155"/>
      <c r="M1416" s="155"/>
      <c r="N1416" s="155"/>
      <c r="O1416" s="155"/>
      <c r="P1416" s="155"/>
      <c r="Q1416" s="155"/>
      <c r="R1416" s="155"/>
      <c r="S1416" s="155"/>
      <c r="T1416" s="155"/>
      <c r="U1416" s="155"/>
      <c r="V1416" s="155"/>
      <c r="W1416" s="155"/>
      <c r="X1416" s="155"/>
      <c r="Y1416" s="155"/>
      <c r="Z1416" s="154">
        <v>0</v>
      </c>
      <c r="AA1416" s="154">
        <v>0</v>
      </c>
      <c r="AB1416" s="154">
        <v>0</v>
      </c>
      <c r="AC1416" s="154">
        <v>0</v>
      </c>
      <c r="AD1416" s="154">
        <v>0</v>
      </c>
      <c r="AE1416" s="154">
        <v>0</v>
      </c>
      <c r="AF1416" s="26"/>
      <c r="AH1416" s="26"/>
      <c r="AI1416" s="26"/>
    </row>
    <row r="1417" spans="2:35" s="103" customFormat="1" x14ac:dyDescent="0.25">
      <c r="B1417" s="32" t="s">
        <v>45</v>
      </c>
      <c r="C1417" s="32" t="s">
        <v>66</v>
      </c>
      <c r="D1417" s="32" t="s">
        <v>74</v>
      </c>
      <c r="E1417" s="32" t="s">
        <v>26</v>
      </c>
      <c r="F1417" s="32" t="s">
        <v>67</v>
      </c>
      <c r="G1417" s="32" t="s">
        <v>76</v>
      </c>
      <c r="H1417" s="31" t="s">
        <v>89</v>
      </c>
      <c r="I1417" s="155"/>
      <c r="J1417" s="155"/>
      <c r="K1417" s="155"/>
      <c r="L1417" s="155"/>
      <c r="M1417" s="155"/>
      <c r="N1417" s="155"/>
      <c r="O1417" s="155"/>
      <c r="P1417" s="155"/>
      <c r="Q1417" s="155"/>
      <c r="R1417" s="155"/>
      <c r="S1417" s="155"/>
      <c r="T1417" s="155"/>
      <c r="U1417" s="155"/>
      <c r="V1417" s="155"/>
      <c r="W1417" s="155"/>
      <c r="X1417" s="155"/>
      <c r="Y1417" s="155"/>
      <c r="Z1417" s="154">
        <v>12.243617371265325</v>
      </c>
      <c r="AA1417" s="154">
        <v>12.39633408671205</v>
      </c>
      <c r="AB1417" s="154">
        <v>12.931335436139827</v>
      </c>
      <c r="AC1417" s="154">
        <v>4.6173485130493663</v>
      </c>
      <c r="AD1417" s="154">
        <v>5.5698923407214691</v>
      </c>
      <c r="AE1417" s="154">
        <v>8.2133426389071946</v>
      </c>
      <c r="AF1417" s="26"/>
      <c r="AH1417" s="26"/>
      <c r="AI1417" s="26"/>
    </row>
    <row r="1418" spans="2:35" s="103" customFormat="1" x14ac:dyDescent="0.25">
      <c r="B1418" s="32" t="s">
        <v>45</v>
      </c>
      <c r="C1418" s="32" t="s">
        <v>66</v>
      </c>
      <c r="D1418" s="32" t="s">
        <v>75</v>
      </c>
      <c r="E1418" s="32" t="s">
        <v>26</v>
      </c>
      <c r="F1418" s="32" t="s">
        <v>30</v>
      </c>
      <c r="G1418" s="32" t="s">
        <v>76</v>
      </c>
      <c r="H1418" s="31" t="s">
        <v>89</v>
      </c>
      <c r="I1418" s="155"/>
      <c r="J1418" s="155"/>
      <c r="K1418" s="155"/>
      <c r="L1418" s="155"/>
      <c r="M1418" s="155"/>
      <c r="N1418" s="155"/>
      <c r="O1418" s="155"/>
      <c r="P1418" s="155"/>
      <c r="Q1418" s="155"/>
      <c r="R1418" s="155"/>
      <c r="S1418" s="155"/>
      <c r="T1418" s="155"/>
      <c r="U1418" s="155"/>
      <c r="V1418" s="155"/>
      <c r="W1418" s="155"/>
      <c r="X1418" s="155"/>
      <c r="Y1418" s="155"/>
      <c r="Z1418" s="154">
        <v>8.117260729188704E-5</v>
      </c>
      <c r="AA1418" s="154">
        <v>1.412145676062035E-3</v>
      </c>
      <c r="AB1418" s="154">
        <v>8.5398736687401138E-4</v>
      </c>
      <c r="AC1418" s="154">
        <v>0</v>
      </c>
      <c r="AD1418" s="154">
        <v>9.534092720569397E-4</v>
      </c>
      <c r="AE1418" s="154">
        <v>1.3241308123268416E-3</v>
      </c>
      <c r="AF1418" s="26"/>
      <c r="AH1418" s="26"/>
      <c r="AI1418" s="26"/>
    </row>
    <row r="1419" spans="2:35" s="103" customFormat="1" x14ac:dyDescent="0.25">
      <c r="B1419" s="32" t="s">
        <v>45</v>
      </c>
      <c r="C1419" s="32" t="s">
        <v>66</v>
      </c>
      <c r="D1419" s="32" t="s">
        <v>75</v>
      </c>
      <c r="E1419" s="32" t="s">
        <v>26</v>
      </c>
      <c r="F1419" s="32" t="s">
        <v>31</v>
      </c>
      <c r="G1419" s="32" t="s">
        <v>76</v>
      </c>
      <c r="H1419" s="31" t="s">
        <v>89</v>
      </c>
      <c r="I1419" s="155"/>
      <c r="J1419" s="155"/>
      <c r="K1419" s="155"/>
      <c r="L1419" s="155"/>
      <c r="M1419" s="155"/>
      <c r="N1419" s="155"/>
      <c r="O1419" s="155"/>
      <c r="P1419" s="155"/>
      <c r="Q1419" s="155"/>
      <c r="R1419" s="155"/>
      <c r="S1419" s="155"/>
      <c r="T1419" s="155"/>
      <c r="U1419" s="155"/>
      <c r="V1419" s="155"/>
      <c r="W1419" s="155"/>
      <c r="X1419" s="155"/>
      <c r="Y1419" s="155"/>
      <c r="Z1419" s="154">
        <v>0</v>
      </c>
      <c r="AA1419" s="154">
        <v>0</v>
      </c>
      <c r="AB1419" s="154">
        <v>0</v>
      </c>
      <c r="AC1419" s="154">
        <v>0</v>
      </c>
      <c r="AD1419" s="154">
        <v>0</v>
      </c>
      <c r="AE1419" s="154">
        <v>0</v>
      </c>
      <c r="AF1419" s="26"/>
      <c r="AH1419" s="26"/>
      <c r="AI1419" s="26"/>
    </row>
    <row r="1420" spans="2:35" s="103" customFormat="1" x14ac:dyDescent="0.25">
      <c r="B1420" s="32" t="s">
        <v>45</v>
      </c>
      <c r="C1420" s="32" t="s">
        <v>66</v>
      </c>
      <c r="D1420" s="32" t="s">
        <v>75</v>
      </c>
      <c r="E1420" s="32" t="s">
        <v>26</v>
      </c>
      <c r="F1420" s="32" t="s">
        <v>71</v>
      </c>
      <c r="G1420" s="32" t="s">
        <v>76</v>
      </c>
      <c r="H1420" s="31" t="s">
        <v>89</v>
      </c>
      <c r="I1420" s="155"/>
      <c r="J1420" s="156"/>
      <c r="K1420" s="155"/>
      <c r="L1420" s="157"/>
      <c r="M1420" s="155"/>
      <c r="N1420" s="155"/>
      <c r="O1420" s="155"/>
      <c r="P1420" s="155"/>
      <c r="Q1420" s="155"/>
      <c r="R1420" s="155"/>
      <c r="S1420" s="155"/>
      <c r="T1420" s="155"/>
      <c r="U1420" s="155"/>
      <c r="V1420" s="155"/>
      <c r="W1420" s="155"/>
      <c r="X1420" s="155"/>
      <c r="Y1420" s="155"/>
      <c r="Z1420" s="154">
        <v>2.2158431091977768E-2</v>
      </c>
      <c r="AA1420" s="154">
        <v>1.8529690275502917E-2</v>
      </c>
      <c r="AB1420" s="154">
        <v>3.2626673474918905E-2</v>
      </c>
      <c r="AC1420" s="154">
        <v>1.4272345137115327E-2</v>
      </c>
      <c r="AD1420" s="154">
        <v>1.4577651193804517E-3</v>
      </c>
      <c r="AE1420" s="154">
        <v>7.7133231215119301E-3</v>
      </c>
      <c r="AF1420" s="26"/>
      <c r="AH1420" s="26"/>
      <c r="AI1420" s="26"/>
    </row>
    <row r="1421" spans="2:35" s="103" customFormat="1" x14ac:dyDescent="0.25">
      <c r="B1421" s="32" t="s">
        <v>45</v>
      </c>
      <c r="C1421" s="32" t="s">
        <v>66</v>
      </c>
      <c r="D1421" s="32" t="s">
        <v>75</v>
      </c>
      <c r="E1421" s="32" t="s">
        <v>26</v>
      </c>
      <c r="F1421" s="32" t="s">
        <v>28</v>
      </c>
      <c r="G1421" s="32" t="s">
        <v>76</v>
      </c>
      <c r="H1421" s="31" t="s">
        <v>89</v>
      </c>
      <c r="I1421" s="158"/>
      <c r="J1421" s="159"/>
      <c r="K1421" s="158"/>
      <c r="L1421" s="160"/>
      <c r="M1421" s="155"/>
      <c r="N1421" s="155"/>
      <c r="O1421" s="155"/>
      <c r="P1421" s="155"/>
      <c r="Q1421" s="155"/>
      <c r="R1421" s="155"/>
      <c r="S1421" s="155"/>
      <c r="T1421" s="155"/>
      <c r="U1421" s="155"/>
      <c r="V1421" s="155"/>
      <c r="W1421" s="155"/>
      <c r="X1421" s="155"/>
      <c r="Y1421" s="155"/>
      <c r="Z1421" s="154">
        <v>0.73261453845975066</v>
      </c>
      <c r="AA1421" s="154">
        <v>0.77825932182592594</v>
      </c>
      <c r="AB1421" s="154">
        <v>0.6578945182593845</v>
      </c>
      <c r="AC1421" s="154">
        <v>0.36683954773798833</v>
      </c>
      <c r="AD1421" s="154">
        <v>0.42678753533531766</v>
      </c>
      <c r="AE1421" s="154">
        <v>0.40388392832286657</v>
      </c>
      <c r="AF1421" s="26"/>
      <c r="AH1421" s="26"/>
      <c r="AI1421" s="26"/>
    </row>
    <row r="1422" spans="2:35" s="103" customFormat="1" x14ac:dyDescent="0.25">
      <c r="B1422" s="32" t="s">
        <v>45</v>
      </c>
      <c r="C1422" s="32" t="s">
        <v>66</v>
      </c>
      <c r="D1422" s="32" t="s">
        <v>77</v>
      </c>
      <c r="E1422" s="32" t="s">
        <v>26</v>
      </c>
      <c r="F1422" s="104" t="s">
        <v>49</v>
      </c>
      <c r="G1422" s="32" t="s">
        <v>29</v>
      </c>
      <c r="H1422" s="31" t="s">
        <v>89</v>
      </c>
      <c r="I1422" s="154">
        <v>0.20575042190368165</v>
      </c>
      <c r="J1422" s="154">
        <v>0.25604667426444289</v>
      </c>
      <c r="K1422" s="154">
        <v>0.39917215818744672</v>
      </c>
      <c r="L1422" s="154">
        <v>0.48783116748292238</v>
      </c>
      <c r="M1422" s="154">
        <v>0.64654538498556635</v>
      </c>
      <c r="N1422" s="154">
        <v>0.96640855568769013</v>
      </c>
      <c r="O1422" s="154">
        <v>1.298869859408271</v>
      </c>
      <c r="P1422" s="154">
        <v>2.1089690130437382</v>
      </c>
      <c r="Q1422" s="154">
        <v>2.902484106962461</v>
      </c>
      <c r="R1422" s="154">
        <v>3.115875784419238</v>
      </c>
      <c r="S1422" s="154">
        <v>3.2765304092145238</v>
      </c>
      <c r="T1422" s="154">
        <v>3.7294694086943982</v>
      </c>
      <c r="U1422" s="154">
        <v>4.5835182752687533</v>
      </c>
      <c r="V1422" s="154">
        <v>5.0876173008268957</v>
      </c>
      <c r="W1422" s="154">
        <v>5.7098861925715676</v>
      </c>
      <c r="X1422" s="154">
        <v>6.2813213103005614</v>
      </c>
      <c r="Y1422" s="154">
        <v>6.7957263585300698</v>
      </c>
      <c r="Z1422" s="154">
        <v>7.0094043912758783</v>
      </c>
      <c r="AA1422" s="154">
        <v>7.5335503478738097</v>
      </c>
      <c r="AB1422" s="154">
        <v>9.681356142011289</v>
      </c>
      <c r="AC1422" s="154">
        <v>7.2823981168440275</v>
      </c>
      <c r="AD1422" s="154">
        <v>9.3067987922739928</v>
      </c>
      <c r="AE1422" s="154">
        <v>10.323941490980717</v>
      </c>
      <c r="AF1422" s="26"/>
      <c r="AH1422" s="26"/>
      <c r="AI1422" s="26"/>
    </row>
    <row r="1423" spans="2:35" s="103" customFormat="1" x14ac:dyDescent="0.25">
      <c r="B1423" s="32" t="s">
        <v>45</v>
      </c>
      <c r="C1423" s="32" t="s">
        <v>66</v>
      </c>
      <c r="D1423" s="32" t="s">
        <v>77</v>
      </c>
      <c r="E1423" s="32" t="s">
        <v>26</v>
      </c>
      <c r="F1423" s="104" t="s">
        <v>52</v>
      </c>
      <c r="G1423" s="32" t="s">
        <v>29</v>
      </c>
      <c r="H1423" s="31" t="s">
        <v>89</v>
      </c>
      <c r="I1423" s="154">
        <v>9.1621519492066756</v>
      </c>
      <c r="J1423" s="154">
        <v>8.3257072979776581</v>
      </c>
      <c r="K1423" s="154">
        <v>8.4272898887225711</v>
      </c>
      <c r="L1423" s="154">
        <v>7.8797555544571729</v>
      </c>
      <c r="M1423" s="154">
        <v>7.8613029711536377</v>
      </c>
      <c r="N1423" s="154">
        <v>7.4766732540390004</v>
      </c>
      <c r="O1423" s="154">
        <v>7.2995872273162616</v>
      </c>
      <c r="P1423" s="154">
        <v>7.2717038410050181</v>
      </c>
      <c r="Q1423" s="154">
        <v>8.2659507406093926</v>
      </c>
      <c r="R1423" s="154">
        <v>9.6350923796673875</v>
      </c>
      <c r="S1423" s="154">
        <v>9.151479141768684</v>
      </c>
      <c r="T1423" s="154">
        <v>6.1873132822286818</v>
      </c>
      <c r="U1423" s="154">
        <v>1.7961717474429173</v>
      </c>
      <c r="V1423" s="154">
        <v>1.8317770417853694</v>
      </c>
      <c r="W1423" s="154">
        <v>1.9343763453539495</v>
      </c>
      <c r="X1423" s="154">
        <v>1.9739145296563243</v>
      </c>
      <c r="Y1423" s="154">
        <v>2.2853534520541587</v>
      </c>
      <c r="Z1423" s="154">
        <v>11.451902159309235</v>
      </c>
      <c r="AA1423" s="154">
        <v>12.820619610553088</v>
      </c>
      <c r="AB1423" s="154">
        <v>13.936251947793089</v>
      </c>
      <c r="AC1423" s="154">
        <v>13.552350267732528</v>
      </c>
      <c r="AD1423" s="154">
        <v>5.758161908764059</v>
      </c>
      <c r="AE1423" s="154">
        <v>12.999565946149094</v>
      </c>
      <c r="AF1423" s="26"/>
      <c r="AH1423" s="26"/>
      <c r="AI1423" s="26"/>
    </row>
    <row r="1424" spans="2:35" s="103" customFormat="1" x14ac:dyDescent="0.25">
      <c r="B1424" s="32" t="s">
        <v>45</v>
      </c>
      <c r="C1424" s="32" t="s">
        <v>66</v>
      </c>
      <c r="D1424" s="32" t="s">
        <v>77</v>
      </c>
      <c r="E1424" s="32" t="s">
        <v>26</v>
      </c>
      <c r="F1424" s="104" t="s">
        <v>53</v>
      </c>
      <c r="G1424" s="32" t="s">
        <v>29</v>
      </c>
      <c r="H1424" s="31" t="s">
        <v>89</v>
      </c>
      <c r="I1424" s="154">
        <v>0</v>
      </c>
      <c r="J1424" s="154">
        <v>0</v>
      </c>
      <c r="K1424" s="154">
        <v>0</v>
      </c>
      <c r="L1424" s="154">
        <v>0</v>
      </c>
      <c r="M1424" s="154">
        <v>0</v>
      </c>
      <c r="N1424" s="154">
        <v>0</v>
      </c>
      <c r="O1424" s="154">
        <v>0</v>
      </c>
      <c r="P1424" s="154">
        <v>0</v>
      </c>
      <c r="Q1424" s="154">
        <v>0</v>
      </c>
      <c r="R1424" s="154">
        <v>0</v>
      </c>
      <c r="S1424" s="154">
        <v>1.478067392065902</v>
      </c>
      <c r="T1424" s="154">
        <v>4.5009895492707095</v>
      </c>
      <c r="U1424" s="154">
        <v>9.0851338785953537</v>
      </c>
      <c r="V1424" s="154">
        <v>9.5475793138841496</v>
      </c>
      <c r="W1424" s="154">
        <v>10.141669986760846</v>
      </c>
      <c r="X1424" s="154">
        <v>11.241916029193654</v>
      </c>
      <c r="Y1424" s="154">
        <v>12.956160238539002</v>
      </c>
      <c r="Z1424" s="154">
        <v>15.233263217370574</v>
      </c>
      <c r="AA1424" s="154">
        <v>15.946965826212855</v>
      </c>
      <c r="AB1424" s="154">
        <v>16.290287717399099</v>
      </c>
      <c r="AC1424" s="154">
        <v>12.713541985970483</v>
      </c>
      <c r="AD1424" s="154">
        <v>24.267791586679071</v>
      </c>
      <c r="AE1424" s="154">
        <v>16.813062857377357</v>
      </c>
      <c r="AF1424" s="26"/>
      <c r="AH1424" s="26"/>
      <c r="AI1424" s="26"/>
    </row>
    <row r="1425" spans="2:35" s="103" customFormat="1" x14ac:dyDescent="0.25">
      <c r="B1425" s="32" t="s">
        <v>45</v>
      </c>
      <c r="C1425" s="32" t="s">
        <v>66</v>
      </c>
      <c r="D1425" s="32" t="s">
        <v>77</v>
      </c>
      <c r="E1425" s="32" t="s">
        <v>26</v>
      </c>
      <c r="F1425" s="104" t="s">
        <v>54</v>
      </c>
      <c r="G1425" s="32" t="s">
        <v>22</v>
      </c>
      <c r="H1425" s="31" t="s">
        <v>89</v>
      </c>
      <c r="I1425" s="154">
        <v>0</v>
      </c>
      <c r="J1425" s="154">
        <v>0</v>
      </c>
      <c r="K1425" s="154">
        <v>0</v>
      </c>
      <c r="L1425" s="154">
        <v>0</v>
      </c>
      <c r="M1425" s="154">
        <v>0</v>
      </c>
      <c r="N1425" s="154">
        <v>0</v>
      </c>
      <c r="O1425" s="154">
        <v>0</v>
      </c>
      <c r="P1425" s="154">
        <v>0</v>
      </c>
      <c r="Q1425" s="154">
        <v>0</v>
      </c>
      <c r="R1425" s="154">
        <v>0</v>
      </c>
      <c r="S1425" s="154">
        <v>0</v>
      </c>
      <c r="T1425" s="154">
        <v>0</v>
      </c>
      <c r="U1425" s="154">
        <v>0</v>
      </c>
      <c r="V1425" s="154">
        <v>0</v>
      </c>
      <c r="W1425" s="154">
        <v>0</v>
      </c>
      <c r="X1425" s="154">
        <v>0</v>
      </c>
      <c r="Y1425" s="154">
        <v>0</v>
      </c>
      <c r="Z1425" s="154">
        <v>0</v>
      </c>
      <c r="AA1425" s="154">
        <v>0</v>
      </c>
      <c r="AB1425" s="154">
        <v>0</v>
      </c>
      <c r="AC1425" s="154">
        <v>0</v>
      </c>
      <c r="AD1425" s="154">
        <v>0</v>
      </c>
      <c r="AE1425" s="154">
        <v>0</v>
      </c>
      <c r="AF1425" s="26"/>
      <c r="AH1425" s="26"/>
      <c r="AI1425" s="26"/>
    </row>
    <row r="1426" spans="2:35" s="103" customFormat="1" x14ac:dyDescent="0.25">
      <c r="B1426" s="32" t="s">
        <v>45</v>
      </c>
      <c r="C1426" s="32" t="s">
        <v>66</v>
      </c>
      <c r="D1426" s="32" t="s">
        <v>77</v>
      </c>
      <c r="E1426" s="32" t="s">
        <v>26</v>
      </c>
      <c r="F1426" s="104" t="s">
        <v>67</v>
      </c>
      <c r="G1426" s="32" t="s">
        <v>29</v>
      </c>
      <c r="H1426" s="31" t="s">
        <v>89</v>
      </c>
      <c r="I1426" s="154">
        <v>5.248253206524863</v>
      </c>
      <c r="J1426" s="154">
        <v>5.5101785774719261</v>
      </c>
      <c r="K1426" s="154">
        <v>2.8084271785818538</v>
      </c>
      <c r="L1426" s="154">
        <v>1.7074591152081213</v>
      </c>
      <c r="M1426" s="154">
        <v>1.7199951881737194</v>
      </c>
      <c r="N1426" s="154">
        <v>0.76883174517973529</v>
      </c>
      <c r="O1426" s="154">
        <v>2.9750578930397209</v>
      </c>
      <c r="P1426" s="154">
        <v>2.2549440192525863</v>
      </c>
      <c r="Q1426" s="154">
        <v>2.359475544941307</v>
      </c>
      <c r="R1426" s="154">
        <v>9.2916632769958643</v>
      </c>
      <c r="S1426" s="154">
        <v>10.452419028169771</v>
      </c>
      <c r="T1426" s="154">
        <v>11.514340960131445</v>
      </c>
      <c r="U1426" s="154">
        <v>11.93568159115536</v>
      </c>
      <c r="V1426" s="154">
        <v>13.031430292541177</v>
      </c>
      <c r="W1426" s="154">
        <v>14.471076032056233</v>
      </c>
      <c r="X1426" s="154">
        <v>15.172979497225782</v>
      </c>
      <c r="Y1426" s="154">
        <v>17.16557382019657</v>
      </c>
      <c r="Z1426" s="154">
        <v>6.0151059535750182</v>
      </c>
      <c r="AA1426" s="154">
        <v>6.3598263075173014</v>
      </c>
      <c r="AB1426" s="154">
        <v>6.6966893428573666</v>
      </c>
      <c r="AC1426" s="154">
        <v>2.567178245332618</v>
      </c>
      <c r="AD1426" s="154">
        <v>3.5422783156493436</v>
      </c>
      <c r="AE1426" s="154">
        <v>4.8240474121683663</v>
      </c>
      <c r="AF1426" s="26"/>
      <c r="AH1426" s="26"/>
      <c r="AI1426" s="26"/>
    </row>
    <row r="1427" spans="2:35" s="103" customFormat="1" x14ac:dyDescent="0.25">
      <c r="B1427" s="32" t="s">
        <v>45</v>
      </c>
      <c r="C1427" s="32" t="s">
        <v>66</v>
      </c>
      <c r="D1427" s="32" t="s">
        <v>77</v>
      </c>
      <c r="E1427" s="32" t="s">
        <v>26</v>
      </c>
      <c r="F1427" s="104" t="s">
        <v>30</v>
      </c>
      <c r="G1427" s="32" t="s">
        <v>29</v>
      </c>
      <c r="H1427" s="31" t="s">
        <v>89</v>
      </c>
      <c r="I1427" s="154">
        <v>1.3474841548225049</v>
      </c>
      <c r="J1427" s="154">
        <v>1.1968989681045186</v>
      </c>
      <c r="K1427" s="154">
        <v>1.1707059070621302</v>
      </c>
      <c r="L1427" s="154">
        <v>1.3062621915006853</v>
      </c>
      <c r="M1427" s="154">
        <v>1.6377007007473388</v>
      </c>
      <c r="N1427" s="154">
        <v>1.5447458624759598</v>
      </c>
      <c r="O1427" s="154">
        <v>1.636294425725948</v>
      </c>
      <c r="P1427" s="154">
        <v>1.6893163572088015</v>
      </c>
      <c r="Q1427" s="154">
        <v>2.0598064334813735</v>
      </c>
      <c r="R1427" s="154">
        <v>1.9934697927983331</v>
      </c>
      <c r="S1427" s="154">
        <v>2.4202810069021958</v>
      </c>
      <c r="T1427" s="154">
        <v>2.4875588818433365</v>
      </c>
      <c r="U1427" s="154">
        <v>2.583892905083979</v>
      </c>
      <c r="V1427" s="154">
        <v>2.7586814225897562</v>
      </c>
      <c r="W1427" s="154">
        <v>2.7027802970709494</v>
      </c>
      <c r="X1427" s="154">
        <v>2.9103760613099214</v>
      </c>
      <c r="Y1427" s="154">
        <v>3.0276576736477536</v>
      </c>
      <c r="Z1427" s="154">
        <v>3.1118237479914366</v>
      </c>
      <c r="AA1427" s="154">
        <v>3.2234112554274978</v>
      </c>
      <c r="AB1427" s="154">
        <v>3.3648308026767575</v>
      </c>
      <c r="AC1427" s="154">
        <v>2.782691879612341</v>
      </c>
      <c r="AD1427" s="154">
        <v>3.5926794949494831</v>
      </c>
      <c r="AE1427" s="154">
        <v>3.6622872643993452</v>
      </c>
      <c r="AF1427" s="26"/>
      <c r="AH1427" s="26"/>
      <c r="AI1427" s="26"/>
    </row>
    <row r="1428" spans="2:35" s="103" customFormat="1" x14ac:dyDescent="0.25">
      <c r="B1428" s="32" t="s">
        <v>45</v>
      </c>
      <c r="C1428" s="32" t="s">
        <v>66</v>
      </c>
      <c r="D1428" s="32" t="s">
        <v>77</v>
      </c>
      <c r="E1428" s="32" t="s">
        <v>26</v>
      </c>
      <c r="F1428" s="104" t="s">
        <v>31</v>
      </c>
      <c r="G1428" s="32" t="s">
        <v>22</v>
      </c>
      <c r="H1428" s="31" t="s">
        <v>89</v>
      </c>
      <c r="I1428" s="154">
        <v>0</v>
      </c>
      <c r="J1428" s="154">
        <v>0</v>
      </c>
      <c r="K1428" s="154">
        <v>0</v>
      </c>
      <c r="L1428" s="154">
        <v>0</v>
      </c>
      <c r="M1428" s="154">
        <v>0</v>
      </c>
      <c r="N1428" s="154">
        <v>0</v>
      </c>
      <c r="O1428" s="154">
        <v>0</v>
      </c>
      <c r="P1428" s="154">
        <v>0</v>
      </c>
      <c r="Q1428" s="154">
        <v>0</v>
      </c>
      <c r="R1428" s="154">
        <v>0</v>
      </c>
      <c r="S1428" s="154">
        <v>0</v>
      </c>
      <c r="T1428" s="154">
        <v>0</v>
      </c>
      <c r="U1428" s="154">
        <v>0</v>
      </c>
      <c r="V1428" s="154">
        <v>0</v>
      </c>
      <c r="W1428" s="154">
        <v>0</v>
      </c>
      <c r="X1428" s="154">
        <v>0</v>
      </c>
      <c r="Y1428" s="154">
        <v>0</v>
      </c>
      <c r="Z1428" s="154">
        <v>0</v>
      </c>
      <c r="AA1428" s="154">
        <v>0</v>
      </c>
      <c r="AB1428" s="154">
        <v>0</v>
      </c>
      <c r="AC1428" s="154">
        <v>0</v>
      </c>
      <c r="AD1428" s="154">
        <v>0</v>
      </c>
      <c r="AE1428" s="154">
        <v>0</v>
      </c>
      <c r="AF1428" s="26"/>
      <c r="AH1428" s="26"/>
      <c r="AI1428" s="26"/>
    </row>
    <row r="1429" spans="2:35" s="103" customFormat="1" x14ac:dyDescent="0.25">
      <c r="B1429" s="32" t="s">
        <v>45</v>
      </c>
      <c r="C1429" s="32" t="s">
        <v>66</v>
      </c>
      <c r="D1429" s="32" t="s">
        <v>77</v>
      </c>
      <c r="E1429" s="32" t="s">
        <v>26</v>
      </c>
      <c r="F1429" s="104" t="s">
        <v>28</v>
      </c>
      <c r="G1429" s="32" t="s">
        <v>29</v>
      </c>
      <c r="H1429" s="31" t="s">
        <v>89</v>
      </c>
      <c r="I1429" s="154">
        <v>1.5384972474805511E-2</v>
      </c>
      <c r="J1429" s="154">
        <v>1.516828272163924E-2</v>
      </c>
      <c r="K1429" s="154">
        <v>1.1340097082368383E-2</v>
      </c>
      <c r="L1429" s="154">
        <v>5.7783934177673291E-3</v>
      </c>
      <c r="M1429" s="154">
        <v>5.6339335823231461E-3</v>
      </c>
      <c r="N1429" s="154">
        <v>9.3176593861498194E-3</v>
      </c>
      <c r="O1429" s="154">
        <v>1.0112188481092826E-2</v>
      </c>
      <c r="P1429" s="154">
        <v>1.601096509506364E-2</v>
      </c>
      <c r="Q1429" s="154">
        <v>2.980687937998314E-2</v>
      </c>
      <c r="R1429" s="154">
        <v>2.6195383493878555E-2</v>
      </c>
      <c r="S1429" s="154">
        <v>3.8980078930688784E-2</v>
      </c>
      <c r="T1429" s="154">
        <v>0.24353520591965222</v>
      </c>
      <c r="U1429" s="154">
        <v>0.33873423747736903</v>
      </c>
      <c r="V1429" s="154">
        <v>0.37439174019284155</v>
      </c>
      <c r="W1429" s="154">
        <v>0.22251629986252355</v>
      </c>
      <c r="X1429" s="154">
        <v>0.23284517809678268</v>
      </c>
      <c r="Y1429" s="154">
        <v>0.30247481878087895</v>
      </c>
      <c r="Z1429" s="154">
        <v>5.8575817405621948E-2</v>
      </c>
      <c r="AA1429" s="154">
        <v>4.8488301155010266E-2</v>
      </c>
      <c r="AB1429" s="154">
        <v>2.9531615154611956E-2</v>
      </c>
      <c r="AC1429" s="154">
        <v>2.2639773417920048E-2</v>
      </c>
      <c r="AD1429" s="154">
        <v>0.29588025689866065</v>
      </c>
      <c r="AE1429" s="154">
        <v>1.536177035744592E-2</v>
      </c>
      <c r="AF1429" s="26"/>
      <c r="AH1429" s="26"/>
      <c r="AI1429" s="26"/>
    </row>
    <row r="1430" spans="2:35" s="103" customFormat="1" x14ac:dyDescent="0.25">
      <c r="B1430" s="32" t="s">
        <v>45</v>
      </c>
      <c r="C1430" s="32" t="s">
        <v>66</v>
      </c>
      <c r="D1430" s="32" t="s">
        <v>77</v>
      </c>
      <c r="E1430" s="32" t="s">
        <v>26</v>
      </c>
      <c r="F1430" s="104" t="s">
        <v>57</v>
      </c>
      <c r="G1430" s="32" t="s">
        <v>33</v>
      </c>
      <c r="H1430" s="31" t="s">
        <v>89</v>
      </c>
      <c r="I1430" s="154">
        <v>0</v>
      </c>
      <c r="J1430" s="154">
        <v>0</v>
      </c>
      <c r="K1430" s="154">
        <v>0</v>
      </c>
      <c r="L1430" s="154">
        <v>0</v>
      </c>
      <c r="M1430" s="154">
        <v>0</v>
      </c>
      <c r="N1430" s="154">
        <v>0</v>
      </c>
      <c r="O1430" s="154">
        <v>0</v>
      </c>
      <c r="P1430" s="154">
        <v>0</v>
      </c>
      <c r="Q1430" s="154">
        <v>0</v>
      </c>
      <c r="R1430" s="154">
        <v>0</v>
      </c>
      <c r="S1430" s="154">
        <v>0</v>
      </c>
      <c r="T1430" s="154">
        <v>0</v>
      </c>
      <c r="U1430" s="154">
        <v>0</v>
      </c>
      <c r="V1430" s="154">
        <v>0</v>
      </c>
      <c r="W1430" s="154">
        <v>0</v>
      </c>
      <c r="X1430" s="154">
        <v>0</v>
      </c>
      <c r="Y1430" s="154">
        <v>0</v>
      </c>
      <c r="Z1430" s="154">
        <v>0</v>
      </c>
      <c r="AA1430" s="154">
        <v>0</v>
      </c>
      <c r="AB1430" s="154">
        <v>0</v>
      </c>
      <c r="AC1430" s="154">
        <v>0</v>
      </c>
      <c r="AD1430" s="154">
        <v>0</v>
      </c>
      <c r="AE1430" s="154">
        <v>0</v>
      </c>
      <c r="AF1430" s="26"/>
      <c r="AH1430" s="26"/>
      <c r="AI1430" s="26"/>
    </row>
    <row r="1431" spans="2:35" s="103" customFormat="1" x14ac:dyDescent="0.25">
      <c r="B1431" s="32" t="s">
        <v>45</v>
      </c>
      <c r="C1431" s="32" t="s">
        <v>66</v>
      </c>
      <c r="D1431" s="32" t="s">
        <v>68</v>
      </c>
      <c r="E1431" s="32" t="s">
        <v>26</v>
      </c>
      <c r="F1431" s="32"/>
      <c r="G1431" s="32"/>
      <c r="H1431" s="31" t="s">
        <v>89</v>
      </c>
      <c r="I1431" s="158"/>
      <c r="J1431" s="159"/>
      <c r="K1431" s="158"/>
      <c r="L1431" s="160"/>
      <c r="M1431" s="155"/>
      <c r="N1431" s="155"/>
      <c r="O1431" s="155"/>
      <c r="P1431" s="155"/>
      <c r="Q1431" s="155"/>
      <c r="R1431" s="155"/>
      <c r="S1431" s="155"/>
      <c r="T1431" s="155"/>
      <c r="U1431" s="155"/>
      <c r="V1431" s="155"/>
      <c r="W1431" s="155"/>
      <c r="X1431" s="155"/>
      <c r="Y1431" s="155"/>
      <c r="Z1431" s="154">
        <v>27.385611794223045</v>
      </c>
      <c r="AA1431" s="154">
        <v>28.841274994431458</v>
      </c>
      <c r="AB1431" s="154">
        <v>31.5276663821219</v>
      </c>
      <c r="AC1431" s="154">
        <v>24.749285199711384</v>
      </c>
      <c r="AD1431" s="154">
        <v>32.203204360368709</v>
      </c>
      <c r="AE1431" s="154">
        <v>33.329952677084435</v>
      </c>
      <c r="AF1431" s="26"/>
      <c r="AH1431" s="26"/>
      <c r="AI1431" s="26"/>
    </row>
    <row r="1432" spans="2:35" s="103" customFormat="1" x14ac:dyDescent="0.25">
      <c r="B1432" s="32" t="s">
        <v>45</v>
      </c>
      <c r="C1432" s="32" t="s">
        <v>66</v>
      </c>
      <c r="D1432" s="32" t="s">
        <v>69</v>
      </c>
      <c r="E1432" s="32" t="s">
        <v>26</v>
      </c>
      <c r="F1432" s="32"/>
      <c r="G1432" s="32"/>
      <c r="H1432" s="31" t="s">
        <v>89</v>
      </c>
      <c r="I1432" s="158"/>
      <c r="J1432" s="159"/>
      <c r="K1432" s="158"/>
      <c r="L1432" s="160"/>
      <c r="M1432" s="155"/>
      <c r="N1432" s="155"/>
      <c r="O1432" s="155"/>
      <c r="P1432" s="155"/>
      <c r="Q1432" s="155"/>
      <c r="R1432" s="155"/>
      <c r="S1432" s="155"/>
      <c r="T1432" s="155"/>
      <c r="U1432" s="155"/>
      <c r="V1432" s="155"/>
      <c r="W1432" s="155"/>
      <c r="X1432" s="155"/>
      <c r="Y1432" s="155"/>
      <c r="Z1432" s="154">
        <v>6.0442109305490845</v>
      </c>
      <c r="AA1432" s="154">
        <v>6.3882606800202453</v>
      </c>
      <c r="AB1432" s="154">
        <v>6.7286467744358545</v>
      </c>
      <c r="AC1432" s="154">
        <v>2.58305925133826</v>
      </c>
      <c r="AD1432" s="154">
        <v>3.5505313284976152</v>
      </c>
      <c r="AE1432" s="154">
        <v>4.864284866172798</v>
      </c>
      <c r="AF1432" s="26"/>
      <c r="AH1432" s="26"/>
      <c r="AI1432" s="26"/>
    </row>
    <row r="1433" spans="2:35" s="103" customFormat="1" x14ac:dyDescent="0.25">
      <c r="B1433" s="32" t="s">
        <v>45</v>
      </c>
      <c r="C1433" s="32" t="s">
        <v>66</v>
      </c>
      <c r="D1433" s="32" t="s">
        <v>70</v>
      </c>
      <c r="E1433" s="32" t="s">
        <v>26</v>
      </c>
      <c r="F1433" s="32"/>
      <c r="G1433" s="32"/>
      <c r="H1433" s="31" t="s">
        <v>89</v>
      </c>
      <c r="I1433" s="158"/>
      <c r="J1433" s="159"/>
      <c r="K1433" s="158"/>
      <c r="L1433" s="160"/>
      <c r="M1433" s="155"/>
      <c r="N1433" s="155"/>
      <c r="O1433" s="155"/>
      <c r="P1433" s="155"/>
      <c r="Q1433" s="155"/>
      <c r="R1433" s="155"/>
      <c r="S1433" s="155"/>
      <c r="T1433" s="155"/>
      <c r="U1433" s="155"/>
      <c r="V1433" s="155"/>
      <c r="W1433" s="155"/>
      <c r="X1433" s="155"/>
      <c r="Y1433" s="155"/>
      <c r="Z1433" s="154">
        <v>8.267297176857813E-2</v>
      </c>
      <c r="AA1433" s="154">
        <v>5.1000088359819312E-2</v>
      </c>
      <c r="AB1433" s="154">
        <v>3.2973279067675304E-2</v>
      </c>
      <c r="AC1433" s="154">
        <v>2.5540663714170624E-2</v>
      </c>
      <c r="AD1433" s="154">
        <v>0.31831404971289151</v>
      </c>
      <c r="AE1433" s="154">
        <v>3.335138394885459E-2</v>
      </c>
      <c r="AF1433" s="26"/>
      <c r="AH1433" s="26"/>
      <c r="AI1433" s="26"/>
    </row>
    <row r="1434" spans="2:35" s="103" customFormat="1" x14ac:dyDescent="0.25">
      <c r="B1434" s="32" t="s">
        <v>45</v>
      </c>
      <c r="C1434" s="32" t="s">
        <v>66</v>
      </c>
      <c r="D1434" s="32" t="s">
        <v>72</v>
      </c>
      <c r="E1434" s="32" t="s">
        <v>26</v>
      </c>
      <c r="F1434" s="32"/>
      <c r="G1434" s="32"/>
      <c r="H1434" s="31" t="s">
        <v>89</v>
      </c>
      <c r="I1434" s="158"/>
      <c r="J1434" s="159"/>
      <c r="K1434" s="158"/>
      <c r="L1434" s="160"/>
      <c r="M1434" s="155"/>
      <c r="N1434" s="155"/>
      <c r="O1434" s="155"/>
      <c r="P1434" s="155"/>
      <c r="Q1434" s="155"/>
      <c r="R1434" s="155"/>
      <c r="S1434" s="155"/>
      <c r="T1434" s="155"/>
      <c r="U1434" s="155"/>
      <c r="V1434" s="155"/>
      <c r="W1434" s="155"/>
      <c r="X1434" s="155"/>
      <c r="Y1434" s="155"/>
      <c r="Z1434" s="154">
        <v>9.279175932004863</v>
      </c>
      <c r="AA1434" s="154">
        <v>10.550324620829846</v>
      </c>
      <c r="AB1434" s="154">
        <v>11.579822808009817</v>
      </c>
      <c r="AC1434" s="154">
        <v>11.458353352272335</v>
      </c>
      <c r="AD1434" s="154">
        <v>10.590710326085047</v>
      </c>
      <c r="AE1434" s="154">
        <v>10.311091617703397</v>
      </c>
      <c r="AF1434" s="26"/>
      <c r="AH1434" s="26"/>
      <c r="AI1434" s="26"/>
    </row>
    <row r="1435" spans="2:35" s="103" customFormat="1" x14ac:dyDescent="0.25">
      <c r="B1435" s="32" t="s">
        <v>45</v>
      </c>
      <c r="C1435" s="32" t="s">
        <v>66</v>
      </c>
      <c r="D1435" s="32" t="s">
        <v>73</v>
      </c>
      <c r="E1435" s="32" t="s">
        <v>26</v>
      </c>
      <c r="F1435" s="32"/>
      <c r="G1435" s="32"/>
      <c r="H1435" s="31" t="s">
        <v>89</v>
      </c>
      <c r="I1435" s="158"/>
      <c r="J1435" s="159"/>
      <c r="K1435" s="158"/>
      <c r="L1435" s="160"/>
      <c r="M1435" s="155"/>
      <c r="N1435" s="155"/>
      <c r="O1435" s="155"/>
      <c r="P1435" s="155"/>
      <c r="Q1435" s="155"/>
      <c r="R1435" s="155"/>
      <c r="S1435" s="155"/>
      <c r="T1435" s="155"/>
      <c r="U1435" s="155"/>
      <c r="V1435" s="155"/>
      <c r="W1435" s="155"/>
      <c r="X1435" s="155"/>
      <c r="Y1435" s="155"/>
      <c r="Z1435" s="154">
        <v>9.8584015896580099E-2</v>
      </c>
      <c r="AA1435" s="154">
        <v>0.10200126509819392</v>
      </c>
      <c r="AB1435" s="154">
        <v>0.13088991099802783</v>
      </c>
      <c r="AC1435" s="154">
        <v>0.10746269217001837</v>
      </c>
      <c r="AD1435" s="154">
        <v>0.11825613803599694</v>
      </c>
      <c r="AE1435" s="154">
        <v>0.11338521219256521</v>
      </c>
      <c r="AF1435" s="26"/>
      <c r="AH1435" s="26"/>
      <c r="AI1435" s="26"/>
    </row>
    <row r="1436" spans="2:35" s="103" customFormat="1" x14ac:dyDescent="0.25">
      <c r="B1436" s="32" t="s">
        <v>45</v>
      </c>
      <c r="C1436" s="32" t="s">
        <v>66</v>
      </c>
      <c r="D1436" s="32" t="s">
        <v>75</v>
      </c>
      <c r="E1436" s="32" t="s">
        <v>26</v>
      </c>
      <c r="F1436" s="32"/>
      <c r="G1436" s="32"/>
      <c r="H1436" s="31" t="s">
        <v>89</v>
      </c>
      <c r="I1436" s="158"/>
      <c r="J1436" s="159"/>
      <c r="K1436" s="158"/>
      <c r="L1436" s="160"/>
      <c r="M1436" s="155"/>
      <c r="N1436" s="155"/>
      <c r="O1436" s="155"/>
      <c r="P1436" s="155"/>
      <c r="Q1436" s="155"/>
      <c r="R1436" s="155"/>
      <c r="S1436" s="155"/>
      <c r="T1436" s="155"/>
      <c r="U1436" s="155"/>
      <c r="V1436" s="155"/>
      <c r="W1436" s="155"/>
      <c r="X1436" s="155"/>
      <c r="Y1436" s="155"/>
      <c r="Z1436" s="154">
        <v>0.75485414215902036</v>
      </c>
      <c r="AA1436" s="154">
        <v>0.7982011577774909</v>
      </c>
      <c r="AB1436" s="154">
        <v>0.69137517910117741</v>
      </c>
      <c r="AC1436" s="154">
        <v>0.38111189287510366</v>
      </c>
      <c r="AD1436" s="154">
        <v>0.42919870972675506</v>
      </c>
      <c r="AE1436" s="154">
        <v>0.41292138225670533</v>
      </c>
      <c r="AF1436" s="26"/>
      <c r="AH1436" s="26"/>
      <c r="AI1436" s="26"/>
    </row>
    <row r="1437" spans="2:35" s="103" customFormat="1" x14ac:dyDescent="0.25">
      <c r="B1437" s="32" t="s">
        <v>45</v>
      </c>
      <c r="C1437" s="32" t="s">
        <v>66</v>
      </c>
      <c r="D1437" s="32" t="s">
        <v>74</v>
      </c>
      <c r="E1437" s="32" t="s">
        <v>26</v>
      </c>
      <c r="F1437" s="32"/>
      <c r="G1437" s="32"/>
      <c r="H1437" s="31" t="s">
        <v>89</v>
      </c>
      <c r="I1437" s="158"/>
      <c r="J1437" s="159"/>
      <c r="K1437" s="158"/>
      <c r="L1437" s="160"/>
      <c r="M1437" s="155"/>
      <c r="N1437" s="155"/>
      <c r="O1437" s="155"/>
      <c r="P1437" s="155"/>
      <c r="Q1437" s="155"/>
      <c r="R1437" s="155"/>
      <c r="S1437" s="155"/>
      <c r="T1437" s="155"/>
      <c r="U1437" s="155"/>
      <c r="V1437" s="155"/>
      <c r="W1437" s="155"/>
      <c r="X1437" s="155"/>
      <c r="Y1437" s="155"/>
      <c r="Z1437" s="154">
        <v>12.243617371265325</v>
      </c>
      <c r="AA1437" s="154">
        <v>12.39633408671205</v>
      </c>
      <c r="AB1437" s="154">
        <v>12.931335436139827</v>
      </c>
      <c r="AC1437" s="154">
        <v>4.6173485130493663</v>
      </c>
      <c r="AD1437" s="154">
        <v>5.5698923407214691</v>
      </c>
      <c r="AE1437" s="154">
        <v>8.2133426389071946</v>
      </c>
      <c r="AF1437" s="26"/>
      <c r="AH1437" s="26"/>
      <c r="AI1437" s="26"/>
    </row>
    <row r="1438" spans="2:35" s="103" customFormat="1" x14ac:dyDescent="0.25">
      <c r="B1438" s="35" t="s">
        <v>45</v>
      </c>
      <c r="C1438" s="35" t="s">
        <v>46</v>
      </c>
      <c r="D1438" s="35"/>
      <c r="E1438" s="35" t="s">
        <v>15</v>
      </c>
      <c r="F1438" s="35" t="s">
        <v>21</v>
      </c>
      <c r="G1438" s="35" t="s">
        <v>22</v>
      </c>
      <c r="H1438" s="34" t="s">
        <v>90</v>
      </c>
      <c r="I1438" s="161">
        <v>1.0025250367493599</v>
      </c>
      <c r="J1438" s="161">
        <v>1.0207998067610744</v>
      </c>
      <c r="K1438" s="161">
        <v>1.0008467859536698</v>
      </c>
      <c r="L1438" s="161">
        <v>0.99887510974813887</v>
      </c>
      <c r="M1438" s="161">
        <v>1.2178698571239168</v>
      </c>
      <c r="N1438" s="161">
        <v>1.1483376294379442</v>
      </c>
      <c r="O1438" s="161">
        <v>1.0935132096054971</v>
      </c>
      <c r="P1438" s="161">
        <v>1.104874880428693</v>
      </c>
      <c r="Q1438" s="161">
        <v>0.98086338357908687</v>
      </c>
      <c r="R1438" s="161">
        <v>1.1213790547799209</v>
      </c>
      <c r="S1438" s="161">
        <v>1.0461736979036158</v>
      </c>
      <c r="T1438" s="161">
        <v>0.96142537109540416</v>
      </c>
      <c r="U1438" s="161">
        <v>0.98470480101157087</v>
      </c>
      <c r="V1438" s="161">
        <v>0.91892008692158189</v>
      </c>
      <c r="W1438" s="161">
        <v>0.88466719068042499</v>
      </c>
      <c r="X1438" s="161">
        <v>0.87090640323648083</v>
      </c>
      <c r="Y1438" s="161">
        <v>0.85354918328107099</v>
      </c>
      <c r="Z1438" s="161">
        <v>0.82076628978181154</v>
      </c>
      <c r="AA1438" s="161">
        <v>0.84166463759514143</v>
      </c>
      <c r="AB1438" s="161">
        <v>0.8587615002722202</v>
      </c>
      <c r="AC1438" s="161">
        <v>0.91440941582346391</v>
      </c>
      <c r="AD1438" s="161">
        <v>1.038643682283718</v>
      </c>
      <c r="AE1438" s="161">
        <v>0.96994561561507719</v>
      </c>
      <c r="AF1438" s="26"/>
      <c r="AH1438" s="26"/>
      <c r="AI1438" s="26"/>
    </row>
    <row r="1439" spans="2:35" s="103" customFormat="1" x14ac:dyDescent="0.25">
      <c r="B1439" s="35" t="s">
        <v>45</v>
      </c>
      <c r="C1439" s="35" t="s">
        <v>46</v>
      </c>
      <c r="D1439" s="35"/>
      <c r="E1439" s="35" t="s">
        <v>15</v>
      </c>
      <c r="F1439" s="35" t="s">
        <v>47</v>
      </c>
      <c r="G1439" s="35" t="s">
        <v>22</v>
      </c>
      <c r="H1439" s="34" t="s">
        <v>90</v>
      </c>
      <c r="I1439" s="161">
        <v>0.14214385418858261</v>
      </c>
      <c r="J1439" s="161">
        <v>0.1366458599188054</v>
      </c>
      <c r="K1439" s="161">
        <v>0.12835802779540242</v>
      </c>
      <c r="L1439" s="161">
        <v>0.12202588549386652</v>
      </c>
      <c r="M1439" s="161">
        <v>6.0108734068452713E-2</v>
      </c>
      <c r="N1439" s="161">
        <v>6.717963706734395E-2</v>
      </c>
      <c r="O1439" s="161">
        <v>6.7493027813779555E-2</v>
      </c>
      <c r="P1439" s="161">
        <v>6.9801403481953683E-2</v>
      </c>
      <c r="Q1439" s="161">
        <v>7.132086801894337E-2</v>
      </c>
      <c r="R1439" s="161">
        <v>8.2032467902424216E-2</v>
      </c>
      <c r="S1439" s="161">
        <v>7.7852570188853928E-2</v>
      </c>
      <c r="T1439" s="161">
        <v>7.3116279423506736E-2</v>
      </c>
      <c r="U1439" s="161">
        <v>7.513105165221938E-2</v>
      </c>
      <c r="V1439" s="161">
        <v>7.0470399999999989E-2</v>
      </c>
      <c r="W1439" s="161">
        <v>6.5355317127605145E-2</v>
      </c>
      <c r="X1439" s="161">
        <v>6.3277363495557501E-2</v>
      </c>
      <c r="Y1439" s="161">
        <v>6.0710088139933484E-2</v>
      </c>
      <c r="Z1439" s="161">
        <v>6.2589073607745765E-2</v>
      </c>
      <c r="AA1439" s="161">
        <v>5.1010542205831795E-2</v>
      </c>
      <c r="AB1439" s="161">
        <v>4.8109127914811464E-2</v>
      </c>
      <c r="AC1439" s="161">
        <v>5.1197099364900737E-2</v>
      </c>
      <c r="AD1439" s="161">
        <v>4.8459671063181359E-2</v>
      </c>
      <c r="AE1439" s="161">
        <v>4.912598055711833E-2</v>
      </c>
      <c r="AF1439" s="26"/>
      <c r="AH1439" s="26"/>
      <c r="AI1439" s="26"/>
    </row>
    <row r="1440" spans="2:35" s="103" customFormat="1" x14ac:dyDescent="0.25">
      <c r="B1440" s="35" t="s">
        <v>45</v>
      </c>
      <c r="C1440" s="35" t="s">
        <v>46</v>
      </c>
      <c r="D1440" s="35"/>
      <c r="E1440" s="35" t="s">
        <v>26</v>
      </c>
      <c r="F1440" s="35" t="s">
        <v>48</v>
      </c>
      <c r="G1440" s="35" t="s">
        <v>22</v>
      </c>
      <c r="H1440" s="34" t="s">
        <v>90</v>
      </c>
      <c r="I1440" s="161">
        <v>3.8736842851894604E-2</v>
      </c>
      <c r="J1440" s="161">
        <v>3.7403024632430747E-2</v>
      </c>
      <c r="K1440" s="161">
        <v>3.519756213438692E-2</v>
      </c>
      <c r="L1440" s="161">
        <v>3.3981477208879174E-2</v>
      </c>
      <c r="M1440" s="161">
        <v>1.5266010947976942E-2</v>
      </c>
      <c r="N1440" s="161">
        <v>2.2588843393665032E-2</v>
      </c>
      <c r="O1440" s="161">
        <v>2.6573430872132528E-2</v>
      </c>
      <c r="P1440" s="161">
        <v>3.6694204193223751E-2</v>
      </c>
      <c r="Q1440" s="161">
        <v>3.7509208130688587E-2</v>
      </c>
      <c r="R1440" s="161">
        <v>4.7053367040580052E-2</v>
      </c>
      <c r="S1440" s="161">
        <v>4.786581581291003E-2</v>
      </c>
      <c r="T1440" s="161">
        <v>4.6275972591809635E-2</v>
      </c>
      <c r="U1440" s="161">
        <v>4.1178951005981033E-2</v>
      </c>
      <c r="V1440" s="161">
        <v>4.3876800000000001E-2</v>
      </c>
      <c r="W1440" s="161">
        <v>4.1335206026383173E-2</v>
      </c>
      <c r="X1440" s="161">
        <v>3.6647327742667053E-2</v>
      </c>
      <c r="Y1440" s="161">
        <v>3.5499808208426423E-2</v>
      </c>
      <c r="Z1440" s="161">
        <v>3.0950311666788206E-2</v>
      </c>
      <c r="AA1440" s="161">
        <v>2.9628979094766365E-2</v>
      </c>
      <c r="AB1440" s="161">
        <v>2.9349062015881035E-2</v>
      </c>
      <c r="AC1440" s="161">
        <v>3.6508344511017303E-2</v>
      </c>
      <c r="AD1440" s="161">
        <v>3.8825329860345217E-2</v>
      </c>
      <c r="AE1440" s="161">
        <v>3.5495500580711534E-2</v>
      </c>
      <c r="AF1440" s="26"/>
      <c r="AH1440" s="26"/>
      <c r="AI1440" s="26"/>
    </row>
    <row r="1441" spans="2:35" s="103" customFormat="1" x14ac:dyDescent="0.25">
      <c r="B1441" s="35" t="s">
        <v>45</v>
      </c>
      <c r="C1441" s="35" t="s">
        <v>46</v>
      </c>
      <c r="D1441" s="35"/>
      <c r="E1441" s="35" t="s">
        <v>26</v>
      </c>
      <c r="F1441" s="35" t="s">
        <v>49</v>
      </c>
      <c r="G1441" s="35" t="s">
        <v>29</v>
      </c>
      <c r="H1441" s="34" t="s">
        <v>90</v>
      </c>
      <c r="I1441" s="161">
        <v>4.5507735842427767E-3</v>
      </c>
      <c r="J1441" s="161">
        <v>4.7385058356258971E-3</v>
      </c>
      <c r="K1441" s="161">
        <v>5.2130986379984564E-3</v>
      </c>
      <c r="L1441" s="161">
        <v>5.6741388708248476E-3</v>
      </c>
      <c r="M1441" s="161">
        <v>5.7023986976866298E-3</v>
      </c>
      <c r="N1441" s="161">
        <v>6.2963101411086216E-3</v>
      </c>
      <c r="O1441" s="161">
        <v>6.6260048452470447E-3</v>
      </c>
      <c r="P1441" s="161">
        <v>7.1485308030292301E-3</v>
      </c>
      <c r="Q1441" s="161">
        <v>7.5655551379706139E-3</v>
      </c>
      <c r="R1441" s="161">
        <v>8.0635277365263391E-3</v>
      </c>
      <c r="S1441" s="161">
        <v>8.3684697193962456E-3</v>
      </c>
      <c r="T1441" s="161">
        <v>8.839256377193204E-3</v>
      </c>
      <c r="U1441" s="161">
        <v>9.4781985138626314E-3</v>
      </c>
      <c r="V1441" s="161">
        <v>9.9050859808650291E-3</v>
      </c>
      <c r="W1441" s="161">
        <v>1.0107427368939883E-2</v>
      </c>
      <c r="X1441" s="161">
        <v>1.0494994858910787E-2</v>
      </c>
      <c r="Y1441" s="161">
        <v>1.0949427586312111E-2</v>
      </c>
      <c r="Z1441" s="161">
        <v>1.1387725516330847E-2</v>
      </c>
      <c r="AA1441" s="161">
        <v>1.1852532305668918E-2</v>
      </c>
      <c r="AB1441" s="161">
        <v>1.1410745460404362E-2</v>
      </c>
      <c r="AC1441" s="161">
        <v>1.1572698916184386E-2</v>
      </c>
      <c r="AD1441" s="161">
        <v>1.145222195632736E-2</v>
      </c>
      <c r="AE1441" s="161">
        <v>1.129937639541065E-2</v>
      </c>
      <c r="AF1441" s="26"/>
      <c r="AH1441" s="26"/>
      <c r="AI1441" s="26"/>
    </row>
    <row r="1442" spans="2:35" s="103" customFormat="1" x14ac:dyDescent="0.25">
      <c r="B1442" s="35" t="s">
        <v>45</v>
      </c>
      <c r="C1442" s="35" t="s">
        <v>46</v>
      </c>
      <c r="D1442" s="35"/>
      <c r="E1442" s="35" t="s">
        <v>26</v>
      </c>
      <c r="F1442" s="35" t="s">
        <v>50</v>
      </c>
      <c r="G1442" s="35" t="s">
        <v>29</v>
      </c>
      <c r="H1442" s="34" t="s">
        <v>90</v>
      </c>
      <c r="I1442" s="161">
        <v>1.772860460351356</v>
      </c>
      <c r="J1442" s="161">
        <v>1.9360138129207143</v>
      </c>
      <c r="K1442" s="161">
        <v>2.2601765382001608</v>
      </c>
      <c r="L1442" s="161">
        <v>1.5169887656712771</v>
      </c>
      <c r="M1442" s="161">
        <v>0.89231738798596838</v>
      </c>
      <c r="N1442" s="161">
        <v>0.58080765859729477</v>
      </c>
      <c r="O1442" s="161">
        <v>0.22996820031480189</v>
      </c>
      <c r="P1442" s="161">
        <v>0.15710803231043322</v>
      </c>
      <c r="Q1442" s="161">
        <v>0.11742683130853633</v>
      </c>
      <c r="R1442" s="161">
        <v>9.49326163916063E-2</v>
      </c>
      <c r="S1442" s="161">
        <v>4.0454439639666363E-2</v>
      </c>
      <c r="T1442" s="161">
        <v>0</v>
      </c>
      <c r="U1442" s="161">
        <v>0</v>
      </c>
      <c r="V1442" s="161">
        <v>0</v>
      </c>
      <c r="W1442" s="161">
        <v>0</v>
      </c>
      <c r="X1442" s="161">
        <v>0</v>
      </c>
      <c r="Y1442" s="161">
        <v>0</v>
      </c>
      <c r="Z1442" s="161">
        <v>0</v>
      </c>
      <c r="AA1442" s="161">
        <v>0</v>
      </c>
      <c r="AB1442" s="161">
        <v>0</v>
      </c>
      <c r="AC1442" s="161">
        <v>0</v>
      </c>
      <c r="AD1442" s="161">
        <v>0</v>
      </c>
      <c r="AE1442" s="161">
        <v>0</v>
      </c>
      <c r="AF1442" s="26"/>
      <c r="AH1442" s="26"/>
      <c r="AI1442" s="26"/>
    </row>
    <row r="1443" spans="2:35" s="103" customFormat="1" x14ac:dyDescent="0.25">
      <c r="B1443" s="35" t="s">
        <v>45</v>
      </c>
      <c r="C1443" s="35" t="s">
        <v>46</v>
      </c>
      <c r="D1443" s="35"/>
      <c r="E1443" s="35" t="s">
        <v>26</v>
      </c>
      <c r="F1443" s="35" t="s">
        <v>32</v>
      </c>
      <c r="G1443" s="35" t="s">
        <v>33</v>
      </c>
      <c r="H1443" s="34" t="s">
        <v>90</v>
      </c>
      <c r="I1443" s="161">
        <v>1.1122027578862396E-5</v>
      </c>
      <c r="J1443" s="161">
        <v>1.4432326566110736E-6</v>
      </c>
      <c r="K1443" s="161">
        <v>1.1080125060036465E-6</v>
      </c>
      <c r="L1443" s="161">
        <v>1.0983955344698268E-6</v>
      </c>
      <c r="M1443" s="161">
        <v>1.1317114715691304E-6</v>
      </c>
      <c r="N1443" s="161">
        <v>2.0283453222749283E-6</v>
      </c>
      <c r="O1443" s="161">
        <v>9.9936886273478892E-6</v>
      </c>
      <c r="P1443" s="161">
        <v>2.0066675946149548E-5</v>
      </c>
      <c r="Q1443" s="161">
        <v>3.0701039833482673E-5</v>
      </c>
      <c r="R1443" s="161">
        <v>4.4019316073275178E-5</v>
      </c>
      <c r="S1443" s="161">
        <v>7.5548011768193478E-5</v>
      </c>
      <c r="T1443" s="161">
        <v>1.2709172233581678E-4</v>
      </c>
      <c r="U1443" s="161">
        <v>2.1618640350268078E-4</v>
      </c>
      <c r="V1443" s="161">
        <v>3.1656984012821997E-4</v>
      </c>
      <c r="W1443" s="161">
        <v>5.317599265246964E-4</v>
      </c>
      <c r="X1443" s="161">
        <v>7.4756274939568462E-4</v>
      </c>
      <c r="Y1443" s="161">
        <v>9.5913237873901087E-4</v>
      </c>
      <c r="Z1443" s="161">
        <v>1.1793048276590313E-3</v>
      </c>
      <c r="AA1443" s="161">
        <v>1.5042658230542472E-3</v>
      </c>
      <c r="AB1443" s="161">
        <v>1.9549635016725946E-3</v>
      </c>
      <c r="AC1443" s="161">
        <v>2.479738580791323E-3</v>
      </c>
      <c r="AD1443" s="161">
        <v>2.6435588665587725E-3</v>
      </c>
      <c r="AE1443" s="161">
        <v>3.0341512630611893E-3</v>
      </c>
      <c r="AF1443" s="26"/>
      <c r="AH1443" s="26"/>
      <c r="AI1443" s="26"/>
    </row>
    <row r="1444" spans="2:35" s="103" customFormat="1" x14ac:dyDescent="0.25">
      <c r="B1444" s="35" t="s">
        <v>45</v>
      </c>
      <c r="C1444" s="35" t="s">
        <v>51</v>
      </c>
      <c r="D1444" s="35" t="s">
        <v>24</v>
      </c>
      <c r="E1444" s="35" t="s">
        <v>15</v>
      </c>
      <c r="F1444" s="35" t="s">
        <v>16</v>
      </c>
      <c r="G1444" s="35" t="s">
        <v>17</v>
      </c>
      <c r="H1444" s="34" t="s">
        <v>90</v>
      </c>
      <c r="I1444" s="161">
        <v>3.3349317209636537E-5</v>
      </c>
      <c r="J1444" s="161">
        <v>3.5994577432192991E-5</v>
      </c>
      <c r="K1444" s="161">
        <v>4.6368924021691106E-5</v>
      </c>
      <c r="L1444" s="161">
        <v>4.6368924021691106E-5</v>
      </c>
      <c r="M1444" s="161">
        <v>7.3805678518530928E-5</v>
      </c>
      <c r="N1444" s="161">
        <v>0</v>
      </c>
      <c r="O1444" s="161">
        <v>0</v>
      </c>
      <c r="P1444" s="161">
        <v>0</v>
      </c>
      <c r="Q1444" s="161">
        <v>0</v>
      </c>
      <c r="R1444" s="161">
        <v>0</v>
      </c>
      <c r="S1444" s="161">
        <v>6.8412943608110255E-3</v>
      </c>
      <c r="T1444" s="161">
        <v>7.3412048233098747E-3</v>
      </c>
      <c r="U1444" s="161">
        <v>6.5834665238529563E-3</v>
      </c>
      <c r="V1444" s="161">
        <v>5.5057658468825044E-3</v>
      </c>
      <c r="W1444" s="161">
        <v>5.5057658468825044E-3</v>
      </c>
      <c r="X1444" s="161">
        <v>3.1670016652301609E-3</v>
      </c>
      <c r="Y1444" s="161">
        <v>3.3282639073997948E-4</v>
      </c>
      <c r="Z1444" s="161">
        <v>3.3282680850372836E-4</v>
      </c>
      <c r="AA1444" s="161">
        <v>3.3282680850372836E-4</v>
      </c>
      <c r="AB1444" s="161">
        <v>3.3282680850372836E-4</v>
      </c>
      <c r="AC1444" s="161">
        <v>3.3282680850372836E-4</v>
      </c>
      <c r="AD1444" s="161">
        <v>3.3282680850372836E-4</v>
      </c>
      <c r="AE1444" s="161">
        <v>3.3282680850372836E-4</v>
      </c>
      <c r="AF1444" s="26"/>
      <c r="AH1444" s="26"/>
      <c r="AI1444" s="26"/>
    </row>
    <row r="1445" spans="2:35" s="103" customFormat="1" x14ac:dyDescent="0.25">
      <c r="B1445" s="35" t="s">
        <v>45</v>
      </c>
      <c r="C1445" s="35" t="s">
        <v>51</v>
      </c>
      <c r="D1445" s="35"/>
      <c r="E1445" s="35" t="s">
        <v>15</v>
      </c>
      <c r="F1445" s="35" t="s">
        <v>21</v>
      </c>
      <c r="G1445" s="35" t="s">
        <v>22</v>
      </c>
      <c r="H1445" s="34" t="s">
        <v>90</v>
      </c>
      <c r="I1445" s="161">
        <v>1.6693960112324126E-2</v>
      </c>
      <c r="J1445" s="161">
        <v>1.6661539813330965E-2</v>
      </c>
      <c r="K1445" s="161">
        <v>1.7177770728068208E-2</v>
      </c>
      <c r="L1445" s="161">
        <v>1.7998253679510488E-2</v>
      </c>
      <c r="M1445" s="161">
        <v>1.8833699845872694E-2</v>
      </c>
      <c r="N1445" s="161">
        <v>1.9848704591273934E-2</v>
      </c>
      <c r="O1445" s="161">
        <v>2.0898623504821655E-2</v>
      </c>
      <c r="P1445" s="161">
        <v>2.2801445668804824E-2</v>
      </c>
      <c r="Q1445" s="161">
        <v>2.5153164280385585E-2</v>
      </c>
      <c r="R1445" s="161">
        <v>2.530778416789143E-2</v>
      </c>
      <c r="S1445" s="161">
        <v>2.7170704425421473E-2</v>
      </c>
      <c r="T1445" s="161">
        <v>3.0183298362632043E-2</v>
      </c>
      <c r="U1445" s="161">
        <v>3.3450266953481252E-2</v>
      </c>
      <c r="V1445" s="161">
        <v>3.5719687883002456E-2</v>
      </c>
      <c r="W1445" s="161">
        <v>3.7572632663919227E-2</v>
      </c>
      <c r="X1445" s="161">
        <v>3.8809591763965944E-2</v>
      </c>
      <c r="Y1445" s="161">
        <v>3.990440032227343E-2</v>
      </c>
      <c r="Z1445" s="161">
        <v>4.0423125106163992E-2</v>
      </c>
      <c r="AA1445" s="161">
        <v>4.2050534132106993E-2</v>
      </c>
      <c r="AB1445" s="161">
        <v>4.3526260125818186E-2</v>
      </c>
      <c r="AC1445" s="161">
        <v>4.0083171408677384E-2</v>
      </c>
      <c r="AD1445" s="161">
        <v>4.597978285755188E-2</v>
      </c>
      <c r="AE1445" s="161">
        <v>4.0997295400711758E-2</v>
      </c>
      <c r="AF1445" s="26"/>
      <c r="AH1445" s="26"/>
      <c r="AI1445" s="26"/>
    </row>
    <row r="1446" spans="2:35" s="103" customFormat="1" x14ac:dyDescent="0.25">
      <c r="B1446" s="35" t="s">
        <v>45</v>
      </c>
      <c r="C1446" s="35" t="s">
        <v>51</v>
      </c>
      <c r="D1446" s="35"/>
      <c r="E1446" s="35" t="s">
        <v>26</v>
      </c>
      <c r="F1446" s="35" t="s">
        <v>48</v>
      </c>
      <c r="G1446" s="35" t="s">
        <v>22</v>
      </c>
      <c r="H1446" s="34" t="s">
        <v>90</v>
      </c>
      <c r="I1446" s="161">
        <v>4.1279009561799394E-3</v>
      </c>
      <c r="J1446" s="161">
        <v>4.1198844171255111E-3</v>
      </c>
      <c r="K1446" s="161">
        <v>4.2475323851460141E-3</v>
      </c>
      <c r="L1446" s="161">
        <v>4.4504124889080702E-3</v>
      </c>
      <c r="M1446" s="161">
        <v>4.6569925337721692E-3</v>
      </c>
      <c r="N1446" s="161">
        <v>4.9079718718607907E-3</v>
      </c>
      <c r="O1446" s="161">
        <v>5.1675844058541812E-3</v>
      </c>
      <c r="P1446" s="161">
        <v>5.6380935826640553E-3</v>
      </c>
      <c r="Q1446" s="161">
        <v>6.2196009925352359E-3</v>
      </c>
      <c r="R1446" s="161">
        <v>6.2578337172563524E-3</v>
      </c>
      <c r="S1446" s="161">
        <v>6.7184763844607767E-3</v>
      </c>
      <c r="T1446" s="161">
        <v>7.4633978596722146E-3</v>
      </c>
      <c r="U1446" s="161">
        <v>8.2712183336183936E-3</v>
      </c>
      <c r="V1446" s="161">
        <v>8.8323760674283349E-3</v>
      </c>
      <c r="W1446" s="161">
        <v>9.2905521072313944E-3</v>
      </c>
      <c r="X1446" s="161">
        <v>9.5964139050003297E-3</v>
      </c>
      <c r="Y1446" s="161">
        <v>9.8671262622998506E-3</v>
      </c>
      <c r="Z1446" s="161">
        <v>9.9953908871706961E-3</v>
      </c>
      <c r="AA1446" s="161">
        <v>1.0397798897558036E-2</v>
      </c>
      <c r="AB1446" s="161">
        <v>1.0762700376866288E-2</v>
      </c>
      <c r="AC1446" s="161">
        <v>9.9113308329073623E-3</v>
      </c>
      <c r="AD1446" s="161">
        <v>1.2345994812727638E-2</v>
      </c>
      <c r="AE1446" s="161">
        <v>1.1008151080685622E-2</v>
      </c>
      <c r="AF1446" s="26"/>
      <c r="AH1446" s="26"/>
      <c r="AI1446" s="26"/>
    </row>
    <row r="1447" spans="2:35" s="103" customFormat="1" x14ac:dyDescent="0.25">
      <c r="B1447" s="35" t="s">
        <v>45</v>
      </c>
      <c r="C1447" s="35" t="s">
        <v>51</v>
      </c>
      <c r="D1447" s="35"/>
      <c r="E1447" s="35" t="s">
        <v>26</v>
      </c>
      <c r="F1447" s="35" t="s">
        <v>49</v>
      </c>
      <c r="G1447" s="35" t="s">
        <v>29</v>
      </c>
      <c r="H1447" s="34" t="s">
        <v>90</v>
      </c>
      <c r="I1447" s="161">
        <v>1.0866695007179681E-3</v>
      </c>
      <c r="J1447" s="161">
        <v>1.019547060603762E-3</v>
      </c>
      <c r="K1447" s="161">
        <v>1.1003863036283331E-3</v>
      </c>
      <c r="L1447" s="161">
        <v>1.1182725892090867E-3</v>
      </c>
      <c r="M1447" s="161">
        <v>1.1129097179129787E-3</v>
      </c>
      <c r="N1447" s="161">
        <v>1.2462566982896011E-3</v>
      </c>
      <c r="O1447" s="161">
        <v>1.337038494821665E-3</v>
      </c>
      <c r="P1447" s="161">
        <v>1.4211363953202851E-3</v>
      </c>
      <c r="Q1447" s="161">
        <v>1.5122118711483911E-3</v>
      </c>
      <c r="R1447" s="161">
        <v>1.606197021648188E-3</v>
      </c>
      <c r="S1447" s="161">
        <v>1.7878489843241798E-3</v>
      </c>
      <c r="T1447" s="161">
        <v>1.9055876957291432E-3</v>
      </c>
      <c r="U1447" s="161">
        <v>2.0064039556470393E-3</v>
      </c>
      <c r="V1447" s="161">
        <v>2.2167608612648155E-3</v>
      </c>
      <c r="W1447" s="161">
        <v>2.1357580496931114E-3</v>
      </c>
      <c r="X1447" s="161">
        <v>2.1999097923822352E-3</v>
      </c>
      <c r="Y1447" s="161">
        <v>2.2754206980947055E-3</v>
      </c>
      <c r="Z1447" s="161">
        <v>2.4074682385563893E-3</v>
      </c>
      <c r="AA1447" s="161">
        <v>2.5169354078923034E-3</v>
      </c>
      <c r="AB1447" s="161">
        <v>2.4423951037170167E-3</v>
      </c>
      <c r="AC1447" s="161">
        <v>2.5695401722209219E-3</v>
      </c>
      <c r="AD1447" s="161">
        <v>2.5970137766584077E-3</v>
      </c>
      <c r="AE1447" s="161">
        <v>2.4793419427484088E-3</v>
      </c>
      <c r="AF1447" s="26"/>
      <c r="AH1447" s="26"/>
      <c r="AI1447" s="26"/>
    </row>
    <row r="1448" spans="2:35" s="103" customFormat="1" x14ac:dyDescent="0.25">
      <c r="B1448" s="35" t="s">
        <v>45</v>
      </c>
      <c r="C1448" s="35" t="s">
        <v>51</v>
      </c>
      <c r="D1448" s="35"/>
      <c r="E1448" s="35" t="s">
        <v>26</v>
      </c>
      <c r="F1448" s="35" t="s">
        <v>52</v>
      </c>
      <c r="G1448" s="35" t="s">
        <v>29</v>
      </c>
      <c r="H1448" s="34" t="s">
        <v>90</v>
      </c>
      <c r="I1448" s="161">
        <v>2.2912246199284537E-2</v>
      </c>
      <c r="J1448" s="161">
        <v>2.004524764260503E-2</v>
      </c>
      <c r="K1448" s="161">
        <v>1.7859775624806448E-2</v>
      </c>
      <c r="L1448" s="161">
        <v>1.2881619755289992E-2</v>
      </c>
      <c r="M1448" s="161">
        <v>1.0788903326414714E-2</v>
      </c>
      <c r="N1448" s="161">
        <v>7.9447501245592522E-3</v>
      </c>
      <c r="O1448" s="161">
        <v>5.8486527281838042E-3</v>
      </c>
      <c r="P1448" s="161">
        <v>4.5817098643143508E-3</v>
      </c>
      <c r="Q1448" s="161">
        <v>4.1450638820755403E-3</v>
      </c>
      <c r="R1448" s="161">
        <v>5.0139741143423516E-3</v>
      </c>
      <c r="S1448" s="161">
        <v>3.4801246652488471E-3</v>
      </c>
      <c r="T1448" s="161">
        <v>1.6135575860458991E-3</v>
      </c>
      <c r="U1448" s="161">
        <v>2.9006982398766538E-4</v>
      </c>
      <c r="V1448" s="161">
        <v>1.8800707940078805E-4</v>
      </c>
      <c r="W1448" s="161">
        <v>1.899496639880107E-4</v>
      </c>
      <c r="X1448" s="161">
        <v>2.2338220532552316E-4</v>
      </c>
      <c r="Y1448" s="161">
        <v>2.7873383525654863E-4</v>
      </c>
      <c r="Z1448" s="161">
        <v>1.8532392824777724E-4</v>
      </c>
      <c r="AA1448" s="161">
        <v>1.129707797034411E-4</v>
      </c>
      <c r="AB1448" s="161">
        <v>5.0961278610840363E-4</v>
      </c>
      <c r="AC1448" s="161">
        <v>2.4431577599252566E-4</v>
      </c>
      <c r="AD1448" s="161">
        <v>1.2063848296894816E-3</v>
      </c>
      <c r="AE1448" s="161">
        <v>2.7618493367672335E-4</v>
      </c>
      <c r="AF1448" s="26"/>
      <c r="AH1448" s="26"/>
      <c r="AI1448" s="26"/>
    </row>
    <row r="1449" spans="2:35" s="103" customFormat="1" x14ac:dyDescent="0.25">
      <c r="B1449" s="35" t="s">
        <v>45</v>
      </c>
      <c r="C1449" s="35" t="s">
        <v>51</v>
      </c>
      <c r="D1449" s="35"/>
      <c r="E1449" s="35" t="s">
        <v>26</v>
      </c>
      <c r="F1449" s="35" t="s">
        <v>53</v>
      </c>
      <c r="G1449" s="35" t="s">
        <v>29</v>
      </c>
      <c r="H1449" s="34" t="s">
        <v>90</v>
      </c>
      <c r="I1449" s="161">
        <v>0</v>
      </c>
      <c r="J1449" s="161">
        <v>0</v>
      </c>
      <c r="K1449" s="161">
        <v>0</v>
      </c>
      <c r="L1449" s="161">
        <v>0</v>
      </c>
      <c r="M1449" s="161">
        <v>0</v>
      </c>
      <c r="N1449" s="161">
        <v>0</v>
      </c>
      <c r="O1449" s="161">
        <v>0</v>
      </c>
      <c r="P1449" s="161">
        <v>0</v>
      </c>
      <c r="Q1449" s="161">
        <v>0</v>
      </c>
      <c r="R1449" s="161">
        <v>0</v>
      </c>
      <c r="S1449" s="161">
        <v>1.3168602053093866E-4</v>
      </c>
      <c r="T1449" s="161">
        <v>3.318989205032297E-4</v>
      </c>
      <c r="U1449" s="161">
        <v>6.78620000084308E-4</v>
      </c>
      <c r="V1449" s="161">
        <v>8.0107330696376584E-4</v>
      </c>
      <c r="W1449" s="161">
        <v>9.2791505764522309E-4</v>
      </c>
      <c r="X1449" s="161">
        <v>1.2665622313036504E-3</v>
      </c>
      <c r="Y1449" s="161">
        <v>1.6719545608801492E-3</v>
      </c>
      <c r="Z1449" s="161">
        <v>6.7618475092322988E-4</v>
      </c>
      <c r="AA1449" s="161">
        <v>6.3964764088624883E-4</v>
      </c>
      <c r="AB1449" s="161">
        <v>2.5415906278847791E-3</v>
      </c>
      <c r="AC1449" s="161">
        <v>8.8157752420877776E-4</v>
      </c>
      <c r="AD1449" s="161">
        <v>9.5053816875049319E-4</v>
      </c>
      <c r="AE1449" s="161">
        <v>4.783342375101568E-4</v>
      </c>
      <c r="AF1449" s="26"/>
      <c r="AH1449" s="26"/>
      <c r="AI1449" s="26"/>
    </row>
    <row r="1450" spans="2:35" s="103" customFormat="1" x14ac:dyDescent="0.25">
      <c r="B1450" s="35" t="s">
        <v>45</v>
      </c>
      <c r="C1450" s="35" t="s">
        <v>51</v>
      </c>
      <c r="D1450" s="35"/>
      <c r="E1450" s="35" t="s">
        <v>26</v>
      </c>
      <c r="F1450" s="35" t="s">
        <v>54</v>
      </c>
      <c r="G1450" s="35" t="s">
        <v>22</v>
      </c>
      <c r="H1450" s="34" t="s">
        <v>90</v>
      </c>
      <c r="I1450" s="161">
        <v>0</v>
      </c>
      <c r="J1450" s="161">
        <v>0</v>
      </c>
      <c r="K1450" s="161">
        <v>0</v>
      </c>
      <c r="L1450" s="161">
        <v>0</v>
      </c>
      <c r="M1450" s="161">
        <v>0</v>
      </c>
      <c r="N1450" s="161">
        <v>0</v>
      </c>
      <c r="O1450" s="161">
        <v>0</v>
      </c>
      <c r="P1450" s="161">
        <v>0</v>
      </c>
      <c r="Q1450" s="161">
        <v>0</v>
      </c>
      <c r="R1450" s="161">
        <v>0</v>
      </c>
      <c r="S1450" s="161">
        <v>0</v>
      </c>
      <c r="T1450" s="161">
        <v>0</v>
      </c>
      <c r="U1450" s="161">
        <v>0</v>
      </c>
      <c r="V1450" s="161">
        <v>0</v>
      </c>
      <c r="W1450" s="161">
        <v>0</v>
      </c>
      <c r="X1450" s="161">
        <v>0</v>
      </c>
      <c r="Y1450" s="161">
        <v>0</v>
      </c>
      <c r="Z1450" s="161">
        <v>0</v>
      </c>
      <c r="AA1450" s="161">
        <v>0</v>
      </c>
      <c r="AB1450" s="161">
        <v>0</v>
      </c>
      <c r="AC1450" s="161">
        <v>0</v>
      </c>
      <c r="AD1450" s="161">
        <v>0</v>
      </c>
      <c r="AE1450" s="161">
        <v>0</v>
      </c>
      <c r="AF1450" s="26"/>
      <c r="AH1450" s="26"/>
      <c r="AI1450" s="26"/>
    </row>
    <row r="1451" spans="2:35" s="103" customFormat="1" x14ac:dyDescent="0.25">
      <c r="B1451" s="35" t="s">
        <v>45</v>
      </c>
      <c r="C1451" s="35" t="s">
        <v>51</v>
      </c>
      <c r="D1451" s="35"/>
      <c r="E1451" s="35" t="s">
        <v>26</v>
      </c>
      <c r="F1451" s="35" t="s">
        <v>50</v>
      </c>
      <c r="G1451" s="35" t="s">
        <v>29</v>
      </c>
      <c r="H1451" s="34" t="s">
        <v>90</v>
      </c>
      <c r="I1451" s="161">
        <v>0.10729564893300249</v>
      </c>
      <c r="J1451" s="161">
        <v>0.11716988620718416</v>
      </c>
      <c r="K1451" s="161">
        <v>0.13678860451390057</v>
      </c>
      <c r="L1451" s="161">
        <v>9.1809985995466387E-2</v>
      </c>
      <c r="M1451" s="161">
        <v>5.4004122343154722E-2</v>
      </c>
      <c r="N1451" s="161">
        <v>3.5151178577305479E-2</v>
      </c>
      <c r="O1451" s="161">
        <v>1.3917952280260803E-2</v>
      </c>
      <c r="P1451" s="161">
        <v>9.5083672157673538E-3</v>
      </c>
      <c r="Q1451" s="161">
        <v>7.1068131695478142E-3</v>
      </c>
      <c r="R1451" s="161">
        <v>5.7454362080061805E-3</v>
      </c>
      <c r="S1451" s="161">
        <v>2.4483513792725336E-3</v>
      </c>
      <c r="T1451" s="161">
        <v>0</v>
      </c>
      <c r="U1451" s="161">
        <v>0</v>
      </c>
      <c r="V1451" s="161">
        <v>0</v>
      </c>
      <c r="W1451" s="161">
        <v>0</v>
      </c>
      <c r="X1451" s="161">
        <v>0</v>
      </c>
      <c r="Y1451" s="161">
        <v>0</v>
      </c>
      <c r="Z1451" s="161">
        <v>0</v>
      </c>
      <c r="AA1451" s="161">
        <v>0</v>
      </c>
      <c r="AB1451" s="161">
        <v>0</v>
      </c>
      <c r="AC1451" s="161">
        <v>0</v>
      </c>
      <c r="AD1451" s="161">
        <v>0</v>
      </c>
      <c r="AE1451" s="161">
        <v>0</v>
      </c>
      <c r="AF1451" s="26"/>
      <c r="AH1451" s="26"/>
      <c r="AI1451" s="26"/>
    </row>
    <row r="1452" spans="2:35" s="103" customFormat="1" x14ac:dyDescent="0.25">
      <c r="B1452" s="35" t="s">
        <v>45</v>
      </c>
      <c r="C1452" s="35" t="s">
        <v>51</v>
      </c>
      <c r="D1452" s="35"/>
      <c r="E1452" s="35" t="s">
        <v>26</v>
      </c>
      <c r="F1452" s="35" t="s">
        <v>30</v>
      </c>
      <c r="G1452" s="35" t="s">
        <v>29</v>
      </c>
      <c r="H1452" s="34" t="s">
        <v>90</v>
      </c>
      <c r="I1452" s="161">
        <v>0.23376561062652818</v>
      </c>
      <c r="J1452" s="161">
        <v>0.20661451277058268</v>
      </c>
      <c r="K1452" s="161">
        <v>0.19750856815819517</v>
      </c>
      <c r="L1452" s="161">
        <v>0.21803596683597787</v>
      </c>
      <c r="M1452" s="161">
        <v>0.26654088977950219</v>
      </c>
      <c r="N1452" s="161">
        <v>0.24303112312799671</v>
      </c>
      <c r="O1452" s="161">
        <v>0.2570883815147102</v>
      </c>
      <c r="P1452" s="161">
        <v>0.24830131219025056</v>
      </c>
      <c r="Q1452" s="161">
        <v>0.28513781350491829</v>
      </c>
      <c r="R1452" s="161">
        <v>0.27236284420058621</v>
      </c>
      <c r="S1452" s="161">
        <v>0.30577800495303503</v>
      </c>
      <c r="T1452" s="161">
        <v>0.29393339258112672</v>
      </c>
      <c r="U1452" s="161">
        <v>0.2943472775291327</v>
      </c>
      <c r="V1452" s="161">
        <v>0.29884428016863646</v>
      </c>
      <c r="W1452" s="161">
        <v>0.29191984612757932</v>
      </c>
      <c r="X1452" s="161">
        <v>0.29632238709394565</v>
      </c>
      <c r="Y1452" s="161">
        <v>0.29779796958437288</v>
      </c>
      <c r="Z1452" s="161">
        <v>0.29476103739122017</v>
      </c>
      <c r="AA1452" s="161">
        <v>0.30036159434566623</v>
      </c>
      <c r="AB1452" s="161">
        <v>0.30915565626924318</v>
      </c>
      <c r="AC1452" s="161">
        <v>0.31077679291900773</v>
      </c>
      <c r="AD1452" s="161">
        <v>0.36920481102619157</v>
      </c>
      <c r="AE1452" s="161">
        <v>0.35547951315228299</v>
      </c>
      <c r="AF1452" s="26"/>
      <c r="AH1452" s="26"/>
      <c r="AI1452" s="26"/>
    </row>
    <row r="1453" spans="2:35" s="103" customFormat="1" x14ac:dyDescent="0.25">
      <c r="B1453" s="35" t="s">
        <v>45</v>
      </c>
      <c r="C1453" s="35" t="s">
        <v>51</v>
      </c>
      <c r="D1453" s="35"/>
      <c r="E1453" s="35" t="s">
        <v>26</v>
      </c>
      <c r="F1453" s="35" t="s">
        <v>31</v>
      </c>
      <c r="G1453" s="35" t="s">
        <v>22</v>
      </c>
      <c r="H1453" s="34" t="s">
        <v>90</v>
      </c>
      <c r="I1453" s="161">
        <v>0</v>
      </c>
      <c r="J1453" s="161">
        <v>0</v>
      </c>
      <c r="K1453" s="161">
        <v>0</v>
      </c>
      <c r="L1453" s="161">
        <v>0</v>
      </c>
      <c r="M1453" s="161">
        <v>0</v>
      </c>
      <c r="N1453" s="161">
        <v>0</v>
      </c>
      <c r="O1453" s="161">
        <v>0</v>
      </c>
      <c r="P1453" s="161">
        <v>0</v>
      </c>
      <c r="Q1453" s="161">
        <v>0</v>
      </c>
      <c r="R1453" s="161">
        <v>0</v>
      </c>
      <c r="S1453" s="161">
        <v>0</v>
      </c>
      <c r="T1453" s="161">
        <v>0</v>
      </c>
      <c r="U1453" s="161">
        <v>0</v>
      </c>
      <c r="V1453" s="161">
        <v>0</v>
      </c>
      <c r="W1453" s="161">
        <v>0</v>
      </c>
      <c r="X1453" s="161">
        <v>0</v>
      </c>
      <c r="Y1453" s="161">
        <v>0</v>
      </c>
      <c r="Z1453" s="161">
        <v>0</v>
      </c>
      <c r="AA1453" s="161">
        <v>0</v>
      </c>
      <c r="AB1453" s="161">
        <v>0</v>
      </c>
      <c r="AC1453" s="161">
        <v>0</v>
      </c>
      <c r="AD1453" s="161">
        <v>0</v>
      </c>
      <c r="AE1453" s="161">
        <v>0</v>
      </c>
      <c r="AF1453" s="26"/>
      <c r="AH1453" s="26"/>
      <c r="AI1453" s="26"/>
    </row>
    <row r="1454" spans="2:35" s="103" customFormat="1" x14ac:dyDescent="0.25">
      <c r="B1454" s="35" t="s">
        <v>45</v>
      </c>
      <c r="C1454" s="35" t="s">
        <v>51</v>
      </c>
      <c r="D1454" s="35"/>
      <c r="E1454" s="35" t="s">
        <v>26</v>
      </c>
      <c r="F1454" s="35" t="s">
        <v>28</v>
      </c>
      <c r="G1454" s="35" t="s">
        <v>29</v>
      </c>
      <c r="H1454" s="34" t="s">
        <v>90</v>
      </c>
      <c r="I1454" s="161">
        <v>2.6377518212294043E-2</v>
      </c>
      <c r="J1454" s="161">
        <v>2.3556385339912358E-2</v>
      </c>
      <c r="K1454" s="161">
        <v>2.2142772501846354E-2</v>
      </c>
      <c r="L1454" s="161">
        <v>1.8678347890899533E-2</v>
      </c>
      <c r="M1454" s="161">
        <v>2.1769542160388261E-2</v>
      </c>
      <c r="N1454" s="161">
        <v>1.8296134428884475E-2</v>
      </c>
      <c r="O1454" s="161">
        <v>1.0190298497733976E-2</v>
      </c>
      <c r="P1454" s="161">
        <v>9.5337284424719688E-3</v>
      </c>
      <c r="Q1454" s="161">
        <v>4.3796834187841234E-3</v>
      </c>
      <c r="R1454" s="161">
        <v>3.7358415852019036E-3</v>
      </c>
      <c r="S1454" s="161">
        <v>2.0872966989766272E-3</v>
      </c>
      <c r="T1454" s="161">
        <v>2.1240924759526802E-3</v>
      </c>
      <c r="U1454" s="161">
        <v>5.7408329644659641E-4</v>
      </c>
      <c r="V1454" s="161">
        <v>1.8509422777450104E-4</v>
      </c>
      <c r="W1454" s="161">
        <v>9.5122688451063954E-5</v>
      </c>
      <c r="X1454" s="161">
        <v>8.1793271241902305E-5</v>
      </c>
      <c r="Y1454" s="161">
        <v>5.0410098119329007E-5</v>
      </c>
      <c r="Z1454" s="161">
        <v>5.5705708917673333E-5</v>
      </c>
      <c r="AA1454" s="161">
        <v>4.2611884369248097E-5</v>
      </c>
      <c r="AB1454" s="161">
        <v>5.3183102499470583E-5</v>
      </c>
      <c r="AC1454" s="161">
        <v>7.9935938502860752E-5</v>
      </c>
      <c r="AD1454" s="161">
        <v>6.0598451781190513E-5</v>
      </c>
      <c r="AE1454" s="161">
        <v>4.7498269154164208E-4</v>
      </c>
      <c r="AF1454" s="26"/>
      <c r="AH1454" s="26"/>
      <c r="AI1454" s="26"/>
    </row>
    <row r="1455" spans="2:35" s="103" customFormat="1" x14ac:dyDescent="0.25">
      <c r="B1455" s="35" t="s">
        <v>45</v>
      </c>
      <c r="C1455" s="35" t="s">
        <v>51</v>
      </c>
      <c r="D1455" s="35"/>
      <c r="E1455" s="35" t="s">
        <v>26</v>
      </c>
      <c r="F1455" s="35" t="s">
        <v>32</v>
      </c>
      <c r="G1455" s="35" t="s">
        <v>33</v>
      </c>
      <c r="H1455" s="34" t="s">
        <v>90</v>
      </c>
      <c r="I1455" s="161">
        <v>0</v>
      </c>
      <c r="J1455" s="161">
        <v>0</v>
      </c>
      <c r="K1455" s="161">
        <v>0</v>
      </c>
      <c r="L1455" s="161">
        <v>0</v>
      </c>
      <c r="M1455" s="161">
        <v>3.975410608991903E-7</v>
      </c>
      <c r="N1455" s="161">
        <v>3.2629748254750478E-6</v>
      </c>
      <c r="O1455" s="161">
        <v>4.6022431819607267E-5</v>
      </c>
      <c r="P1455" s="161">
        <v>1.1338302017055089E-4</v>
      </c>
      <c r="Q1455" s="161">
        <v>8.2443807380558619E-5</v>
      </c>
      <c r="R1455" s="161">
        <v>1.3235311478803776E-4</v>
      </c>
      <c r="S1455" s="161">
        <v>1.7877391732121274E-4</v>
      </c>
      <c r="T1455" s="161">
        <v>2.2931579997804229E-4</v>
      </c>
      <c r="U1455" s="161">
        <v>2.8950509626585132E-4</v>
      </c>
      <c r="V1455" s="161">
        <v>3.5500033671436311E-4</v>
      </c>
      <c r="W1455" s="161">
        <v>4.1657472917814008E-4</v>
      </c>
      <c r="X1455" s="161">
        <v>5.2316260231629382E-4</v>
      </c>
      <c r="Y1455" s="161">
        <v>6.0328764555248016E-4</v>
      </c>
      <c r="Z1455" s="161">
        <v>5.5669438932737002E-3</v>
      </c>
      <c r="AA1455" s="161">
        <v>5.8088658571069729E-3</v>
      </c>
      <c r="AB1455" s="161">
        <v>5.7442190718741308E-3</v>
      </c>
      <c r="AC1455" s="161">
        <v>3.8198732091401606E-3</v>
      </c>
      <c r="AD1455" s="161">
        <v>5.3435593940077495E-3</v>
      </c>
      <c r="AE1455" s="161">
        <v>5.8856330742387648E-3</v>
      </c>
      <c r="AF1455" s="26"/>
      <c r="AH1455" s="26"/>
      <c r="AI1455" s="26"/>
    </row>
    <row r="1456" spans="2:35" s="103" customFormat="1" x14ac:dyDescent="0.25">
      <c r="B1456" s="35" t="s">
        <v>45</v>
      </c>
      <c r="C1456" s="35" t="s">
        <v>56</v>
      </c>
      <c r="D1456" s="35"/>
      <c r="E1456" s="35" t="s">
        <v>15</v>
      </c>
      <c r="F1456" s="35" t="s">
        <v>21</v>
      </c>
      <c r="G1456" s="35" t="s">
        <v>22</v>
      </c>
      <c r="H1456" s="34" t="s">
        <v>90</v>
      </c>
      <c r="I1456" s="161">
        <v>2.4194171048613927E-3</v>
      </c>
      <c r="J1456" s="161">
        <v>2.5072515000943646E-3</v>
      </c>
      <c r="K1456" s="161">
        <v>2.5982010648524594E-3</v>
      </c>
      <c r="L1456" s="161">
        <v>2.4542773907061128E-3</v>
      </c>
      <c r="M1456" s="161">
        <v>2.4077640113363986E-3</v>
      </c>
      <c r="N1456" s="161">
        <v>2.194810896242749E-3</v>
      </c>
      <c r="O1456" s="161">
        <v>2.0373478727034387E-3</v>
      </c>
      <c r="P1456" s="161">
        <v>2.0021859679969414E-3</v>
      </c>
      <c r="Q1456" s="161">
        <v>1.8680077955975753E-3</v>
      </c>
      <c r="R1456" s="161">
        <v>1.6190203980693903E-3</v>
      </c>
      <c r="S1456" s="161">
        <v>1.5062472531004189E-3</v>
      </c>
      <c r="T1456" s="161">
        <v>1.4470879518345215E-3</v>
      </c>
      <c r="U1456" s="161">
        <v>1.3461047987176446E-3</v>
      </c>
      <c r="V1456" s="161">
        <v>1.2978535278059969E-3</v>
      </c>
      <c r="W1456" s="161">
        <v>1.2292921112308092E-3</v>
      </c>
      <c r="X1456" s="161">
        <v>1.184932399338298E-3</v>
      </c>
      <c r="Y1456" s="161">
        <v>1.1342787255793716E-3</v>
      </c>
      <c r="Z1456" s="161">
        <v>1.0926492666064598E-3</v>
      </c>
      <c r="AA1456" s="161">
        <v>1.0429623549025504E-3</v>
      </c>
      <c r="AB1456" s="161">
        <v>9.8949286469835395E-4</v>
      </c>
      <c r="AC1456" s="161">
        <v>9.1223428804983783E-4</v>
      </c>
      <c r="AD1456" s="161">
        <v>8.7424011020602354E-4</v>
      </c>
      <c r="AE1456" s="161">
        <v>8.828208887270777E-4</v>
      </c>
      <c r="AF1456" s="26"/>
      <c r="AH1456" s="26"/>
      <c r="AI1456" s="26"/>
    </row>
    <row r="1457" spans="2:35" s="103" customFormat="1" x14ac:dyDescent="0.25">
      <c r="B1457" s="35" t="s">
        <v>45</v>
      </c>
      <c r="C1457" s="35" t="s">
        <v>56</v>
      </c>
      <c r="D1457" s="35"/>
      <c r="E1457" s="35" t="s">
        <v>26</v>
      </c>
      <c r="F1457" s="35" t="s">
        <v>48</v>
      </c>
      <c r="G1457" s="35" t="s">
        <v>22</v>
      </c>
      <c r="H1457" s="34" t="s">
        <v>90</v>
      </c>
      <c r="I1457" s="161">
        <v>1.5910217102715368E-5</v>
      </c>
      <c r="J1457" s="161">
        <v>1.6487820813309265E-5</v>
      </c>
      <c r="K1457" s="161">
        <v>1.7085910046369253E-5</v>
      </c>
      <c r="L1457" s="161">
        <v>1.6139460218727804E-5</v>
      </c>
      <c r="M1457" s="161">
        <v>1.5833585732486411E-5</v>
      </c>
      <c r="N1457" s="161">
        <v>1.4433194585779365E-5</v>
      </c>
      <c r="O1457" s="161">
        <v>1.3397709267796571E-5</v>
      </c>
      <c r="P1457" s="161">
        <v>1.3166482689914948E-5</v>
      </c>
      <c r="Q1457" s="161">
        <v>1.2284119806297247E-5</v>
      </c>
      <c r="R1457" s="161">
        <v>1.06467652788147E-5</v>
      </c>
      <c r="S1457" s="161">
        <v>9.9051630076696767E-6</v>
      </c>
      <c r="T1457" s="161">
        <v>9.5161282583930335E-6</v>
      </c>
      <c r="U1457" s="161">
        <v>8.8520576082443054E-6</v>
      </c>
      <c r="V1457" s="161">
        <v>8.5347546536840034E-6</v>
      </c>
      <c r="W1457" s="161">
        <v>8.0838910880800739E-6</v>
      </c>
      <c r="X1457" s="161">
        <v>7.7921792350863803E-6</v>
      </c>
      <c r="Y1457" s="161">
        <v>7.4590779500969922E-6</v>
      </c>
      <c r="Z1457" s="161">
        <v>7.1853203872539557E-6</v>
      </c>
      <c r="AA1457" s="161">
        <v>6.8585765815727378E-6</v>
      </c>
      <c r="AB1457" s="161">
        <v>6.506958336082563E-6</v>
      </c>
      <c r="AC1457" s="161">
        <v>5.9989017777260879E-6</v>
      </c>
      <c r="AD1457" s="161">
        <v>6.2359462337289796E-6</v>
      </c>
      <c r="AE1457" s="161">
        <v>6.2971528437622574E-6</v>
      </c>
      <c r="AF1457" s="26"/>
      <c r="AH1457" s="26"/>
      <c r="AI1457" s="26"/>
    </row>
    <row r="1458" spans="2:35" s="103" customFormat="1" x14ac:dyDescent="0.25">
      <c r="B1458" s="35" t="s">
        <v>45</v>
      </c>
      <c r="C1458" s="35" t="s">
        <v>56</v>
      </c>
      <c r="D1458" s="35"/>
      <c r="E1458" s="35" t="s">
        <v>26</v>
      </c>
      <c r="F1458" s="35" t="s">
        <v>49</v>
      </c>
      <c r="G1458" s="35" t="s">
        <v>29</v>
      </c>
      <c r="H1458" s="34" t="s">
        <v>90</v>
      </c>
      <c r="I1458" s="161">
        <v>2.2459151739529663E-5</v>
      </c>
      <c r="J1458" s="161">
        <v>2.0737109606830327E-5</v>
      </c>
      <c r="K1458" s="161">
        <v>2.1214365939239665E-5</v>
      </c>
      <c r="L1458" s="161">
        <v>2.1395513432457741E-5</v>
      </c>
      <c r="M1458" s="161">
        <v>2.0788972275114096E-5</v>
      </c>
      <c r="N1458" s="161">
        <v>2.3387757762511445E-5</v>
      </c>
      <c r="O1458" s="161">
        <v>2.4306716677779955E-5</v>
      </c>
      <c r="P1458" s="161">
        <v>2.499365020363364E-5</v>
      </c>
      <c r="Q1458" s="161">
        <v>2.6334125648437796E-5</v>
      </c>
      <c r="R1458" s="161">
        <v>2.8875767500031198E-5</v>
      </c>
      <c r="S1458" s="161">
        <v>3.0464556393078263E-5</v>
      </c>
      <c r="T1458" s="161">
        <v>3.1643648758568488E-5</v>
      </c>
      <c r="U1458" s="161">
        <v>3.3335360849647924E-5</v>
      </c>
      <c r="V1458" s="161">
        <v>3.467337994697417E-5</v>
      </c>
      <c r="W1458" s="161">
        <v>3.5525347345920184E-5</v>
      </c>
      <c r="X1458" s="161">
        <v>3.6527091177428019E-5</v>
      </c>
      <c r="Y1458" s="161">
        <v>3.7675923920979499E-5</v>
      </c>
      <c r="Z1458" s="161">
        <v>3.9708050481934388E-5</v>
      </c>
      <c r="AA1458" s="161">
        <v>4.1345406255960321E-5</v>
      </c>
      <c r="AB1458" s="161">
        <v>4.0362226634892328E-5</v>
      </c>
      <c r="AC1458" s="161">
        <v>4.5420433234185128E-5</v>
      </c>
      <c r="AD1458" s="161">
        <v>4.367344039889819E-5</v>
      </c>
      <c r="AE1458" s="161">
        <v>4.2003359353795436E-5</v>
      </c>
      <c r="AF1458" s="26"/>
      <c r="AH1458" s="26"/>
      <c r="AI1458" s="26"/>
    </row>
    <row r="1459" spans="2:35" s="103" customFormat="1" x14ac:dyDescent="0.25">
      <c r="B1459" s="35" t="s">
        <v>45</v>
      </c>
      <c r="C1459" s="35" t="s">
        <v>56</v>
      </c>
      <c r="D1459" s="35"/>
      <c r="E1459" s="35" t="s">
        <v>26</v>
      </c>
      <c r="F1459" s="35" t="s">
        <v>52</v>
      </c>
      <c r="G1459" s="35" t="s">
        <v>29</v>
      </c>
      <c r="H1459" s="34" t="s">
        <v>90</v>
      </c>
      <c r="I1459" s="161">
        <v>0.50536967429471813</v>
      </c>
      <c r="J1459" s="161">
        <v>0.4906541623707264</v>
      </c>
      <c r="K1459" s="161">
        <v>0.44879294957589266</v>
      </c>
      <c r="L1459" s="161">
        <v>0.4532476409097409</v>
      </c>
      <c r="M1459" s="161">
        <v>0.44078614089098528</v>
      </c>
      <c r="N1459" s="161">
        <v>0.53405902123413962</v>
      </c>
      <c r="O1459" s="161">
        <v>0.51636532208695929</v>
      </c>
      <c r="P1459" s="161">
        <v>0.48834013926803893</v>
      </c>
      <c r="Q1459" s="161">
        <v>0.49598771445693796</v>
      </c>
      <c r="R1459" s="161">
        <v>0.60663743120172819</v>
      </c>
      <c r="S1459" s="161">
        <v>0.52898609904287708</v>
      </c>
      <c r="T1459" s="161">
        <v>0.34780002556994416</v>
      </c>
      <c r="U1459" s="161">
        <v>0.10709525775129172</v>
      </c>
      <c r="V1459" s="161">
        <v>0.11939782878763755</v>
      </c>
      <c r="W1459" s="161">
        <v>0.11754937838744138</v>
      </c>
      <c r="X1459" s="161">
        <v>0.12246680035618318</v>
      </c>
      <c r="Y1459" s="161">
        <v>9.6649299570678165E-2</v>
      </c>
      <c r="Z1459" s="161">
        <v>1.3384238709817824E-3</v>
      </c>
      <c r="AA1459" s="161">
        <v>1.2853988462795025E-3</v>
      </c>
      <c r="AB1459" s="161">
        <v>6.1607572481130868E-5</v>
      </c>
      <c r="AC1459" s="161">
        <v>1.6071295914465517E-5</v>
      </c>
      <c r="AD1459" s="161">
        <v>7.0497643128814784E-6</v>
      </c>
      <c r="AE1459" s="161">
        <v>0</v>
      </c>
      <c r="AF1459" s="26"/>
      <c r="AH1459" s="26"/>
      <c r="AI1459" s="26"/>
    </row>
    <row r="1460" spans="2:35" s="103" customFormat="1" x14ac:dyDescent="0.25">
      <c r="B1460" s="35" t="s">
        <v>45</v>
      </c>
      <c r="C1460" s="35" t="s">
        <v>56</v>
      </c>
      <c r="D1460" s="35"/>
      <c r="E1460" s="35" t="s">
        <v>26</v>
      </c>
      <c r="F1460" s="35" t="s">
        <v>53</v>
      </c>
      <c r="G1460" s="35" t="s">
        <v>29</v>
      </c>
      <c r="H1460" s="34" t="s">
        <v>90</v>
      </c>
      <c r="I1460" s="161">
        <v>0</v>
      </c>
      <c r="J1460" s="161">
        <v>0</v>
      </c>
      <c r="K1460" s="161">
        <v>0</v>
      </c>
      <c r="L1460" s="161">
        <v>0</v>
      </c>
      <c r="M1460" s="161">
        <v>0</v>
      </c>
      <c r="N1460" s="161">
        <v>0</v>
      </c>
      <c r="O1460" s="161">
        <v>0</v>
      </c>
      <c r="P1460" s="161">
        <v>0</v>
      </c>
      <c r="Q1460" s="161">
        <v>0</v>
      </c>
      <c r="R1460" s="161">
        <v>0</v>
      </c>
      <c r="S1460" s="161">
        <v>8.6807689153204651E-2</v>
      </c>
      <c r="T1460" s="161">
        <v>0.24802561035535017</v>
      </c>
      <c r="U1460" s="161">
        <v>0.5428025067072848</v>
      </c>
      <c r="V1460" s="161">
        <v>0.62233112083808406</v>
      </c>
      <c r="W1460" s="161">
        <v>0.62118447489977624</v>
      </c>
      <c r="X1460" s="161">
        <v>0.70624498046128092</v>
      </c>
      <c r="Y1460" s="161">
        <v>0.56307400442592348</v>
      </c>
      <c r="Z1460" s="161">
        <v>0</v>
      </c>
      <c r="AA1460" s="161">
        <v>0</v>
      </c>
      <c r="AB1460" s="161">
        <v>0</v>
      </c>
      <c r="AC1460" s="161">
        <v>0</v>
      </c>
      <c r="AD1460" s="161">
        <v>0</v>
      </c>
      <c r="AE1460" s="161">
        <v>1.5934738517305504E-5</v>
      </c>
      <c r="AF1460" s="26"/>
      <c r="AH1460" s="26"/>
      <c r="AI1460" s="26"/>
    </row>
    <row r="1461" spans="2:35" s="103" customFormat="1" x14ac:dyDescent="0.25">
      <c r="B1461" s="35" t="s">
        <v>45</v>
      </c>
      <c r="C1461" s="35" t="s">
        <v>56</v>
      </c>
      <c r="D1461" s="35"/>
      <c r="E1461" s="35" t="s">
        <v>26</v>
      </c>
      <c r="F1461" s="35" t="s">
        <v>54</v>
      </c>
      <c r="G1461" s="35" t="s">
        <v>22</v>
      </c>
      <c r="H1461" s="34" t="s">
        <v>90</v>
      </c>
      <c r="I1461" s="161">
        <v>0</v>
      </c>
      <c r="J1461" s="161">
        <v>0</v>
      </c>
      <c r="K1461" s="161">
        <v>0</v>
      </c>
      <c r="L1461" s="161">
        <v>0</v>
      </c>
      <c r="M1461" s="161">
        <v>0</v>
      </c>
      <c r="N1461" s="161">
        <v>0</v>
      </c>
      <c r="O1461" s="161">
        <v>0</v>
      </c>
      <c r="P1461" s="161">
        <v>0</v>
      </c>
      <c r="Q1461" s="161">
        <v>0</v>
      </c>
      <c r="R1461" s="161">
        <v>0</v>
      </c>
      <c r="S1461" s="161">
        <v>0</v>
      </c>
      <c r="T1461" s="161">
        <v>0</v>
      </c>
      <c r="U1461" s="161">
        <v>0</v>
      </c>
      <c r="V1461" s="161">
        <v>0</v>
      </c>
      <c r="W1461" s="161">
        <v>0</v>
      </c>
      <c r="X1461" s="161">
        <v>0</v>
      </c>
      <c r="Y1461" s="161">
        <v>0</v>
      </c>
      <c r="Z1461" s="161">
        <v>0</v>
      </c>
      <c r="AA1461" s="161">
        <v>0</v>
      </c>
      <c r="AB1461" s="161">
        <v>0</v>
      </c>
      <c r="AC1461" s="161">
        <v>0</v>
      </c>
      <c r="AD1461" s="161">
        <v>0</v>
      </c>
      <c r="AE1461" s="161">
        <v>0</v>
      </c>
      <c r="AF1461" s="26"/>
      <c r="AH1461" s="26"/>
      <c r="AI1461" s="26"/>
    </row>
    <row r="1462" spans="2:35" s="103" customFormat="1" x14ac:dyDescent="0.25">
      <c r="B1462" s="35" t="s">
        <v>45</v>
      </c>
      <c r="C1462" s="35" t="s">
        <v>56</v>
      </c>
      <c r="D1462" s="35"/>
      <c r="E1462" s="35" t="s">
        <v>26</v>
      </c>
      <c r="F1462" s="35" t="s">
        <v>50</v>
      </c>
      <c r="G1462" s="35" t="s">
        <v>29</v>
      </c>
      <c r="H1462" s="34" t="s">
        <v>90</v>
      </c>
      <c r="I1462" s="161">
        <v>0.22903091060739111</v>
      </c>
      <c r="J1462" s="161">
        <v>0.21980160300765911</v>
      </c>
      <c r="K1462" s="161">
        <v>0.20077651035947519</v>
      </c>
      <c r="L1462" s="161">
        <v>0.1928178104014753</v>
      </c>
      <c r="M1462" s="161">
        <v>0.17877651352560142</v>
      </c>
      <c r="N1462" s="161">
        <v>0.20753393401548759</v>
      </c>
      <c r="O1462" s="161">
        <v>0.19276753669886545</v>
      </c>
      <c r="P1462" s="161">
        <v>0.17661784013783904</v>
      </c>
      <c r="Q1462" s="161">
        <v>0.17356318477047653</v>
      </c>
      <c r="R1462" s="161">
        <v>0.20492932163012648</v>
      </c>
      <c r="S1462" s="161">
        <v>0.20181043657888206</v>
      </c>
      <c r="T1462" s="161">
        <v>0.19036999279504072</v>
      </c>
      <c r="U1462" s="161">
        <v>0.20361225322140911</v>
      </c>
      <c r="V1462" s="161">
        <v>0.22196625025158864</v>
      </c>
      <c r="W1462" s="161">
        <v>0.22109184884117083</v>
      </c>
      <c r="X1462" s="161">
        <v>0.24817147640122295</v>
      </c>
      <c r="Y1462" s="161">
        <v>0.1975785572901177</v>
      </c>
      <c r="Z1462" s="161">
        <v>8.1092317644865103E-2</v>
      </c>
      <c r="AA1462" s="161">
        <v>7.7240789530263643E-2</v>
      </c>
      <c r="AB1462" s="161">
        <v>1.0327516651973852E-2</v>
      </c>
      <c r="AC1462" s="161">
        <v>8.0690402502255412E-3</v>
      </c>
      <c r="AD1462" s="161">
        <v>4.4908484330429509E-3</v>
      </c>
      <c r="AE1462" s="161">
        <v>3.6237997392251863E-3</v>
      </c>
      <c r="AF1462" s="26"/>
      <c r="AH1462" s="26"/>
      <c r="AI1462" s="26"/>
    </row>
    <row r="1463" spans="2:35" s="103" customFormat="1" x14ac:dyDescent="0.25">
      <c r="B1463" s="35" t="s">
        <v>45</v>
      </c>
      <c r="C1463" s="35" t="s">
        <v>56</v>
      </c>
      <c r="D1463" s="35"/>
      <c r="E1463" s="35" t="s">
        <v>26</v>
      </c>
      <c r="F1463" s="35" t="s">
        <v>30</v>
      </c>
      <c r="G1463" s="35" t="s">
        <v>29</v>
      </c>
      <c r="H1463" s="34" t="s">
        <v>90</v>
      </c>
      <c r="I1463" s="161">
        <v>0.33766321387744846</v>
      </c>
      <c r="J1463" s="161">
        <v>0.32682124383545891</v>
      </c>
      <c r="K1463" s="161">
        <v>0.30800960303865932</v>
      </c>
      <c r="L1463" s="161">
        <v>0.27423040099370671</v>
      </c>
      <c r="M1463" s="161">
        <v>0.26312626081082097</v>
      </c>
      <c r="N1463" s="161">
        <v>0.27718286235147122</v>
      </c>
      <c r="O1463" s="161">
        <v>0.2626359460492444</v>
      </c>
      <c r="P1463" s="161">
        <v>0.24728234187120546</v>
      </c>
      <c r="Q1463" s="161">
        <v>0.24901610691811835</v>
      </c>
      <c r="R1463" s="161">
        <v>0.29662861014686248</v>
      </c>
      <c r="S1463" s="161">
        <v>0.30274587834582639</v>
      </c>
      <c r="T1463" s="161">
        <v>0.28778435002008185</v>
      </c>
      <c r="U1463" s="161">
        <v>0.32052457012710389</v>
      </c>
      <c r="V1463" s="161">
        <v>0.36527743266515289</v>
      </c>
      <c r="W1463" s="161">
        <v>0.36382797553761381</v>
      </c>
      <c r="X1463" s="161">
        <v>0.40838938149165993</v>
      </c>
      <c r="Y1463" s="161">
        <v>0.32513665919041296</v>
      </c>
      <c r="Z1463" s="161">
        <v>0.24654693517186996</v>
      </c>
      <c r="AA1463" s="161">
        <v>0.31469865020750659</v>
      </c>
      <c r="AB1463" s="161">
        <v>0.35176893050608837</v>
      </c>
      <c r="AC1463" s="161">
        <v>0.33900583922057792</v>
      </c>
      <c r="AD1463" s="161">
        <v>0.36503897133896918</v>
      </c>
      <c r="AE1463" s="161">
        <v>0.31876554689688857</v>
      </c>
      <c r="AF1463" s="26"/>
      <c r="AH1463" s="26"/>
      <c r="AI1463" s="26"/>
    </row>
    <row r="1464" spans="2:35" s="103" customFormat="1" x14ac:dyDescent="0.25">
      <c r="B1464" s="35" t="s">
        <v>45</v>
      </c>
      <c r="C1464" s="35" t="s">
        <v>56</v>
      </c>
      <c r="D1464" s="35"/>
      <c r="E1464" s="35" t="s">
        <v>26</v>
      </c>
      <c r="F1464" s="35" t="s">
        <v>31</v>
      </c>
      <c r="G1464" s="35" t="s">
        <v>22</v>
      </c>
      <c r="H1464" s="34" t="s">
        <v>90</v>
      </c>
      <c r="I1464" s="161">
        <v>0</v>
      </c>
      <c r="J1464" s="161">
        <v>0</v>
      </c>
      <c r="K1464" s="161">
        <v>0</v>
      </c>
      <c r="L1464" s="161">
        <v>0</v>
      </c>
      <c r="M1464" s="161">
        <v>0</v>
      </c>
      <c r="N1464" s="161">
        <v>0</v>
      </c>
      <c r="O1464" s="161">
        <v>0</v>
      </c>
      <c r="P1464" s="161">
        <v>0</v>
      </c>
      <c r="Q1464" s="161">
        <v>0</v>
      </c>
      <c r="R1464" s="161">
        <v>0</v>
      </c>
      <c r="S1464" s="161">
        <v>0</v>
      </c>
      <c r="T1464" s="161">
        <v>0</v>
      </c>
      <c r="U1464" s="161">
        <v>0</v>
      </c>
      <c r="V1464" s="161">
        <v>0</v>
      </c>
      <c r="W1464" s="161">
        <v>0</v>
      </c>
      <c r="X1464" s="161">
        <v>0</v>
      </c>
      <c r="Y1464" s="161">
        <v>0</v>
      </c>
      <c r="Z1464" s="161">
        <v>0</v>
      </c>
      <c r="AA1464" s="161">
        <v>0</v>
      </c>
      <c r="AB1464" s="161">
        <v>0</v>
      </c>
      <c r="AC1464" s="161">
        <v>0</v>
      </c>
      <c r="AD1464" s="161">
        <v>0</v>
      </c>
      <c r="AE1464" s="161">
        <v>0</v>
      </c>
      <c r="AF1464" s="26"/>
      <c r="AH1464" s="26"/>
      <c r="AI1464" s="26"/>
    </row>
    <row r="1465" spans="2:35" s="103" customFormat="1" x14ac:dyDescent="0.25">
      <c r="B1465" s="35" t="s">
        <v>45</v>
      </c>
      <c r="C1465" s="35" t="s">
        <v>56</v>
      </c>
      <c r="D1465" s="35"/>
      <c r="E1465" s="35" t="s">
        <v>26</v>
      </c>
      <c r="F1465" s="35" t="s">
        <v>28</v>
      </c>
      <c r="G1465" s="35" t="s">
        <v>29</v>
      </c>
      <c r="H1465" s="34" t="s">
        <v>90</v>
      </c>
      <c r="I1465" s="161">
        <v>1.2842704538209382E-2</v>
      </c>
      <c r="J1465" s="161">
        <v>1.1891867003069925E-2</v>
      </c>
      <c r="K1465" s="161">
        <v>1.0327000608818497E-2</v>
      </c>
      <c r="L1465" s="161">
        <v>9.871019681080789E-3</v>
      </c>
      <c r="M1465" s="161">
        <v>9.0268037502964985E-3</v>
      </c>
      <c r="N1465" s="161">
        <v>1.0222567118430052E-2</v>
      </c>
      <c r="O1465" s="161">
        <v>9.1615775031743899E-3</v>
      </c>
      <c r="P1465" s="161">
        <v>7.9552701879274292E-3</v>
      </c>
      <c r="Q1465" s="161">
        <v>7.3328675689230578E-3</v>
      </c>
      <c r="R1465" s="161">
        <v>8.0201314052718749E-3</v>
      </c>
      <c r="S1465" s="161">
        <v>7.1970741174830957E-3</v>
      </c>
      <c r="T1465" s="161">
        <v>6.0400819300045943E-3</v>
      </c>
      <c r="U1465" s="161">
        <v>5.5431385569158905E-3</v>
      </c>
      <c r="V1465" s="161">
        <v>4.9054427955623316E-3</v>
      </c>
      <c r="W1465" s="161">
        <v>4.8861185690445537E-3</v>
      </c>
      <c r="X1465" s="161">
        <v>5.4845769552649961E-3</v>
      </c>
      <c r="Y1465" s="161">
        <v>4.3664760265033579E-3</v>
      </c>
      <c r="Z1465" s="161">
        <v>0</v>
      </c>
      <c r="AA1465" s="161">
        <v>0</v>
      </c>
      <c r="AB1465" s="161">
        <v>0</v>
      </c>
      <c r="AC1465" s="161">
        <v>0</v>
      </c>
      <c r="AD1465" s="161">
        <v>0</v>
      </c>
      <c r="AE1465" s="161">
        <v>0</v>
      </c>
      <c r="AF1465" s="26"/>
      <c r="AH1465" s="26"/>
      <c r="AI1465" s="26"/>
    </row>
    <row r="1466" spans="2:35" s="103" customFormat="1" x14ac:dyDescent="0.25">
      <c r="B1466" s="35" t="s">
        <v>45</v>
      </c>
      <c r="C1466" s="35" t="s">
        <v>56</v>
      </c>
      <c r="D1466" s="35"/>
      <c r="E1466" s="35" t="s">
        <v>26</v>
      </c>
      <c r="F1466" s="35" t="s">
        <v>57</v>
      </c>
      <c r="G1466" s="35" t="s">
        <v>33</v>
      </c>
      <c r="H1466" s="34" t="s">
        <v>90</v>
      </c>
      <c r="I1466" s="161">
        <v>0</v>
      </c>
      <c r="J1466" s="161">
        <v>0</v>
      </c>
      <c r="K1466" s="161">
        <v>0</v>
      </c>
      <c r="L1466" s="161">
        <v>0</v>
      </c>
      <c r="M1466" s="161">
        <v>5.2815183638098433E-10</v>
      </c>
      <c r="N1466" s="161">
        <v>4.3350142051781175E-9</v>
      </c>
      <c r="O1466" s="161">
        <v>6.1142946656290256E-8</v>
      </c>
      <c r="P1466" s="161">
        <v>1.5063462924320188E-7</v>
      </c>
      <c r="Q1466" s="161">
        <v>1.0953044238447593E-7</v>
      </c>
      <c r="R1466" s="161">
        <v>1.7583728450071094E-7</v>
      </c>
      <c r="S1466" s="161">
        <v>2.3750948522563827E-7</v>
      </c>
      <c r="T1466" s="161">
        <v>3.0465673305704114E-7</v>
      </c>
      <c r="U1466" s="161">
        <v>3.8462101974728249E-7</v>
      </c>
      <c r="V1466" s="161">
        <v>4.7163450066634516E-7</v>
      </c>
      <c r="W1466" s="161">
        <v>5.5343895221212894E-7</v>
      </c>
      <c r="X1466" s="161">
        <v>6.9504591177129381E-7</v>
      </c>
      <c r="Y1466" s="161">
        <v>8.0149576786811832E-7</v>
      </c>
      <c r="Z1466" s="161">
        <v>1.3866077371059186E-4</v>
      </c>
      <c r="AA1466" s="161">
        <v>1.4066354545733446E-4</v>
      </c>
      <c r="AB1466" s="161">
        <v>1.3860806712952722E-4</v>
      </c>
      <c r="AC1466" s="161">
        <v>9.8434107689954163E-5</v>
      </c>
      <c r="AD1466" s="161">
        <v>1.1429766897425654E-4</v>
      </c>
      <c r="AE1466" s="161">
        <v>1.7998838231045257E-4</v>
      </c>
      <c r="AF1466" s="26"/>
      <c r="AH1466" s="26"/>
      <c r="AI1466" s="26"/>
    </row>
    <row r="1467" spans="2:35" s="103" customFormat="1" x14ac:dyDescent="0.25">
      <c r="B1467" s="35" t="s">
        <v>45</v>
      </c>
      <c r="C1467" s="35" t="s">
        <v>58</v>
      </c>
      <c r="D1467" s="35"/>
      <c r="E1467" s="35" t="s">
        <v>15</v>
      </c>
      <c r="F1467" s="35" t="s">
        <v>59</v>
      </c>
      <c r="G1467" s="35" t="s">
        <v>17</v>
      </c>
      <c r="H1467" s="34" t="s">
        <v>90</v>
      </c>
      <c r="I1467" s="161">
        <v>9.3979230646929358E-3</v>
      </c>
      <c r="J1467" s="161">
        <v>6.3952600754792763E-3</v>
      </c>
      <c r="K1467" s="161">
        <v>4.8034679129394225E-3</v>
      </c>
      <c r="L1467" s="161">
        <v>4.7973691037045104E-3</v>
      </c>
      <c r="M1467" s="161">
        <v>4.7518556019514151E-3</v>
      </c>
      <c r="N1467" s="161">
        <v>2.9522271407412363E-3</v>
      </c>
      <c r="O1467" s="161">
        <v>3.1755555455269765E-3</v>
      </c>
      <c r="P1467" s="161">
        <v>3.1755555455269765E-3</v>
      </c>
      <c r="Q1467" s="161">
        <v>0</v>
      </c>
      <c r="R1467" s="161">
        <v>0</v>
      </c>
      <c r="S1467" s="161">
        <v>6.4137134632603371E-2</v>
      </c>
      <c r="T1467" s="161">
        <v>6.8823795218530076E-2</v>
      </c>
      <c r="U1467" s="161">
        <v>6.1719998661121475E-2</v>
      </c>
      <c r="V1467" s="161">
        <v>5.1616554814523478E-2</v>
      </c>
      <c r="W1467" s="161">
        <v>5.1616554814523478E-2</v>
      </c>
      <c r="X1467" s="161">
        <v>2.9689564278721031E-2</v>
      </c>
      <c r="Y1467" s="161">
        <v>3.1202474131873069E-3</v>
      </c>
      <c r="Z1467" s="161">
        <v>3.120251329722453E-3</v>
      </c>
      <c r="AA1467" s="161">
        <v>3.120251329722453E-3</v>
      </c>
      <c r="AB1467" s="161">
        <v>3.120251329722453E-3</v>
      </c>
      <c r="AC1467" s="161">
        <v>3.120251329722453E-3</v>
      </c>
      <c r="AD1467" s="161">
        <v>3.120251329722453E-3</v>
      </c>
      <c r="AE1467" s="161">
        <v>3.120251329722453E-3</v>
      </c>
      <c r="AF1467" s="26"/>
      <c r="AH1467" s="26"/>
      <c r="AI1467" s="26"/>
    </row>
    <row r="1468" spans="2:35" s="103" customFormat="1" x14ac:dyDescent="0.25">
      <c r="B1468" s="35" t="s">
        <v>45</v>
      </c>
      <c r="C1468" s="35" t="s">
        <v>58</v>
      </c>
      <c r="D1468" s="35"/>
      <c r="E1468" s="35" t="s">
        <v>15</v>
      </c>
      <c r="F1468" s="35" t="s">
        <v>21</v>
      </c>
      <c r="G1468" s="35" t="s">
        <v>22</v>
      </c>
      <c r="H1468" s="34" t="s">
        <v>90</v>
      </c>
      <c r="I1468" s="161">
        <v>1.8294166545780107E-3</v>
      </c>
      <c r="J1468" s="161">
        <v>1.769033358343459E-3</v>
      </c>
      <c r="K1468" s="161">
        <v>1.6529119512878206E-3</v>
      </c>
      <c r="L1468" s="161">
        <v>1.6003767862674896E-3</v>
      </c>
      <c r="M1468" s="161">
        <v>1.5150221378787984E-3</v>
      </c>
      <c r="N1468" s="161">
        <v>1.4164034604396008E-3</v>
      </c>
      <c r="O1468" s="161">
        <v>1.3486409937677091E-3</v>
      </c>
      <c r="P1468" s="161">
        <v>1.2675273465149325E-3</v>
      </c>
      <c r="Q1468" s="161">
        <v>1.1786100441964918E-3</v>
      </c>
      <c r="R1468" s="161">
        <v>1.2103959019055788E-3</v>
      </c>
      <c r="S1468" s="161">
        <v>1.1552969377212584E-3</v>
      </c>
      <c r="T1468" s="161">
        <v>1.1005296239772111E-3</v>
      </c>
      <c r="U1468" s="161">
        <v>1.0839454335350002E-3</v>
      </c>
      <c r="V1468" s="161">
        <v>1.0371886158064263E-3</v>
      </c>
      <c r="W1468" s="161">
        <v>1.024182023397136E-3</v>
      </c>
      <c r="X1468" s="161">
        <v>1.0113385367561923E-3</v>
      </c>
      <c r="Y1468" s="161">
        <v>9.9865611049839158E-4</v>
      </c>
      <c r="Z1468" s="161">
        <v>9.8613272488814693E-4</v>
      </c>
      <c r="AA1468" s="161">
        <v>9.1173359607431064E-4</v>
      </c>
      <c r="AB1468" s="161">
        <v>8.7788154677981604E-4</v>
      </c>
      <c r="AC1468" s="161">
        <v>8.3561260548548684E-4</v>
      </c>
      <c r="AD1468" s="161">
        <v>8.0421001219654258E-4</v>
      </c>
      <c r="AE1468" s="161">
        <v>7.8993028211166941E-4</v>
      </c>
      <c r="AF1468" s="26"/>
      <c r="AH1468" s="26"/>
      <c r="AI1468" s="26"/>
    </row>
    <row r="1469" spans="2:35" s="103" customFormat="1" x14ac:dyDescent="0.25">
      <c r="B1469" s="35" t="s">
        <v>45</v>
      </c>
      <c r="C1469" s="35" t="s">
        <v>58</v>
      </c>
      <c r="D1469" s="35"/>
      <c r="E1469" s="35" t="s">
        <v>26</v>
      </c>
      <c r="F1469" s="35" t="s">
        <v>48</v>
      </c>
      <c r="G1469" s="35" t="s">
        <v>22</v>
      </c>
      <c r="H1469" s="34" t="s">
        <v>90</v>
      </c>
      <c r="I1469" s="161">
        <v>3.3714414847442918E-6</v>
      </c>
      <c r="J1469" s="161">
        <v>3.2601607934915219E-6</v>
      </c>
      <c r="K1469" s="161">
        <v>3.0461600473878053E-6</v>
      </c>
      <c r="L1469" s="161">
        <v>2.9493427180417541E-6</v>
      </c>
      <c r="M1469" s="161">
        <v>2.7920421917929782E-6</v>
      </c>
      <c r="N1469" s="161">
        <v>2.6102973172959098E-6</v>
      </c>
      <c r="O1469" s="161">
        <v>2.485417514395615E-6</v>
      </c>
      <c r="P1469" s="161">
        <v>2.3359327512375989E-6</v>
      </c>
      <c r="Q1469" s="161">
        <v>2.172066591498777E-6</v>
      </c>
      <c r="R1469" s="161">
        <v>2.2306449142884066E-6</v>
      </c>
      <c r="S1469" s="161">
        <v>2.1291027461045777E-6</v>
      </c>
      <c r="T1469" s="161">
        <v>2.0281717782451655E-6</v>
      </c>
      <c r="U1469" s="161">
        <v>1.9976086872686776E-6</v>
      </c>
      <c r="V1469" s="161">
        <v>1.9114403042542006E-6</v>
      </c>
      <c r="W1469" s="161">
        <v>1.8874703873333578E-6</v>
      </c>
      <c r="X1469" s="161">
        <v>1.824282808912336E-6</v>
      </c>
      <c r="Y1469" s="161">
        <v>1.7352995568043001E-6</v>
      </c>
      <c r="Z1469" s="161">
        <v>1.706261855679207E-6</v>
      </c>
      <c r="AA1469" s="161">
        <v>1.5775323323736994E-6</v>
      </c>
      <c r="AB1469" s="161">
        <v>1.5189596281220281E-6</v>
      </c>
      <c r="AC1469" s="161">
        <v>1.4458235477646522E-6</v>
      </c>
      <c r="AD1469" s="161">
        <v>1.4618766316340454E-6</v>
      </c>
      <c r="AE1469" s="161">
        <v>1.4359192282188589E-6</v>
      </c>
      <c r="AF1469" s="26"/>
      <c r="AH1469" s="26"/>
      <c r="AI1469" s="26"/>
    </row>
    <row r="1470" spans="2:35" s="103" customFormat="1" x14ac:dyDescent="0.25">
      <c r="B1470" s="35" t="s">
        <v>45</v>
      </c>
      <c r="C1470" s="35" t="s">
        <v>58</v>
      </c>
      <c r="D1470" s="35"/>
      <c r="E1470" s="35" t="s">
        <v>26</v>
      </c>
      <c r="F1470" s="35" t="s">
        <v>49</v>
      </c>
      <c r="G1470" s="35" t="s">
        <v>29</v>
      </c>
      <c r="H1470" s="34" t="s">
        <v>90</v>
      </c>
      <c r="I1470" s="161">
        <v>3.4735622901653653E-6</v>
      </c>
      <c r="J1470" s="161">
        <v>3.3908167235123215E-6</v>
      </c>
      <c r="K1470" s="161">
        <v>4.6295313872177281E-6</v>
      </c>
      <c r="L1470" s="161">
        <v>5.0937290313580552E-6</v>
      </c>
      <c r="M1470" s="161">
        <v>5.1017178766990078E-6</v>
      </c>
      <c r="N1470" s="161">
        <v>6.6851505484488382E-6</v>
      </c>
      <c r="O1470" s="161">
        <v>9.3377014514964721E-6</v>
      </c>
      <c r="P1470" s="161">
        <v>9.1164351723339052E-6</v>
      </c>
      <c r="Q1470" s="161">
        <v>1.270982743245556E-5</v>
      </c>
      <c r="R1470" s="161">
        <v>1.6471487162442523E-5</v>
      </c>
      <c r="S1470" s="161">
        <v>2.1527875654884871E-5</v>
      </c>
      <c r="T1470" s="161">
        <v>2.6458556258847665E-5</v>
      </c>
      <c r="U1470" s="161">
        <v>3.401965339870364E-5</v>
      </c>
      <c r="V1470" s="161">
        <v>3.8440009693022146E-5</v>
      </c>
      <c r="W1470" s="161">
        <v>3.9402199127929667E-5</v>
      </c>
      <c r="X1470" s="161">
        <v>4.3883813901983861E-5</v>
      </c>
      <c r="Y1470" s="161">
        <v>4.9039884667991454E-5</v>
      </c>
      <c r="Z1470" s="161">
        <v>5.4936824447691503E-5</v>
      </c>
      <c r="AA1470" s="161">
        <v>7.0944489576039191E-5</v>
      </c>
      <c r="AB1470" s="161">
        <v>7.7197134625757075E-5</v>
      </c>
      <c r="AC1470" s="161">
        <v>9.2088949754867881E-5</v>
      </c>
      <c r="AD1470" s="161">
        <v>9.3238991973251253E-5</v>
      </c>
      <c r="AE1470" s="161">
        <v>1.0326804440060663E-4</v>
      </c>
      <c r="AF1470" s="26"/>
      <c r="AH1470" s="26"/>
      <c r="AI1470" s="26"/>
    </row>
    <row r="1471" spans="2:35" s="103" customFormat="1" x14ac:dyDescent="0.25">
      <c r="B1471" s="35" t="s">
        <v>45</v>
      </c>
      <c r="C1471" s="35" t="s">
        <v>58</v>
      </c>
      <c r="D1471" s="35"/>
      <c r="E1471" s="35" t="s">
        <v>26</v>
      </c>
      <c r="F1471" s="35" t="s">
        <v>52</v>
      </c>
      <c r="G1471" s="35" t="s">
        <v>29</v>
      </c>
      <c r="H1471" s="34" t="s">
        <v>90</v>
      </c>
      <c r="I1471" s="161">
        <v>4.4621684794410282E-2</v>
      </c>
      <c r="J1471" s="161">
        <v>4.0678621924652561E-2</v>
      </c>
      <c r="K1471" s="161">
        <v>3.9180014655768244E-2</v>
      </c>
      <c r="L1471" s="161">
        <v>3.5943554734846658E-2</v>
      </c>
      <c r="M1471" s="161">
        <v>3.7093865631552689E-2</v>
      </c>
      <c r="N1471" s="161">
        <v>3.4665614990952713E-2</v>
      </c>
      <c r="O1471" s="161">
        <v>3.0206754351064808E-2</v>
      </c>
      <c r="P1471" s="161">
        <v>3.0908166844141369E-2</v>
      </c>
      <c r="Q1471" s="161">
        <v>3.3329506288083288E-2</v>
      </c>
      <c r="R1471" s="161">
        <v>3.907895137983209E-2</v>
      </c>
      <c r="S1471" s="161">
        <v>3.8255037648209478E-2</v>
      </c>
      <c r="T1471" s="161">
        <v>2.6151989805080864E-2</v>
      </c>
      <c r="U1471" s="161">
        <v>7.1625520219161581E-3</v>
      </c>
      <c r="V1471" s="161">
        <v>7.5153532955079235E-3</v>
      </c>
      <c r="W1471" s="161">
        <v>7.9684745728331105E-3</v>
      </c>
      <c r="X1471" s="161">
        <v>8.2750667920328674E-3</v>
      </c>
      <c r="Y1471" s="161">
        <v>9.6852869024983343E-3</v>
      </c>
      <c r="Z1471" s="161">
        <v>5.8279361483153094E-3</v>
      </c>
      <c r="AA1471" s="161">
        <v>3.7668432555189391E-3</v>
      </c>
      <c r="AB1471" s="161">
        <v>1.7681482952301403E-2</v>
      </c>
      <c r="AC1471" s="161">
        <v>6.459204892996913E-3</v>
      </c>
      <c r="AD1471" s="161">
        <v>3.4604204151082243E-2</v>
      </c>
      <c r="AE1471" s="161">
        <v>1.0326735385612748E-2</v>
      </c>
      <c r="AF1471" s="26"/>
      <c r="AH1471" s="26"/>
      <c r="AI1471" s="26"/>
    </row>
    <row r="1472" spans="2:35" s="103" customFormat="1" x14ac:dyDescent="0.25">
      <c r="B1472" s="35" t="s">
        <v>45</v>
      </c>
      <c r="C1472" s="35" t="s">
        <v>58</v>
      </c>
      <c r="D1472" s="35"/>
      <c r="E1472" s="35" t="s">
        <v>26</v>
      </c>
      <c r="F1472" s="35" t="s">
        <v>53</v>
      </c>
      <c r="G1472" s="35" t="s">
        <v>29</v>
      </c>
      <c r="H1472" s="34" t="s">
        <v>90</v>
      </c>
      <c r="I1472" s="161">
        <v>0</v>
      </c>
      <c r="J1472" s="161">
        <v>0</v>
      </c>
      <c r="K1472" s="161">
        <v>0</v>
      </c>
      <c r="L1472" s="161">
        <v>0</v>
      </c>
      <c r="M1472" s="161">
        <v>0</v>
      </c>
      <c r="N1472" s="161">
        <v>0</v>
      </c>
      <c r="O1472" s="161">
        <v>0</v>
      </c>
      <c r="P1472" s="161">
        <v>0</v>
      </c>
      <c r="Q1472" s="161">
        <v>0</v>
      </c>
      <c r="R1472" s="161">
        <v>0</v>
      </c>
      <c r="S1472" s="161">
        <v>0</v>
      </c>
      <c r="T1472" s="161">
        <v>0</v>
      </c>
      <c r="U1472" s="161">
        <v>0</v>
      </c>
      <c r="V1472" s="161">
        <v>0</v>
      </c>
      <c r="W1472" s="161">
        <v>0</v>
      </c>
      <c r="X1472" s="161">
        <v>0</v>
      </c>
      <c r="Y1472" s="161">
        <v>0</v>
      </c>
      <c r="Z1472" s="161">
        <v>0</v>
      </c>
      <c r="AA1472" s="161">
        <v>0</v>
      </c>
      <c r="AB1472" s="161">
        <v>0</v>
      </c>
      <c r="AC1472" s="161">
        <v>0</v>
      </c>
      <c r="AD1472" s="161">
        <v>0</v>
      </c>
      <c r="AE1472" s="161">
        <v>0</v>
      </c>
      <c r="AF1472" s="26"/>
      <c r="AH1472" s="26"/>
      <c r="AI1472" s="26"/>
    </row>
    <row r="1473" spans="2:35" s="103" customFormat="1" x14ac:dyDescent="0.25">
      <c r="B1473" s="35" t="s">
        <v>45</v>
      </c>
      <c r="C1473" s="35" t="s">
        <v>58</v>
      </c>
      <c r="D1473" s="35"/>
      <c r="E1473" s="35" t="s">
        <v>26</v>
      </c>
      <c r="F1473" s="35" t="s">
        <v>54</v>
      </c>
      <c r="G1473" s="35" t="s">
        <v>22</v>
      </c>
      <c r="H1473" s="34" t="s">
        <v>90</v>
      </c>
      <c r="I1473" s="161">
        <v>0</v>
      </c>
      <c r="J1473" s="161">
        <v>0</v>
      </c>
      <c r="K1473" s="161">
        <v>0</v>
      </c>
      <c r="L1473" s="161">
        <v>0</v>
      </c>
      <c r="M1473" s="161">
        <v>0</v>
      </c>
      <c r="N1473" s="161">
        <v>0</v>
      </c>
      <c r="O1473" s="161">
        <v>0</v>
      </c>
      <c r="P1473" s="161">
        <v>0</v>
      </c>
      <c r="Q1473" s="161">
        <v>0</v>
      </c>
      <c r="R1473" s="161">
        <v>0</v>
      </c>
      <c r="S1473" s="161">
        <v>0</v>
      </c>
      <c r="T1473" s="161">
        <v>0</v>
      </c>
      <c r="U1473" s="161">
        <v>0</v>
      </c>
      <c r="V1473" s="161">
        <v>0</v>
      </c>
      <c r="W1473" s="161">
        <v>0</v>
      </c>
      <c r="X1473" s="161">
        <v>0</v>
      </c>
      <c r="Y1473" s="161">
        <v>0</v>
      </c>
      <c r="Z1473" s="161">
        <v>0</v>
      </c>
      <c r="AA1473" s="161">
        <v>0</v>
      </c>
      <c r="AB1473" s="161">
        <v>0</v>
      </c>
      <c r="AC1473" s="161">
        <v>0</v>
      </c>
      <c r="AD1473" s="161">
        <v>0</v>
      </c>
      <c r="AE1473" s="161">
        <v>0</v>
      </c>
      <c r="AF1473" s="26"/>
      <c r="AH1473" s="26"/>
      <c r="AI1473" s="26"/>
    </row>
    <row r="1474" spans="2:35" s="103" customFormat="1" x14ac:dyDescent="0.25">
      <c r="B1474" s="35" t="s">
        <v>45</v>
      </c>
      <c r="C1474" s="35" t="s">
        <v>58</v>
      </c>
      <c r="D1474" s="35"/>
      <c r="E1474" s="35" t="s">
        <v>26</v>
      </c>
      <c r="F1474" s="35" t="s">
        <v>50</v>
      </c>
      <c r="G1474" s="35" t="s">
        <v>29</v>
      </c>
      <c r="H1474" s="34" t="s">
        <v>90</v>
      </c>
      <c r="I1474" s="161">
        <v>3.2162704608693435E-4</v>
      </c>
      <c r="J1474" s="161">
        <v>3.5122583968610064E-4</v>
      </c>
      <c r="K1474" s="161">
        <v>4.1003447246617636E-4</v>
      </c>
      <c r="L1474" s="161">
        <v>2.7520756797363603E-4</v>
      </c>
      <c r="M1474" s="161">
        <v>1.6188155361818935E-4</v>
      </c>
      <c r="N1474" s="161">
        <v>1.0536838953602405E-4</v>
      </c>
      <c r="O1474" s="161">
        <v>4.1720143584520745E-5</v>
      </c>
      <c r="P1474" s="161">
        <v>2.8502069665720278E-5</v>
      </c>
      <c r="Q1474" s="161">
        <v>2.130322477699585E-5</v>
      </c>
      <c r="R1474" s="161">
        <v>1.7222391536266329E-5</v>
      </c>
      <c r="S1474" s="161">
        <v>7.3391235313745051E-6</v>
      </c>
      <c r="T1474" s="161">
        <v>0</v>
      </c>
      <c r="U1474" s="161">
        <v>0</v>
      </c>
      <c r="V1474" s="161">
        <v>0</v>
      </c>
      <c r="W1474" s="161">
        <v>0</v>
      </c>
      <c r="X1474" s="161">
        <v>0</v>
      </c>
      <c r="Y1474" s="161">
        <v>0</v>
      </c>
      <c r="Z1474" s="161">
        <v>0</v>
      </c>
      <c r="AA1474" s="161">
        <v>0</v>
      </c>
      <c r="AB1474" s="161">
        <v>0</v>
      </c>
      <c r="AC1474" s="161">
        <v>0</v>
      </c>
      <c r="AD1474" s="161">
        <v>0</v>
      </c>
      <c r="AE1474" s="161">
        <v>0</v>
      </c>
      <c r="AF1474" s="26"/>
      <c r="AH1474" s="26"/>
      <c r="AI1474" s="26"/>
    </row>
    <row r="1475" spans="2:35" s="103" customFormat="1" x14ac:dyDescent="0.25">
      <c r="B1475" s="35" t="s">
        <v>45</v>
      </c>
      <c r="C1475" s="35" t="s">
        <v>58</v>
      </c>
      <c r="D1475" s="35"/>
      <c r="E1475" s="35" t="s">
        <v>26</v>
      </c>
      <c r="F1475" s="35" t="s">
        <v>30</v>
      </c>
      <c r="G1475" s="35" t="s">
        <v>29</v>
      </c>
      <c r="H1475" s="34" t="s">
        <v>90</v>
      </c>
      <c r="I1475" s="161">
        <v>0.12949420830264072</v>
      </c>
      <c r="J1475" s="161">
        <v>0.11424043868408303</v>
      </c>
      <c r="K1475" s="161">
        <v>0.10956657166787563</v>
      </c>
      <c r="L1475" s="161">
        <v>0.12023303103679914</v>
      </c>
      <c r="M1475" s="161">
        <v>0.14484386036956226</v>
      </c>
      <c r="N1475" s="161">
        <v>0.1320331650405972</v>
      </c>
      <c r="O1475" s="161">
        <v>0.14027727839273199</v>
      </c>
      <c r="P1475" s="161">
        <v>0.13315674067264716</v>
      </c>
      <c r="Q1475" s="161">
        <v>0.15321879714022188</v>
      </c>
      <c r="R1475" s="161">
        <v>0.14537781233555597</v>
      </c>
      <c r="S1475" s="161">
        <v>0.16149310984065418</v>
      </c>
      <c r="T1475" s="161">
        <v>0.15436028678488045</v>
      </c>
      <c r="U1475" s="161">
        <v>0.15439183253722888</v>
      </c>
      <c r="V1475" s="161">
        <v>0.15446592645530124</v>
      </c>
      <c r="W1475" s="161">
        <v>0.15056746107816482</v>
      </c>
      <c r="X1475" s="161">
        <v>0.15296983406017947</v>
      </c>
      <c r="Y1475" s="161">
        <v>0.15382585401759935</v>
      </c>
      <c r="Z1475" s="161">
        <v>0.15231792489722124</v>
      </c>
      <c r="AA1475" s="161">
        <v>0.1579518353147383</v>
      </c>
      <c r="AB1475" s="161">
        <v>0.16328900520760059</v>
      </c>
      <c r="AC1475" s="161">
        <v>0.16969409687966822</v>
      </c>
      <c r="AD1475" s="161">
        <v>0.19662144500489734</v>
      </c>
      <c r="AE1475" s="161">
        <v>0.19281044226981328</v>
      </c>
      <c r="AF1475" s="26"/>
      <c r="AH1475" s="26"/>
      <c r="AI1475" s="26"/>
    </row>
    <row r="1476" spans="2:35" s="103" customFormat="1" x14ac:dyDescent="0.25">
      <c r="B1476" s="35" t="s">
        <v>45</v>
      </c>
      <c r="C1476" s="35" t="s">
        <v>58</v>
      </c>
      <c r="D1476" s="35"/>
      <c r="E1476" s="35" t="s">
        <v>26</v>
      </c>
      <c r="F1476" s="35" t="s">
        <v>31</v>
      </c>
      <c r="G1476" s="35" t="s">
        <v>22</v>
      </c>
      <c r="H1476" s="34" t="s">
        <v>90</v>
      </c>
      <c r="I1476" s="161">
        <v>0</v>
      </c>
      <c r="J1476" s="161">
        <v>0</v>
      </c>
      <c r="K1476" s="161">
        <v>0</v>
      </c>
      <c r="L1476" s="161">
        <v>0</v>
      </c>
      <c r="M1476" s="161">
        <v>0</v>
      </c>
      <c r="N1476" s="161">
        <v>0</v>
      </c>
      <c r="O1476" s="161">
        <v>0</v>
      </c>
      <c r="P1476" s="161">
        <v>0</v>
      </c>
      <c r="Q1476" s="161">
        <v>0</v>
      </c>
      <c r="R1476" s="161">
        <v>0</v>
      </c>
      <c r="S1476" s="161">
        <v>0</v>
      </c>
      <c r="T1476" s="161">
        <v>0</v>
      </c>
      <c r="U1476" s="161">
        <v>0</v>
      </c>
      <c r="V1476" s="161">
        <v>0</v>
      </c>
      <c r="W1476" s="161">
        <v>0</v>
      </c>
      <c r="X1476" s="161">
        <v>0</v>
      </c>
      <c r="Y1476" s="161">
        <v>0</v>
      </c>
      <c r="Z1476" s="161">
        <v>0</v>
      </c>
      <c r="AA1476" s="161">
        <v>0</v>
      </c>
      <c r="AB1476" s="161">
        <v>0</v>
      </c>
      <c r="AC1476" s="161">
        <v>0</v>
      </c>
      <c r="AD1476" s="161">
        <v>0</v>
      </c>
      <c r="AE1476" s="161">
        <v>0</v>
      </c>
      <c r="AF1476" s="26"/>
      <c r="AH1476" s="26"/>
      <c r="AI1476" s="26"/>
    </row>
    <row r="1477" spans="2:35" s="103" customFormat="1" x14ac:dyDescent="0.25">
      <c r="B1477" s="35" t="s">
        <v>45</v>
      </c>
      <c r="C1477" s="35" t="s">
        <v>58</v>
      </c>
      <c r="D1477" s="35"/>
      <c r="E1477" s="35" t="s">
        <v>26</v>
      </c>
      <c r="F1477" s="35" t="s">
        <v>28</v>
      </c>
      <c r="G1477" s="35" t="s">
        <v>29</v>
      </c>
      <c r="H1477" s="34" t="s">
        <v>90</v>
      </c>
      <c r="I1477" s="161">
        <v>0</v>
      </c>
      <c r="J1477" s="161">
        <v>0</v>
      </c>
      <c r="K1477" s="161">
        <v>0</v>
      </c>
      <c r="L1477" s="161">
        <v>0</v>
      </c>
      <c r="M1477" s="161">
        <v>0</v>
      </c>
      <c r="N1477" s="161">
        <v>0</v>
      </c>
      <c r="O1477" s="161">
        <v>0</v>
      </c>
      <c r="P1477" s="161">
        <v>0</v>
      </c>
      <c r="Q1477" s="161">
        <v>0</v>
      </c>
      <c r="R1477" s="161">
        <v>0</v>
      </c>
      <c r="S1477" s="161">
        <v>0</v>
      </c>
      <c r="T1477" s="161">
        <v>0</v>
      </c>
      <c r="U1477" s="161">
        <v>0</v>
      </c>
      <c r="V1477" s="161">
        <v>0</v>
      </c>
      <c r="W1477" s="161">
        <v>0</v>
      </c>
      <c r="X1477" s="161">
        <v>0</v>
      </c>
      <c r="Y1477" s="161">
        <v>0</v>
      </c>
      <c r="Z1477" s="161">
        <v>0</v>
      </c>
      <c r="AA1477" s="161">
        <v>0</v>
      </c>
      <c r="AB1477" s="161">
        <v>0</v>
      </c>
      <c r="AC1477" s="161">
        <v>0</v>
      </c>
      <c r="AD1477" s="161">
        <v>0</v>
      </c>
      <c r="AE1477" s="161">
        <v>0</v>
      </c>
      <c r="AF1477" s="26"/>
      <c r="AH1477" s="26"/>
      <c r="AI1477" s="26"/>
    </row>
    <row r="1478" spans="2:35" s="103" customFormat="1" x14ac:dyDescent="0.25">
      <c r="B1478" s="35" t="s">
        <v>45</v>
      </c>
      <c r="C1478" s="35" t="s">
        <v>58</v>
      </c>
      <c r="D1478" s="35"/>
      <c r="E1478" s="35" t="s">
        <v>26</v>
      </c>
      <c r="F1478" s="35" t="s">
        <v>57</v>
      </c>
      <c r="G1478" s="35" t="s">
        <v>33</v>
      </c>
      <c r="H1478" s="34" t="s">
        <v>90</v>
      </c>
      <c r="I1478" s="161">
        <v>0</v>
      </c>
      <c r="J1478" s="161">
        <v>0</v>
      </c>
      <c r="K1478" s="161">
        <v>0</v>
      </c>
      <c r="L1478" s="161">
        <v>0</v>
      </c>
      <c r="M1478" s="161">
        <v>1.5061616713025077E-6</v>
      </c>
      <c r="N1478" s="161">
        <v>6.3044339554272847E-6</v>
      </c>
      <c r="O1478" s="161">
        <v>1.466487180038183E-5</v>
      </c>
      <c r="P1478" s="161">
        <v>2.3139400443306647E-5</v>
      </c>
      <c r="Q1478" s="161">
        <v>2.8737754528064851E-5</v>
      </c>
      <c r="R1478" s="161">
        <v>2.721357314298408E-5</v>
      </c>
      <c r="S1478" s="161">
        <v>3.20746714984082E-5</v>
      </c>
      <c r="T1478" s="161">
        <v>4.6824223810337848E-5</v>
      </c>
      <c r="U1478" s="161">
        <v>3.9659944920315124E-5</v>
      </c>
      <c r="V1478" s="161">
        <v>4.3879572432376136E-5</v>
      </c>
      <c r="W1478" s="161">
        <v>4.5634045572233423E-5</v>
      </c>
      <c r="X1478" s="161">
        <v>4.7346200489762464E-5</v>
      </c>
      <c r="Y1478" s="161">
        <v>4.7397361489912548E-5</v>
      </c>
      <c r="Z1478" s="161">
        <v>8.9972316726637889E-5</v>
      </c>
      <c r="AA1478" s="161">
        <v>4.4320190910126774E-5</v>
      </c>
      <c r="AB1478" s="161">
        <v>4.5129856901198694E-5</v>
      </c>
      <c r="AC1478" s="161">
        <v>9.6035110926120724E-6</v>
      </c>
      <c r="AD1478" s="161">
        <v>1.1604085243193759E-5</v>
      </c>
      <c r="AE1478" s="161">
        <v>1.2415585229737776E-5</v>
      </c>
      <c r="AF1478" s="26"/>
      <c r="AH1478" s="26"/>
      <c r="AI1478" s="26"/>
    </row>
    <row r="1479" spans="2:35" s="103" customFormat="1" x14ac:dyDescent="0.25">
      <c r="B1479" s="35" t="s">
        <v>45</v>
      </c>
      <c r="C1479" s="35" t="s">
        <v>60</v>
      </c>
      <c r="D1479" s="35" t="s">
        <v>24</v>
      </c>
      <c r="E1479" s="35" t="s">
        <v>15</v>
      </c>
      <c r="F1479" s="35" t="s">
        <v>16</v>
      </c>
      <c r="G1479" s="35" t="s">
        <v>17</v>
      </c>
      <c r="H1479" s="34" t="s">
        <v>90</v>
      </c>
      <c r="I1479" s="161">
        <v>0.26628968049337676</v>
      </c>
      <c r="J1479" s="161">
        <v>0.18118116943037751</v>
      </c>
      <c r="K1479" s="161">
        <v>0.13608533279064122</v>
      </c>
      <c r="L1479" s="161">
        <v>0.1360771602386551</v>
      </c>
      <c r="M1479" s="161">
        <v>0.17753701682468218</v>
      </c>
      <c r="N1479" s="161">
        <v>0.17753701682468218</v>
      </c>
      <c r="O1479" s="161">
        <v>0.17936587621377123</v>
      </c>
      <c r="P1479" s="161">
        <v>0.17936587621377123</v>
      </c>
      <c r="Q1479" s="161">
        <v>0</v>
      </c>
      <c r="R1479" s="161">
        <v>0</v>
      </c>
      <c r="S1479" s="161">
        <v>0</v>
      </c>
      <c r="T1479" s="161">
        <v>0</v>
      </c>
      <c r="U1479" s="161">
        <v>0</v>
      </c>
      <c r="V1479" s="161">
        <v>0</v>
      </c>
      <c r="W1479" s="161">
        <v>0</v>
      </c>
      <c r="X1479" s="161">
        <v>0</v>
      </c>
      <c r="Y1479" s="161">
        <v>0</v>
      </c>
      <c r="Z1479" s="161">
        <v>0</v>
      </c>
      <c r="AA1479" s="161">
        <v>0</v>
      </c>
      <c r="AB1479" s="161">
        <v>0</v>
      </c>
      <c r="AC1479" s="161">
        <v>0</v>
      </c>
      <c r="AD1479" s="161">
        <v>0</v>
      </c>
      <c r="AE1479" s="161">
        <v>0</v>
      </c>
      <c r="AF1479" s="26"/>
      <c r="AH1479" s="26"/>
      <c r="AI1479" s="26"/>
    </row>
    <row r="1480" spans="2:35" s="103" customFormat="1" x14ac:dyDescent="0.25">
      <c r="B1480" s="35" t="s">
        <v>45</v>
      </c>
      <c r="C1480" s="35" t="s">
        <v>60</v>
      </c>
      <c r="D1480" s="35"/>
      <c r="E1480" s="35" t="s">
        <v>15</v>
      </c>
      <c r="F1480" s="35" t="s">
        <v>21</v>
      </c>
      <c r="G1480" s="35" t="s">
        <v>22</v>
      </c>
      <c r="H1480" s="34" t="s">
        <v>90</v>
      </c>
      <c r="I1480" s="161">
        <v>4.9764466343309665E-4</v>
      </c>
      <c r="J1480" s="161">
        <v>4.8121897655830655E-4</v>
      </c>
      <c r="K1480" s="161">
        <v>4.496312032716844E-4</v>
      </c>
      <c r="L1480" s="161">
        <v>4.353403939858274E-4</v>
      </c>
      <c r="M1480" s="161">
        <v>4.121219078287533E-4</v>
      </c>
      <c r="N1480" s="161">
        <v>3.8529529158491725E-4</v>
      </c>
      <c r="O1480" s="161">
        <v>3.668622955607783E-4</v>
      </c>
      <c r="P1480" s="161">
        <v>3.4479746216925663E-4</v>
      </c>
      <c r="Q1480" s="161">
        <v>3.2060984975471545E-4</v>
      </c>
      <c r="R1480" s="161">
        <v>3.2925635596312193E-4</v>
      </c>
      <c r="S1480" s="161">
        <v>3.1426813257595524E-4</v>
      </c>
      <c r="T1480" s="161">
        <v>2.9937012596434602E-4</v>
      </c>
      <c r="U1480" s="161">
        <v>2.9485883333438566E-4</v>
      </c>
      <c r="V1480" s="161">
        <v>2.8213987138358502E-4</v>
      </c>
      <c r="W1480" s="161">
        <v>2.7860177016113513E-4</v>
      </c>
      <c r="X1480" s="161">
        <v>2.7510803757116139E-4</v>
      </c>
      <c r="Y1480" s="161">
        <v>2.7165811722043939E-4</v>
      </c>
      <c r="Z1480" s="161">
        <v>2.6825145969304817E-4</v>
      </c>
      <c r="AA1480" s="161">
        <v>1.611421424537562E-4</v>
      </c>
      <c r="AB1480" s="161">
        <v>1.25287160438568E-4</v>
      </c>
      <c r="AC1480" s="161">
        <v>1.0251734953932933E-4</v>
      </c>
      <c r="AD1480" s="161">
        <v>9.9627535157675376E-5</v>
      </c>
      <c r="AE1480" s="161">
        <v>9.4822788922220108E-5</v>
      </c>
      <c r="AF1480" s="26"/>
      <c r="AH1480" s="26"/>
      <c r="AI1480" s="26"/>
    </row>
    <row r="1481" spans="2:35" s="103" customFormat="1" x14ac:dyDescent="0.25">
      <c r="B1481" s="35" t="s">
        <v>45</v>
      </c>
      <c r="C1481" s="35" t="s">
        <v>60</v>
      </c>
      <c r="D1481" s="35"/>
      <c r="E1481" s="35" t="s">
        <v>26</v>
      </c>
      <c r="F1481" s="35" t="s">
        <v>48</v>
      </c>
      <c r="G1481" s="35" t="s">
        <v>22</v>
      </c>
      <c r="H1481" s="34" t="s">
        <v>90</v>
      </c>
      <c r="I1481" s="161">
        <v>7.5677080405762805E-6</v>
      </c>
      <c r="J1481" s="161">
        <v>7.3179217738517526E-6</v>
      </c>
      <c r="K1481" s="161">
        <v>6.8375648777565367E-6</v>
      </c>
      <c r="L1481" s="161">
        <v>6.6202438045376718E-6</v>
      </c>
      <c r="M1481" s="161">
        <v>6.2671590890928696E-6</v>
      </c>
      <c r="N1481" s="161">
        <v>5.8592053534908691E-6</v>
      </c>
      <c r="O1481" s="161">
        <v>5.578893833095071E-6</v>
      </c>
      <c r="P1481" s="161">
        <v>5.2433527747040297E-6</v>
      </c>
      <c r="Q1481" s="161">
        <v>4.8755305063226176E-6</v>
      </c>
      <c r="R1481" s="161">
        <v>5.007018371790399E-6</v>
      </c>
      <c r="S1481" s="161">
        <v>4.7790916863949997E-6</v>
      </c>
      <c r="T1481" s="161">
        <v>4.5525369321543952E-6</v>
      </c>
      <c r="U1481" s="161">
        <v>4.4839334726625939E-6</v>
      </c>
      <c r="V1481" s="161">
        <v>4.2905155628656001E-6</v>
      </c>
      <c r="W1481" s="161">
        <v>4.2367114752565974E-6</v>
      </c>
      <c r="X1481" s="161">
        <v>4.0948774415220393E-6</v>
      </c>
      <c r="Y1481" s="161">
        <v>3.8951411342179599E-6</v>
      </c>
      <c r="Z1481" s="161">
        <v>3.8299616419210957E-6</v>
      </c>
      <c r="AA1481" s="161">
        <v>2.3007077955925299E-6</v>
      </c>
      <c r="AB1481" s="161">
        <v>1.7887880992483747E-6</v>
      </c>
      <c r="AC1481" s="161">
        <v>1.4636920030792435E-6</v>
      </c>
      <c r="AD1481" s="161">
        <v>1.7383647748240905E-6</v>
      </c>
      <c r="AE1481" s="161">
        <v>1.6545284980913055E-6</v>
      </c>
      <c r="AF1481" s="26"/>
      <c r="AH1481" s="26"/>
      <c r="AI1481" s="26"/>
    </row>
    <row r="1482" spans="2:35" s="103" customFormat="1" x14ac:dyDescent="0.25">
      <c r="B1482" s="35" t="s">
        <v>45</v>
      </c>
      <c r="C1482" s="35" t="s">
        <v>60</v>
      </c>
      <c r="D1482" s="35"/>
      <c r="E1482" s="35" t="s">
        <v>26</v>
      </c>
      <c r="F1482" s="35" t="s">
        <v>49</v>
      </c>
      <c r="G1482" s="35" t="s">
        <v>29</v>
      </c>
      <c r="H1482" s="34" t="s">
        <v>90</v>
      </c>
      <c r="I1482" s="161">
        <v>5.9461482823968419E-6</v>
      </c>
      <c r="J1482" s="161">
        <v>4.7520034372378249E-6</v>
      </c>
      <c r="K1482" s="161">
        <v>5.5044846103692016E-6</v>
      </c>
      <c r="L1482" s="161">
        <v>5.031509471276343E-6</v>
      </c>
      <c r="M1482" s="161">
        <v>8.0968012404959382E-6</v>
      </c>
      <c r="N1482" s="161">
        <v>9.9070882452437202E-6</v>
      </c>
      <c r="O1482" s="161">
        <v>1.1091754573719749E-5</v>
      </c>
      <c r="P1482" s="161">
        <v>1.3419407536311594E-5</v>
      </c>
      <c r="Q1482" s="161">
        <v>1.5020880950159562E-5</v>
      </c>
      <c r="R1482" s="161">
        <v>1.5010883711025855E-5</v>
      </c>
      <c r="S1482" s="161">
        <v>9.3437047206733694E-6</v>
      </c>
      <c r="T1482" s="161">
        <v>1.8773707923805136E-5</v>
      </c>
      <c r="U1482" s="161">
        <v>9.4539236882436945E-6</v>
      </c>
      <c r="V1482" s="161">
        <v>1.3280841481339239E-5</v>
      </c>
      <c r="W1482" s="161">
        <v>7.7660062651257793E-6</v>
      </c>
      <c r="X1482" s="161">
        <v>1.0056762576138346E-5</v>
      </c>
      <c r="Y1482" s="161">
        <v>8.5906119804419261E-6</v>
      </c>
      <c r="Z1482" s="161">
        <v>9.6934856939878633E-6</v>
      </c>
      <c r="AA1482" s="161">
        <v>1.5691950019231234E-5</v>
      </c>
      <c r="AB1482" s="161">
        <v>1.0172161660420346E-5</v>
      </c>
      <c r="AC1482" s="161">
        <v>1.2352934241570918E-5</v>
      </c>
      <c r="AD1482" s="161">
        <v>1.1870784776388322E-5</v>
      </c>
      <c r="AE1482" s="161">
        <v>9.9022340990268585E-6</v>
      </c>
      <c r="AF1482" s="26"/>
      <c r="AH1482" s="26"/>
      <c r="AI1482" s="26"/>
    </row>
    <row r="1483" spans="2:35" s="103" customFormat="1" x14ac:dyDescent="0.25">
      <c r="B1483" s="35" t="s">
        <v>45</v>
      </c>
      <c r="C1483" s="35" t="s">
        <v>60</v>
      </c>
      <c r="D1483" s="35"/>
      <c r="E1483" s="35" t="s">
        <v>26</v>
      </c>
      <c r="F1483" s="35" t="s">
        <v>52</v>
      </c>
      <c r="G1483" s="35" t="s">
        <v>29</v>
      </c>
      <c r="H1483" s="34" t="s">
        <v>90</v>
      </c>
      <c r="I1483" s="161">
        <v>7.4404780846606721E-3</v>
      </c>
      <c r="J1483" s="161">
        <v>7.4491052716563469E-3</v>
      </c>
      <c r="K1483" s="161">
        <v>1.0767664339721978E-2</v>
      </c>
      <c r="L1483" s="161">
        <v>1.0623980913283195E-2</v>
      </c>
      <c r="M1483" s="161">
        <v>2.289078518883636E-2</v>
      </c>
      <c r="N1483" s="161">
        <v>2.8539696433540183E-2</v>
      </c>
      <c r="O1483" s="161">
        <v>3.5878649893291523E-2</v>
      </c>
      <c r="P1483" s="161">
        <v>5.2656489680131341E-2</v>
      </c>
      <c r="Q1483" s="161">
        <v>7.862687284373962E-2</v>
      </c>
      <c r="R1483" s="161">
        <v>0.10973095755047979</v>
      </c>
      <c r="S1483" s="161">
        <v>6.4651015692114205E-2</v>
      </c>
      <c r="T1483" s="161">
        <v>0.11458800366245628</v>
      </c>
      <c r="U1483" s="161">
        <v>1.3446549165358288E-2</v>
      </c>
      <c r="V1483" s="161">
        <v>1.707410868066046E-2</v>
      </c>
      <c r="W1483" s="161">
        <v>9.796156327947057E-3</v>
      </c>
      <c r="X1483" s="161">
        <v>1.4048616053042128E-2</v>
      </c>
      <c r="Y1483" s="161">
        <v>1.4721701858686454E-2</v>
      </c>
      <c r="Z1483" s="161">
        <v>1.0342851645465468E-2</v>
      </c>
      <c r="AA1483" s="161">
        <v>1.2695446436562797E-2</v>
      </c>
      <c r="AB1483" s="161">
        <v>3.8254260221359915E-2</v>
      </c>
      <c r="AC1483" s="161">
        <v>1.5875405920671132E-2</v>
      </c>
      <c r="AD1483" s="161">
        <v>8.5498217080870173E-2</v>
      </c>
      <c r="AE1483" s="161">
        <v>2.0803441802307868E-2</v>
      </c>
      <c r="AF1483" s="26"/>
      <c r="AH1483" s="26"/>
      <c r="AI1483" s="26"/>
    </row>
    <row r="1484" spans="2:35" s="103" customFormat="1" x14ac:dyDescent="0.25">
      <c r="B1484" s="35" t="s">
        <v>45</v>
      </c>
      <c r="C1484" s="35" t="s">
        <v>60</v>
      </c>
      <c r="D1484" s="35"/>
      <c r="E1484" s="35" t="s">
        <v>26</v>
      </c>
      <c r="F1484" s="35" t="s">
        <v>53</v>
      </c>
      <c r="G1484" s="35" t="s">
        <v>29</v>
      </c>
      <c r="H1484" s="34" t="s">
        <v>90</v>
      </c>
      <c r="I1484" s="161">
        <v>0</v>
      </c>
      <c r="J1484" s="161">
        <v>0</v>
      </c>
      <c r="K1484" s="161">
        <v>0</v>
      </c>
      <c r="L1484" s="161">
        <v>0</v>
      </c>
      <c r="M1484" s="161">
        <v>0</v>
      </c>
      <c r="N1484" s="161">
        <v>0</v>
      </c>
      <c r="O1484" s="161">
        <v>0</v>
      </c>
      <c r="P1484" s="161">
        <v>0</v>
      </c>
      <c r="Q1484" s="161">
        <v>0</v>
      </c>
      <c r="R1484" s="161">
        <v>0</v>
      </c>
      <c r="S1484" s="161">
        <v>0</v>
      </c>
      <c r="T1484" s="161">
        <v>0</v>
      </c>
      <c r="U1484" s="161">
        <v>0</v>
      </c>
      <c r="V1484" s="161">
        <v>0</v>
      </c>
      <c r="W1484" s="161">
        <v>0</v>
      </c>
      <c r="X1484" s="161">
        <v>0</v>
      </c>
      <c r="Y1484" s="161">
        <v>0</v>
      </c>
      <c r="Z1484" s="161">
        <v>0</v>
      </c>
      <c r="AA1484" s="161">
        <v>0</v>
      </c>
      <c r="AB1484" s="161">
        <v>0</v>
      </c>
      <c r="AC1484" s="161">
        <v>0</v>
      </c>
      <c r="AD1484" s="161">
        <v>0</v>
      </c>
      <c r="AE1484" s="161">
        <v>0</v>
      </c>
      <c r="AF1484" s="26"/>
      <c r="AH1484" s="26"/>
      <c r="AI1484" s="26"/>
    </row>
    <row r="1485" spans="2:35" s="103" customFormat="1" x14ac:dyDescent="0.25">
      <c r="B1485" s="35" t="s">
        <v>45</v>
      </c>
      <c r="C1485" s="35" t="s">
        <v>60</v>
      </c>
      <c r="D1485" s="35"/>
      <c r="E1485" s="35" t="s">
        <v>26</v>
      </c>
      <c r="F1485" s="35" t="s">
        <v>54</v>
      </c>
      <c r="G1485" s="35" t="s">
        <v>22</v>
      </c>
      <c r="H1485" s="34" t="s">
        <v>90</v>
      </c>
      <c r="I1485" s="161">
        <v>0</v>
      </c>
      <c r="J1485" s="161">
        <v>0</v>
      </c>
      <c r="K1485" s="161">
        <v>0</v>
      </c>
      <c r="L1485" s="161">
        <v>0</v>
      </c>
      <c r="M1485" s="161">
        <v>0</v>
      </c>
      <c r="N1485" s="161">
        <v>0</v>
      </c>
      <c r="O1485" s="161">
        <v>0</v>
      </c>
      <c r="P1485" s="161">
        <v>0</v>
      </c>
      <c r="Q1485" s="161">
        <v>0</v>
      </c>
      <c r="R1485" s="161">
        <v>0</v>
      </c>
      <c r="S1485" s="161">
        <v>0</v>
      </c>
      <c r="T1485" s="161">
        <v>0</v>
      </c>
      <c r="U1485" s="161">
        <v>0</v>
      </c>
      <c r="V1485" s="161">
        <v>0</v>
      </c>
      <c r="W1485" s="161">
        <v>0</v>
      </c>
      <c r="X1485" s="161">
        <v>0</v>
      </c>
      <c r="Y1485" s="161">
        <v>0</v>
      </c>
      <c r="Z1485" s="161">
        <v>0</v>
      </c>
      <c r="AA1485" s="161">
        <v>0</v>
      </c>
      <c r="AB1485" s="161">
        <v>0</v>
      </c>
      <c r="AC1485" s="161">
        <v>0</v>
      </c>
      <c r="AD1485" s="161">
        <v>0</v>
      </c>
      <c r="AE1485" s="161">
        <v>0</v>
      </c>
      <c r="AF1485" s="26"/>
      <c r="AH1485" s="26"/>
      <c r="AI1485" s="26"/>
    </row>
    <row r="1486" spans="2:35" s="103" customFormat="1" x14ac:dyDescent="0.25">
      <c r="B1486" s="35" t="s">
        <v>45</v>
      </c>
      <c r="C1486" s="35" t="s">
        <v>60</v>
      </c>
      <c r="D1486" s="35"/>
      <c r="E1486" s="35" t="s">
        <v>26</v>
      </c>
      <c r="F1486" s="35" t="s">
        <v>50</v>
      </c>
      <c r="G1486" s="35" t="s">
        <v>29</v>
      </c>
      <c r="H1486" s="34" t="s">
        <v>90</v>
      </c>
      <c r="I1486" s="161">
        <v>1.014319679241639E-5</v>
      </c>
      <c r="J1486" s="161">
        <v>1.1076658054294561E-5</v>
      </c>
      <c r="K1486" s="161">
        <v>1.2931314068577713E-5</v>
      </c>
      <c r="L1486" s="161">
        <v>8.679259268402367E-6</v>
      </c>
      <c r="M1486" s="161">
        <v>5.1052810246796718E-6</v>
      </c>
      <c r="N1486" s="161">
        <v>3.3230175253202913E-6</v>
      </c>
      <c r="O1486" s="161">
        <v>1.3157339587395259E-6</v>
      </c>
      <c r="P1486" s="161">
        <v>8.9887372697014841E-7</v>
      </c>
      <c r="Q1486" s="161">
        <v>6.7184275655643548E-7</v>
      </c>
      <c r="R1486" s="161">
        <v>5.4314495224751038E-7</v>
      </c>
      <c r="S1486" s="161">
        <v>2.3145495743683242E-7</v>
      </c>
      <c r="T1486" s="161">
        <v>0</v>
      </c>
      <c r="U1486" s="161">
        <v>0</v>
      </c>
      <c r="V1486" s="161">
        <v>0</v>
      </c>
      <c r="W1486" s="161">
        <v>0</v>
      </c>
      <c r="X1486" s="161">
        <v>0</v>
      </c>
      <c r="Y1486" s="161">
        <v>0</v>
      </c>
      <c r="Z1486" s="161">
        <v>0</v>
      </c>
      <c r="AA1486" s="161">
        <v>0</v>
      </c>
      <c r="AB1486" s="161">
        <v>0</v>
      </c>
      <c r="AC1486" s="161">
        <v>0</v>
      </c>
      <c r="AD1486" s="161">
        <v>0</v>
      </c>
      <c r="AE1486" s="161">
        <v>0</v>
      </c>
      <c r="AF1486" s="26"/>
      <c r="AH1486" s="26"/>
      <c r="AI1486" s="26"/>
    </row>
    <row r="1487" spans="2:35" s="103" customFormat="1" x14ac:dyDescent="0.25">
      <c r="B1487" s="35" t="s">
        <v>45</v>
      </c>
      <c r="C1487" s="35" t="s">
        <v>60</v>
      </c>
      <c r="D1487" s="35"/>
      <c r="E1487" s="35" t="s">
        <v>26</v>
      </c>
      <c r="F1487" s="35" t="s">
        <v>30</v>
      </c>
      <c r="G1487" s="35" t="s">
        <v>29</v>
      </c>
      <c r="H1487" s="34" t="s">
        <v>90</v>
      </c>
      <c r="I1487" s="161">
        <v>0.27222671924980424</v>
      </c>
      <c r="J1487" s="161">
        <v>0.31894583788688108</v>
      </c>
      <c r="K1487" s="161">
        <v>0.33319124103275033</v>
      </c>
      <c r="L1487" s="161">
        <v>0.43289650930570417</v>
      </c>
      <c r="M1487" s="161">
        <v>0.32568398688682743</v>
      </c>
      <c r="N1487" s="161">
        <v>0.29876467544059615</v>
      </c>
      <c r="O1487" s="161">
        <v>0.32014978079282658</v>
      </c>
      <c r="P1487" s="161">
        <v>0.29511117463606129</v>
      </c>
      <c r="Q1487" s="161">
        <v>0.34359679114035163</v>
      </c>
      <c r="R1487" s="161">
        <v>0.37299195264211393</v>
      </c>
      <c r="S1487" s="161">
        <v>0.55616643290609225</v>
      </c>
      <c r="T1487" s="161">
        <v>0.18345021842441461</v>
      </c>
      <c r="U1487" s="161">
        <v>0.26074825796901513</v>
      </c>
      <c r="V1487" s="161">
        <v>0.20944462285793564</v>
      </c>
      <c r="W1487" s="161">
        <v>0.26510643935734524</v>
      </c>
      <c r="X1487" s="161">
        <v>0.22665247971811811</v>
      </c>
      <c r="Y1487" s="161">
        <v>0.25483600007179052</v>
      </c>
      <c r="Z1487" s="161">
        <v>0.23162020900915375</v>
      </c>
      <c r="AA1487" s="161">
        <v>0.13064182254213602</v>
      </c>
      <c r="AB1487" s="161">
        <v>0.16381198244870673</v>
      </c>
      <c r="AC1487" s="161">
        <v>0.16525201837580339</v>
      </c>
      <c r="AD1487" s="161">
        <v>0.17840002519494469</v>
      </c>
      <c r="AE1487" s="161">
        <v>0.18174390160306908</v>
      </c>
      <c r="AF1487" s="26"/>
      <c r="AH1487" s="26"/>
      <c r="AI1487" s="26"/>
    </row>
    <row r="1488" spans="2:35" s="103" customFormat="1" x14ac:dyDescent="0.25">
      <c r="B1488" s="35" t="s">
        <v>45</v>
      </c>
      <c r="C1488" s="35" t="s">
        <v>60</v>
      </c>
      <c r="D1488" s="35"/>
      <c r="E1488" s="35" t="s">
        <v>26</v>
      </c>
      <c r="F1488" s="35" t="s">
        <v>31</v>
      </c>
      <c r="G1488" s="35" t="s">
        <v>22</v>
      </c>
      <c r="H1488" s="34" t="s">
        <v>90</v>
      </c>
      <c r="I1488" s="161">
        <v>0</v>
      </c>
      <c r="J1488" s="161">
        <v>0</v>
      </c>
      <c r="K1488" s="161">
        <v>0</v>
      </c>
      <c r="L1488" s="161">
        <v>0</v>
      </c>
      <c r="M1488" s="161">
        <v>0</v>
      </c>
      <c r="N1488" s="161">
        <v>0</v>
      </c>
      <c r="O1488" s="161">
        <v>0</v>
      </c>
      <c r="P1488" s="161">
        <v>0</v>
      </c>
      <c r="Q1488" s="161">
        <v>0</v>
      </c>
      <c r="R1488" s="161">
        <v>0</v>
      </c>
      <c r="S1488" s="161">
        <v>0</v>
      </c>
      <c r="T1488" s="161">
        <v>0</v>
      </c>
      <c r="U1488" s="161">
        <v>0</v>
      </c>
      <c r="V1488" s="161">
        <v>0</v>
      </c>
      <c r="W1488" s="161">
        <v>0</v>
      </c>
      <c r="X1488" s="161">
        <v>0</v>
      </c>
      <c r="Y1488" s="161">
        <v>0</v>
      </c>
      <c r="Z1488" s="161">
        <v>0</v>
      </c>
      <c r="AA1488" s="161">
        <v>0</v>
      </c>
      <c r="AB1488" s="161">
        <v>0</v>
      </c>
      <c r="AC1488" s="161">
        <v>0</v>
      </c>
      <c r="AD1488" s="161">
        <v>0</v>
      </c>
      <c r="AE1488" s="161">
        <v>0</v>
      </c>
      <c r="AF1488" s="26"/>
      <c r="AH1488" s="26"/>
      <c r="AI1488" s="26"/>
    </row>
    <row r="1489" spans="2:35" s="103" customFormat="1" x14ac:dyDescent="0.25">
      <c r="B1489" s="35" t="s">
        <v>45</v>
      </c>
      <c r="C1489" s="35" t="s">
        <v>60</v>
      </c>
      <c r="D1489" s="35"/>
      <c r="E1489" s="35" t="s">
        <v>26</v>
      </c>
      <c r="F1489" s="35" t="s">
        <v>28</v>
      </c>
      <c r="G1489" s="35" t="s">
        <v>29</v>
      </c>
      <c r="H1489" s="34" t="s">
        <v>90</v>
      </c>
      <c r="I1489" s="161">
        <v>0</v>
      </c>
      <c r="J1489" s="161">
        <v>0</v>
      </c>
      <c r="K1489" s="161">
        <v>0</v>
      </c>
      <c r="L1489" s="161">
        <v>0</v>
      </c>
      <c r="M1489" s="161">
        <v>0</v>
      </c>
      <c r="N1489" s="161">
        <v>0</v>
      </c>
      <c r="O1489" s="161">
        <v>0</v>
      </c>
      <c r="P1489" s="161">
        <v>0</v>
      </c>
      <c r="Q1489" s="161">
        <v>0</v>
      </c>
      <c r="R1489" s="161">
        <v>0</v>
      </c>
      <c r="S1489" s="161">
        <v>0</v>
      </c>
      <c r="T1489" s="161">
        <v>0</v>
      </c>
      <c r="U1489" s="161">
        <v>0</v>
      </c>
      <c r="V1489" s="161">
        <v>0</v>
      </c>
      <c r="W1489" s="161">
        <v>0</v>
      </c>
      <c r="X1489" s="161">
        <v>0</v>
      </c>
      <c r="Y1489" s="161">
        <v>0</v>
      </c>
      <c r="Z1489" s="161">
        <v>4.2113748195092655E-3</v>
      </c>
      <c r="AA1489" s="161">
        <v>4.2595024155702311E-3</v>
      </c>
      <c r="AB1489" s="161">
        <v>3.9935358992536007E-3</v>
      </c>
      <c r="AC1489" s="161">
        <v>1.1652852914012198E-3</v>
      </c>
      <c r="AD1489" s="161">
        <v>1.129161447367782E-3</v>
      </c>
      <c r="AE1489" s="161">
        <v>2.2433037746787875E-4</v>
      </c>
      <c r="AF1489" s="26"/>
      <c r="AH1489" s="26"/>
      <c r="AI1489" s="26"/>
    </row>
    <row r="1490" spans="2:35" s="103" customFormat="1" x14ac:dyDescent="0.25">
      <c r="B1490" s="35" t="s">
        <v>45</v>
      </c>
      <c r="C1490" s="35" t="s">
        <v>60</v>
      </c>
      <c r="D1490" s="35"/>
      <c r="E1490" s="35" t="s">
        <v>26</v>
      </c>
      <c r="F1490" s="35" t="s">
        <v>57</v>
      </c>
      <c r="G1490" s="35" t="s">
        <v>33</v>
      </c>
      <c r="H1490" s="34" t="s">
        <v>90</v>
      </c>
      <c r="I1490" s="161">
        <v>0</v>
      </c>
      <c r="J1490" s="161">
        <v>0</v>
      </c>
      <c r="K1490" s="161">
        <v>0</v>
      </c>
      <c r="L1490" s="161">
        <v>0</v>
      </c>
      <c r="M1490" s="161">
        <v>3.4018674362540722E-9</v>
      </c>
      <c r="N1490" s="161">
        <v>1.4239406688948336E-8</v>
      </c>
      <c r="O1490" s="161">
        <v>3.3122572951559163E-8</v>
      </c>
      <c r="P1490" s="161">
        <v>5.2263428529856564E-8</v>
      </c>
      <c r="Q1490" s="161">
        <v>6.4908059461866132E-8</v>
      </c>
      <c r="R1490" s="161">
        <v>6.1465492093671891E-8</v>
      </c>
      <c r="S1490" s="161">
        <v>7.2444932425229878E-8</v>
      </c>
      <c r="T1490" s="161">
        <v>1.0575876762984498E-7</v>
      </c>
      <c r="U1490" s="161">
        <v>8.9577286236061929E-8</v>
      </c>
      <c r="V1490" s="161">
        <v>9.9107878933981552E-8</v>
      </c>
      <c r="W1490" s="161">
        <v>1.030705910093071E-7</v>
      </c>
      <c r="X1490" s="161">
        <v>1.0693772172358652E-7</v>
      </c>
      <c r="Y1490" s="161">
        <v>1.0705327568019877E-7</v>
      </c>
      <c r="Z1490" s="161">
        <v>4.0312075463294477E-5</v>
      </c>
      <c r="AA1490" s="161">
        <v>6.3798244804595203E-5</v>
      </c>
      <c r="AB1490" s="161">
        <v>6.496374675861677E-5</v>
      </c>
      <c r="AC1490" s="161">
        <v>1.037853332665432E-4</v>
      </c>
      <c r="AD1490" s="161">
        <v>1.0486714171950047E-4</v>
      </c>
      <c r="AE1490" s="161">
        <v>7.9683142273669777E-5</v>
      </c>
      <c r="AF1490" s="26"/>
      <c r="AH1490" s="26"/>
      <c r="AI1490" s="26"/>
    </row>
    <row r="1491" spans="2:35" s="103" customFormat="1" x14ac:dyDescent="0.25">
      <c r="B1491" s="35" t="s">
        <v>45</v>
      </c>
      <c r="C1491" s="35" t="s">
        <v>61</v>
      </c>
      <c r="D1491" s="35"/>
      <c r="E1491" s="35" t="s">
        <v>15</v>
      </c>
      <c r="F1491" s="35" t="s">
        <v>16</v>
      </c>
      <c r="G1491" s="35" t="s">
        <v>17</v>
      </c>
      <c r="H1491" s="34" t="s">
        <v>90</v>
      </c>
      <c r="I1491" s="161">
        <v>0</v>
      </c>
      <c r="J1491" s="161">
        <v>0</v>
      </c>
      <c r="K1491" s="161">
        <v>0</v>
      </c>
      <c r="L1491" s="161">
        <v>0</v>
      </c>
      <c r="M1491" s="161">
        <v>0</v>
      </c>
      <c r="N1491" s="161">
        <v>0</v>
      </c>
      <c r="O1491" s="161">
        <v>0</v>
      </c>
      <c r="P1491" s="161">
        <v>0</v>
      </c>
      <c r="Q1491" s="161">
        <v>0</v>
      </c>
      <c r="R1491" s="161">
        <v>0</v>
      </c>
      <c r="S1491" s="161">
        <v>0</v>
      </c>
      <c r="T1491" s="161">
        <v>0</v>
      </c>
      <c r="U1491" s="161">
        <v>0</v>
      </c>
      <c r="V1491" s="161">
        <v>0</v>
      </c>
      <c r="W1491" s="161">
        <v>0</v>
      </c>
      <c r="X1491" s="161">
        <v>0</v>
      </c>
      <c r="Y1491" s="161">
        <v>0</v>
      </c>
      <c r="Z1491" s="161">
        <v>0</v>
      </c>
      <c r="AA1491" s="161">
        <v>0</v>
      </c>
      <c r="AB1491" s="161">
        <v>0</v>
      </c>
      <c r="AC1491" s="161">
        <v>0</v>
      </c>
      <c r="AD1491" s="161">
        <v>0</v>
      </c>
      <c r="AE1491" s="161">
        <v>0</v>
      </c>
      <c r="AF1491" s="26"/>
      <c r="AH1491" s="26"/>
      <c r="AI1491" s="26"/>
    </row>
    <row r="1492" spans="2:35" s="103" customFormat="1" x14ac:dyDescent="0.25">
      <c r="B1492" s="35" t="s">
        <v>45</v>
      </c>
      <c r="C1492" s="35" t="s">
        <v>61</v>
      </c>
      <c r="D1492" s="35"/>
      <c r="E1492" s="35" t="s">
        <v>15</v>
      </c>
      <c r="F1492" s="35" t="s">
        <v>21</v>
      </c>
      <c r="G1492" s="35" t="s">
        <v>22</v>
      </c>
      <c r="H1492" s="34" t="s">
        <v>90</v>
      </c>
      <c r="I1492" s="161">
        <v>5.4595080690065349E-5</v>
      </c>
      <c r="J1492" s="161">
        <v>5.2793068599485644E-5</v>
      </c>
      <c r="K1492" s="161">
        <v>4.9327670177435706E-5</v>
      </c>
      <c r="L1492" s="161">
        <v>4.7759869006404787E-5</v>
      </c>
      <c r="M1492" s="161">
        <v>4.5212639590737509E-5</v>
      </c>
      <c r="N1492" s="161">
        <v>4.2269573210059745E-5</v>
      </c>
      <c r="O1492" s="161">
        <v>4.0247345344990292E-5</v>
      </c>
      <c r="P1492" s="161">
        <v>3.7826679661342452E-5</v>
      </c>
      <c r="Q1492" s="161">
        <v>3.5173130354971904E-5</v>
      </c>
      <c r="R1492" s="161">
        <v>3.6121712222360023E-5</v>
      </c>
      <c r="S1492" s="161">
        <v>3.4477399873910421E-5</v>
      </c>
      <c r="T1492" s="161">
        <v>3.2842984933195836E-5</v>
      </c>
      <c r="U1492" s="161">
        <v>3.2348064755714031E-5</v>
      </c>
      <c r="V1492" s="161">
        <v>3.0952706169514328E-5</v>
      </c>
      <c r="W1492" s="161">
        <v>3.0564551857968612E-5</v>
      </c>
      <c r="X1492" s="161">
        <v>3.018126509398874E-5</v>
      </c>
      <c r="Y1492" s="161">
        <v>2.9802784837368272E-5</v>
      </c>
      <c r="Z1492" s="161">
        <v>2.9429050813359504E-5</v>
      </c>
      <c r="AA1492" s="161">
        <v>2.9050965160022069E-5</v>
      </c>
      <c r="AB1492" s="161">
        <v>2.916335722877487E-5</v>
      </c>
      <c r="AC1492" s="161">
        <v>2.4452188320220714E-5</v>
      </c>
      <c r="AD1492" s="161">
        <v>2.2654885911928628E-5</v>
      </c>
      <c r="AE1492" s="161">
        <v>2.3411608157003127E-5</v>
      </c>
      <c r="AF1492" s="26"/>
      <c r="AH1492" s="26"/>
      <c r="AI1492" s="26"/>
    </row>
    <row r="1493" spans="2:35" s="103" customFormat="1" x14ac:dyDescent="0.25">
      <c r="B1493" s="35" t="s">
        <v>45</v>
      </c>
      <c r="C1493" s="35" t="s">
        <v>61</v>
      </c>
      <c r="D1493" s="35"/>
      <c r="E1493" s="35" t="s">
        <v>26</v>
      </c>
      <c r="F1493" s="35" t="s">
        <v>48</v>
      </c>
      <c r="G1493" s="35" t="s">
        <v>22</v>
      </c>
      <c r="H1493" s="34" t="s">
        <v>90</v>
      </c>
      <c r="I1493" s="161">
        <v>3.4401568156960421E-5</v>
      </c>
      <c r="J1493" s="161">
        <v>3.3266080472535675E-5</v>
      </c>
      <c r="K1493" s="161">
        <v>3.1082456261336965E-5</v>
      </c>
      <c r="L1493" s="161">
        <v>3.0094550058798884E-5</v>
      </c>
      <c r="M1493" s="161">
        <v>2.8489484451295565E-5</v>
      </c>
      <c r="N1493" s="161">
        <v>2.6634993214985909E-5</v>
      </c>
      <c r="O1493" s="161">
        <v>2.5360742699192627E-5</v>
      </c>
      <c r="P1493" s="161">
        <v>2.3835427699220852E-5</v>
      </c>
      <c r="Q1493" s="161">
        <v>2.2163367576456477E-5</v>
      </c>
      <c r="R1493" s="161">
        <v>2.2761089996699137E-5</v>
      </c>
      <c r="S1493" s="161">
        <v>2.1724972408602707E-5</v>
      </c>
      <c r="T1493" s="161">
        <v>2.0695091396081764E-5</v>
      </c>
      <c r="U1493" s="161">
        <v>2.0383231243066302E-5</v>
      </c>
      <c r="V1493" s="161">
        <v>1.9503984928200352E-5</v>
      </c>
      <c r="W1493" s="161">
        <v>1.9259400309306519E-5</v>
      </c>
      <c r="X1493" s="161">
        <v>1.8614645893262152E-5</v>
      </c>
      <c r="Y1493" s="161">
        <v>1.7706677172442198E-5</v>
      </c>
      <c r="Z1493" s="161">
        <v>1.7410381816613978E-5</v>
      </c>
      <c r="AA1493" s="161">
        <v>1.7186704348192182E-5</v>
      </c>
      <c r="AB1493" s="161">
        <v>1.7031538042814963E-5</v>
      </c>
      <c r="AC1493" s="161">
        <v>1.4280193200630691E-5</v>
      </c>
      <c r="AD1493" s="161">
        <v>1.5779673631319487E-5</v>
      </c>
      <c r="AE1493" s="161">
        <v>1.6306748899023561E-5</v>
      </c>
      <c r="AF1493" s="26"/>
      <c r="AH1493" s="26"/>
      <c r="AI1493" s="26"/>
    </row>
    <row r="1494" spans="2:35" s="103" customFormat="1" x14ac:dyDescent="0.25">
      <c r="B1494" s="35" t="s">
        <v>45</v>
      </c>
      <c r="C1494" s="35" t="s">
        <v>61</v>
      </c>
      <c r="D1494" s="35"/>
      <c r="E1494" s="35" t="s">
        <v>26</v>
      </c>
      <c r="F1494" s="35" t="s">
        <v>62</v>
      </c>
      <c r="G1494" s="35" t="s">
        <v>17</v>
      </c>
      <c r="H1494" s="34" t="s">
        <v>90</v>
      </c>
      <c r="I1494" s="161">
        <v>2.8146737582967619E-3</v>
      </c>
      <c r="J1494" s="161">
        <v>2.7217702204801919E-3</v>
      </c>
      <c r="K1494" s="161">
        <v>2.5431100577457512E-3</v>
      </c>
      <c r="L1494" s="161">
        <v>2.4622813684471814E-3</v>
      </c>
      <c r="M1494" s="161">
        <v>2.3309578187423645E-3</v>
      </c>
      <c r="N1494" s="161">
        <v>2.1792267175897561E-3</v>
      </c>
      <c r="O1494" s="161">
        <v>2.0749698572066697E-3</v>
      </c>
      <c r="P1494" s="161">
        <v>1.9501713572089787E-3</v>
      </c>
      <c r="Q1494" s="161">
        <v>1.8133664380737119E-3</v>
      </c>
      <c r="R1494" s="161">
        <v>1.8622709997299296E-3</v>
      </c>
      <c r="S1494" s="161">
        <v>1.7774977425220396E-3</v>
      </c>
      <c r="T1494" s="161">
        <v>1.6932347505885079E-3</v>
      </c>
      <c r="U1494" s="161">
        <v>1.6677189198872429E-3</v>
      </c>
      <c r="V1494" s="161">
        <v>1.5957805850345742E-3</v>
      </c>
      <c r="W1494" s="161">
        <v>1.5757691162159877E-3</v>
      </c>
      <c r="X1494" s="161">
        <v>1.5230164821759941E-3</v>
      </c>
      <c r="Y1494" s="161">
        <v>1.4487281322907251E-3</v>
      </c>
      <c r="Z1494" s="161">
        <v>0</v>
      </c>
      <c r="AA1494" s="161">
        <v>0</v>
      </c>
      <c r="AB1494" s="161">
        <v>0</v>
      </c>
      <c r="AC1494" s="161">
        <v>0</v>
      </c>
      <c r="AD1494" s="161">
        <v>0</v>
      </c>
      <c r="AE1494" s="161">
        <v>0</v>
      </c>
      <c r="AF1494" s="26"/>
      <c r="AH1494" s="26"/>
      <c r="AI1494" s="26"/>
    </row>
    <row r="1495" spans="2:35" s="103" customFormat="1" x14ac:dyDescent="0.25">
      <c r="B1495" s="35" t="s">
        <v>45</v>
      </c>
      <c r="C1495" s="35" t="s">
        <v>61</v>
      </c>
      <c r="D1495" s="35"/>
      <c r="E1495" s="35" t="s">
        <v>26</v>
      </c>
      <c r="F1495" s="35" t="s">
        <v>49</v>
      </c>
      <c r="G1495" s="35" t="s">
        <v>29</v>
      </c>
      <c r="H1495" s="34" t="s">
        <v>90</v>
      </c>
      <c r="I1495" s="161">
        <v>1.2588503091374978E-4</v>
      </c>
      <c r="J1495" s="161">
        <v>1.5218467263942203E-4</v>
      </c>
      <c r="K1495" s="161">
        <v>2.1090818269924968E-4</v>
      </c>
      <c r="L1495" s="161">
        <v>2.3143443291847356E-4</v>
      </c>
      <c r="M1495" s="161">
        <v>2.6463435395551391E-4</v>
      </c>
      <c r="N1495" s="161">
        <v>3.7890716781274525E-4</v>
      </c>
      <c r="O1495" s="161">
        <v>4.0125600633118434E-4</v>
      </c>
      <c r="P1495" s="161">
        <v>2.7108979409528965E-4</v>
      </c>
      <c r="Q1495" s="161">
        <v>3.2038414116416841E-4</v>
      </c>
      <c r="R1495" s="161">
        <v>5.3509708711356344E-4</v>
      </c>
      <c r="S1495" s="161">
        <v>6.9464536757159558E-4</v>
      </c>
      <c r="T1495" s="161">
        <v>7.581299393179115E-4</v>
      </c>
      <c r="U1495" s="161">
        <v>7.6225544100629288E-4</v>
      </c>
      <c r="V1495" s="161">
        <v>1.0075598301093973E-3</v>
      </c>
      <c r="W1495" s="161">
        <v>8.2545847249470455E-4</v>
      </c>
      <c r="X1495" s="161">
        <v>1.0135214674548093E-3</v>
      </c>
      <c r="Y1495" s="161">
        <v>1.5185369092952756E-3</v>
      </c>
      <c r="Z1495" s="161">
        <v>1.7687641214298143E-3</v>
      </c>
      <c r="AA1495" s="161">
        <v>1.7397346384616244E-3</v>
      </c>
      <c r="AB1495" s="161">
        <v>1.6316613701721713E-3</v>
      </c>
      <c r="AC1495" s="161">
        <v>1.1579234995123422E-3</v>
      </c>
      <c r="AD1495" s="161">
        <v>1.2388852046606477E-3</v>
      </c>
      <c r="AE1495" s="161">
        <v>1.2742151559116269E-3</v>
      </c>
      <c r="AF1495" s="26"/>
      <c r="AH1495" s="26"/>
      <c r="AI1495" s="26"/>
    </row>
    <row r="1496" spans="2:35" s="103" customFormat="1" x14ac:dyDescent="0.25">
      <c r="B1496" s="35" t="s">
        <v>45</v>
      </c>
      <c r="C1496" s="35" t="s">
        <v>61</v>
      </c>
      <c r="D1496" s="35"/>
      <c r="E1496" s="35" t="s">
        <v>26</v>
      </c>
      <c r="F1496" s="35" t="s">
        <v>52</v>
      </c>
      <c r="G1496" s="35" t="s">
        <v>29</v>
      </c>
      <c r="H1496" s="34" t="s">
        <v>90</v>
      </c>
      <c r="I1496" s="161">
        <v>1.6420888262764525E-3</v>
      </c>
      <c r="J1496" s="161">
        <v>1.1618989180627692E-3</v>
      </c>
      <c r="K1496" s="161">
        <v>9.5185356459083015E-4</v>
      </c>
      <c r="L1496" s="161">
        <v>7.4703082612283982E-4</v>
      </c>
      <c r="M1496" s="161">
        <v>6.3036366107625406E-4</v>
      </c>
      <c r="N1496" s="161">
        <v>4.3088410373383248E-4</v>
      </c>
      <c r="O1496" s="161">
        <v>3.9408577020166744E-4</v>
      </c>
      <c r="P1496" s="161">
        <v>3.7184102873075983E-4</v>
      </c>
      <c r="Q1496" s="161">
        <v>3.6238087579571176E-4</v>
      </c>
      <c r="R1496" s="161">
        <v>4.4361791612728855E-4</v>
      </c>
      <c r="S1496" s="161">
        <v>4.0327781839187375E-4</v>
      </c>
      <c r="T1496" s="161">
        <v>2.4995052400324171E-4</v>
      </c>
      <c r="U1496" s="161">
        <v>6.1849361354762597E-5</v>
      </c>
      <c r="V1496" s="161">
        <v>5.1821044880383112E-5</v>
      </c>
      <c r="W1496" s="161">
        <v>5.9835290006546384E-5</v>
      </c>
      <c r="X1496" s="161">
        <v>5.6195118086503371E-5</v>
      </c>
      <c r="Y1496" s="161">
        <v>5.0769076097431607E-5</v>
      </c>
      <c r="Z1496" s="161">
        <v>3.1497514092861645E-5</v>
      </c>
      <c r="AA1496" s="161">
        <v>2.2377989867286225E-5</v>
      </c>
      <c r="AB1496" s="161">
        <v>1.1138219618233573E-4</v>
      </c>
      <c r="AC1496" s="161">
        <v>5.4321175338347279E-5</v>
      </c>
      <c r="AD1496" s="161">
        <v>2.8053790332688115E-4</v>
      </c>
      <c r="AE1496" s="161">
        <v>6.9264487669686242E-5</v>
      </c>
      <c r="AF1496" s="26"/>
      <c r="AH1496" s="26"/>
      <c r="AI1496" s="26"/>
    </row>
    <row r="1497" spans="2:35" s="103" customFormat="1" x14ac:dyDescent="0.25">
      <c r="B1497" s="35" t="s">
        <v>45</v>
      </c>
      <c r="C1497" s="35" t="s">
        <v>61</v>
      </c>
      <c r="D1497" s="35"/>
      <c r="E1497" s="35" t="s">
        <v>26</v>
      </c>
      <c r="F1497" s="35" t="s">
        <v>53</v>
      </c>
      <c r="G1497" s="35" t="s">
        <v>29</v>
      </c>
      <c r="H1497" s="34" t="s">
        <v>90</v>
      </c>
      <c r="I1497" s="161">
        <v>0</v>
      </c>
      <c r="J1497" s="161">
        <v>0</v>
      </c>
      <c r="K1497" s="161">
        <v>0</v>
      </c>
      <c r="L1497" s="161">
        <v>0</v>
      </c>
      <c r="M1497" s="161">
        <v>0</v>
      </c>
      <c r="N1497" s="161">
        <v>0</v>
      </c>
      <c r="O1497" s="161">
        <v>0</v>
      </c>
      <c r="P1497" s="161">
        <v>0</v>
      </c>
      <c r="Q1497" s="161">
        <v>0</v>
      </c>
      <c r="R1497" s="161">
        <v>0</v>
      </c>
      <c r="S1497" s="161">
        <v>1.3877395416560367E-2</v>
      </c>
      <c r="T1497" s="161">
        <v>3.1913809952604073E-2</v>
      </c>
      <c r="U1497" s="161">
        <v>5.7056767407258922E-2</v>
      </c>
      <c r="V1497" s="161">
        <v>6.4530911448747924E-2</v>
      </c>
      <c r="W1497" s="161">
        <v>6.4590948930628514E-2</v>
      </c>
      <c r="X1497" s="161">
        <v>9.5063608006652381E-2</v>
      </c>
      <c r="Y1497" s="161">
        <v>0.14819838359698601</v>
      </c>
      <c r="Z1497" s="161">
        <v>5.7166883179069934E-2</v>
      </c>
      <c r="AA1497" s="161">
        <v>4.9390459028950548E-2</v>
      </c>
      <c r="AB1497" s="161">
        <v>0.18092806557350888</v>
      </c>
      <c r="AC1497" s="161">
        <v>5.5548524717179526E-2</v>
      </c>
      <c r="AD1497" s="161">
        <v>5.4450070247710154E-2</v>
      </c>
      <c r="AE1497" s="161">
        <v>3.2149940618600291E-2</v>
      </c>
      <c r="AF1497" s="26"/>
      <c r="AH1497" s="26"/>
      <c r="AI1497" s="26"/>
    </row>
    <row r="1498" spans="2:35" s="103" customFormat="1" x14ac:dyDescent="0.25">
      <c r="B1498" s="35" t="s">
        <v>45</v>
      </c>
      <c r="C1498" s="35" t="s">
        <v>61</v>
      </c>
      <c r="D1498" s="35"/>
      <c r="E1498" s="35" t="s">
        <v>26</v>
      </c>
      <c r="F1498" s="35" t="s">
        <v>54</v>
      </c>
      <c r="G1498" s="35" t="s">
        <v>22</v>
      </c>
      <c r="H1498" s="34" t="s">
        <v>90</v>
      </c>
      <c r="I1498" s="161">
        <v>0</v>
      </c>
      <c r="J1498" s="161">
        <v>0</v>
      </c>
      <c r="K1498" s="161">
        <v>0</v>
      </c>
      <c r="L1498" s="161">
        <v>0</v>
      </c>
      <c r="M1498" s="161">
        <v>0</v>
      </c>
      <c r="N1498" s="161">
        <v>0</v>
      </c>
      <c r="O1498" s="161">
        <v>0</v>
      </c>
      <c r="P1498" s="161">
        <v>0</v>
      </c>
      <c r="Q1498" s="161">
        <v>0</v>
      </c>
      <c r="R1498" s="161">
        <v>0</v>
      </c>
      <c r="S1498" s="161">
        <v>0</v>
      </c>
      <c r="T1498" s="161">
        <v>0</v>
      </c>
      <c r="U1498" s="161">
        <v>0</v>
      </c>
      <c r="V1498" s="161">
        <v>0</v>
      </c>
      <c r="W1498" s="161">
        <v>0</v>
      </c>
      <c r="X1498" s="161">
        <v>0</v>
      </c>
      <c r="Y1498" s="161">
        <v>0</v>
      </c>
      <c r="Z1498" s="161">
        <v>0</v>
      </c>
      <c r="AA1498" s="161">
        <v>0</v>
      </c>
      <c r="AB1498" s="161">
        <v>0</v>
      </c>
      <c r="AC1498" s="161">
        <v>0</v>
      </c>
      <c r="AD1498" s="161">
        <v>0</v>
      </c>
      <c r="AE1498" s="161">
        <v>0</v>
      </c>
      <c r="AF1498" s="26"/>
      <c r="AH1498" s="26"/>
      <c r="AI1498" s="26"/>
    </row>
    <row r="1499" spans="2:35" s="103" customFormat="1" x14ac:dyDescent="0.25">
      <c r="B1499" s="35" t="s">
        <v>45</v>
      </c>
      <c r="C1499" s="35" t="s">
        <v>61</v>
      </c>
      <c r="D1499" s="35"/>
      <c r="E1499" s="35" t="s">
        <v>26</v>
      </c>
      <c r="F1499" s="35" t="s">
        <v>50</v>
      </c>
      <c r="G1499" s="35" t="s">
        <v>29</v>
      </c>
      <c r="H1499" s="34" t="s">
        <v>90</v>
      </c>
      <c r="I1499" s="161">
        <v>4.2966862911022564E-2</v>
      </c>
      <c r="J1499" s="161">
        <v>4.6921030703750047E-2</v>
      </c>
      <c r="K1499" s="161">
        <v>5.4777405014892998E-2</v>
      </c>
      <c r="L1499" s="161">
        <v>3.6765582960342685E-2</v>
      </c>
      <c r="M1499" s="161">
        <v>2.1626112003827063E-2</v>
      </c>
      <c r="N1499" s="161">
        <v>1.4076394393541915E-2</v>
      </c>
      <c r="O1499" s="161">
        <v>5.5734855380904546E-3</v>
      </c>
      <c r="P1499" s="161">
        <v>3.8076540356509758E-3</v>
      </c>
      <c r="Q1499" s="161">
        <v>2.8459445487941633E-3</v>
      </c>
      <c r="R1499" s="161">
        <v>2.300777080602525E-3</v>
      </c>
      <c r="S1499" s="161">
        <v>9.8044961857589991E-4</v>
      </c>
      <c r="T1499" s="161">
        <v>0</v>
      </c>
      <c r="U1499" s="161">
        <v>0</v>
      </c>
      <c r="V1499" s="161">
        <v>0</v>
      </c>
      <c r="W1499" s="161">
        <v>0</v>
      </c>
      <c r="X1499" s="161">
        <v>0</v>
      </c>
      <c r="Y1499" s="161">
        <v>0</v>
      </c>
      <c r="Z1499" s="161">
        <v>0</v>
      </c>
      <c r="AA1499" s="161">
        <v>0</v>
      </c>
      <c r="AB1499" s="161">
        <v>0</v>
      </c>
      <c r="AC1499" s="161">
        <v>0</v>
      </c>
      <c r="AD1499" s="161">
        <v>0</v>
      </c>
      <c r="AE1499" s="161">
        <v>0</v>
      </c>
      <c r="AF1499" s="26"/>
      <c r="AH1499" s="26"/>
      <c r="AI1499" s="26"/>
    </row>
    <row r="1500" spans="2:35" s="103" customFormat="1" x14ac:dyDescent="0.25">
      <c r="B1500" s="35" t="s">
        <v>45</v>
      </c>
      <c r="C1500" s="35" t="s">
        <v>61</v>
      </c>
      <c r="D1500" s="35"/>
      <c r="E1500" s="35" t="s">
        <v>26</v>
      </c>
      <c r="F1500" s="35" t="s">
        <v>30</v>
      </c>
      <c r="G1500" s="35" t="s">
        <v>29</v>
      </c>
      <c r="H1500" s="34" t="s">
        <v>90</v>
      </c>
      <c r="I1500" s="161">
        <v>0.32716322944134313</v>
      </c>
      <c r="J1500" s="161">
        <v>0.30939621832035519</v>
      </c>
      <c r="K1500" s="161">
        <v>0.31161480617341869</v>
      </c>
      <c r="L1500" s="161">
        <v>0.34635105902652108</v>
      </c>
      <c r="M1500" s="161">
        <v>0.43314664706401984</v>
      </c>
      <c r="N1500" s="161">
        <v>0.41376703103630746</v>
      </c>
      <c r="O1500" s="161">
        <v>0.43078920444872887</v>
      </c>
      <c r="P1500" s="161">
        <v>0.41559971326983741</v>
      </c>
      <c r="Q1500" s="161">
        <v>0.49310882466686284</v>
      </c>
      <c r="R1500" s="161">
        <v>0.47539554122442673</v>
      </c>
      <c r="S1500" s="161">
        <v>0.52189553004587075</v>
      </c>
      <c r="T1500" s="161">
        <v>0.48924907353176406</v>
      </c>
      <c r="U1500" s="161">
        <v>0.48346929927648086</v>
      </c>
      <c r="V1500" s="161">
        <v>0.5008318340214678</v>
      </c>
      <c r="W1500" s="161">
        <v>0.47500148584622937</v>
      </c>
      <c r="X1500" s="161">
        <v>0.53029076884153359</v>
      </c>
      <c r="Y1500" s="161">
        <v>0.59581524605769332</v>
      </c>
      <c r="Z1500" s="161">
        <v>0.59729817479307035</v>
      </c>
      <c r="AA1500" s="161">
        <v>0.59110619512212625</v>
      </c>
      <c r="AB1500" s="161">
        <v>0.59763206198253283</v>
      </c>
      <c r="AC1500" s="161">
        <v>0.56512580009864311</v>
      </c>
      <c r="AD1500" s="161">
        <v>0.66907729160141183</v>
      </c>
      <c r="AE1500" s="161">
        <v>0.65435946556382618</v>
      </c>
      <c r="AF1500" s="26"/>
      <c r="AH1500" s="26"/>
      <c r="AI1500" s="26"/>
    </row>
    <row r="1501" spans="2:35" s="103" customFormat="1" x14ac:dyDescent="0.25">
      <c r="B1501" s="35" t="s">
        <v>45</v>
      </c>
      <c r="C1501" s="35" t="s">
        <v>61</v>
      </c>
      <c r="D1501" s="35"/>
      <c r="E1501" s="35" t="s">
        <v>26</v>
      </c>
      <c r="F1501" s="35" t="s">
        <v>31</v>
      </c>
      <c r="G1501" s="35" t="s">
        <v>22</v>
      </c>
      <c r="H1501" s="34" t="s">
        <v>90</v>
      </c>
      <c r="I1501" s="161">
        <v>0</v>
      </c>
      <c r="J1501" s="161">
        <v>0</v>
      </c>
      <c r="K1501" s="161">
        <v>0</v>
      </c>
      <c r="L1501" s="161">
        <v>0</v>
      </c>
      <c r="M1501" s="161">
        <v>0</v>
      </c>
      <c r="N1501" s="161">
        <v>0</v>
      </c>
      <c r="O1501" s="161">
        <v>0</v>
      </c>
      <c r="P1501" s="161">
        <v>0</v>
      </c>
      <c r="Q1501" s="161">
        <v>0</v>
      </c>
      <c r="R1501" s="161">
        <v>0</v>
      </c>
      <c r="S1501" s="161">
        <v>0</v>
      </c>
      <c r="T1501" s="161">
        <v>0</v>
      </c>
      <c r="U1501" s="161">
        <v>0</v>
      </c>
      <c r="V1501" s="161">
        <v>0</v>
      </c>
      <c r="W1501" s="161">
        <v>0</v>
      </c>
      <c r="X1501" s="161">
        <v>0</v>
      </c>
      <c r="Y1501" s="161">
        <v>0</v>
      </c>
      <c r="Z1501" s="161">
        <v>0</v>
      </c>
      <c r="AA1501" s="161">
        <v>0</v>
      </c>
      <c r="AB1501" s="161">
        <v>0</v>
      </c>
      <c r="AC1501" s="161">
        <v>0</v>
      </c>
      <c r="AD1501" s="161">
        <v>0</v>
      </c>
      <c r="AE1501" s="161">
        <v>0</v>
      </c>
      <c r="AF1501" s="26"/>
      <c r="AH1501" s="26"/>
      <c r="AI1501" s="26"/>
    </row>
    <row r="1502" spans="2:35" s="103" customFormat="1" x14ac:dyDescent="0.25">
      <c r="B1502" s="35" t="s">
        <v>45</v>
      </c>
      <c r="C1502" s="35" t="s">
        <v>61</v>
      </c>
      <c r="D1502" s="35"/>
      <c r="E1502" s="35" t="s">
        <v>26</v>
      </c>
      <c r="F1502" s="35" t="s">
        <v>28</v>
      </c>
      <c r="G1502" s="35" t="s">
        <v>29</v>
      </c>
      <c r="H1502" s="34" t="s">
        <v>90</v>
      </c>
      <c r="I1502" s="161">
        <v>0.19537906611579045</v>
      </c>
      <c r="J1502" s="161">
        <v>0.15334377111818906</v>
      </c>
      <c r="K1502" s="161">
        <v>0.13707108634301815</v>
      </c>
      <c r="L1502" s="161">
        <v>0.11760973525872738</v>
      </c>
      <c r="M1502" s="161">
        <v>0.13573484370256908</v>
      </c>
      <c r="N1502" s="161">
        <v>0.10734867848136996</v>
      </c>
      <c r="O1502" s="161">
        <v>6.7644966922996361E-2</v>
      </c>
      <c r="P1502" s="161">
        <v>7.0573765752221837E-2</v>
      </c>
      <c r="Q1502" s="161">
        <v>3.3908254150422229E-2</v>
      </c>
      <c r="R1502" s="161">
        <v>3.0560599772229424E-2</v>
      </c>
      <c r="S1502" s="161">
        <v>1.9751938371548455E-2</v>
      </c>
      <c r="T1502" s="161">
        <v>2.3564235337344457E-2</v>
      </c>
      <c r="U1502" s="161">
        <v>8.1139713274450583E-3</v>
      </c>
      <c r="V1502" s="161">
        <v>5.0662003154163405E-3</v>
      </c>
      <c r="W1502" s="161">
        <v>2.8846038034254029E-3</v>
      </c>
      <c r="X1502" s="161">
        <v>2.1745876867261416E-3</v>
      </c>
      <c r="Y1502" s="161">
        <v>1.0911683682569E-3</v>
      </c>
      <c r="Z1502" s="161">
        <v>1.1868698967750818E-3</v>
      </c>
      <c r="AA1502" s="161">
        <v>9.6511697019167756E-4</v>
      </c>
      <c r="AB1502" s="161">
        <v>1.2734202930612978E-3</v>
      </c>
      <c r="AC1502" s="161">
        <v>1.9763127859037661E-3</v>
      </c>
      <c r="AD1502" s="161">
        <v>1.6879793371851759E-3</v>
      </c>
      <c r="AE1502" s="161">
        <v>1.2958569205189133E-2</v>
      </c>
      <c r="AF1502" s="26"/>
      <c r="AH1502" s="26"/>
      <c r="AI1502" s="26"/>
    </row>
    <row r="1503" spans="2:35" s="103" customFormat="1" ht="9.75" customHeight="1" x14ac:dyDescent="0.25">
      <c r="B1503" s="35" t="s">
        <v>45</v>
      </c>
      <c r="C1503" s="35" t="s">
        <v>61</v>
      </c>
      <c r="D1503" s="35"/>
      <c r="E1503" s="35" t="s">
        <v>26</v>
      </c>
      <c r="F1503" s="35" t="s">
        <v>57</v>
      </c>
      <c r="G1503" s="35" t="s">
        <v>33</v>
      </c>
      <c r="H1503" s="34" t="s">
        <v>90</v>
      </c>
      <c r="I1503" s="161">
        <v>0</v>
      </c>
      <c r="J1503" s="161">
        <v>0</v>
      </c>
      <c r="K1503" s="161">
        <v>0</v>
      </c>
      <c r="L1503" s="161">
        <v>0</v>
      </c>
      <c r="M1503" s="161">
        <v>1.3924854638117511E-4</v>
      </c>
      <c r="N1503" s="161">
        <v>5.8286124310293356E-4</v>
      </c>
      <c r="O1503" s="161">
        <v>1.3558053693555421E-3</v>
      </c>
      <c r="P1503" s="161">
        <v>2.1392974852931417E-3</v>
      </c>
      <c r="Q1503" s="161">
        <v>2.6568798161165914E-3</v>
      </c>
      <c r="R1503" s="161">
        <v>2.5159653005385908E-3</v>
      </c>
      <c r="S1503" s="161">
        <v>2.9653864302260535E-3</v>
      </c>
      <c r="T1503" s="161">
        <v>4.3290207321354628E-3</v>
      </c>
      <c r="U1503" s="161">
        <v>3.6666645984527631E-3</v>
      </c>
      <c r="V1503" s="161">
        <v>4.0567800877258251E-3</v>
      </c>
      <c r="W1503" s="161">
        <v>4.2189856723219782E-3</v>
      </c>
      <c r="X1503" s="161">
        <v>4.3772788276903009E-3</v>
      </c>
      <c r="Y1503" s="161">
        <v>4.3820087946241596E-3</v>
      </c>
      <c r="Z1503" s="161">
        <v>1.6263267499949875E-3</v>
      </c>
      <c r="AA1503" s="161">
        <v>1.2740740201286147E-3</v>
      </c>
      <c r="AB1503" s="161">
        <v>1.2973495156312913E-3</v>
      </c>
      <c r="AC1503" s="161">
        <v>1.1408656191416932E-3</v>
      </c>
      <c r="AD1503" s="161">
        <v>1.5590455264865065E-3</v>
      </c>
      <c r="AE1503" s="161">
        <v>9.2560939856294229E-4</v>
      </c>
      <c r="AF1503" s="26"/>
      <c r="AH1503" s="26"/>
      <c r="AI1503" s="26"/>
    </row>
    <row r="1504" spans="2:35" s="103" customFormat="1" x14ac:dyDescent="0.25">
      <c r="B1504" s="35" t="s">
        <v>45</v>
      </c>
      <c r="C1504" s="35" t="s">
        <v>63</v>
      </c>
      <c r="D1504" s="35" t="s">
        <v>24</v>
      </c>
      <c r="E1504" s="35" t="s">
        <v>15</v>
      </c>
      <c r="F1504" s="35" t="s">
        <v>16</v>
      </c>
      <c r="G1504" s="35" t="s">
        <v>17</v>
      </c>
      <c r="H1504" s="34" t="s">
        <v>90</v>
      </c>
      <c r="I1504" s="161">
        <v>14.058180334532517</v>
      </c>
      <c r="J1504" s="161">
        <v>12.196847674049017</v>
      </c>
      <c r="K1504" s="161">
        <v>15.820166885313304</v>
      </c>
      <c r="L1504" s="161">
        <v>17.577586172219938</v>
      </c>
      <c r="M1504" s="161">
        <v>17.780060260411872</v>
      </c>
      <c r="N1504" s="161">
        <v>19.645303930445259</v>
      </c>
      <c r="O1504" s="161">
        <v>13.607264500621646</v>
      </c>
      <c r="P1504" s="161">
        <v>21.971750843075071</v>
      </c>
      <c r="Q1504" s="161">
        <v>18.899302359354991</v>
      </c>
      <c r="R1504" s="161">
        <v>20.654470823000256</v>
      </c>
      <c r="S1504" s="161">
        <v>20.530645105227482</v>
      </c>
      <c r="T1504" s="161">
        <v>21.428911961303061</v>
      </c>
      <c r="U1504" s="161">
        <v>21.546291534087676</v>
      </c>
      <c r="V1504" s="161">
        <v>20.602025665615084</v>
      </c>
      <c r="W1504" s="161">
        <v>23.805943614034792</v>
      </c>
      <c r="X1504" s="161">
        <v>26.250514217216306</v>
      </c>
      <c r="Y1504" s="161">
        <v>20.953340279272215</v>
      </c>
      <c r="Z1504" s="161">
        <v>17.904955589050807</v>
      </c>
      <c r="AA1504" s="161">
        <v>19.148130942418017</v>
      </c>
      <c r="AB1504" s="161">
        <v>19.831614477411208</v>
      </c>
      <c r="AC1504" s="161">
        <v>5.9201648039685519</v>
      </c>
      <c r="AD1504" s="161">
        <v>5.9201648039685519</v>
      </c>
      <c r="AE1504" s="161">
        <v>10.354347376631605</v>
      </c>
      <c r="AF1504" s="26"/>
      <c r="AH1504" s="26"/>
      <c r="AI1504" s="26"/>
    </row>
    <row r="1505" spans="2:35" s="103" customFormat="1" x14ac:dyDescent="0.25">
      <c r="B1505" s="35" t="s">
        <v>45</v>
      </c>
      <c r="C1505" s="35" t="s">
        <v>63</v>
      </c>
      <c r="D1505" s="35" t="s">
        <v>14</v>
      </c>
      <c r="E1505" s="35" t="s">
        <v>15</v>
      </c>
      <c r="F1505" s="35" t="s">
        <v>16</v>
      </c>
      <c r="G1505" s="35" t="s">
        <v>17</v>
      </c>
      <c r="H1505" s="34" t="s">
        <v>90</v>
      </c>
      <c r="I1505" s="161"/>
      <c r="J1505" s="161"/>
      <c r="K1505" s="161"/>
      <c r="L1505" s="161"/>
      <c r="M1505" s="161"/>
      <c r="N1505" s="161"/>
      <c r="O1505" s="161"/>
      <c r="P1505" s="161"/>
      <c r="Q1505" s="161"/>
      <c r="R1505" s="161"/>
      <c r="S1505" s="161"/>
      <c r="T1505" s="161"/>
      <c r="U1505" s="161"/>
      <c r="V1505" s="161"/>
      <c r="W1505" s="161"/>
      <c r="X1505" s="161"/>
      <c r="Y1505" s="161"/>
      <c r="Z1505" s="161"/>
      <c r="AA1505" s="161"/>
      <c r="AB1505" s="161"/>
      <c r="AC1505" s="161">
        <v>0</v>
      </c>
      <c r="AD1505" s="161">
        <v>0</v>
      </c>
      <c r="AE1505" s="161">
        <v>0.61970175442175657</v>
      </c>
      <c r="AF1505" s="26"/>
      <c r="AH1505" s="26"/>
      <c r="AI1505" s="26"/>
    </row>
    <row r="1506" spans="2:35" s="103" customFormat="1" x14ac:dyDescent="0.25">
      <c r="B1506" s="35" t="s">
        <v>45</v>
      </c>
      <c r="C1506" s="35" t="s">
        <v>63</v>
      </c>
      <c r="D1506" s="35" t="s">
        <v>64</v>
      </c>
      <c r="E1506" s="35" t="s">
        <v>15</v>
      </c>
      <c r="F1506" s="35" t="s">
        <v>16</v>
      </c>
      <c r="G1506" s="35" t="s">
        <v>17</v>
      </c>
      <c r="H1506" s="34" t="s">
        <v>90</v>
      </c>
      <c r="I1506" s="161"/>
      <c r="J1506" s="161"/>
      <c r="K1506" s="161"/>
      <c r="L1506" s="161"/>
      <c r="M1506" s="161"/>
      <c r="N1506" s="161"/>
      <c r="O1506" s="161"/>
      <c r="P1506" s="161"/>
      <c r="Q1506" s="161"/>
      <c r="R1506" s="161"/>
      <c r="S1506" s="161"/>
      <c r="T1506" s="161"/>
      <c r="U1506" s="161"/>
      <c r="V1506" s="161"/>
      <c r="W1506" s="161"/>
      <c r="X1506" s="161"/>
      <c r="Y1506" s="161"/>
      <c r="Z1506" s="161"/>
      <c r="AA1506" s="161"/>
      <c r="AB1506" s="161"/>
      <c r="AC1506" s="161">
        <v>6.9091689744270779</v>
      </c>
      <c r="AD1506" s="161">
        <v>6.9091689744270779</v>
      </c>
      <c r="AE1506" s="161">
        <v>10.848358659647033</v>
      </c>
      <c r="AF1506" s="26"/>
      <c r="AH1506" s="26"/>
      <c r="AI1506" s="26"/>
    </row>
    <row r="1507" spans="2:35" s="103" customFormat="1" x14ac:dyDescent="0.25">
      <c r="B1507" s="35" t="s">
        <v>45</v>
      </c>
      <c r="C1507" s="35" t="s">
        <v>63</v>
      </c>
      <c r="D1507" s="35"/>
      <c r="E1507" s="35" t="s">
        <v>15</v>
      </c>
      <c r="F1507" s="35" t="s">
        <v>21</v>
      </c>
      <c r="G1507" s="35" t="s">
        <v>22</v>
      </c>
      <c r="H1507" s="34" t="s">
        <v>90</v>
      </c>
      <c r="I1507" s="161">
        <v>0.16618533698522375</v>
      </c>
      <c r="J1507" s="161">
        <v>0.16450038420900062</v>
      </c>
      <c r="K1507" s="161">
        <v>0.16281543143277749</v>
      </c>
      <c r="L1507" s="161">
        <v>0.16113047865655436</v>
      </c>
      <c r="M1507" s="161">
        <v>0.15944552588033123</v>
      </c>
      <c r="N1507" s="161">
        <v>0.1577605731041081</v>
      </c>
      <c r="O1507" s="161">
        <v>0.15607562032788494</v>
      </c>
      <c r="P1507" s="161">
        <v>0.15439066755166181</v>
      </c>
      <c r="Q1507" s="161">
        <v>0.15270571477543868</v>
      </c>
      <c r="R1507" s="161">
        <v>0.15102076199921555</v>
      </c>
      <c r="S1507" s="161">
        <v>0.14933580922299239</v>
      </c>
      <c r="T1507" s="161">
        <v>0.14765085644676926</v>
      </c>
      <c r="U1507" s="161">
        <v>0.14596590367054613</v>
      </c>
      <c r="V1507" s="161">
        <v>0.144280950894323</v>
      </c>
      <c r="W1507" s="161">
        <v>0.14247163338725782</v>
      </c>
      <c r="X1507" s="161">
        <v>0.14068500515290039</v>
      </c>
      <c r="Y1507" s="161">
        <v>0.13892078166236393</v>
      </c>
      <c r="Z1507" s="161">
        <v>0.13717868195482186</v>
      </c>
      <c r="AA1507" s="161">
        <v>0.12865026641725291</v>
      </c>
      <c r="AB1507" s="161">
        <v>0.12636843058502359</v>
      </c>
      <c r="AC1507" s="161">
        <v>0.10798891358115467</v>
      </c>
      <c r="AD1507" s="161">
        <v>8.8857725062242043E-2</v>
      </c>
      <c r="AE1507" s="161">
        <v>0.10516392022514534</v>
      </c>
      <c r="AF1507" s="26"/>
      <c r="AH1507" s="26"/>
      <c r="AI1507" s="26"/>
    </row>
    <row r="1508" spans="2:35" s="103" customFormat="1" x14ac:dyDescent="0.25">
      <c r="B1508" s="35" t="s">
        <v>45</v>
      </c>
      <c r="C1508" s="35" t="s">
        <v>63</v>
      </c>
      <c r="D1508" s="35"/>
      <c r="E1508" s="35" t="s">
        <v>15</v>
      </c>
      <c r="F1508" s="35" t="s">
        <v>25</v>
      </c>
      <c r="G1508" s="35" t="s">
        <v>22</v>
      </c>
      <c r="H1508" s="34" t="s">
        <v>90</v>
      </c>
      <c r="I1508" s="161">
        <v>6.7860201350380261E-2</v>
      </c>
      <c r="J1508" s="161">
        <v>7.0269696882274649E-2</v>
      </c>
      <c r="K1508" s="161">
        <v>8.00856892115962E-2</v>
      </c>
      <c r="L1508" s="161">
        <v>8.4329370852887026E-2</v>
      </c>
      <c r="M1508" s="161">
        <v>6.6233955417343435E-2</v>
      </c>
      <c r="N1508" s="161">
        <v>2.7226687684712387E-2</v>
      </c>
      <c r="O1508" s="161">
        <v>4.3911493832579425E-2</v>
      </c>
      <c r="P1508" s="161">
        <v>4.1229225960124544E-2</v>
      </c>
      <c r="Q1508" s="161">
        <v>4.9584969180162593E-2</v>
      </c>
      <c r="R1508" s="161">
        <v>4.3926958604711311E-2</v>
      </c>
      <c r="S1508" s="161">
        <v>6.8701906843309984E-2</v>
      </c>
      <c r="T1508" s="161">
        <v>6.7581589148009324E-2</v>
      </c>
      <c r="U1508" s="161">
        <v>9.5844425265975156E-2</v>
      </c>
      <c r="V1508" s="161">
        <v>5.9694104414802295E-2</v>
      </c>
      <c r="W1508" s="161">
        <v>1.4987058585252726E-2</v>
      </c>
      <c r="X1508" s="161">
        <v>5.6915618727260503E-2</v>
      </c>
      <c r="Y1508" s="161">
        <v>7.2319687196199009E-2</v>
      </c>
      <c r="Z1508" s="161">
        <v>2.9794953343694433E-2</v>
      </c>
      <c r="AA1508" s="161">
        <v>6.7902645487046623E-2</v>
      </c>
      <c r="AB1508" s="161">
        <v>9.8250126231012494E-2</v>
      </c>
      <c r="AC1508" s="161">
        <v>7.0644349485824445E-2</v>
      </c>
      <c r="AD1508" s="161">
        <v>4.8373854521174806E-2</v>
      </c>
      <c r="AE1508" s="161">
        <v>3.7540849874307176E-2</v>
      </c>
      <c r="AF1508" s="26"/>
      <c r="AH1508" s="26"/>
      <c r="AI1508" s="26"/>
    </row>
    <row r="1509" spans="2:35" s="103" customFormat="1" x14ac:dyDescent="0.25">
      <c r="B1509" s="35" t="s">
        <v>45</v>
      </c>
      <c r="C1509" s="35" t="s">
        <v>63</v>
      </c>
      <c r="D1509" s="35"/>
      <c r="E1509" s="35" t="s">
        <v>26</v>
      </c>
      <c r="F1509" s="35" t="s">
        <v>48</v>
      </c>
      <c r="G1509" s="35" t="s">
        <v>22</v>
      </c>
      <c r="H1509" s="34" t="s">
        <v>90</v>
      </c>
      <c r="I1509" s="161">
        <v>2.6745908529193788E-2</v>
      </c>
      <c r="J1509" s="161">
        <v>2.5863110117066587E-2</v>
      </c>
      <c r="K1509" s="161">
        <v>2.416542548977331E-2</v>
      </c>
      <c r="L1509" s="161">
        <v>2.3397366056902347E-2</v>
      </c>
      <c r="M1509" s="161">
        <v>2.2149488700679183E-2</v>
      </c>
      <c r="N1509" s="161">
        <v>2.0707692421270504E-2</v>
      </c>
      <c r="O1509" s="161">
        <v>1.9717011194670973E-2</v>
      </c>
      <c r="P1509" s="161">
        <v>1.8531136897275077E-2</v>
      </c>
      <c r="Q1509" s="161">
        <v>1.7231173857952982E-2</v>
      </c>
      <c r="R1509" s="161">
        <v>1.7695880266239895E-2</v>
      </c>
      <c r="S1509" s="161">
        <v>1.6890338317969458E-2</v>
      </c>
      <c r="T1509" s="161">
        <v>1.6089645069593064E-2</v>
      </c>
      <c r="U1509" s="161">
        <v>1.5847185682614093E-2</v>
      </c>
      <c r="V1509" s="161">
        <v>1.5163605172425128E-2</v>
      </c>
      <c r="W1509" s="161">
        <v>1.4973449950002259E-2</v>
      </c>
      <c r="X1509" s="161">
        <v>1.4472177956916467E-2</v>
      </c>
      <c r="Y1509" s="161">
        <v>1.3766266870432866E-2</v>
      </c>
      <c r="Z1509" s="161">
        <v>1.3535908520242277E-2</v>
      </c>
      <c r="AA1509" s="161">
        <v>1.2694379421885981E-2</v>
      </c>
      <c r="AB1509" s="161">
        <v>1.2469222563377607E-2</v>
      </c>
      <c r="AC1509" s="161">
        <v>1.0655650241021129E-2</v>
      </c>
      <c r="AD1509" s="161">
        <v>1.026018980590864E-2</v>
      </c>
      <c r="AE1509" s="161">
        <v>1.2143027311217103E-2</v>
      </c>
      <c r="AF1509" s="26"/>
      <c r="AH1509" s="26"/>
      <c r="AI1509" s="26"/>
    </row>
    <row r="1510" spans="2:35" s="103" customFormat="1" x14ac:dyDescent="0.25">
      <c r="B1510" s="35" t="s">
        <v>45</v>
      </c>
      <c r="C1510" s="35" t="s">
        <v>63</v>
      </c>
      <c r="D1510" s="35"/>
      <c r="E1510" s="35" t="s">
        <v>26</v>
      </c>
      <c r="F1510" s="35" t="s">
        <v>62</v>
      </c>
      <c r="G1510" s="35" t="s">
        <v>17</v>
      </c>
      <c r="H1510" s="34" t="s">
        <v>90</v>
      </c>
      <c r="I1510" s="161">
        <v>0.93513988519116675</v>
      </c>
      <c r="J1510" s="161">
        <v>1.0818873392299775</v>
      </c>
      <c r="K1510" s="161">
        <v>1.0957558637858464</v>
      </c>
      <c r="L1510" s="161">
        <v>1.0238826739914479</v>
      </c>
      <c r="M1510" s="161">
        <v>0.89077030771271004</v>
      </c>
      <c r="N1510" s="161">
        <v>1.1341263809276754</v>
      </c>
      <c r="O1510" s="161">
        <v>1.1297992519016258</v>
      </c>
      <c r="P1510" s="161">
        <v>1.1350771110348692</v>
      </c>
      <c r="Q1510" s="161">
        <v>1.217937740140415</v>
      </c>
      <c r="R1510" s="161">
        <v>0.17930261164991673</v>
      </c>
      <c r="S1510" s="161">
        <v>0</v>
      </c>
      <c r="T1510" s="161">
        <v>0</v>
      </c>
      <c r="U1510" s="161">
        <v>1.7422237098650248E-2</v>
      </c>
      <c r="V1510" s="161">
        <v>0.91437101997439396</v>
      </c>
      <c r="W1510" s="161">
        <v>2.2203399077847417</v>
      </c>
      <c r="X1510" s="161">
        <v>1.0055854396960744</v>
      </c>
      <c r="Y1510" s="161">
        <v>2.2290004649255666</v>
      </c>
      <c r="Z1510" s="161">
        <v>1.8996820323532033</v>
      </c>
      <c r="AA1510" s="161">
        <v>1.8881801409757177</v>
      </c>
      <c r="AB1510" s="161">
        <v>1.4096046265005397</v>
      </c>
      <c r="AC1510" s="161">
        <v>1.5164999167802278</v>
      </c>
      <c r="AD1510" s="161">
        <v>1.3523051419108416</v>
      </c>
      <c r="AE1510" s="161">
        <v>1.4661778052593668</v>
      </c>
      <c r="AF1510" s="26"/>
      <c r="AH1510" s="26"/>
      <c r="AI1510" s="26"/>
    </row>
    <row r="1511" spans="2:35" s="103" customFormat="1" x14ac:dyDescent="0.25">
      <c r="B1511" s="35" t="s">
        <v>45</v>
      </c>
      <c r="C1511" s="35" t="s">
        <v>63</v>
      </c>
      <c r="D1511" s="35"/>
      <c r="E1511" s="35" t="s">
        <v>26</v>
      </c>
      <c r="F1511" s="35" t="s">
        <v>49</v>
      </c>
      <c r="G1511" s="35" t="s">
        <v>29</v>
      </c>
      <c r="H1511" s="34" t="s">
        <v>90</v>
      </c>
      <c r="I1511" s="161">
        <v>1.3381780192176745E-3</v>
      </c>
      <c r="J1511" s="161">
        <v>1.3474569774402216E-3</v>
      </c>
      <c r="K1511" s="161">
        <v>1.7247661560530398E-3</v>
      </c>
      <c r="L1511" s="161">
        <v>1.9051493193715232E-3</v>
      </c>
      <c r="M1511" s="161">
        <v>2.2221758169976799E-3</v>
      </c>
      <c r="N1511" s="161">
        <v>2.9002451382620629E-3</v>
      </c>
      <c r="O1511" s="161">
        <v>3.4404234924428137E-3</v>
      </c>
      <c r="P1511" s="161">
        <v>3.2612661325652288E-3</v>
      </c>
      <c r="Q1511" s="161">
        <v>3.9189648579638177E-3</v>
      </c>
      <c r="R1511" s="161">
        <v>4.5416350539560224E-3</v>
      </c>
      <c r="S1511" s="161">
        <v>6.7092488829997065E-3</v>
      </c>
      <c r="T1511" s="161">
        <v>8.5219569192858235E-3</v>
      </c>
      <c r="U1511" s="161">
        <v>8.8343049133222697E-3</v>
      </c>
      <c r="V1511" s="161">
        <v>1.0959422276130386E-2</v>
      </c>
      <c r="W1511" s="161">
        <v>1.0129133629744965E-2</v>
      </c>
      <c r="X1511" s="161">
        <v>9.3882239004454658E-3</v>
      </c>
      <c r="Y1511" s="161">
        <v>9.5459670400313036E-3</v>
      </c>
      <c r="Z1511" s="161">
        <v>1.0005804757637397E-2</v>
      </c>
      <c r="AA1511" s="161">
        <v>1.1506352240879746E-2</v>
      </c>
      <c r="AB1511" s="161">
        <v>1.0222233543153096E-2</v>
      </c>
      <c r="AC1511" s="161">
        <v>8.6143313470058037E-3</v>
      </c>
      <c r="AD1511" s="161">
        <v>1.035948004526765E-2</v>
      </c>
      <c r="AE1511" s="161">
        <v>9.8615381299849425E-3</v>
      </c>
      <c r="AF1511" s="26"/>
      <c r="AH1511" s="26"/>
      <c r="AI1511" s="26"/>
    </row>
    <row r="1512" spans="2:35" s="103" customFormat="1" x14ac:dyDescent="0.25">
      <c r="B1512" s="35" t="s">
        <v>45</v>
      </c>
      <c r="C1512" s="35" t="s">
        <v>63</v>
      </c>
      <c r="D1512" s="35"/>
      <c r="E1512" s="35" t="s">
        <v>26</v>
      </c>
      <c r="F1512" s="35" t="s">
        <v>52</v>
      </c>
      <c r="G1512" s="35" t="s">
        <v>29</v>
      </c>
      <c r="H1512" s="34" t="s">
        <v>90</v>
      </c>
      <c r="I1512" s="161">
        <v>5.6477134659836201E-3</v>
      </c>
      <c r="J1512" s="161">
        <v>4.6649334294713886E-3</v>
      </c>
      <c r="K1512" s="161">
        <v>3.7249551888027537E-3</v>
      </c>
      <c r="L1512" s="161">
        <v>2.4470956070624448E-3</v>
      </c>
      <c r="M1512" s="161">
        <v>1.6664586461010075E-3</v>
      </c>
      <c r="N1512" s="161">
        <v>9.7543106993184072E-4</v>
      </c>
      <c r="O1512" s="161">
        <v>7.043608224768669E-4</v>
      </c>
      <c r="P1512" s="161">
        <v>4.8706380557517166E-4</v>
      </c>
      <c r="Q1512" s="161">
        <v>4.0603168342967505E-4</v>
      </c>
      <c r="R1512" s="161">
        <v>6.0389895087868141E-4</v>
      </c>
      <c r="S1512" s="161">
        <v>3.4362371751448721E-4</v>
      </c>
      <c r="T1512" s="161">
        <v>1.2745041910195559E-4</v>
      </c>
      <c r="U1512" s="161">
        <v>2.5252886013364518E-5</v>
      </c>
      <c r="V1512" s="161">
        <v>1.4510816120833203E-5</v>
      </c>
      <c r="W1512" s="161">
        <v>1.6624134192766754E-5</v>
      </c>
      <c r="X1512" s="161">
        <v>2.2157335286284466E-5</v>
      </c>
      <c r="Y1512" s="161">
        <v>3.0389477130957726E-5</v>
      </c>
      <c r="Z1512" s="161">
        <v>2.205204687624498E-5</v>
      </c>
      <c r="AA1512" s="161">
        <v>1.1335518630211309E-5</v>
      </c>
      <c r="AB1512" s="161">
        <v>5.7531508595001585E-5</v>
      </c>
      <c r="AC1512" s="161">
        <v>3.1262155405042127E-5</v>
      </c>
      <c r="AD1512" s="161">
        <v>1.4557536192095959E-4</v>
      </c>
      <c r="AE1512" s="161">
        <v>2.6840160767991314E-5</v>
      </c>
      <c r="AF1512" s="26"/>
      <c r="AH1512" s="26"/>
      <c r="AI1512" s="26"/>
    </row>
    <row r="1513" spans="2:35" s="103" customFormat="1" x14ac:dyDescent="0.25">
      <c r="B1513" s="35" t="s">
        <v>45</v>
      </c>
      <c r="C1513" s="35" t="s">
        <v>63</v>
      </c>
      <c r="D1513" s="35"/>
      <c r="E1513" s="35" t="s">
        <v>26</v>
      </c>
      <c r="F1513" s="35" t="s">
        <v>53</v>
      </c>
      <c r="G1513" s="35" t="s">
        <v>29</v>
      </c>
      <c r="H1513" s="34" t="s">
        <v>90</v>
      </c>
      <c r="I1513" s="161">
        <v>0</v>
      </c>
      <c r="J1513" s="161">
        <v>0</v>
      </c>
      <c r="K1513" s="161">
        <v>0</v>
      </c>
      <c r="L1513" s="161">
        <v>0</v>
      </c>
      <c r="M1513" s="161">
        <v>0</v>
      </c>
      <c r="N1513" s="161">
        <v>0</v>
      </c>
      <c r="O1513" s="161">
        <v>0</v>
      </c>
      <c r="P1513" s="161">
        <v>0</v>
      </c>
      <c r="Q1513" s="161">
        <v>0</v>
      </c>
      <c r="R1513" s="161">
        <v>0</v>
      </c>
      <c r="S1513" s="161">
        <v>1.4418203192123137E-6</v>
      </c>
      <c r="T1513" s="161">
        <v>5.5063959137614583E-6</v>
      </c>
      <c r="U1513" s="161">
        <v>1.1837468899396924E-5</v>
      </c>
      <c r="V1513" s="161">
        <v>1.4446901585551591E-5</v>
      </c>
      <c r="W1513" s="161">
        <v>1.5096203278125831E-5</v>
      </c>
      <c r="X1513" s="161">
        <v>1.9980676299016912E-5</v>
      </c>
      <c r="Y1513" s="161">
        <v>2.5835889735421856E-5</v>
      </c>
      <c r="Z1513" s="161">
        <v>6.2530192546851953E-6</v>
      </c>
      <c r="AA1513" s="161">
        <v>6.1484686879864411E-6</v>
      </c>
      <c r="AB1513" s="161">
        <v>2.1539397522474558E-5</v>
      </c>
      <c r="AC1513" s="161">
        <v>6.8881730179524295E-6</v>
      </c>
      <c r="AD1513" s="161">
        <v>8.4503926230377773E-6</v>
      </c>
      <c r="AE1513" s="161">
        <v>3.8791234774463696E-6</v>
      </c>
      <c r="AF1513" s="26"/>
      <c r="AH1513" s="26"/>
      <c r="AI1513" s="26"/>
    </row>
    <row r="1514" spans="2:35" s="103" customFormat="1" x14ac:dyDescent="0.25">
      <c r="B1514" s="35" t="s">
        <v>45</v>
      </c>
      <c r="C1514" s="35" t="s">
        <v>63</v>
      </c>
      <c r="D1514" s="35"/>
      <c r="E1514" s="35" t="s">
        <v>26</v>
      </c>
      <c r="F1514" s="35" t="s">
        <v>54</v>
      </c>
      <c r="G1514" s="35" t="s">
        <v>22</v>
      </c>
      <c r="H1514" s="34" t="s">
        <v>90</v>
      </c>
      <c r="I1514" s="161">
        <v>0</v>
      </c>
      <c r="J1514" s="161">
        <v>0</v>
      </c>
      <c r="K1514" s="161">
        <v>0</v>
      </c>
      <c r="L1514" s="161">
        <v>0</v>
      </c>
      <c r="M1514" s="161">
        <v>0</v>
      </c>
      <c r="N1514" s="161">
        <v>0</v>
      </c>
      <c r="O1514" s="161">
        <v>0</v>
      </c>
      <c r="P1514" s="161">
        <v>0</v>
      </c>
      <c r="Q1514" s="161">
        <v>0</v>
      </c>
      <c r="R1514" s="161">
        <v>0</v>
      </c>
      <c r="S1514" s="161">
        <v>0</v>
      </c>
      <c r="T1514" s="161">
        <v>0</v>
      </c>
      <c r="U1514" s="161">
        <v>0</v>
      </c>
      <c r="V1514" s="161">
        <v>0</v>
      </c>
      <c r="W1514" s="161">
        <v>0</v>
      </c>
      <c r="X1514" s="161">
        <v>0</v>
      </c>
      <c r="Y1514" s="161">
        <v>0</v>
      </c>
      <c r="Z1514" s="161">
        <v>0</v>
      </c>
      <c r="AA1514" s="161">
        <v>0</v>
      </c>
      <c r="AB1514" s="161">
        <v>0</v>
      </c>
      <c r="AC1514" s="161">
        <v>0</v>
      </c>
      <c r="AD1514" s="161">
        <v>0</v>
      </c>
      <c r="AE1514" s="161">
        <v>0</v>
      </c>
      <c r="AF1514" s="26"/>
      <c r="AH1514" s="26"/>
      <c r="AI1514" s="26"/>
    </row>
    <row r="1515" spans="2:35" s="103" customFormat="1" x14ac:dyDescent="0.25">
      <c r="B1515" s="35" t="s">
        <v>45</v>
      </c>
      <c r="C1515" s="35" t="s">
        <v>63</v>
      </c>
      <c r="D1515" s="35"/>
      <c r="E1515" s="35" t="s">
        <v>26</v>
      </c>
      <c r="F1515" s="35" t="s">
        <v>50</v>
      </c>
      <c r="G1515" s="35" t="s">
        <v>29</v>
      </c>
      <c r="H1515" s="34" t="s">
        <v>90</v>
      </c>
      <c r="I1515" s="161">
        <v>2.5155878752029622E-2</v>
      </c>
      <c r="J1515" s="161">
        <v>2.7470931767769231E-2</v>
      </c>
      <c r="K1515" s="161">
        <v>3.2070615947899866E-2</v>
      </c>
      <c r="L1515" s="161">
        <v>2.1525205345182503E-2</v>
      </c>
      <c r="M1515" s="161">
        <v>1.266147478750477E-2</v>
      </c>
      <c r="N1515" s="161">
        <v>8.2413294022182244E-3</v>
      </c>
      <c r="O1515" s="161">
        <v>3.2631175962913065E-3</v>
      </c>
      <c r="P1515" s="161">
        <v>2.2292733693140979E-3</v>
      </c>
      <c r="Q1515" s="161">
        <v>1.6662197599280541E-3</v>
      </c>
      <c r="R1515" s="161">
        <v>1.3470396802052302E-3</v>
      </c>
      <c r="S1515" s="161">
        <v>5.7402542462651606E-4</v>
      </c>
      <c r="T1515" s="161">
        <v>0</v>
      </c>
      <c r="U1515" s="161">
        <v>0</v>
      </c>
      <c r="V1515" s="161">
        <v>0</v>
      </c>
      <c r="W1515" s="161">
        <v>0</v>
      </c>
      <c r="X1515" s="161">
        <v>0</v>
      </c>
      <c r="Y1515" s="161">
        <v>0</v>
      </c>
      <c r="Z1515" s="161">
        <v>0</v>
      </c>
      <c r="AA1515" s="161">
        <v>0</v>
      </c>
      <c r="AB1515" s="161">
        <v>0</v>
      </c>
      <c r="AC1515" s="161">
        <v>0</v>
      </c>
      <c r="AD1515" s="161">
        <v>0</v>
      </c>
      <c r="AE1515" s="161">
        <v>0</v>
      </c>
      <c r="AF1515" s="26"/>
      <c r="AH1515" s="26"/>
      <c r="AI1515" s="26"/>
    </row>
    <row r="1516" spans="2:35" s="103" customFormat="1" x14ac:dyDescent="0.25">
      <c r="B1516" s="35" t="s">
        <v>45</v>
      </c>
      <c r="C1516" s="35" t="s">
        <v>63</v>
      </c>
      <c r="D1516" s="35"/>
      <c r="E1516" s="35" t="s">
        <v>26</v>
      </c>
      <c r="F1516" s="35" t="s">
        <v>30</v>
      </c>
      <c r="G1516" s="35" t="s">
        <v>29</v>
      </c>
      <c r="H1516" s="34" t="s">
        <v>90</v>
      </c>
      <c r="I1516" s="161">
        <v>0.35746068449515633</v>
      </c>
      <c r="J1516" s="161">
        <v>0.31740014687661144</v>
      </c>
      <c r="K1516" s="161">
        <v>0.3050925296290965</v>
      </c>
      <c r="L1516" s="161">
        <v>0.3365397240591011</v>
      </c>
      <c r="M1516" s="161">
        <v>0.41577358569113426</v>
      </c>
      <c r="N1516" s="161">
        <v>0.38205345854858191</v>
      </c>
      <c r="O1516" s="161">
        <v>0.40183992760710374</v>
      </c>
      <c r="P1516" s="161">
        <v>0.37806852503713662</v>
      </c>
      <c r="Q1516" s="161">
        <v>0.44660645762683182</v>
      </c>
      <c r="R1516" s="161">
        <v>0.41427407459083981</v>
      </c>
      <c r="S1516" s="161">
        <v>0.46781120930121839</v>
      </c>
      <c r="T1516" s="161">
        <v>0.4521650038016447</v>
      </c>
      <c r="U1516" s="161">
        <v>0.44385330841476922</v>
      </c>
      <c r="V1516" s="161">
        <v>0.44967371869857659</v>
      </c>
      <c r="W1516" s="161">
        <v>0.42511385560008386</v>
      </c>
      <c r="X1516" s="161">
        <v>0.42012426863435343</v>
      </c>
      <c r="Y1516" s="161">
        <v>0.41377954665096439</v>
      </c>
      <c r="Z1516" s="161">
        <v>0.40147356643269105</v>
      </c>
      <c r="AA1516" s="161">
        <v>0.41249097762252257</v>
      </c>
      <c r="AB1516" s="161">
        <v>0.41828579605919486</v>
      </c>
      <c r="AC1516" s="161">
        <v>0.41616066953216913</v>
      </c>
      <c r="AD1516" s="161">
        <v>0.50131336109730695</v>
      </c>
      <c r="AE1516" s="161">
        <v>0.47397152903572609</v>
      </c>
      <c r="AF1516" s="26"/>
      <c r="AH1516" s="26"/>
      <c r="AI1516" s="26"/>
    </row>
    <row r="1517" spans="2:35" s="103" customFormat="1" x14ac:dyDescent="0.25">
      <c r="B1517" s="35" t="s">
        <v>45</v>
      </c>
      <c r="C1517" s="35" t="s">
        <v>63</v>
      </c>
      <c r="D1517" s="35"/>
      <c r="E1517" s="35" t="s">
        <v>26</v>
      </c>
      <c r="F1517" s="35" t="s">
        <v>31</v>
      </c>
      <c r="G1517" s="35" t="s">
        <v>22</v>
      </c>
      <c r="H1517" s="34" t="s">
        <v>90</v>
      </c>
      <c r="I1517" s="161">
        <v>0</v>
      </c>
      <c r="J1517" s="161">
        <v>0</v>
      </c>
      <c r="K1517" s="161">
        <v>0</v>
      </c>
      <c r="L1517" s="161">
        <v>0</v>
      </c>
      <c r="M1517" s="161">
        <v>0</v>
      </c>
      <c r="N1517" s="161">
        <v>0</v>
      </c>
      <c r="O1517" s="161">
        <v>0</v>
      </c>
      <c r="P1517" s="161">
        <v>0</v>
      </c>
      <c r="Q1517" s="161">
        <v>0</v>
      </c>
      <c r="R1517" s="161">
        <v>0</v>
      </c>
      <c r="S1517" s="161">
        <v>0</v>
      </c>
      <c r="T1517" s="161">
        <v>0</v>
      </c>
      <c r="U1517" s="161">
        <v>0</v>
      </c>
      <c r="V1517" s="161">
        <v>0</v>
      </c>
      <c r="W1517" s="161">
        <v>0</v>
      </c>
      <c r="X1517" s="161">
        <v>0</v>
      </c>
      <c r="Y1517" s="161">
        <v>0</v>
      </c>
      <c r="Z1517" s="161">
        <v>0</v>
      </c>
      <c r="AA1517" s="161">
        <v>0</v>
      </c>
      <c r="AB1517" s="161">
        <v>0</v>
      </c>
      <c r="AC1517" s="161">
        <v>0</v>
      </c>
      <c r="AD1517" s="161">
        <v>0</v>
      </c>
      <c r="AE1517" s="161">
        <v>0</v>
      </c>
      <c r="AF1517" s="26"/>
      <c r="AH1517" s="26"/>
      <c r="AI1517" s="26"/>
    </row>
    <row r="1518" spans="2:35" s="103" customFormat="1" x14ac:dyDescent="0.25">
      <c r="B1518" s="35" t="s">
        <v>45</v>
      </c>
      <c r="C1518" s="35" t="s">
        <v>63</v>
      </c>
      <c r="D1518" s="35"/>
      <c r="E1518" s="35" t="s">
        <v>26</v>
      </c>
      <c r="F1518" s="35" t="s">
        <v>28</v>
      </c>
      <c r="G1518" s="35" t="s">
        <v>29</v>
      </c>
      <c r="H1518" s="34" t="s">
        <v>90</v>
      </c>
      <c r="I1518" s="161">
        <v>2.7983170335127237</v>
      </c>
      <c r="J1518" s="161">
        <v>2.50268301222905</v>
      </c>
      <c r="K1518" s="161">
        <v>2.4604588629610578</v>
      </c>
      <c r="L1518" s="161">
        <v>2.2009993896417517</v>
      </c>
      <c r="M1518" s="161">
        <v>2.6597351198374719</v>
      </c>
      <c r="N1518" s="161">
        <v>2.3497714307576913</v>
      </c>
      <c r="O1518" s="161">
        <v>1.4938296689450301</v>
      </c>
      <c r="P1518" s="161">
        <v>1.592179261393766</v>
      </c>
      <c r="Q1518" s="161">
        <v>0.84144331814948847</v>
      </c>
      <c r="R1518" s="161">
        <v>0.85486025854999803</v>
      </c>
      <c r="S1518" s="161">
        <v>0.57460280895483706</v>
      </c>
      <c r="T1518" s="161">
        <v>0.75775231760417672</v>
      </c>
      <c r="U1518" s="161">
        <v>0.32262989736983899</v>
      </c>
      <c r="V1518" s="161">
        <v>0.34611409722400949</v>
      </c>
      <c r="W1518" s="161">
        <v>0.16993462659934594</v>
      </c>
      <c r="X1518" s="161">
        <v>0.1507932953329707</v>
      </c>
      <c r="Y1518" s="161">
        <v>8.8683915914007067E-2</v>
      </c>
      <c r="Z1518" s="161">
        <v>0.10159819414303332</v>
      </c>
      <c r="AA1518" s="161">
        <v>7.5337014908270758E-2</v>
      </c>
      <c r="AB1518" s="161">
        <v>9.9512735853203596E-2</v>
      </c>
      <c r="AC1518" s="161">
        <v>0.14231466081922234</v>
      </c>
      <c r="AD1518" s="161">
        <v>0.11559033068981783</v>
      </c>
      <c r="AE1518" s="161">
        <v>0.91710911733283573</v>
      </c>
      <c r="AF1518" s="26"/>
      <c r="AH1518" s="26"/>
      <c r="AI1518" s="26"/>
    </row>
    <row r="1519" spans="2:35" s="103" customFormat="1" ht="13.5" customHeight="1" x14ac:dyDescent="0.25">
      <c r="B1519" s="35" t="s">
        <v>45</v>
      </c>
      <c r="C1519" s="35" t="s">
        <v>63</v>
      </c>
      <c r="D1519" s="35"/>
      <c r="E1519" s="35" t="s">
        <v>26</v>
      </c>
      <c r="F1519" s="35" t="s">
        <v>57</v>
      </c>
      <c r="G1519" s="35" t="s">
        <v>33</v>
      </c>
      <c r="H1519" s="34" t="s">
        <v>90</v>
      </c>
      <c r="I1519" s="161">
        <v>0</v>
      </c>
      <c r="J1519" s="161">
        <v>0</v>
      </c>
      <c r="K1519" s="161">
        <v>1.730474652138325E-4</v>
      </c>
      <c r="L1519" s="161">
        <v>6.5983953639067575E-4</v>
      </c>
      <c r="M1519" s="161">
        <v>1.3637455182861273E-3</v>
      </c>
      <c r="N1519" s="161">
        <v>3.9578125219725379E-3</v>
      </c>
      <c r="O1519" s="161">
        <v>8.7973424237481855E-3</v>
      </c>
      <c r="P1519" s="161">
        <v>1.3657568342303287E-2</v>
      </c>
      <c r="Q1519" s="161">
        <v>1.6845652413149458E-2</v>
      </c>
      <c r="R1519" s="161">
        <v>1.5858578491214043E-2</v>
      </c>
      <c r="S1519" s="161">
        <v>1.8676129510713017E-2</v>
      </c>
      <c r="T1519" s="161">
        <v>2.7274730208611722E-2</v>
      </c>
      <c r="U1519" s="161">
        <v>2.2980473403887165E-2</v>
      </c>
      <c r="V1519" s="161">
        <v>2.5352987627999847E-2</v>
      </c>
      <c r="W1519" s="161">
        <v>2.7300207226195489E-2</v>
      </c>
      <c r="X1519" s="161">
        <v>2.8781100826778972E-2</v>
      </c>
      <c r="Y1519" s="161">
        <v>2.8985878989650406E-2</v>
      </c>
      <c r="Z1519" s="161">
        <v>2.8624814822304993E-2</v>
      </c>
      <c r="AA1519" s="161">
        <v>3.3719034872382841E-2</v>
      </c>
      <c r="AB1519" s="161">
        <v>3.5921060009766193E-2</v>
      </c>
      <c r="AC1519" s="161">
        <v>2.6208660197210173E-2</v>
      </c>
      <c r="AD1519" s="161">
        <v>3.6178294111391708E-2</v>
      </c>
      <c r="AE1519" s="161">
        <v>3.8125910519542464E-2</v>
      </c>
      <c r="AF1519" s="26"/>
      <c r="AH1519" s="26"/>
      <c r="AI1519" s="26"/>
    </row>
    <row r="1520" spans="2:35" s="103" customFormat="1" x14ac:dyDescent="0.25">
      <c r="B1520" s="35" t="s">
        <v>45</v>
      </c>
      <c r="C1520" s="35" t="s">
        <v>63</v>
      </c>
      <c r="D1520" s="35"/>
      <c r="E1520" s="35" t="s">
        <v>26</v>
      </c>
      <c r="F1520" s="35" t="s">
        <v>65</v>
      </c>
      <c r="G1520" s="35" t="s">
        <v>33</v>
      </c>
      <c r="H1520" s="34" t="s">
        <v>90</v>
      </c>
      <c r="I1520" s="161">
        <v>6.8521938277700143E-4</v>
      </c>
      <c r="J1520" s="161">
        <v>6.7782058191007751E-4</v>
      </c>
      <c r="K1520" s="161">
        <v>8.4216566194990914E-4</v>
      </c>
      <c r="L1520" s="161">
        <v>7.4571596088801118E-4</v>
      </c>
      <c r="M1520" s="161">
        <v>8.2905904169769807E-4</v>
      </c>
      <c r="N1520" s="161">
        <v>1.0007718735094517E-3</v>
      </c>
      <c r="O1520" s="161">
        <v>1.1240262407957564E-3</v>
      </c>
      <c r="P1520" s="161">
        <v>1.0494055860137406E-3</v>
      </c>
      <c r="Q1520" s="161">
        <v>1.1482513638034861E-3</v>
      </c>
      <c r="R1520" s="161">
        <v>0</v>
      </c>
      <c r="S1520" s="161">
        <v>0</v>
      </c>
      <c r="T1520" s="161">
        <v>0</v>
      </c>
      <c r="U1520" s="161">
        <v>0</v>
      </c>
      <c r="V1520" s="161">
        <v>0</v>
      </c>
      <c r="W1520" s="161">
        <v>0</v>
      </c>
      <c r="X1520" s="161">
        <v>0</v>
      </c>
      <c r="Y1520" s="161">
        <v>0</v>
      </c>
      <c r="Z1520" s="161">
        <v>0</v>
      </c>
      <c r="AA1520" s="161">
        <v>0</v>
      </c>
      <c r="AB1520" s="161">
        <v>0</v>
      </c>
      <c r="AC1520" s="161">
        <v>0</v>
      </c>
      <c r="AD1520" s="161">
        <v>0</v>
      </c>
      <c r="AE1520" s="161">
        <v>0</v>
      </c>
      <c r="AF1520" s="26"/>
      <c r="AH1520" s="26"/>
      <c r="AI1520" s="26"/>
    </row>
    <row r="1521" spans="2:35" s="103" customFormat="1" x14ac:dyDescent="0.25">
      <c r="B1521" s="35" t="s">
        <v>45</v>
      </c>
      <c r="C1521" s="35" t="s">
        <v>66</v>
      </c>
      <c r="D1521" s="35"/>
      <c r="E1521" s="35" t="s">
        <v>26</v>
      </c>
      <c r="F1521" s="35" t="s">
        <v>49</v>
      </c>
      <c r="G1521" s="35" t="s">
        <v>29</v>
      </c>
      <c r="H1521" s="34" t="s">
        <v>90</v>
      </c>
      <c r="I1521" s="161">
        <v>0</v>
      </c>
      <c r="J1521" s="161">
        <v>0</v>
      </c>
      <c r="K1521" s="161">
        <v>0</v>
      </c>
      <c r="L1521" s="161">
        <v>0</v>
      </c>
      <c r="M1521" s="161">
        <v>0</v>
      </c>
      <c r="N1521" s="161">
        <v>0</v>
      </c>
      <c r="O1521" s="161">
        <v>0</v>
      </c>
      <c r="P1521" s="161">
        <v>0</v>
      </c>
      <c r="Q1521" s="161">
        <v>0</v>
      </c>
      <c r="R1521" s="161">
        <v>0</v>
      </c>
      <c r="S1521" s="161">
        <v>0</v>
      </c>
      <c r="T1521" s="161">
        <v>0</v>
      </c>
      <c r="U1521" s="161">
        <v>0</v>
      </c>
      <c r="V1521" s="161">
        <v>0</v>
      </c>
      <c r="W1521" s="161">
        <v>0</v>
      </c>
      <c r="X1521" s="161">
        <v>0</v>
      </c>
      <c r="Y1521" s="161">
        <v>0</v>
      </c>
      <c r="Z1521" s="162"/>
      <c r="AA1521" s="162"/>
      <c r="AB1521" s="162"/>
      <c r="AC1521" s="162"/>
      <c r="AD1521" s="162"/>
      <c r="AE1521" s="162"/>
      <c r="AF1521" s="26"/>
      <c r="AH1521" s="26"/>
      <c r="AI1521" s="26"/>
    </row>
    <row r="1522" spans="2:35" s="103" customFormat="1" x14ac:dyDescent="0.25">
      <c r="B1522" s="35" t="s">
        <v>45</v>
      </c>
      <c r="C1522" s="35" t="s">
        <v>66</v>
      </c>
      <c r="D1522" s="35"/>
      <c r="E1522" s="35" t="s">
        <v>26</v>
      </c>
      <c r="F1522" s="35" t="s">
        <v>52</v>
      </c>
      <c r="G1522" s="35" t="s">
        <v>29</v>
      </c>
      <c r="H1522" s="34" t="s">
        <v>90</v>
      </c>
      <c r="I1522" s="161">
        <v>0</v>
      </c>
      <c r="J1522" s="161">
        <v>0</v>
      </c>
      <c r="K1522" s="161">
        <v>0</v>
      </c>
      <c r="L1522" s="161">
        <v>0</v>
      </c>
      <c r="M1522" s="161">
        <v>0</v>
      </c>
      <c r="N1522" s="161">
        <v>0</v>
      </c>
      <c r="O1522" s="161">
        <v>0</v>
      </c>
      <c r="P1522" s="161">
        <v>0</v>
      </c>
      <c r="Q1522" s="161">
        <v>0</v>
      </c>
      <c r="R1522" s="161">
        <v>0</v>
      </c>
      <c r="S1522" s="161">
        <v>0</v>
      </c>
      <c r="T1522" s="161">
        <v>0</v>
      </c>
      <c r="U1522" s="161">
        <v>0</v>
      </c>
      <c r="V1522" s="161">
        <v>0</v>
      </c>
      <c r="W1522" s="161">
        <v>0</v>
      </c>
      <c r="X1522" s="161">
        <v>0</v>
      </c>
      <c r="Y1522" s="161">
        <v>0</v>
      </c>
      <c r="Z1522" s="162"/>
      <c r="AA1522" s="162"/>
      <c r="AB1522" s="162"/>
      <c r="AC1522" s="162"/>
      <c r="AD1522" s="162"/>
      <c r="AE1522" s="162"/>
      <c r="AF1522" s="26"/>
      <c r="AH1522" s="26"/>
      <c r="AI1522" s="26"/>
    </row>
    <row r="1523" spans="2:35" s="103" customFormat="1" x14ac:dyDescent="0.25">
      <c r="B1523" s="35" t="s">
        <v>45</v>
      </c>
      <c r="C1523" s="35" t="s">
        <v>66</v>
      </c>
      <c r="D1523" s="35"/>
      <c r="E1523" s="35" t="s">
        <v>26</v>
      </c>
      <c r="F1523" s="35" t="s">
        <v>53</v>
      </c>
      <c r="G1523" s="35" t="s">
        <v>29</v>
      </c>
      <c r="H1523" s="34" t="s">
        <v>90</v>
      </c>
      <c r="I1523" s="161">
        <v>0</v>
      </c>
      <c r="J1523" s="161">
        <v>0</v>
      </c>
      <c r="K1523" s="161">
        <v>0</v>
      </c>
      <c r="L1523" s="161">
        <v>0</v>
      </c>
      <c r="M1523" s="161">
        <v>0</v>
      </c>
      <c r="N1523" s="161">
        <v>0</v>
      </c>
      <c r="O1523" s="161">
        <v>0</v>
      </c>
      <c r="P1523" s="161">
        <v>0</v>
      </c>
      <c r="Q1523" s="161">
        <v>0</v>
      </c>
      <c r="R1523" s="161">
        <v>0</v>
      </c>
      <c r="S1523" s="161">
        <v>0</v>
      </c>
      <c r="T1523" s="161">
        <v>0</v>
      </c>
      <c r="U1523" s="161">
        <v>0</v>
      </c>
      <c r="V1523" s="161">
        <v>0</v>
      </c>
      <c r="W1523" s="161">
        <v>0</v>
      </c>
      <c r="X1523" s="161">
        <v>0</v>
      </c>
      <c r="Y1523" s="161">
        <v>0</v>
      </c>
      <c r="Z1523" s="162"/>
      <c r="AA1523" s="162"/>
      <c r="AB1523" s="162"/>
      <c r="AC1523" s="162"/>
      <c r="AD1523" s="162"/>
      <c r="AE1523" s="162"/>
      <c r="AF1523" s="26"/>
      <c r="AH1523" s="26"/>
      <c r="AI1523" s="26"/>
    </row>
    <row r="1524" spans="2:35" s="103" customFormat="1" x14ac:dyDescent="0.25">
      <c r="B1524" s="35" t="s">
        <v>45</v>
      </c>
      <c r="C1524" s="35" t="s">
        <v>66</v>
      </c>
      <c r="D1524" s="35"/>
      <c r="E1524" s="35" t="s">
        <v>26</v>
      </c>
      <c r="F1524" s="35" t="s">
        <v>54</v>
      </c>
      <c r="G1524" s="35" t="s">
        <v>22</v>
      </c>
      <c r="H1524" s="34" t="s">
        <v>90</v>
      </c>
      <c r="I1524" s="161">
        <v>0</v>
      </c>
      <c r="J1524" s="161">
        <v>0</v>
      </c>
      <c r="K1524" s="161">
        <v>0</v>
      </c>
      <c r="L1524" s="161">
        <v>0</v>
      </c>
      <c r="M1524" s="161">
        <v>0</v>
      </c>
      <c r="N1524" s="161">
        <v>0</v>
      </c>
      <c r="O1524" s="161">
        <v>0</v>
      </c>
      <c r="P1524" s="161">
        <v>0</v>
      </c>
      <c r="Q1524" s="161">
        <v>0</v>
      </c>
      <c r="R1524" s="161">
        <v>0</v>
      </c>
      <c r="S1524" s="161">
        <v>0</v>
      </c>
      <c r="T1524" s="161">
        <v>0</v>
      </c>
      <c r="U1524" s="161">
        <v>0</v>
      </c>
      <c r="V1524" s="161">
        <v>0</v>
      </c>
      <c r="W1524" s="161">
        <v>0</v>
      </c>
      <c r="X1524" s="161">
        <v>0</v>
      </c>
      <c r="Y1524" s="161">
        <v>0</v>
      </c>
      <c r="Z1524" s="162"/>
      <c r="AA1524" s="162"/>
      <c r="AB1524" s="162"/>
      <c r="AC1524" s="162"/>
      <c r="AD1524" s="162"/>
      <c r="AE1524" s="162"/>
      <c r="AF1524" s="26"/>
      <c r="AH1524" s="26"/>
      <c r="AI1524" s="26"/>
    </row>
    <row r="1525" spans="2:35" s="103" customFormat="1" x14ac:dyDescent="0.25">
      <c r="B1525" s="35" t="s">
        <v>45</v>
      </c>
      <c r="C1525" s="35" t="s">
        <v>66</v>
      </c>
      <c r="D1525" s="35"/>
      <c r="E1525" s="35" t="s">
        <v>26</v>
      </c>
      <c r="F1525" s="35" t="s">
        <v>67</v>
      </c>
      <c r="G1525" s="35" t="s">
        <v>29</v>
      </c>
      <c r="H1525" s="34" t="s">
        <v>90</v>
      </c>
      <c r="I1525" s="161">
        <v>0.27622385297499275</v>
      </c>
      <c r="J1525" s="161">
        <v>0.29000939881431187</v>
      </c>
      <c r="K1525" s="161">
        <v>0.147811956767466</v>
      </c>
      <c r="L1525" s="161">
        <v>8.9866269221480083E-2</v>
      </c>
      <c r="M1525" s="161">
        <v>9.0526062535458932E-2</v>
      </c>
      <c r="N1525" s="161">
        <v>4.0464828693670282E-2</v>
      </c>
      <c r="O1525" s="161">
        <v>0.15658199437051165</v>
      </c>
      <c r="P1525" s="161">
        <v>0.11868126417118875</v>
      </c>
      <c r="Q1525" s="161">
        <v>0.12418292341796354</v>
      </c>
      <c r="R1525" s="161">
        <v>0.48903490931557181</v>
      </c>
      <c r="S1525" s="161">
        <v>0.5501273172720933</v>
      </c>
      <c r="T1525" s="161">
        <v>0.60601794527007613</v>
      </c>
      <c r="U1525" s="161">
        <v>0.62819376795554538</v>
      </c>
      <c r="V1525" s="161">
        <v>0.68586475223900933</v>
      </c>
      <c r="W1525" s="161">
        <v>0.76163558063453862</v>
      </c>
      <c r="X1525" s="161">
        <v>0.79857786827504118</v>
      </c>
      <c r="Y1525" s="161">
        <v>0.90345125369455626</v>
      </c>
      <c r="Z1525" s="162"/>
      <c r="AA1525" s="162"/>
      <c r="AB1525" s="162"/>
      <c r="AC1525" s="162"/>
      <c r="AD1525" s="162"/>
      <c r="AE1525" s="162"/>
      <c r="AF1525" s="26"/>
      <c r="AH1525" s="26"/>
      <c r="AI1525" s="26"/>
    </row>
    <row r="1526" spans="2:35" s="103" customFormat="1" x14ac:dyDescent="0.25">
      <c r="B1526" s="35" t="s">
        <v>45</v>
      </c>
      <c r="C1526" s="35" t="s">
        <v>66</v>
      </c>
      <c r="D1526" s="35"/>
      <c r="E1526" s="35" t="s">
        <v>26</v>
      </c>
      <c r="F1526" s="35" t="s">
        <v>30</v>
      </c>
      <c r="G1526" s="35" t="s">
        <v>29</v>
      </c>
      <c r="H1526" s="34" t="s">
        <v>90</v>
      </c>
      <c r="I1526" s="161">
        <v>0</v>
      </c>
      <c r="J1526" s="161">
        <v>0</v>
      </c>
      <c r="K1526" s="161">
        <v>0</v>
      </c>
      <c r="L1526" s="161">
        <v>0</v>
      </c>
      <c r="M1526" s="161">
        <v>0</v>
      </c>
      <c r="N1526" s="161">
        <v>0</v>
      </c>
      <c r="O1526" s="161">
        <v>0</v>
      </c>
      <c r="P1526" s="161">
        <v>0</v>
      </c>
      <c r="Q1526" s="161">
        <v>0</v>
      </c>
      <c r="R1526" s="161">
        <v>0</v>
      </c>
      <c r="S1526" s="161">
        <v>0</v>
      </c>
      <c r="T1526" s="161">
        <v>0</v>
      </c>
      <c r="U1526" s="161">
        <v>0</v>
      </c>
      <c r="V1526" s="161">
        <v>0</v>
      </c>
      <c r="W1526" s="161">
        <v>0</v>
      </c>
      <c r="X1526" s="161">
        <v>0</v>
      </c>
      <c r="Y1526" s="161">
        <v>0</v>
      </c>
      <c r="Z1526" s="162"/>
      <c r="AA1526" s="162"/>
      <c r="AB1526" s="162"/>
      <c r="AC1526" s="162"/>
      <c r="AD1526" s="162"/>
      <c r="AE1526" s="162"/>
      <c r="AF1526" s="26"/>
      <c r="AH1526" s="26"/>
      <c r="AI1526" s="26"/>
    </row>
    <row r="1527" spans="2:35" s="103" customFormat="1" x14ac:dyDescent="0.25">
      <c r="B1527" s="35" t="s">
        <v>45</v>
      </c>
      <c r="C1527" s="35" t="s">
        <v>66</v>
      </c>
      <c r="D1527" s="35"/>
      <c r="E1527" s="35" t="s">
        <v>26</v>
      </c>
      <c r="F1527" s="35" t="s">
        <v>31</v>
      </c>
      <c r="G1527" s="35" t="s">
        <v>22</v>
      </c>
      <c r="H1527" s="34" t="s">
        <v>90</v>
      </c>
      <c r="I1527" s="161">
        <v>0</v>
      </c>
      <c r="J1527" s="161">
        <v>0</v>
      </c>
      <c r="K1527" s="161">
        <v>0</v>
      </c>
      <c r="L1527" s="161">
        <v>0</v>
      </c>
      <c r="M1527" s="161">
        <v>0</v>
      </c>
      <c r="N1527" s="161">
        <v>0</v>
      </c>
      <c r="O1527" s="161">
        <v>0</v>
      </c>
      <c r="P1527" s="161">
        <v>0</v>
      </c>
      <c r="Q1527" s="161">
        <v>0</v>
      </c>
      <c r="R1527" s="161">
        <v>0</v>
      </c>
      <c r="S1527" s="161">
        <v>0</v>
      </c>
      <c r="T1527" s="161">
        <v>0</v>
      </c>
      <c r="U1527" s="161">
        <v>0</v>
      </c>
      <c r="V1527" s="161">
        <v>0</v>
      </c>
      <c r="W1527" s="161">
        <v>0</v>
      </c>
      <c r="X1527" s="161">
        <v>0</v>
      </c>
      <c r="Y1527" s="161">
        <v>0</v>
      </c>
      <c r="Z1527" s="162"/>
      <c r="AA1527" s="162"/>
      <c r="AB1527" s="162"/>
      <c r="AC1527" s="162"/>
      <c r="AD1527" s="162"/>
      <c r="AE1527" s="162"/>
      <c r="AF1527" s="26"/>
      <c r="AH1527" s="26"/>
      <c r="AI1527" s="26"/>
    </row>
    <row r="1528" spans="2:35" s="103" customFormat="1" x14ac:dyDescent="0.25">
      <c r="B1528" s="35" t="s">
        <v>45</v>
      </c>
      <c r="C1528" s="35" t="s">
        <v>66</v>
      </c>
      <c r="D1528" s="35"/>
      <c r="E1528" s="35" t="s">
        <v>26</v>
      </c>
      <c r="F1528" s="35" t="s">
        <v>28</v>
      </c>
      <c r="G1528" s="35" t="s">
        <v>29</v>
      </c>
      <c r="H1528" s="34" t="s">
        <v>90</v>
      </c>
      <c r="I1528" s="161">
        <v>0.17688112066842263</v>
      </c>
      <c r="J1528" s="161">
        <v>0.17438983727872659</v>
      </c>
      <c r="K1528" s="161">
        <v>0.13037716406076225</v>
      </c>
      <c r="L1528" s="161">
        <v>6.6434223725229169E-2</v>
      </c>
      <c r="M1528" s="161">
        <v>6.4773368132098441E-2</v>
      </c>
      <c r="N1528" s="161">
        <v>0.10712518575693206</v>
      </c>
      <c r="O1528" s="161">
        <v>0.11625989151915105</v>
      </c>
      <c r="P1528" s="161">
        <v>0.18407816157198917</v>
      </c>
      <c r="Q1528" s="161">
        <v>0.34268987071597384</v>
      </c>
      <c r="R1528" s="161">
        <v>0.30116848088770554</v>
      </c>
      <c r="S1528" s="161">
        <v>0.4481542008797752</v>
      </c>
      <c r="T1528" s="161">
        <v>2.799925720752888</v>
      </c>
      <c r="U1528" s="161">
        <v>3.8944295566260392</v>
      </c>
      <c r="V1528" s="161">
        <v>4.3043840788638068</v>
      </c>
      <c r="W1528" s="161">
        <v>2.5582712319523671</v>
      </c>
      <c r="X1528" s="161">
        <v>2.6770224068612141</v>
      </c>
      <c r="Y1528" s="161">
        <v>3.477554802750225</v>
      </c>
      <c r="Z1528" s="162"/>
      <c r="AA1528" s="162"/>
      <c r="AB1528" s="162"/>
      <c r="AC1528" s="162"/>
      <c r="AD1528" s="162"/>
      <c r="AE1528" s="162"/>
      <c r="AF1528" s="26"/>
      <c r="AH1528" s="26"/>
      <c r="AI1528" s="26"/>
    </row>
    <row r="1529" spans="2:35" s="103" customFormat="1" x14ac:dyDescent="0.25">
      <c r="B1529" s="35" t="s">
        <v>45</v>
      </c>
      <c r="C1529" s="35" t="s">
        <v>66</v>
      </c>
      <c r="D1529" s="35"/>
      <c r="E1529" s="35" t="s">
        <v>26</v>
      </c>
      <c r="F1529" s="35" t="s">
        <v>57</v>
      </c>
      <c r="G1529" s="35" t="s">
        <v>33</v>
      </c>
      <c r="H1529" s="34" t="s">
        <v>90</v>
      </c>
      <c r="I1529" s="161">
        <v>0</v>
      </c>
      <c r="J1529" s="161">
        <v>0</v>
      </c>
      <c r="K1529" s="161">
        <v>0</v>
      </c>
      <c r="L1529" s="161">
        <v>0</v>
      </c>
      <c r="M1529" s="161">
        <v>0</v>
      </c>
      <c r="N1529" s="161">
        <v>0</v>
      </c>
      <c r="O1529" s="161">
        <v>0</v>
      </c>
      <c r="P1529" s="161">
        <v>0</v>
      </c>
      <c r="Q1529" s="161">
        <v>0</v>
      </c>
      <c r="R1529" s="161">
        <v>0</v>
      </c>
      <c r="S1529" s="161">
        <v>0</v>
      </c>
      <c r="T1529" s="161">
        <v>0</v>
      </c>
      <c r="U1529" s="161">
        <v>0</v>
      </c>
      <c r="V1529" s="161">
        <v>0</v>
      </c>
      <c r="W1529" s="161">
        <v>0</v>
      </c>
      <c r="X1529" s="161">
        <v>0</v>
      </c>
      <c r="Y1529" s="161">
        <v>0</v>
      </c>
      <c r="Z1529" s="162"/>
      <c r="AA1529" s="162"/>
      <c r="AB1529" s="162"/>
      <c r="AC1529" s="162"/>
      <c r="AD1529" s="162"/>
      <c r="AE1529" s="162"/>
      <c r="AF1529" s="26"/>
      <c r="AH1529" s="26"/>
      <c r="AI1529" s="26"/>
    </row>
    <row r="1530" spans="2:35" s="103" customFormat="1" x14ac:dyDescent="0.25">
      <c r="B1530" s="35" t="s">
        <v>45</v>
      </c>
      <c r="C1530" s="35" t="s">
        <v>66</v>
      </c>
      <c r="D1530" s="35" t="s">
        <v>68</v>
      </c>
      <c r="E1530" s="35" t="s">
        <v>26</v>
      </c>
      <c r="F1530" s="35" t="s">
        <v>49</v>
      </c>
      <c r="G1530" s="35" t="s">
        <v>29</v>
      </c>
      <c r="H1530" s="34" t="s">
        <v>90</v>
      </c>
      <c r="I1530" s="162"/>
      <c r="J1530" s="162"/>
      <c r="K1530" s="162"/>
      <c r="L1530" s="162"/>
      <c r="M1530" s="162"/>
      <c r="N1530" s="162"/>
      <c r="O1530" s="162"/>
      <c r="P1530" s="162"/>
      <c r="Q1530" s="162"/>
      <c r="R1530" s="162"/>
      <c r="S1530" s="162"/>
      <c r="T1530" s="162"/>
      <c r="U1530" s="162"/>
      <c r="V1530" s="162"/>
      <c r="W1530" s="162"/>
      <c r="X1530" s="162"/>
      <c r="Y1530" s="162"/>
      <c r="Z1530" s="161">
        <v>0</v>
      </c>
      <c r="AA1530" s="161">
        <v>0</v>
      </c>
      <c r="AB1530" s="161">
        <v>0</v>
      </c>
      <c r="AC1530" s="161">
        <v>0</v>
      </c>
      <c r="AD1530" s="161">
        <v>0</v>
      </c>
      <c r="AE1530" s="161">
        <v>0</v>
      </c>
      <c r="AF1530" s="26"/>
      <c r="AH1530" s="26"/>
      <c r="AI1530" s="26"/>
    </row>
    <row r="1531" spans="2:35" s="103" customFormat="1" x14ac:dyDescent="0.25">
      <c r="B1531" s="35" t="s">
        <v>45</v>
      </c>
      <c r="C1531" s="35" t="s">
        <v>66</v>
      </c>
      <c r="D1531" s="35" t="s">
        <v>68</v>
      </c>
      <c r="E1531" s="35" t="s">
        <v>26</v>
      </c>
      <c r="F1531" s="35" t="s">
        <v>52</v>
      </c>
      <c r="G1531" s="35" t="s">
        <v>29</v>
      </c>
      <c r="H1531" s="34" t="s">
        <v>90</v>
      </c>
      <c r="I1531" s="162"/>
      <c r="J1531" s="162"/>
      <c r="K1531" s="162"/>
      <c r="L1531" s="162"/>
      <c r="M1531" s="162"/>
      <c r="N1531" s="162"/>
      <c r="O1531" s="162"/>
      <c r="P1531" s="162"/>
      <c r="Q1531" s="162"/>
      <c r="R1531" s="162"/>
      <c r="S1531" s="162"/>
      <c r="T1531" s="162"/>
      <c r="U1531" s="162"/>
      <c r="V1531" s="162"/>
      <c r="W1531" s="162"/>
      <c r="X1531" s="162"/>
      <c r="Y1531" s="162"/>
      <c r="Z1531" s="161">
        <v>0</v>
      </c>
      <c r="AA1531" s="161">
        <v>0</v>
      </c>
      <c r="AB1531" s="161">
        <v>0</v>
      </c>
      <c r="AC1531" s="161">
        <v>0</v>
      </c>
      <c r="AD1531" s="161">
        <v>0</v>
      </c>
      <c r="AE1531" s="161">
        <v>0</v>
      </c>
      <c r="AF1531" s="26"/>
      <c r="AH1531" s="26"/>
      <c r="AI1531" s="26"/>
    </row>
    <row r="1532" spans="2:35" s="103" customFormat="1" x14ac:dyDescent="0.25">
      <c r="B1532" s="35" t="s">
        <v>45</v>
      </c>
      <c r="C1532" s="35" t="s">
        <v>66</v>
      </c>
      <c r="D1532" s="35" t="s">
        <v>68</v>
      </c>
      <c r="E1532" s="35" t="s">
        <v>26</v>
      </c>
      <c r="F1532" s="35" t="s">
        <v>53</v>
      </c>
      <c r="G1532" s="35" t="s">
        <v>29</v>
      </c>
      <c r="H1532" s="34" t="s">
        <v>90</v>
      </c>
      <c r="I1532" s="162"/>
      <c r="J1532" s="162"/>
      <c r="K1532" s="162"/>
      <c r="L1532" s="162"/>
      <c r="M1532" s="162"/>
      <c r="N1532" s="162"/>
      <c r="O1532" s="162"/>
      <c r="P1532" s="162"/>
      <c r="Q1532" s="162"/>
      <c r="R1532" s="162"/>
      <c r="S1532" s="162"/>
      <c r="T1532" s="162"/>
      <c r="U1532" s="162"/>
      <c r="V1532" s="162"/>
      <c r="W1532" s="162"/>
      <c r="X1532" s="162"/>
      <c r="Y1532" s="162"/>
      <c r="Z1532" s="161">
        <v>0</v>
      </c>
      <c r="AA1532" s="161">
        <v>0</v>
      </c>
      <c r="AB1532" s="161">
        <v>0</v>
      </c>
      <c r="AC1532" s="161">
        <v>0</v>
      </c>
      <c r="AD1532" s="161">
        <v>0</v>
      </c>
      <c r="AE1532" s="161">
        <v>0</v>
      </c>
      <c r="AF1532" s="26"/>
      <c r="AH1532" s="26"/>
      <c r="AI1532" s="26"/>
    </row>
    <row r="1533" spans="2:35" s="103" customFormat="1" x14ac:dyDescent="0.25">
      <c r="B1533" s="35" t="s">
        <v>45</v>
      </c>
      <c r="C1533" s="35" t="s">
        <v>66</v>
      </c>
      <c r="D1533" s="35" t="s">
        <v>68</v>
      </c>
      <c r="E1533" s="35" t="s">
        <v>26</v>
      </c>
      <c r="F1533" s="35" t="s">
        <v>54</v>
      </c>
      <c r="G1533" s="35" t="s">
        <v>22</v>
      </c>
      <c r="H1533" s="34" t="s">
        <v>90</v>
      </c>
      <c r="I1533" s="162"/>
      <c r="J1533" s="162"/>
      <c r="K1533" s="162"/>
      <c r="L1533" s="162"/>
      <c r="M1533" s="162"/>
      <c r="N1533" s="162"/>
      <c r="O1533" s="162"/>
      <c r="P1533" s="162"/>
      <c r="Q1533" s="162"/>
      <c r="R1533" s="162"/>
      <c r="S1533" s="162"/>
      <c r="T1533" s="162"/>
      <c r="U1533" s="162"/>
      <c r="V1533" s="162"/>
      <c r="W1533" s="162"/>
      <c r="X1533" s="162"/>
      <c r="Y1533" s="162"/>
      <c r="Z1533" s="161">
        <v>0</v>
      </c>
      <c r="AA1533" s="161">
        <v>0</v>
      </c>
      <c r="AB1533" s="161">
        <v>0</v>
      </c>
      <c r="AC1533" s="161">
        <v>0</v>
      </c>
      <c r="AD1533" s="161">
        <v>0</v>
      </c>
      <c r="AE1533" s="161">
        <v>0</v>
      </c>
      <c r="AF1533" s="26"/>
      <c r="AH1533" s="26"/>
      <c r="AI1533" s="26"/>
    </row>
    <row r="1534" spans="2:35" s="103" customFormat="1" x14ac:dyDescent="0.25">
      <c r="B1534" s="35" t="s">
        <v>45</v>
      </c>
      <c r="C1534" s="35" t="s">
        <v>66</v>
      </c>
      <c r="D1534" s="35" t="s">
        <v>68</v>
      </c>
      <c r="E1534" s="35" t="s">
        <v>26</v>
      </c>
      <c r="F1534" s="35" t="s">
        <v>30</v>
      </c>
      <c r="G1534" s="35" t="s">
        <v>29</v>
      </c>
      <c r="H1534" s="34" t="s">
        <v>90</v>
      </c>
      <c r="I1534" s="162"/>
      <c r="J1534" s="162"/>
      <c r="K1534" s="162"/>
      <c r="L1534" s="162"/>
      <c r="M1534" s="162"/>
      <c r="N1534" s="162"/>
      <c r="O1534" s="162"/>
      <c r="P1534" s="162"/>
      <c r="Q1534" s="162"/>
      <c r="R1534" s="162"/>
      <c r="S1534" s="162"/>
      <c r="T1534" s="162"/>
      <c r="U1534" s="162"/>
      <c r="V1534" s="162"/>
      <c r="W1534" s="162"/>
      <c r="X1534" s="162"/>
      <c r="Y1534" s="162"/>
      <c r="Z1534" s="161">
        <v>0</v>
      </c>
      <c r="AA1534" s="161">
        <v>0</v>
      </c>
      <c r="AB1534" s="161">
        <v>0</v>
      </c>
      <c r="AC1534" s="161">
        <v>0</v>
      </c>
      <c r="AD1534" s="161">
        <v>0</v>
      </c>
      <c r="AE1534" s="161">
        <v>0</v>
      </c>
      <c r="AF1534" s="26"/>
      <c r="AH1534" s="26"/>
      <c r="AI1534" s="26"/>
    </row>
    <row r="1535" spans="2:35" s="103" customFormat="1" x14ac:dyDescent="0.25">
      <c r="B1535" s="35" t="s">
        <v>45</v>
      </c>
      <c r="C1535" s="35" t="s">
        <v>66</v>
      </c>
      <c r="D1535" s="35" t="s">
        <v>68</v>
      </c>
      <c r="E1535" s="35" t="s">
        <v>26</v>
      </c>
      <c r="F1535" s="35" t="s">
        <v>31</v>
      </c>
      <c r="G1535" s="35" t="s">
        <v>22</v>
      </c>
      <c r="H1535" s="34" t="s">
        <v>90</v>
      </c>
      <c r="I1535" s="162"/>
      <c r="J1535" s="162"/>
      <c r="K1535" s="162"/>
      <c r="L1535" s="162"/>
      <c r="M1535" s="162"/>
      <c r="N1535" s="162"/>
      <c r="O1535" s="162"/>
      <c r="P1535" s="162"/>
      <c r="Q1535" s="162"/>
      <c r="R1535" s="162"/>
      <c r="S1535" s="162"/>
      <c r="T1535" s="162"/>
      <c r="U1535" s="162"/>
      <c r="V1535" s="162"/>
      <c r="W1535" s="162"/>
      <c r="X1535" s="162"/>
      <c r="Y1535" s="162"/>
      <c r="Z1535" s="161">
        <v>0</v>
      </c>
      <c r="AA1535" s="161">
        <v>0</v>
      </c>
      <c r="AB1535" s="161">
        <v>0</v>
      </c>
      <c r="AC1535" s="161">
        <v>0</v>
      </c>
      <c r="AD1535" s="161">
        <v>0</v>
      </c>
      <c r="AE1535" s="161">
        <v>0</v>
      </c>
      <c r="AF1535" s="26"/>
      <c r="AH1535" s="26"/>
      <c r="AI1535" s="26"/>
    </row>
    <row r="1536" spans="2:35" s="103" customFormat="1" x14ac:dyDescent="0.25">
      <c r="B1536" s="35" t="s">
        <v>45</v>
      </c>
      <c r="C1536" s="35" t="s">
        <v>66</v>
      </c>
      <c r="D1536" s="35" t="s">
        <v>68</v>
      </c>
      <c r="E1536" s="35" t="s">
        <v>26</v>
      </c>
      <c r="F1536" s="35" t="s">
        <v>57</v>
      </c>
      <c r="G1536" s="35" t="s">
        <v>33</v>
      </c>
      <c r="H1536" s="34" t="s">
        <v>90</v>
      </c>
      <c r="I1536" s="162"/>
      <c r="J1536" s="162"/>
      <c r="K1536" s="162"/>
      <c r="L1536" s="162"/>
      <c r="M1536" s="162"/>
      <c r="N1536" s="162"/>
      <c r="O1536" s="162"/>
      <c r="P1536" s="162"/>
      <c r="Q1536" s="162"/>
      <c r="R1536" s="162"/>
      <c r="S1536" s="162"/>
      <c r="T1536" s="162"/>
      <c r="U1536" s="162"/>
      <c r="V1536" s="162"/>
      <c r="W1536" s="162"/>
      <c r="X1536" s="162"/>
      <c r="Y1536" s="162"/>
      <c r="Z1536" s="161">
        <v>0</v>
      </c>
      <c r="AA1536" s="161">
        <v>0</v>
      </c>
      <c r="AB1536" s="161">
        <v>0</v>
      </c>
      <c r="AC1536" s="161">
        <v>0</v>
      </c>
      <c r="AD1536" s="161">
        <v>0</v>
      </c>
      <c r="AE1536" s="161">
        <v>0</v>
      </c>
      <c r="AF1536" s="26"/>
      <c r="AH1536" s="26"/>
      <c r="AI1536" s="26"/>
    </row>
    <row r="1537" spans="2:35" s="103" customFormat="1" x14ac:dyDescent="0.25">
      <c r="B1537" s="35" t="s">
        <v>45</v>
      </c>
      <c r="C1537" s="35" t="s">
        <v>66</v>
      </c>
      <c r="D1537" s="35" t="s">
        <v>69</v>
      </c>
      <c r="E1537" s="35" t="s">
        <v>26</v>
      </c>
      <c r="F1537" s="35" t="s">
        <v>52</v>
      </c>
      <c r="G1537" s="35" t="s">
        <v>29</v>
      </c>
      <c r="H1537" s="34" t="s">
        <v>90</v>
      </c>
      <c r="I1537" s="162"/>
      <c r="J1537" s="162"/>
      <c r="K1537" s="162"/>
      <c r="L1537" s="162"/>
      <c r="M1537" s="162"/>
      <c r="N1537" s="162"/>
      <c r="O1537" s="162"/>
      <c r="P1537" s="162"/>
      <c r="Q1537" s="162"/>
      <c r="R1537" s="162"/>
      <c r="S1537" s="162"/>
      <c r="T1537" s="162"/>
      <c r="U1537" s="162"/>
      <c r="V1537" s="162"/>
      <c r="W1537" s="162"/>
      <c r="X1537" s="162"/>
      <c r="Y1537" s="162"/>
      <c r="Z1537" s="161">
        <v>1.5318408933719095E-3</v>
      </c>
      <c r="AA1537" s="161">
        <v>1.4965459212075926E-3</v>
      </c>
      <c r="AB1537" s="161">
        <v>1.6819700830782909E-3</v>
      </c>
      <c r="AC1537" s="161">
        <v>8.3584242134958342E-4</v>
      </c>
      <c r="AD1537" s="161">
        <v>4.3436909727746174E-4</v>
      </c>
      <c r="AE1537" s="161">
        <v>2.1177607370753363E-3</v>
      </c>
      <c r="AF1537" s="26"/>
      <c r="AH1537" s="26"/>
      <c r="AI1537" s="26"/>
    </row>
    <row r="1538" spans="2:35" ht="12" customHeight="1" x14ac:dyDescent="0.25">
      <c r="B1538" s="35" t="s">
        <v>45</v>
      </c>
      <c r="C1538" s="35" t="s">
        <v>66</v>
      </c>
      <c r="D1538" s="35" t="s">
        <v>69</v>
      </c>
      <c r="E1538" s="35" t="s">
        <v>26</v>
      </c>
      <c r="F1538" s="35" t="s">
        <v>67</v>
      </c>
      <c r="G1538" s="35" t="s">
        <v>29</v>
      </c>
      <c r="H1538" s="34" t="s">
        <v>90</v>
      </c>
      <c r="I1538" s="162"/>
      <c r="J1538" s="162"/>
      <c r="K1538" s="162"/>
      <c r="L1538" s="162"/>
      <c r="M1538" s="162"/>
      <c r="N1538" s="162"/>
      <c r="O1538" s="162"/>
      <c r="P1538" s="162"/>
      <c r="Q1538" s="162"/>
      <c r="R1538" s="162"/>
      <c r="S1538" s="162"/>
      <c r="T1538" s="162"/>
      <c r="U1538" s="162"/>
      <c r="V1538" s="162"/>
      <c r="W1538" s="162"/>
      <c r="X1538" s="162"/>
      <c r="Y1538" s="162"/>
      <c r="Z1538" s="161">
        <v>0.31658452387236935</v>
      </c>
      <c r="AA1538" s="161">
        <v>0.33472770039564748</v>
      </c>
      <c r="AB1538" s="161">
        <v>0.35245733383459826</v>
      </c>
      <c r="AC1538" s="161">
        <v>0.1351146444911904</v>
      </c>
      <c r="AD1538" s="161">
        <v>0.18643570082364971</v>
      </c>
      <c r="AE1538" s="161">
        <v>0.2538972322193877</v>
      </c>
      <c r="AF1538" s="26"/>
      <c r="AG1538" s="106"/>
      <c r="AH1538" s="26"/>
      <c r="AI1538" s="26"/>
    </row>
    <row r="1539" spans="2:35" ht="12" customHeight="1" x14ac:dyDescent="0.25">
      <c r="B1539" s="35" t="s">
        <v>45</v>
      </c>
      <c r="C1539" s="35" t="s">
        <v>66</v>
      </c>
      <c r="D1539" s="35" t="s">
        <v>70</v>
      </c>
      <c r="E1539" s="35" t="s">
        <v>26</v>
      </c>
      <c r="F1539" s="35" t="s">
        <v>30</v>
      </c>
      <c r="G1539" s="35" t="s">
        <v>29</v>
      </c>
      <c r="H1539" s="34" t="s">
        <v>90</v>
      </c>
      <c r="I1539" s="162"/>
      <c r="J1539" s="162"/>
      <c r="K1539" s="162"/>
      <c r="L1539" s="162"/>
      <c r="M1539" s="162"/>
      <c r="N1539" s="162"/>
      <c r="O1539" s="162"/>
      <c r="P1539" s="162"/>
      <c r="Q1539" s="162"/>
      <c r="R1539" s="162"/>
      <c r="S1539" s="162"/>
      <c r="T1539" s="162"/>
      <c r="U1539" s="162"/>
      <c r="V1539" s="162"/>
      <c r="W1539" s="162"/>
      <c r="X1539" s="162"/>
      <c r="Y1539" s="162"/>
      <c r="Z1539" s="161">
        <v>1.4473468722511844E-2</v>
      </c>
      <c r="AA1539" s="161">
        <v>2.6122586930014077E-3</v>
      </c>
      <c r="AB1539" s="161">
        <v>2.4856802588803521E-3</v>
      </c>
      <c r="AC1539" s="161">
        <v>0</v>
      </c>
      <c r="AD1539" s="161">
        <v>5.2082631417205739E-3</v>
      </c>
      <c r="AE1539" s="161">
        <v>4.3582218385472913E-3</v>
      </c>
      <c r="AF1539" s="26"/>
      <c r="AG1539" s="106"/>
      <c r="AH1539" s="26"/>
      <c r="AI1539" s="26"/>
    </row>
    <row r="1540" spans="2:35" ht="12" customHeight="1" x14ac:dyDescent="0.25">
      <c r="B1540" s="35" t="s">
        <v>45</v>
      </c>
      <c r="C1540" s="35" t="s">
        <v>66</v>
      </c>
      <c r="D1540" s="35" t="s">
        <v>70</v>
      </c>
      <c r="E1540" s="35" t="s">
        <v>26</v>
      </c>
      <c r="F1540" s="35" t="s">
        <v>31</v>
      </c>
      <c r="G1540" s="35" t="s">
        <v>22</v>
      </c>
      <c r="H1540" s="34" t="s">
        <v>90</v>
      </c>
      <c r="I1540" s="162"/>
      <c r="J1540" s="162"/>
      <c r="K1540" s="162"/>
      <c r="L1540" s="162"/>
      <c r="M1540" s="162"/>
      <c r="N1540" s="162"/>
      <c r="O1540" s="162"/>
      <c r="P1540" s="162"/>
      <c r="Q1540" s="162"/>
      <c r="R1540" s="162"/>
      <c r="S1540" s="162"/>
      <c r="T1540" s="162"/>
      <c r="U1540" s="162"/>
      <c r="V1540" s="162"/>
      <c r="W1540" s="162"/>
      <c r="X1540" s="162"/>
      <c r="Y1540" s="162"/>
      <c r="Z1540" s="161">
        <v>0</v>
      </c>
      <c r="AA1540" s="161">
        <v>0</v>
      </c>
      <c r="AB1540" s="161">
        <v>0</v>
      </c>
      <c r="AC1540" s="161">
        <v>0</v>
      </c>
      <c r="AD1540" s="161">
        <v>0</v>
      </c>
      <c r="AE1540" s="161">
        <v>0</v>
      </c>
      <c r="AF1540" s="26"/>
      <c r="AG1540" s="106"/>
      <c r="AH1540" s="26"/>
      <c r="AI1540" s="26"/>
    </row>
    <row r="1541" spans="2:35" ht="12" customHeight="1" x14ac:dyDescent="0.25">
      <c r="B1541" s="35" t="s">
        <v>45</v>
      </c>
      <c r="C1541" s="35" t="s">
        <v>66</v>
      </c>
      <c r="D1541" s="35" t="s">
        <v>70</v>
      </c>
      <c r="E1541" s="35" t="s">
        <v>26</v>
      </c>
      <c r="F1541" s="35" t="s">
        <v>71</v>
      </c>
      <c r="G1541" s="35" t="s">
        <v>29</v>
      </c>
      <c r="H1541" s="34" t="s">
        <v>90</v>
      </c>
      <c r="I1541" s="162"/>
      <c r="J1541" s="162"/>
      <c r="K1541" s="162"/>
      <c r="L1541" s="162"/>
      <c r="M1541" s="162"/>
      <c r="N1541" s="162"/>
      <c r="O1541" s="162"/>
      <c r="P1541" s="162"/>
      <c r="Q1541" s="162"/>
      <c r="R1541" s="162"/>
      <c r="S1541" s="162"/>
      <c r="T1541" s="162"/>
      <c r="U1541" s="162"/>
      <c r="V1541" s="162"/>
      <c r="W1541" s="162"/>
      <c r="X1541" s="162"/>
      <c r="Y1541" s="162"/>
      <c r="Z1541" s="161">
        <v>1.0587571814962598E-2</v>
      </c>
      <c r="AA1541" s="161">
        <v>0</v>
      </c>
      <c r="AB1541" s="161">
        <v>1.0936502107055312E-3</v>
      </c>
      <c r="AC1541" s="161">
        <v>3.0169259081006001E-3</v>
      </c>
      <c r="AD1541" s="161">
        <v>1.812288138507951E-2</v>
      </c>
      <c r="AE1541" s="161">
        <v>1.4350976296517721E-2</v>
      </c>
      <c r="AF1541" s="26"/>
      <c r="AG1541" s="106"/>
      <c r="AH1541" s="26"/>
      <c r="AI1541" s="26"/>
    </row>
    <row r="1542" spans="2:35" ht="12" customHeight="1" x14ac:dyDescent="0.25">
      <c r="B1542" s="35" t="s">
        <v>45</v>
      </c>
      <c r="C1542" s="35" t="s">
        <v>66</v>
      </c>
      <c r="D1542" s="35" t="s">
        <v>70</v>
      </c>
      <c r="E1542" s="35" t="s">
        <v>26</v>
      </c>
      <c r="F1542" s="35" t="s">
        <v>28</v>
      </c>
      <c r="G1542" s="35" t="s">
        <v>29</v>
      </c>
      <c r="H1542" s="34" t="s">
        <v>90</v>
      </c>
      <c r="I1542" s="162"/>
      <c r="J1542" s="162"/>
      <c r="K1542" s="162"/>
      <c r="L1542" s="162"/>
      <c r="M1542" s="162"/>
      <c r="N1542" s="162"/>
      <c r="O1542" s="162"/>
      <c r="P1542" s="162"/>
      <c r="Q1542" s="162"/>
      <c r="R1542" s="162"/>
      <c r="S1542" s="162"/>
      <c r="T1542" s="162"/>
      <c r="U1542" s="162"/>
      <c r="V1542" s="162"/>
      <c r="W1542" s="162"/>
      <c r="X1542" s="162"/>
      <c r="Y1542" s="162"/>
      <c r="Z1542" s="161">
        <v>0.67344652346583322</v>
      </c>
      <c r="AA1542" s="161">
        <v>0.55747028872826176</v>
      </c>
      <c r="AB1542" s="161">
        <v>0.33952515626859253</v>
      </c>
      <c r="AC1542" s="161">
        <v>0.26028961055333233</v>
      </c>
      <c r="AD1542" s="161">
        <v>3.4017370853019675</v>
      </c>
      <c r="AE1542" s="161">
        <v>0.1766143657862046</v>
      </c>
      <c r="AF1542" s="26"/>
      <c r="AG1542" s="106"/>
      <c r="AH1542" s="26"/>
      <c r="AI1542" s="26"/>
    </row>
    <row r="1543" spans="2:35" ht="12" customHeight="1" x14ac:dyDescent="0.25">
      <c r="B1543" s="35" t="s">
        <v>45</v>
      </c>
      <c r="C1543" s="35" t="s">
        <v>66</v>
      </c>
      <c r="D1543" s="35" t="s">
        <v>72</v>
      </c>
      <c r="E1543" s="35" t="s">
        <v>26</v>
      </c>
      <c r="F1543" s="35" t="s">
        <v>52</v>
      </c>
      <c r="G1543" s="35" t="s">
        <v>29</v>
      </c>
      <c r="H1543" s="34" t="s">
        <v>90</v>
      </c>
      <c r="I1543" s="162"/>
      <c r="J1543" s="162"/>
      <c r="K1543" s="162"/>
      <c r="L1543" s="162"/>
      <c r="M1543" s="162"/>
      <c r="N1543" s="162"/>
      <c r="O1543" s="162"/>
      <c r="P1543" s="162"/>
      <c r="Q1543" s="162"/>
      <c r="R1543" s="162"/>
      <c r="S1543" s="162"/>
      <c r="T1543" s="162"/>
      <c r="U1543" s="162"/>
      <c r="V1543" s="162"/>
      <c r="W1543" s="162"/>
      <c r="X1543" s="162"/>
      <c r="Y1543" s="162"/>
      <c r="Z1543" s="161">
        <v>1.0156705414086356</v>
      </c>
      <c r="AA1543" s="161">
        <v>1.15446063202377</v>
      </c>
      <c r="AB1543" s="161">
        <v>1.2678169404577047</v>
      </c>
      <c r="AC1543" s="161">
        <v>1.2557642745991275</v>
      </c>
      <c r="AD1543" s="161">
        <v>0.27443969076614788</v>
      </c>
      <c r="AE1543" s="161">
        <v>1.1276237762815298</v>
      </c>
      <c r="AF1543" s="26"/>
      <c r="AG1543" s="106"/>
      <c r="AH1543" s="26"/>
      <c r="AI1543" s="26"/>
    </row>
    <row r="1544" spans="2:35" x14ac:dyDescent="0.25">
      <c r="B1544" s="35" t="s">
        <v>45</v>
      </c>
      <c r="C1544" s="35" t="s">
        <v>66</v>
      </c>
      <c r="D1544" s="35" t="s">
        <v>72</v>
      </c>
      <c r="E1544" s="35" t="s">
        <v>26</v>
      </c>
      <c r="F1544" s="35" t="s">
        <v>53</v>
      </c>
      <c r="G1544" s="35" t="s">
        <v>29</v>
      </c>
      <c r="H1544" s="34" t="s">
        <v>90</v>
      </c>
      <c r="I1544" s="162"/>
      <c r="J1544" s="162"/>
      <c r="K1544" s="162"/>
      <c r="L1544" s="162"/>
      <c r="M1544" s="162"/>
      <c r="N1544" s="162"/>
      <c r="O1544" s="162"/>
      <c r="P1544" s="162"/>
      <c r="Q1544" s="162"/>
      <c r="R1544" s="162"/>
      <c r="S1544" s="162"/>
      <c r="T1544" s="162"/>
      <c r="U1544" s="162"/>
      <c r="V1544" s="162"/>
      <c r="W1544" s="162"/>
      <c r="X1544" s="162"/>
      <c r="Y1544" s="162"/>
      <c r="Z1544" s="161">
        <v>1.4957809415164975E-3</v>
      </c>
      <c r="AA1544" s="161">
        <v>8.8512818850583399E-4</v>
      </c>
      <c r="AB1544" s="161">
        <v>3.7021129212194221E-4</v>
      </c>
      <c r="AC1544" s="161">
        <v>2.9602212445464814E-4</v>
      </c>
      <c r="AD1544" s="161">
        <v>0.88466346560077602</v>
      </c>
      <c r="AE1544" s="161">
        <v>3.9004403991418901E-4</v>
      </c>
      <c r="AF1544" s="26"/>
      <c r="AH1544" s="26"/>
      <c r="AI1544" s="26"/>
    </row>
    <row r="1545" spans="2:35" x14ac:dyDescent="0.25">
      <c r="B1545" s="35" t="s">
        <v>45</v>
      </c>
      <c r="C1545" s="35" t="s">
        <v>66</v>
      </c>
      <c r="D1545" s="35" t="s">
        <v>72</v>
      </c>
      <c r="E1545" s="35" t="s">
        <v>26</v>
      </c>
      <c r="F1545" s="35" t="s">
        <v>54</v>
      </c>
      <c r="G1545" s="35" t="s">
        <v>22</v>
      </c>
      <c r="H1545" s="34" t="s">
        <v>90</v>
      </c>
      <c r="I1545" s="162"/>
      <c r="J1545" s="162"/>
      <c r="K1545" s="162"/>
      <c r="L1545" s="162"/>
      <c r="M1545" s="162"/>
      <c r="N1545" s="162"/>
      <c r="O1545" s="162"/>
      <c r="P1545" s="162"/>
      <c r="Q1545" s="162"/>
      <c r="R1545" s="162"/>
      <c r="S1545" s="162"/>
      <c r="T1545" s="162"/>
      <c r="U1545" s="162"/>
      <c r="V1545" s="162"/>
      <c r="W1545" s="162"/>
      <c r="X1545" s="162"/>
      <c r="Y1545" s="162"/>
      <c r="Z1545" s="161">
        <v>0</v>
      </c>
      <c r="AA1545" s="161">
        <v>0</v>
      </c>
      <c r="AB1545" s="161">
        <v>0</v>
      </c>
      <c r="AC1545" s="161">
        <v>0</v>
      </c>
      <c r="AD1545" s="161">
        <v>0</v>
      </c>
      <c r="AE1545" s="161">
        <v>0</v>
      </c>
      <c r="AF1545" s="26"/>
      <c r="AH1545" s="26"/>
      <c r="AI1545" s="26"/>
    </row>
    <row r="1546" spans="2:35" x14ac:dyDescent="0.25">
      <c r="B1546" s="35" t="s">
        <v>45</v>
      </c>
      <c r="C1546" s="35" t="s">
        <v>66</v>
      </c>
      <c r="D1546" s="35" t="s">
        <v>72</v>
      </c>
      <c r="E1546" s="35" t="s">
        <v>26</v>
      </c>
      <c r="F1546" s="35" t="s">
        <v>30</v>
      </c>
      <c r="G1546" s="35" t="s">
        <v>29</v>
      </c>
      <c r="H1546" s="34" t="s">
        <v>90</v>
      </c>
      <c r="I1546" s="162"/>
      <c r="J1546" s="162"/>
      <c r="K1546" s="162"/>
      <c r="L1546" s="162"/>
      <c r="M1546" s="162"/>
      <c r="N1546" s="162"/>
      <c r="O1546" s="162"/>
      <c r="P1546" s="162"/>
      <c r="Q1546" s="162"/>
      <c r="R1546" s="162"/>
      <c r="S1546" s="162"/>
      <c r="T1546" s="162"/>
      <c r="U1546" s="162"/>
      <c r="V1546" s="162"/>
      <c r="W1546" s="162"/>
      <c r="X1546" s="162"/>
      <c r="Y1546" s="162"/>
      <c r="Z1546" s="161">
        <v>5.0327218944324452E-2</v>
      </c>
      <c r="AA1546" s="161">
        <v>6.8184320779577617E-2</v>
      </c>
      <c r="AB1546" s="161">
        <v>7.3865382115343742E-2</v>
      </c>
      <c r="AC1546" s="161">
        <v>6.1990405886057663E-2</v>
      </c>
      <c r="AD1546" s="161">
        <v>7.4723149337421024E-2</v>
      </c>
      <c r="AE1546" s="161">
        <v>7.7340846217745687E-2</v>
      </c>
      <c r="AF1546" s="26"/>
      <c r="AH1546" s="26"/>
      <c r="AI1546" s="26"/>
    </row>
    <row r="1547" spans="2:35" x14ac:dyDescent="0.25">
      <c r="B1547" s="35" t="s">
        <v>45</v>
      </c>
      <c r="C1547" s="35" t="s">
        <v>66</v>
      </c>
      <c r="D1547" s="35" t="s">
        <v>72</v>
      </c>
      <c r="E1547" s="35" t="s">
        <v>26</v>
      </c>
      <c r="F1547" s="35" t="s">
        <v>31</v>
      </c>
      <c r="G1547" s="35" t="s">
        <v>22</v>
      </c>
      <c r="H1547" s="34" t="s">
        <v>90</v>
      </c>
      <c r="I1547" s="162"/>
      <c r="J1547" s="162"/>
      <c r="K1547" s="162"/>
      <c r="L1547" s="162"/>
      <c r="M1547" s="162"/>
      <c r="N1547" s="162"/>
      <c r="O1547" s="162"/>
      <c r="P1547" s="162"/>
      <c r="Q1547" s="162"/>
      <c r="R1547" s="162"/>
      <c r="S1547" s="162"/>
      <c r="T1547" s="162"/>
      <c r="U1547" s="162"/>
      <c r="V1547" s="162"/>
      <c r="W1547" s="162"/>
      <c r="X1547" s="162"/>
      <c r="Y1547" s="162"/>
      <c r="Z1547" s="161">
        <v>0</v>
      </c>
      <c r="AA1547" s="161">
        <v>0</v>
      </c>
      <c r="AB1547" s="161">
        <v>0</v>
      </c>
      <c r="AC1547" s="161">
        <v>0</v>
      </c>
      <c r="AD1547" s="161">
        <v>0</v>
      </c>
      <c r="AE1547" s="161">
        <v>0</v>
      </c>
      <c r="AF1547" s="26"/>
      <c r="AH1547" s="26"/>
      <c r="AI1547" s="26"/>
    </row>
    <row r="1548" spans="2:35" x14ac:dyDescent="0.25">
      <c r="B1548" s="35" t="s">
        <v>45</v>
      </c>
      <c r="C1548" s="35" t="s">
        <v>66</v>
      </c>
      <c r="D1548" s="35" t="s">
        <v>72</v>
      </c>
      <c r="E1548" s="35" t="s">
        <v>26</v>
      </c>
      <c r="F1548" s="35" t="s">
        <v>71</v>
      </c>
      <c r="G1548" s="35" t="s">
        <v>29</v>
      </c>
      <c r="H1548" s="34" t="s">
        <v>90</v>
      </c>
      <c r="I1548" s="162"/>
      <c r="J1548" s="162"/>
      <c r="K1548" s="162"/>
      <c r="L1548" s="162"/>
      <c r="M1548" s="162"/>
      <c r="N1548" s="162"/>
      <c r="O1548" s="162"/>
      <c r="P1548" s="162"/>
      <c r="Q1548" s="162"/>
      <c r="R1548" s="162"/>
      <c r="S1548" s="162"/>
      <c r="T1548" s="162"/>
      <c r="U1548" s="162"/>
      <c r="V1548" s="162"/>
      <c r="W1548" s="162"/>
      <c r="X1548" s="162"/>
      <c r="Y1548" s="162"/>
      <c r="Z1548" s="161">
        <v>0</v>
      </c>
      <c r="AA1548" s="161">
        <v>0</v>
      </c>
      <c r="AB1548" s="161">
        <v>0</v>
      </c>
      <c r="AC1548" s="161">
        <v>0</v>
      </c>
      <c r="AD1548" s="161">
        <v>0</v>
      </c>
      <c r="AE1548" s="161">
        <v>0</v>
      </c>
      <c r="AF1548" s="26"/>
      <c r="AH1548" s="26"/>
      <c r="AI1548" s="26"/>
    </row>
    <row r="1549" spans="2:35" x14ac:dyDescent="0.25">
      <c r="B1549" s="35" t="s">
        <v>45</v>
      </c>
      <c r="C1549" s="35" t="s">
        <v>66</v>
      </c>
      <c r="D1549" s="35" t="s">
        <v>73</v>
      </c>
      <c r="E1549" s="35" t="s">
        <v>26</v>
      </c>
      <c r="F1549" s="35" t="s">
        <v>30</v>
      </c>
      <c r="G1549" s="35" t="s">
        <v>29</v>
      </c>
      <c r="H1549" s="34" t="s">
        <v>90</v>
      </c>
      <c r="I1549" s="162"/>
      <c r="J1549" s="162"/>
      <c r="K1549" s="162"/>
      <c r="L1549" s="162"/>
      <c r="M1549" s="162"/>
      <c r="N1549" s="162"/>
      <c r="O1549" s="162"/>
      <c r="P1549" s="162"/>
      <c r="Q1549" s="162"/>
      <c r="R1549" s="162"/>
      <c r="S1549" s="162"/>
      <c r="T1549" s="162"/>
      <c r="U1549" s="162"/>
      <c r="V1549" s="162"/>
      <c r="W1549" s="162"/>
      <c r="X1549" s="162"/>
      <c r="Y1549" s="162"/>
      <c r="Z1549" s="161">
        <v>0</v>
      </c>
      <c r="AA1549" s="161">
        <v>0</v>
      </c>
      <c r="AB1549" s="161">
        <v>0</v>
      </c>
      <c r="AC1549" s="161">
        <v>0</v>
      </c>
      <c r="AD1549" s="161">
        <v>0</v>
      </c>
      <c r="AE1549" s="161">
        <v>0</v>
      </c>
      <c r="AF1549" s="26"/>
      <c r="AH1549" s="26"/>
      <c r="AI1549" s="26"/>
    </row>
    <row r="1550" spans="2:35" x14ac:dyDescent="0.25">
      <c r="B1550" s="35" t="s">
        <v>45</v>
      </c>
      <c r="C1550" s="35" t="s">
        <v>66</v>
      </c>
      <c r="D1550" s="35" t="s">
        <v>73</v>
      </c>
      <c r="E1550" s="35" t="s">
        <v>26</v>
      </c>
      <c r="F1550" s="35" t="s">
        <v>31</v>
      </c>
      <c r="G1550" s="35" t="s">
        <v>22</v>
      </c>
      <c r="H1550" s="34" t="s">
        <v>90</v>
      </c>
      <c r="I1550" s="162"/>
      <c r="J1550" s="162"/>
      <c r="K1550" s="162"/>
      <c r="L1550" s="162"/>
      <c r="M1550" s="162"/>
      <c r="N1550" s="162"/>
      <c r="O1550" s="162"/>
      <c r="P1550" s="162"/>
      <c r="Q1550" s="162"/>
      <c r="R1550" s="162"/>
      <c r="S1550" s="162"/>
      <c r="T1550" s="162"/>
      <c r="U1550" s="162"/>
      <c r="V1550" s="162"/>
      <c r="W1550" s="162"/>
      <c r="X1550" s="162"/>
      <c r="Y1550" s="162"/>
      <c r="Z1550" s="161">
        <v>0</v>
      </c>
      <c r="AA1550" s="161">
        <v>0</v>
      </c>
      <c r="AB1550" s="161">
        <v>0</v>
      </c>
      <c r="AC1550" s="161">
        <v>0</v>
      </c>
      <c r="AD1550" s="161">
        <v>0</v>
      </c>
      <c r="AE1550" s="161">
        <v>0</v>
      </c>
      <c r="AF1550" s="26"/>
      <c r="AH1550" s="26"/>
      <c r="AI1550" s="26"/>
    </row>
    <row r="1551" spans="2:35" x14ac:dyDescent="0.25">
      <c r="B1551" s="35" t="s">
        <v>45</v>
      </c>
      <c r="C1551" s="35" t="s">
        <v>66</v>
      </c>
      <c r="D1551" s="35" t="s">
        <v>74</v>
      </c>
      <c r="E1551" s="35" t="s">
        <v>26</v>
      </c>
      <c r="F1551" s="35" t="s">
        <v>67</v>
      </c>
      <c r="G1551" s="35" t="s">
        <v>76</v>
      </c>
      <c r="H1551" s="34" t="s">
        <v>90</v>
      </c>
      <c r="I1551" s="162"/>
      <c r="J1551" s="162"/>
      <c r="K1551" s="162"/>
      <c r="L1551" s="162"/>
      <c r="M1551" s="162"/>
      <c r="N1551" s="162"/>
      <c r="O1551" s="162"/>
      <c r="P1551" s="162"/>
      <c r="Q1551" s="162"/>
      <c r="R1551" s="162"/>
      <c r="S1551" s="162"/>
      <c r="T1551" s="162"/>
      <c r="U1551" s="162"/>
      <c r="V1551" s="162"/>
      <c r="W1551" s="162"/>
      <c r="X1551" s="162"/>
      <c r="Y1551" s="162"/>
      <c r="Z1551" s="161">
        <v>0.64440091427712232</v>
      </c>
      <c r="AA1551" s="161">
        <v>0.65243863614273956</v>
      </c>
      <c r="AB1551" s="161">
        <v>0.68059660190209625</v>
      </c>
      <c r="AC1551" s="161">
        <v>0.24301834279207193</v>
      </c>
      <c r="AD1551" s="161">
        <v>0.29315222845902472</v>
      </c>
      <c r="AE1551" s="161">
        <v>0.4322811915214313</v>
      </c>
      <c r="AF1551" s="26"/>
      <c r="AH1551" s="26"/>
      <c r="AI1551" s="26"/>
    </row>
    <row r="1552" spans="2:35" x14ac:dyDescent="0.25">
      <c r="B1552" s="35" t="s">
        <v>45</v>
      </c>
      <c r="C1552" s="35" t="s">
        <v>66</v>
      </c>
      <c r="D1552" s="35" t="s">
        <v>75</v>
      </c>
      <c r="E1552" s="35" t="s">
        <v>26</v>
      </c>
      <c r="F1552" s="35" t="s">
        <v>30</v>
      </c>
      <c r="G1552" s="35" t="s">
        <v>76</v>
      </c>
      <c r="H1552" s="34" t="s">
        <v>90</v>
      </c>
      <c r="I1552" s="162"/>
      <c r="J1552" s="162"/>
      <c r="K1552" s="162"/>
      <c r="L1552" s="162"/>
      <c r="M1552" s="162"/>
      <c r="N1552" s="162"/>
      <c r="O1552" s="162"/>
      <c r="P1552" s="162"/>
      <c r="Q1552" s="162"/>
      <c r="R1552" s="162"/>
      <c r="S1552" s="162"/>
      <c r="T1552" s="162"/>
      <c r="U1552" s="162"/>
      <c r="V1552" s="162"/>
      <c r="W1552" s="162"/>
      <c r="X1552" s="162"/>
      <c r="Y1552" s="162"/>
      <c r="Z1552" s="161">
        <v>8.4419511583562533E-5</v>
      </c>
      <c r="AA1552" s="161">
        <v>1.4686315031045166E-3</v>
      </c>
      <c r="AB1552" s="161">
        <v>8.8814686154897195E-4</v>
      </c>
      <c r="AC1552" s="161">
        <v>0</v>
      </c>
      <c r="AD1552" s="161">
        <v>9.9154564293921742E-4</v>
      </c>
      <c r="AE1552" s="161">
        <v>1.3770960448199153E-3</v>
      </c>
      <c r="AF1552" s="26"/>
      <c r="AH1552" s="26"/>
      <c r="AI1552" s="26"/>
    </row>
    <row r="1553" spans="2:35" x14ac:dyDescent="0.25">
      <c r="B1553" s="35" t="s">
        <v>45</v>
      </c>
      <c r="C1553" s="35" t="s">
        <v>66</v>
      </c>
      <c r="D1553" s="35" t="s">
        <v>75</v>
      </c>
      <c r="E1553" s="35" t="s">
        <v>26</v>
      </c>
      <c r="F1553" s="35" t="s">
        <v>31</v>
      </c>
      <c r="G1553" s="35" t="s">
        <v>76</v>
      </c>
      <c r="H1553" s="34" t="s">
        <v>90</v>
      </c>
      <c r="I1553" s="162"/>
      <c r="J1553" s="162"/>
      <c r="K1553" s="162"/>
      <c r="L1553" s="162"/>
      <c r="M1553" s="162"/>
      <c r="N1553" s="162"/>
      <c r="O1553" s="162"/>
      <c r="P1553" s="162"/>
      <c r="Q1553" s="162"/>
      <c r="R1553" s="162"/>
      <c r="S1553" s="162"/>
      <c r="T1553" s="162"/>
      <c r="U1553" s="162"/>
      <c r="V1553" s="162"/>
      <c r="W1553" s="162"/>
      <c r="X1553" s="162"/>
      <c r="Y1553" s="162"/>
      <c r="Z1553" s="161">
        <v>0</v>
      </c>
      <c r="AA1553" s="161">
        <v>0</v>
      </c>
      <c r="AB1553" s="161">
        <v>0</v>
      </c>
      <c r="AC1553" s="161">
        <v>0</v>
      </c>
      <c r="AD1553" s="161">
        <v>0</v>
      </c>
      <c r="AE1553" s="161">
        <v>0</v>
      </c>
      <c r="AF1553" s="26"/>
      <c r="AH1553" s="26"/>
      <c r="AI1553" s="26"/>
    </row>
    <row r="1554" spans="2:35" x14ac:dyDescent="0.25">
      <c r="B1554" s="35" t="s">
        <v>45</v>
      </c>
      <c r="C1554" s="35" t="s">
        <v>66</v>
      </c>
      <c r="D1554" s="35" t="s">
        <v>75</v>
      </c>
      <c r="E1554" s="35" t="s">
        <v>26</v>
      </c>
      <c r="F1554" s="35" t="s">
        <v>71</v>
      </c>
      <c r="G1554" s="35" t="s">
        <v>76</v>
      </c>
      <c r="H1554" s="34" t="s">
        <v>90</v>
      </c>
      <c r="I1554" s="162"/>
      <c r="J1554" s="163"/>
      <c r="K1554" s="162"/>
      <c r="L1554" s="164"/>
      <c r="M1554" s="162"/>
      <c r="N1554" s="162"/>
      <c r="O1554" s="162"/>
      <c r="P1554" s="162"/>
      <c r="Q1554" s="162"/>
      <c r="R1554" s="162"/>
      <c r="S1554" s="162"/>
      <c r="T1554" s="162"/>
      <c r="U1554" s="162"/>
      <c r="V1554" s="162"/>
      <c r="W1554" s="162"/>
      <c r="X1554" s="162"/>
      <c r="Y1554" s="162"/>
      <c r="Z1554" s="161">
        <v>2.3044768335656877E-2</v>
      </c>
      <c r="AA1554" s="161">
        <v>1.9270877886523038E-2</v>
      </c>
      <c r="AB1554" s="161">
        <v>3.3931740413915654E-2</v>
      </c>
      <c r="AC1554" s="161">
        <v>1.4843238942599939E-2</v>
      </c>
      <c r="AD1554" s="161">
        <v>1.5160757241556701E-3</v>
      </c>
      <c r="AE1554" s="161">
        <v>8.0218560463724085E-3</v>
      </c>
      <c r="AF1554" s="26"/>
      <c r="AH1554" s="26"/>
      <c r="AI1554" s="26"/>
    </row>
    <row r="1555" spans="2:35" x14ac:dyDescent="0.25">
      <c r="B1555" s="35" t="s">
        <v>45</v>
      </c>
      <c r="C1555" s="35" t="s">
        <v>66</v>
      </c>
      <c r="D1555" s="35" t="s">
        <v>75</v>
      </c>
      <c r="E1555" s="35" t="s">
        <v>26</v>
      </c>
      <c r="F1555" s="35" t="s">
        <v>28</v>
      </c>
      <c r="G1555" s="35" t="s">
        <v>76</v>
      </c>
      <c r="H1555" s="34" t="s">
        <v>90</v>
      </c>
      <c r="I1555" s="165"/>
      <c r="J1555" s="166"/>
      <c r="K1555" s="165"/>
      <c r="L1555" s="167"/>
      <c r="M1555" s="162"/>
      <c r="N1555" s="162"/>
      <c r="O1555" s="162"/>
      <c r="P1555" s="162"/>
      <c r="Q1555" s="162"/>
      <c r="R1555" s="162"/>
      <c r="S1555" s="162"/>
      <c r="T1555" s="162"/>
      <c r="U1555" s="162"/>
      <c r="V1555" s="162"/>
      <c r="W1555" s="162"/>
      <c r="X1555" s="162"/>
      <c r="Y1555" s="162"/>
      <c r="Z1555" s="161">
        <v>8.4228737355851582</v>
      </c>
      <c r="AA1555" s="161">
        <v>8.9476520832681299</v>
      </c>
      <c r="AB1555" s="161">
        <v>7.563817215916278</v>
      </c>
      <c r="AC1555" s="161">
        <v>4.2175564769876503</v>
      </c>
      <c r="AD1555" s="161">
        <v>4.9067788493641311</v>
      </c>
      <c r="AE1555" s="161">
        <v>4.6434559423946338</v>
      </c>
      <c r="AF1555" s="26"/>
      <c r="AH1555" s="26"/>
      <c r="AI1555" s="26"/>
    </row>
    <row r="1556" spans="2:35" s="103" customFormat="1" x14ac:dyDescent="0.25">
      <c r="B1556" s="35" t="s">
        <v>45</v>
      </c>
      <c r="C1556" s="35" t="s">
        <v>66</v>
      </c>
      <c r="D1556" s="35" t="s">
        <v>77</v>
      </c>
      <c r="E1556" s="35" t="s">
        <v>26</v>
      </c>
      <c r="F1556" s="102" t="s">
        <v>49</v>
      </c>
      <c r="G1556" s="35" t="s">
        <v>29</v>
      </c>
      <c r="H1556" s="34" t="s">
        <v>90</v>
      </c>
      <c r="I1556" s="161">
        <v>0</v>
      </c>
      <c r="J1556" s="161">
        <v>0</v>
      </c>
      <c r="K1556" s="161">
        <v>0</v>
      </c>
      <c r="L1556" s="161">
        <v>0</v>
      </c>
      <c r="M1556" s="161">
        <v>0</v>
      </c>
      <c r="N1556" s="161">
        <v>0</v>
      </c>
      <c r="O1556" s="161">
        <v>0</v>
      </c>
      <c r="P1556" s="161">
        <v>0</v>
      </c>
      <c r="Q1556" s="161">
        <v>0</v>
      </c>
      <c r="R1556" s="161">
        <v>0</v>
      </c>
      <c r="S1556" s="161">
        <v>0</v>
      </c>
      <c r="T1556" s="161">
        <v>0</v>
      </c>
      <c r="U1556" s="161">
        <v>0</v>
      </c>
      <c r="V1556" s="161">
        <v>0</v>
      </c>
      <c r="W1556" s="161">
        <v>0</v>
      </c>
      <c r="X1556" s="161">
        <v>0</v>
      </c>
      <c r="Y1556" s="161">
        <v>0</v>
      </c>
      <c r="Z1556" s="161">
        <v>0</v>
      </c>
      <c r="AA1556" s="161">
        <v>0</v>
      </c>
      <c r="AB1556" s="161">
        <v>0</v>
      </c>
      <c r="AC1556" s="161">
        <v>0</v>
      </c>
      <c r="AD1556" s="161">
        <v>0</v>
      </c>
      <c r="AE1556" s="161">
        <v>0</v>
      </c>
      <c r="AF1556" s="26"/>
      <c r="AH1556" s="26"/>
      <c r="AI1556" s="26"/>
    </row>
    <row r="1557" spans="2:35" s="103" customFormat="1" x14ac:dyDescent="0.25">
      <c r="B1557" s="35" t="s">
        <v>45</v>
      </c>
      <c r="C1557" s="35" t="s">
        <v>66</v>
      </c>
      <c r="D1557" s="35" t="s">
        <v>77</v>
      </c>
      <c r="E1557" s="35" t="s">
        <v>26</v>
      </c>
      <c r="F1557" s="102" t="s">
        <v>52</v>
      </c>
      <c r="G1557" s="35" t="s">
        <v>29</v>
      </c>
      <c r="H1557" s="34" t="s">
        <v>90</v>
      </c>
      <c r="I1557" s="161">
        <v>0</v>
      </c>
      <c r="J1557" s="161">
        <v>0</v>
      </c>
      <c r="K1557" s="161">
        <v>0</v>
      </c>
      <c r="L1557" s="161">
        <v>0</v>
      </c>
      <c r="M1557" s="161">
        <v>0</v>
      </c>
      <c r="N1557" s="161">
        <v>0</v>
      </c>
      <c r="O1557" s="161">
        <v>0</v>
      </c>
      <c r="P1557" s="161">
        <v>0</v>
      </c>
      <c r="Q1557" s="161">
        <v>0</v>
      </c>
      <c r="R1557" s="161">
        <v>0</v>
      </c>
      <c r="S1557" s="161">
        <v>0</v>
      </c>
      <c r="T1557" s="161">
        <v>0</v>
      </c>
      <c r="U1557" s="161">
        <v>0</v>
      </c>
      <c r="V1557" s="161">
        <v>0</v>
      </c>
      <c r="W1557" s="161">
        <v>0</v>
      </c>
      <c r="X1557" s="161">
        <v>0</v>
      </c>
      <c r="Y1557" s="161">
        <v>0</v>
      </c>
      <c r="Z1557" s="161">
        <v>1.0172023823020075</v>
      </c>
      <c r="AA1557" s="161">
        <v>1.1559571779449775</v>
      </c>
      <c r="AB1557" s="161">
        <v>1.269498910540783</v>
      </c>
      <c r="AC1557" s="161">
        <v>1.256600117020477</v>
      </c>
      <c r="AD1557" s="161">
        <v>0.27487405986342534</v>
      </c>
      <c r="AE1557" s="161">
        <v>1.129741537018605</v>
      </c>
      <c r="AF1557" s="26"/>
      <c r="AH1557" s="26"/>
      <c r="AI1557" s="26"/>
    </row>
    <row r="1558" spans="2:35" s="103" customFormat="1" x14ac:dyDescent="0.25">
      <c r="B1558" s="35" t="s">
        <v>45</v>
      </c>
      <c r="C1558" s="35" t="s">
        <v>66</v>
      </c>
      <c r="D1558" s="35" t="s">
        <v>77</v>
      </c>
      <c r="E1558" s="35" t="s">
        <v>26</v>
      </c>
      <c r="F1558" s="102" t="s">
        <v>53</v>
      </c>
      <c r="G1558" s="35" t="s">
        <v>29</v>
      </c>
      <c r="H1558" s="34" t="s">
        <v>90</v>
      </c>
      <c r="I1558" s="161">
        <v>0</v>
      </c>
      <c r="J1558" s="161">
        <v>0</v>
      </c>
      <c r="K1558" s="161">
        <v>0</v>
      </c>
      <c r="L1558" s="161">
        <v>0</v>
      </c>
      <c r="M1558" s="161">
        <v>0</v>
      </c>
      <c r="N1558" s="161">
        <v>0</v>
      </c>
      <c r="O1558" s="161">
        <v>0</v>
      </c>
      <c r="P1558" s="161">
        <v>0</v>
      </c>
      <c r="Q1558" s="161">
        <v>0</v>
      </c>
      <c r="R1558" s="161">
        <v>0</v>
      </c>
      <c r="S1558" s="161">
        <v>0</v>
      </c>
      <c r="T1558" s="161">
        <v>0</v>
      </c>
      <c r="U1558" s="161">
        <v>0</v>
      </c>
      <c r="V1558" s="161">
        <v>0</v>
      </c>
      <c r="W1558" s="161">
        <v>0</v>
      </c>
      <c r="X1558" s="161">
        <v>0</v>
      </c>
      <c r="Y1558" s="161">
        <v>0</v>
      </c>
      <c r="Z1558" s="161">
        <v>1.4957809415164975E-3</v>
      </c>
      <c r="AA1558" s="161">
        <v>8.8512818850583399E-4</v>
      </c>
      <c r="AB1558" s="161">
        <v>3.7021129212194221E-4</v>
      </c>
      <c r="AC1558" s="161">
        <v>2.9602212445464814E-4</v>
      </c>
      <c r="AD1558" s="161">
        <v>0.88466346560077602</v>
      </c>
      <c r="AE1558" s="161">
        <v>3.9004403991418901E-4</v>
      </c>
      <c r="AF1558" s="26"/>
      <c r="AH1558" s="26"/>
      <c r="AI1558" s="26"/>
    </row>
    <row r="1559" spans="2:35" s="103" customFormat="1" x14ac:dyDescent="0.25">
      <c r="B1559" s="35" t="s">
        <v>45</v>
      </c>
      <c r="C1559" s="35" t="s">
        <v>66</v>
      </c>
      <c r="D1559" s="35" t="s">
        <v>77</v>
      </c>
      <c r="E1559" s="35" t="s">
        <v>26</v>
      </c>
      <c r="F1559" s="102" t="s">
        <v>54</v>
      </c>
      <c r="G1559" s="35" t="s">
        <v>22</v>
      </c>
      <c r="H1559" s="34" t="s">
        <v>90</v>
      </c>
      <c r="I1559" s="161">
        <v>0</v>
      </c>
      <c r="J1559" s="161">
        <v>0</v>
      </c>
      <c r="K1559" s="161">
        <v>0</v>
      </c>
      <c r="L1559" s="161">
        <v>0</v>
      </c>
      <c r="M1559" s="161">
        <v>0</v>
      </c>
      <c r="N1559" s="161">
        <v>0</v>
      </c>
      <c r="O1559" s="161">
        <v>0</v>
      </c>
      <c r="P1559" s="161">
        <v>0</v>
      </c>
      <c r="Q1559" s="161">
        <v>0</v>
      </c>
      <c r="R1559" s="161">
        <v>0</v>
      </c>
      <c r="S1559" s="161">
        <v>0</v>
      </c>
      <c r="T1559" s="161">
        <v>0</v>
      </c>
      <c r="U1559" s="161">
        <v>0</v>
      </c>
      <c r="V1559" s="161">
        <v>0</v>
      </c>
      <c r="W1559" s="161">
        <v>0</v>
      </c>
      <c r="X1559" s="161">
        <v>0</v>
      </c>
      <c r="Y1559" s="161">
        <v>0</v>
      </c>
      <c r="Z1559" s="161">
        <v>0</v>
      </c>
      <c r="AA1559" s="161">
        <v>0</v>
      </c>
      <c r="AB1559" s="161">
        <v>0</v>
      </c>
      <c r="AC1559" s="161">
        <v>0</v>
      </c>
      <c r="AD1559" s="161">
        <v>0</v>
      </c>
      <c r="AE1559" s="161">
        <v>0</v>
      </c>
      <c r="AF1559" s="26"/>
      <c r="AH1559" s="26"/>
      <c r="AI1559" s="26"/>
    </row>
    <row r="1560" spans="2:35" s="103" customFormat="1" x14ac:dyDescent="0.25">
      <c r="B1560" s="35" t="s">
        <v>45</v>
      </c>
      <c r="C1560" s="35" t="s">
        <v>66</v>
      </c>
      <c r="D1560" s="35" t="s">
        <v>77</v>
      </c>
      <c r="E1560" s="35" t="s">
        <v>26</v>
      </c>
      <c r="F1560" s="102" t="s">
        <v>67</v>
      </c>
      <c r="G1560" s="35" t="s">
        <v>29</v>
      </c>
      <c r="H1560" s="34" t="s">
        <v>90</v>
      </c>
      <c r="I1560" s="161">
        <v>0.27622385297499275</v>
      </c>
      <c r="J1560" s="161">
        <v>0.29000939881431187</v>
      </c>
      <c r="K1560" s="161">
        <v>0.147811956767466</v>
      </c>
      <c r="L1560" s="161">
        <v>8.9866269221480083E-2</v>
      </c>
      <c r="M1560" s="161">
        <v>9.0526062535458932E-2</v>
      </c>
      <c r="N1560" s="161">
        <v>4.0464828693670282E-2</v>
      </c>
      <c r="O1560" s="161">
        <v>0.15658199437051165</v>
      </c>
      <c r="P1560" s="161">
        <v>0.11868126417118875</v>
      </c>
      <c r="Q1560" s="161">
        <v>0.12418292341796354</v>
      </c>
      <c r="R1560" s="161">
        <v>0.48903490931557181</v>
      </c>
      <c r="S1560" s="161">
        <v>0.5501273172720933</v>
      </c>
      <c r="T1560" s="161">
        <v>0.60601794527007613</v>
      </c>
      <c r="U1560" s="161">
        <v>0.62819376795554538</v>
      </c>
      <c r="V1560" s="161">
        <v>0.68586475223900933</v>
      </c>
      <c r="W1560" s="161">
        <v>0.76163558063453862</v>
      </c>
      <c r="X1560" s="161">
        <v>0.79857786827504118</v>
      </c>
      <c r="Y1560" s="161">
        <v>0.90345125369455626</v>
      </c>
      <c r="Z1560" s="161">
        <v>0.31658452387236935</v>
      </c>
      <c r="AA1560" s="161">
        <v>0.33472770039564748</v>
      </c>
      <c r="AB1560" s="161">
        <v>0.35245733383459826</v>
      </c>
      <c r="AC1560" s="161">
        <v>0.1351146444911904</v>
      </c>
      <c r="AD1560" s="161">
        <v>0.18643570082364971</v>
      </c>
      <c r="AE1560" s="161">
        <v>0.2538972322193877</v>
      </c>
      <c r="AF1560" s="26"/>
      <c r="AH1560" s="26"/>
      <c r="AI1560" s="26"/>
    </row>
    <row r="1561" spans="2:35" s="103" customFormat="1" x14ac:dyDescent="0.25">
      <c r="B1561" s="35" t="s">
        <v>45</v>
      </c>
      <c r="C1561" s="35" t="s">
        <v>66</v>
      </c>
      <c r="D1561" s="35" t="s">
        <v>77</v>
      </c>
      <c r="E1561" s="35" t="s">
        <v>26</v>
      </c>
      <c r="F1561" s="102" t="s">
        <v>30</v>
      </c>
      <c r="G1561" s="35" t="s">
        <v>29</v>
      </c>
      <c r="H1561" s="34" t="s">
        <v>90</v>
      </c>
      <c r="I1561" s="161">
        <v>0</v>
      </c>
      <c r="J1561" s="161">
        <v>0</v>
      </c>
      <c r="K1561" s="161">
        <v>0</v>
      </c>
      <c r="L1561" s="161">
        <v>0</v>
      </c>
      <c r="M1561" s="161">
        <v>0</v>
      </c>
      <c r="N1561" s="161">
        <v>0</v>
      </c>
      <c r="O1561" s="161">
        <v>0</v>
      </c>
      <c r="P1561" s="161">
        <v>0</v>
      </c>
      <c r="Q1561" s="161">
        <v>0</v>
      </c>
      <c r="R1561" s="161">
        <v>0</v>
      </c>
      <c r="S1561" s="161">
        <v>0</v>
      </c>
      <c r="T1561" s="161">
        <v>0</v>
      </c>
      <c r="U1561" s="161">
        <v>0</v>
      </c>
      <c r="V1561" s="161">
        <v>0</v>
      </c>
      <c r="W1561" s="161">
        <v>0</v>
      </c>
      <c r="X1561" s="161">
        <v>0</v>
      </c>
      <c r="Y1561" s="161">
        <v>0</v>
      </c>
      <c r="Z1561" s="161">
        <v>6.480068766683629E-2</v>
      </c>
      <c r="AA1561" s="161">
        <v>7.079657947257903E-2</v>
      </c>
      <c r="AB1561" s="161">
        <v>7.6351062374224093E-2</v>
      </c>
      <c r="AC1561" s="161">
        <v>6.1990405886057663E-2</v>
      </c>
      <c r="AD1561" s="161">
        <v>7.9931412479141595E-2</v>
      </c>
      <c r="AE1561" s="161">
        <v>8.1699068056292984E-2</v>
      </c>
      <c r="AF1561" s="26"/>
      <c r="AH1561" s="26"/>
      <c r="AI1561" s="26"/>
    </row>
    <row r="1562" spans="2:35" s="103" customFormat="1" x14ac:dyDescent="0.25">
      <c r="B1562" s="35" t="s">
        <v>45</v>
      </c>
      <c r="C1562" s="35" t="s">
        <v>66</v>
      </c>
      <c r="D1562" s="35" t="s">
        <v>77</v>
      </c>
      <c r="E1562" s="35" t="s">
        <v>26</v>
      </c>
      <c r="F1562" s="102" t="s">
        <v>31</v>
      </c>
      <c r="G1562" s="35" t="s">
        <v>22</v>
      </c>
      <c r="H1562" s="34" t="s">
        <v>90</v>
      </c>
      <c r="I1562" s="161">
        <v>0</v>
      </c>
      <c r="J1562" s="161">
        <v>0</v>
      </c>
      <c r="K1562" s="161">
        <v>0</v>
      </c>
      <c r="L1562" s="161">
        <v>0</v>
      </c>
      <c r="M1562" s="161">
        <v>0</v>
      </c>
      <c r="N1562" s="161">
        <v>0</v>
      </c>
      <c r="O1562" s="161">
        <v>0</v>
      </c>
      <c r="P1562" s="161">
        <v>0</v>
      </c>
      <c r="Q1562" s="161">
        <v>0</v>
      </c>
      <c r="R1562" s="161">
        <v>0</v>
      </c>
      <c r="S1562" s="161">
        <v>0</v>
      </c>
      <c r="T1562" s="161">
        <v>0</v>
      </c>
      <c r="U1562" s="161">
        <v>0</v>
      </c>
      <c r="V1562" s="161">
        <v>0</v>
      </c>
      <c r="W1562" s="161">
        <v>0</v>
      </c>
      <c r="X1562" s="161">
        <v>0</v>
      </c>
      <c r="Y1562" s="161">
        <v>0</v>
      </c>
      <c r="Z1562" s="161">
        <v>0</v>
      </c>
      <c r="AA1562" s="161">
        <v>0</v>
      </c>
      <c r="AB1562" s="161">
        <v>0</v>
      </c>
      <c r="AC1562" s="161">
        <v>0</v>
      </c>
      <c r="AD1562" s="161">
        <v>0</v>
      </c>
      <c r="AE1562" s="161">
        <v>0</v>
      </c>
      <c r="AF1562" s="26"/>
      <c r="AH1562" s="26"/>
      <c r="AI1562" s="26"/>
    </row>
    <row r="1563" spans="2:35" s="103" customFormat="1" x14ac:dyDescent="0.25">
      <c r="B1563" s="35" t="s">
        <v>45</v>
      </c>
      <c r="C1563" s="35" t="s">
        <v>66</v>
      </c>
      <c r="D1563" s="35" t="s">
        <v>77</v>
      </c>
      <c r="E1563" s="35" t="s">
        <v>26</v>
      </c>
      <c r="F1563" s="102" t="s">
        <v>28</v>
      </c>
      <c r="G1563" s="35" t="s">
        <v>29</v>
      </c>
      <c r="H1563" s="34" t="s">
        <v>90</v>
      </c>
      <c r="I1563" s="161">
        <v>0.17688112066842263</v>
      </c>
      <c r="J1563" s="161">
        <v>0.17438983727872659</v>
      </c>
      <c r="K1563" s="161">
        <v>0.13037716406076225</v>
      </c>
      <c r="L1563" s="161">
        <v>6.6434223725229169E-2</v>
      </c>
      <c r="M1563" s="161">
        <v>6.4773368132098441E-2</v>
      </c>
      <c r="N1563" s="161">
        <v>0.10712518575693206</v>
      </c>
      <c r="O1563" s="161">
        <v>0.11625989151915105</v>
      </c>
      <c r="P1563" s="161">
        <v>0.18407816157198917</v>
      </c>
      <c r="Q1563" s="161">
        <v>0.34268987071597384</v>
      </c>
      <c r="R1563" s="161">
        <v>0.30116848088770554</v>
      </c>
      <c r="S1563" s="161">
        <v>0.4481542008797752</v>
      </c>
      <c r="T1563" s="161">
        <v>2.799925720752888</v>
      </c>
      <c r="U1563" s="161">
        <v>3.8944295566260392</v>
      </c>
      <c r="V1563" s="161">
        <v>4.3043840788638068</v>
      </c>
      <c r="W1563" s="161">
        <v>2.5582712319523671</v>
      </c>
      <c r="X1563" s="161">
        <v>2.6770224068612141</v>
      </c>
      <c r="Y1563" s="161">
        <v>3.477554802750225</v>
      </c>
      <c r="Z1563" s="161">
        <v>0.67344652346583322</v>
      </c>
      <c r="AA1563" s="161">
        <v>0.55747028872826176</v>
      </c>
      <c r="AB1563" s="161">
        <v>0.33952515626859253</v>
      </c>
      <c r="AC1563" s="161">
        <v>0.26028961055333233</v>
      </c>
      <c r="AD1563" s="161">
        <v>3.4017370853019675</v>
      </c>
      <c r="AE1563" s="161">
        <v>0.1766143657862046</v>
      </c>
      <c r="AF1563" s="26"/>
      <c r="AH1563" s="26"/>
      <c r="AI1563" s="26"/>
    </row>
    <row r="1564" spans="2:35" s="103" customFormat="1" x14ac:dyDescent="0.25">
      <c r="B1564" s="35" t="s">
        <v>45</v>
      </c>
      <c r="C1564" s="35" t="s">
        <v>66</v>
      </c>
      <c r="D1564" s="35" t="s">
        <v>77</v>
      </c>
      <c r="E1564" s="35" t="s">
        <v>26</v>
      </c>
      <c r="F1564" s="102" t="s">
        <v>57</v>
      </c>
      <c r="G1564" s="35" t="s">
        <v>33</v>
      </c>
      <c r="H1564" s="34" t="s">
        <v>90</v>
      </c>
      <c r="I1564" s="161">
        <v>0</v>
      </c>
      <c r="J1564" s="161">
        <v>0</v>
      </c>
      <c r="K1564" s="161">
        <v>0</v>
      </c>
      <c r="L1564" s="161">
        <v>0</v>
      </c>
      <c r="M1564" s="161">
        <v>0</v>
      </c>
      <c r="N1564" s="161">
        <v>0</v>
      </c>
      <c r="O1564" s="161">
        <v>0</v>
      </c>
      <c r="P1564" s="161">
        <v>0</v>
      </c>
      <c r="Q1564" s="161">
        <v>0</v>
      </c>
      <c r="R1564" s="161">
        <v>0</v>
      </c>
      <c r="S1564" s="161">
        <v>0</v>
      </c>
      <c r="T1564" s="161">
        <v>0</v>
      </c>
      <c r="U1564" s="161">
        <v>0</v>
      </c>
      <c r="V1564" s="161">
        <v>0</v>
      </c>
      <c r="W1564" s="161">
        <v>0</v>
      </c>
      <c r="X1564" s="161">
        <v>0</v>
      </c>
      <c r="Y1564" s="161">
        <v>0</v>
      </c>
      <c r="Z1564" s="161">
        <v>0</v>
      </c>
      <c r="AA1564" s="161">
        <v>0</v>
      </c>
      <c r="AB1564" s="161">
        <v>0</v>
      </c>
      <c r="AC1564" s="161">
        <v>0</v>
      </c>
      <c r="AD1564" s="161">
        <v>0</v>
      </c>
      <c r="AE1564" s="161">
        <v>0</v>
      </c>
      <c r="AF1564" s="26"/>
      <c r="AH1564" s="26"/>
      <c r="AI1564" s="26"/>
    </row>
    <row r="1565" spans="2:35" s="103" customFormat="1" x14ac:dyDescent="0.25">
      <c r="B1565" s="35" t="s">
        <v>45</v>
      </c>
      <c r="C1565" s="35" t="s">
        <v>66</v>
      </c>
      <c r="D1565" s="35" t="s">
        <v>68</v>
      </c>
      <c r="E1565" s="35" t="s">
        <v>26</v>
      </c>
      <c r="F1565" s="35"/>
      <c r="G1565" s="35"/>
      <c r="H1565" s="34" t="s">
        <v>90</v>
      </c>
      <c r="I1565" s="165"/>
      <c r="J1565" s="166"/>
      <c r="K1565" s="165"/>
      <c r="L1565" s="167"/>
      <c r="M1565" s="162"/>
      <c r="N1565" s="162"/>
      <c r="O1565" s="162"/>
      <c r="P1565" s="162"/>
      <c r="Q1565" s="162"/>
      <c r="R1565" s="162"/>
      <c r="S1565" s="162"/>
      <c r="T1565" s="162"/>
      <c r="U1565" s="162"/>
      <c r="V1565" s="162"/>
      <c r="W1565" s="162"/>
      <c r="X1565" s="162"/>
      <c r="Y1565" s="162"/>
      <c r="Z1565" s="161">
        <v>0</v>
      </c>
      <c r="AA1565" s="161">
        <v>0</v>
      </c>
      <c r="AB1565" s="161">
        <v>0</v>
      </c>
      <c r="AC1565" s="161">
        <v>0</v>
      </c>
      <c r="AD1565" s="161">
        <v>0</v>
      </c>
      <c r="AE1565" s="161">
        <v>0</v>
      </c>
      <c r="AF1565" s="26"/>
      <c r="AH1565" s="26"/>
      <c r="AI1565" s="26"/>
    </row>
    <row r="1566" spans="2:35" s="103" customFormat="1" x14ac:dyDescent="0.25">
      <c r="B1566" s="35" t="s">
        <v>45</v>
      </c>
      <c r="C1566" s="35" t="s">
        <v>66</v>
      </c>
      <c r="D1566" s="35" t="s">
        <v>69</v>
      </c>
      <c r="E1566" s="35" t="s">
        <v>26</v>
      </c>
      <c r="F1566" s="35"/>
      <c r="G1566" s="35"/>
      <c r="H1566" s="34" t="s">
        <v>90</v>
      </c>
      <c r="I1566" s="165"/>
      <c r="J1566" s="166"/>
      <c r="K1566" s="165"/>
      <c r="L1566" s="167"/>
      <c r="M1566" s="162"/>
      <c r="N1566" s="162"/>
      <c r="O1566" s="162"/>
      <c r="P1566" s="162"/>
      <c r="Q1566" s="162"/>
      <c r="R1566" s="162"/>
      <c r="S1566" s="162"/>
      <c r="T1566" s="162"/>
      <c r="U1566" s="162"/>
      <c r="V1566" s="162"/>
      <c r="W1566" s="162"/>
      <c r="X1566" s="162"/>
      <c r="Y1566" s="162"/>
      <c r="Z1566" s="161">
        <v>0.31811636476574123</v>
      </c>
      <c r="AA1566" s="161">
        <v>0.33622424631685505</v>
      </c>
      <c r="AB1566" s="161">
        <v>0.35413930391767656</v>
      </c>
      <c r="AC1566" s="161">
        <v>0.13595048691253997</v>
      </c>
      <c r="AD1566" s="161">
        <v>0.18687006992092717</v>
      </c>
      <c r="AE1566" s="161">
        <v>0.25601499295646302</v>
      </c>
      <c r="AF1566" s="26"/>
      <c r="AH1566" s="26"/>
      <c r="AI1566" s="26"/>
    </row>
    <row r="1567" spans="2:35" s="103" customFormat="1" x14ac:dyDescent="0.25">
      <c r="B1567" s="35" t="s">
        <v>45</v>
      </c>
      <c r="C1567" s="35" t="s">
        <v>66</v>
      </c>
      <c r="D1567" s="35" t="s">
        <v>70</v>
      </c>
      <c r="E1567" s="35" t="s">
        <v>26</v>
      </c>
      <c r="F1567" s="35"/>
      <c r="G1567" s="35"/>
      <c r="H1567" s="34" t="s">
        <v>90</v>
      </c>
      <c r="I1567" s="165"/>
      <c r="J1567" s="166"/>
      <c r="K1567" s="165"/>
      <c r="L1567" s="167"/>
      <c r="M1567" s="162"/>
      <c r="N1567" s="162"/>
      <c r="O1567" s="162"/>
      <c r="P1567" s="162"/>
      <c r="Q1567" s="162"/>
      <c r="R1567" s="162"/>
      <c r="S1567" s="162"/>
      <c r="T1567" s="162"/>
      <c r="U1567" s="162"/>
      <c r="V1567" s="162"/>
      <c r="W1567" s="162"/>
      <c r="X1567" s="162"/>
      <c r="Y1567" s="162"/>
      <c r="Z1567" s="161">
        <v>0.69850756400330771</v>
      </c>
      <c r="AA1567" s="161">
        <v>0.56008254742126318</v>
      </c>
      <c r="AB1567" s="161">
        <v>0.34310448673817839</v>
      </c>
      <c r="AC1567" s="161">
        <v>0.26330653646143293</v>
      </c>
      <c r="AD1567" s="161">
        <v>3.4250682298287676</v>
      </c>
      <c r="AE1567" s="161">
        <v>0.19532356392126959</v>
      </c>
      <c r="AF1567" s="26"/>
      <c r="AH1567" s="26"/>
      <c r="AI1567" s="26"/>
    </row>
    <row r="1568" spans="2:35" s="103" customFormat="1" x14ac:dyDescent="0.25">
      <c r="B1568" s="35" t="s">
        <v>45</v>
      </c>
      <c r="C1568" s="35" t="s">
        <v>66</v>
      </c>
      <c r="D1568" s="35" t="s">
        <v>72</v>
      </c>
      <c r="E1568" s="35" t="s">
        <v>26</v>
      </c>
      <c r="F1568" s="35"/>
      <c r="G1568" s="35"/>
      <c r="H1568" s="34" t="s">
        <v>90</v>
      </c>
      <c r="I1568" s="165"/>
      <c r="J1568" s="166"/>
      <c r="K1568" s="165"/>
      <c r="L1568" s="167"/>
      <c r="M1568" s="162"/>
      <c r="N1568" s="162"/>
      <c r="O1568" s="162"/>
      <c r="P1568" s="162"/>
      <c r="Q1568" s="162"/>
      <c r="R1568" s="162"/>
      <c r="S1568" s="162"/>
      <c r="T1568" s="162"/>
      <c r="U1568" s="162"/>
      <c r="V1568" s="162"/>
      <c r="W1568" s="162"/>
      <c r="X1568" s="162"/>
      <c r="Y1568" s="162"/>
      <c r="Z1568" s="161">
        <v>1.0674935412944766</v>
      </c>
      <c r="AA1568" s="161">
        <v>1.2235300809918535</v>
      </c>
      <c r="AB1568" s="161">
        <v>1.3420525338651703</v>
      </c>
      <c r="AC1568" s="161">
        <v>1.3180507026096397</v>
      </c>
      <c r="AD1568" s="161">
        <v>1.2338263057043448</v>
      </c>
      <c r="AE1568" s="161">
        <v>1.2053546665391897</v>
      </c>
      <c r="AF1568" s="26"/>
      <c r="AH1568" s="26"/>
      <c r="AI1568" s="26"/>
    </row>
    <row r="1569" spans="2:35" s="103" customFormat="1" x14ac:dyDescent="0.25">
      <c r="B1569" s="35" t="s">
        <v>45</v>
      </c>
      <c r="C1569" s="35" t="s">
        <v>66</v>
      </c>
      <c r="D1569" s="35" t="s">
        <v>73</v>
      </c>
      <c r="E1569" s="35" t="s">
        <v>26</v>
      </c>
      <c r="F1569" s="35"/>
      <c r="G1569" s="35"/>
      <c r="H1569" s="34" t="s">
        <v>90</v>
      </c>
      <c r="I1569" s="165"/>
      <c r="J1569" s="166"/>
      <c r="K1569" s="165"/>
      <c r="L1569" s="167"/>
      <c r="M1569" s="162"/>
      <c r="N1569" s="162"/>
      <c r="O1569" s="162"/>
      <c r="P1569" s="162"/>
      <c r="Q1569" s="162"/>
      <c r="R1569" s="162"/>
      <c r="S1569" s="162"/>
      <c r="T1569" s="162"/>
      <c r="U1569" s="162"/>
      <c r="V1569" s="162"/>
      <c r="W1569" s="162"/>
      <c r="X1569" s="162"/>
      <c r="Y1569" s="162"/>
      <c r="Z1569" s="161">
        <v>0</v>
      </c>
      <c r="AA1569" s="161">
        <v>0</v>
      </c>
      <c r="AB1569" s="161">
        <v>0</v>
      </c>
      <c r="AC1569" s="161">
        <v>0</v>
      </c>
      <c r="AD1569" s="161">
        <v>0</v>
      </c>
      <c r="AE1569" s="161">
        <v>0</v>
      </c>
      <c r="AF1569" s="26"/>
      <c r="AH1569" s="26"/>
      <c r="AI1569" s="26"/>
    </row>
    <row r="1570" spans="2:35" s="103" customFormat="1" x14ac:dyDescent="0.25">
      <c r="B1570" s="35" t="s">
        <v>45</v>
      </c>
      <c r="C1570" s="35" t="s">
        <v>66</v>
      </c>
      <c r="D1570" s="35" t="s">
        <v>75</v>
      </c>
      <c r="E1570" s="35" t="s">
        <v>26</v>
      </c>
      <c r="F1570" s="35"/>
      <c r="G1570" s="35"/>
      <c r="H1570" s="34" t="s">
        <v>90</v>
      </c>
      <c r="I1570" s="165"/>
      <c r="J1570" s="166"/>
      <c r="K1570" s="165"/>
      <c r="L1570" s="167"/>
      <c r="M1570" s="162"/>
      <c r="N1570" s="162"/>
      <c r="O1570" s="162"/>
      <c r="P1570" s="162"/>
      <c r="Q1570" s="162"/>
      <c r="R1570" s="162"/>
      <c r="S1570" s="162"/>
      <c r="T1570" s="162"/>
      <c r="U1570" s="162"/>
      <c r="V1570" s="162"/>
      <c r="W1570" s="162"/>
      <c r="X1570" s="162"/>
      <c r="Y1570" s="162"/>
      <c r="Z1570" s="161">
        <v>8.446002923432399</v>
      </c>
      <c r="AA1570" s="161">
        <v>8.968391592657758</v>
      </c>
      <c r="AB1570" s="161">
        <v>7.5986371031917423</v>
      </c>
      <c r="AC1570" s="161">
        <v>4.2323997159302502</v>
      </c>
      <c r="AD1570" s="161">
        <v>4.9092864707312263</v>
      </c>
      <c r="AE1570" s="161">
        <v>4.6528548944858263</v>
      </c>
      <c r="AF1570" s="26"/>
      <c r="AH1570" s="26"/>
      <c r="AI1570" s="26"/>
    </row>
    <row r="1571" spans="2:35" s="103" customFormat="1" x14ac:dyDescent="0.25">
      <c r="B1571" s="35" t="s">
        <v>45</v>
      </c>
      <c r="C1571" s="35" t="s">
        <v>66</v>
      </c>
      <c r="D1571" s="35" t="s">
        <v>74</v>
      </c>
      <c r="E1571" s="35" t="s">
        <v>26</v>
      </c>
      <c r="F1571" s="35"/>
      <c r="G1571" s="35"/>
      <c r="H1571" s="34" t="s">
        <v>90</v>
      </c>
      <c r="I1571" s="165"/>
      <c r="J1571" s="166"/>
      <c r="K1571" s="165"/>
      <c r="L1571" s="167"/>
      <c r="M1571" s="162"/>
      <c r="N1571" s="162"/>
      <c r="O1571" s="162"/>
      <c r="P1571" s="162"/>
      <c r="Q1571" s="162"/>
      <c r="R1571" s="162"/>
      <c r="S1571" s="162"/>
      <c r="T1571" s="162"/>
      <c r="U1571" s="162"/>
      <c r="V1571" s="162"/>
      <c r="W1571" s="162"/>
      <c r="X1571" s="162"/>
      <c r="Y1571" s="162"/>
      <c r="Z1571" s="161">
        <v>0.64440091427712232</v>
      </c>
      <c r="AA1571" s="161">
        <v>0.65243863614273956</v>
      </c>
      <c r="AB1571" s="161">
        <v>0.68059660190209625</v>
      </c>
      <c r="AC1571" s="161">
        <v>0.24301834279207193</v>
      </c>
      <c r="AD1571" s="161">
        <v>0.29315222845902472</v>
      </c>
      <c r="AE1571" s="161">
        <v>0.4322811915214313</v>
      </c>
      <c r="AF1571" s="26"/>
      <c r="AH1571" s="26"/>
      <c r="AI1571" s="26"/>
    </row>
    <row r="1572" spans="2:35" s="103" customFormat="1" x14ac:dyDescent="0.25">
      <c r="B1572" s="32"/>
      <c r="C1572" s="32"/>
      <c r="D1572" s="32"/>
      <c r="E1572" s="32"/>
      <c r="F1572" s="32"/>
      <c r="G1572" s="32"/>
      <c r="H1572" s="31"/>
      <c r="I1572" s="155"/>
      <c r="J1572" s="155"/>
      <c r="K1572" s="155"/>
      <c r="L1572" s="155"/>
      <c r="M1572" s="155"/>
      <c r="N1572" s="155"/>
      <c r="O1572" s="155"/>
      <c r="P1572" s="155"/>
      <c r="Q1572" s="155"/>
      <c r="R1572" s="155"/>
      <c r="S1572" s="155"/>
      <c r="T1572" s="155"/>
      <c r="U1572" s="155"/>
      <c r="V1572" s="155"/>
      <c r="W1572" s="155"/>
      <c r="X1572" s="155"/>
      <c r="Y1572" s="155"/>
      <c r="Z1572" s="154"/>
      <c r="AA1572" s="154"/>
      <c r="AB1572" s="154"/>
      <c r="AC1572" s="154"/>
      <c r="AD1572" s="154"/>
      <c r="AE1572" s="154"/>
      <c r="AF1572" s="26"/>
      <c r="AH1572" s="26"/>
      <c r="AI1572" s="26"/>
    </row>
    <row r="1573" spans="2:35" ht="12" customHeight="1" x14ac:dyDescent="0.25">
      <c r="B1573" s="32" t="s">
        <v>45</v>
      </c>
      <c r="C1573" s="32"/>
      <c r="D1573" s="32"/>
      <c r="E1573" s="32"/>
      <c r="F1573" s="32"/>
      <c r="G1573" s="32" t="s">
        <v>17</v>
      </c>
      <c r="H1573" s="31" t="s">
        <v>87</v>
      </c>
      <c r="I1573" s="179">
        <v>2.939375760692438</v>
      </c>
      <c r="J1573" s="179">
        <v>2.5916303627088784</v>
      </c>
      <c r="K1573" s="179">
        <v>3.2811310377826692</v>
      </c>
      <c r="L1573" s="179">
        <v>3.6051119779364766</v>
      </c>
      <c r="M1573" s="179">
        <v>3.6269546321839368</v>
      </c>
      <c r="N1573" s="179">
        <v>4.0318593562972636</v>
      </c>
      <c r="O1573" s="179">
        <v>2.8707848413508645</v>
      </c>
      <c r="P1573" s="179">
        <v>4.4796155266108579</v>
      </c>
      <c r="Q1573" s="179">
        <v>3.8673291662294358</v>
      </c>
      <c r="R1573" s="179">
        <v>4.0050721967527041</v>
      </c>
      <c r="S1573" s="179">
        <v>3.9614060767961319</v>
      </c>
      <c r="T1573" s="179">
        <v>4.1351249174563902</v>
      </c>
      <c r="U1573" s="179">
        <v>4.1594128143803379</v>
      </c>
      <c r="V1573" s="179">
        <v>4.1480008075548431</v>
      </c>
      <c r="W1573" s="179">
        <v>5.0148974305367249</v>
      </c>
      <c r="X1573" s="179">
        <v>5.2462876907608083</v>
      </c>
      <c r="Y1573" s="179">
        <v>4.45715070067497</v>
      </c>
      <c r="Z1573" s="179">
        <v>3.8076026235562868</v>
      </c>
      <c r="AA1573" s="179">
        <v>4.0443576334720888</v>
      </c>
      <c r="AB1573" s="179">
        <v>4.0837455085272172</v>
      </c>
      <c r="AC1573" s="179">
        <v>2.7582992021813193</v>
      </c>
      <c r="AD1573" s="179">
        <v>2.7267373176786482</v>
      </c>
      <c r="AE1573" s="179">
        <v>4.4772948453320023</v>
      </c>
      <c r="AF1573" s="26"/>
      <c r="AG1573" s="106"/>
      <c r="AH1573" s="26"/>
      <c r="AI1573" s="26"/>
    </row>
    <row r="1574" spans="2:35" ht="12" customHeight="1" x14ac:dyDescent="0.25">
      <c r="B1574" s="32" t="s">
        <v>45</v>
      </c>
      <c r="C1574" s="32"/>
      <c r="D1574" s="32"/>
      <c r="E1574" s="32"/>
      <c r="F1574" s="32"/>
      <c r="G1574" s="32" t="s">
        <v>29</v>
      </c>
      <c r="H1574" s="31" t="s">
        <v>87</v>
      </c>
      <c r="I1574" s="179">
        <v>84.480081703842899</v>
      </c>
      <c r="J1574" s="179">
        <v>76.848993269120186</v>
      </c>
      <c r="K1574" s="179">
        <v>75.428856486682093</v>
      </c>
      <c r="L1574" s="179">
        <v>74.128966813215982</v>
      </c>
      <c r="M1574" s="179">
        <v>86.443464269522039</v>
      </c>
      <c r="N1574" s="179">
        <v>80.430283350304649</v>
      </c>
      <c r="O1574" s="179">
        <v>73.080308941616209</v>
      </c>
      <c r="P1574" s="179">
        <v>75.396403361917635</v>
      </c>
      <c r="Q1574" s="179">
        <v>78.137450080544582</v>
      </c>
      <c r="R1574" s="179">
        <v>80.139837984104545</v>
      </c>
      <c r="S1574" s="179">
        <v>88.812108840968435</v>
      </c>
      <c r="T1574" s="179">
        <v>99.943009794588548</v>
      </c>
      <c r="U1574" s="179">
        <v>102.40587843451584</v>
      </c>
      <c r="V1574" s="179">
        <v>109.62052170770653</v>
      </c>
      <c r="W1574" s="179">
        <v>101.42677023847787</v>
      </c>
      <c r="X1574" s="179">
        <v>108.59111917913829</v>
      </c>
      <c r="Y1574" s="179">
        <v>116.20957703145834</v>
      </c>
      <c r="Z1574" s="179">
        <v>105.36933423036324</v>
      </c>
      <c r="AA1574" s="179">
        <v>107.99839998701567</v>
      </c>
      <c r="AB1574" s="179">
        <v>114.47067808950379</v>
      </c>
      <c r="AC1574" s="179">
        <v>94.85534514972781</v>
      </c>
      <c r="AD1574" s="179">
        <v>131.18245291667304</v>
      </c>
      <c r="AE1574" s="179">
        <v>129.7964380188761</v>
      </c>
      <c r="AF1574" s="26"/>
      <c r="AG1574" s="106"/>
      <c r="AH1574" s="26"/>
      <c r="AI1574" s="26"/>
    </row>
    <row r="1575" spans="2:35" ht="12" customHeight="1" x14ac:dyDescent="0.25">
      <c r="B1575" s="32" t="s">
        <v>45</v>
      </c>
      <c r="C1575" s="32"/>
      <c r="D1575" s="32"/>
      <c r="E1575" s="32"/>
      <c r="F1575" s="32"/>
      <c r="G1575" s="32" t="s">
        <v>33</v>
      </c>
      <c r="H1575" s="31" t="s">
        <v>87</v>
      </c>
      <c r="I1575" s="179">
        <v>7.7571691442881396E-2</v>
      </c>
      <c r="J1575" s="179">
        <v>7.5109115314826475E-2</v>
      </c>
      <c r="K1575" s="179">
        <v>0.11231637915604581</v>
      </c>
      <c r="L1575" s="179">
        <v>0.15542718514925216</v>
      </c>
      <c r="M1575" s="179">
        <v>0.25797312930034455</v>
      </c>
      <c r="N1575" s="179">
        <v>0.6134438336483945</v>
      </c>
      <c r="O1575" s="179">
        <v>1.2539507399396224</v>
      </c>
      <c r="P1575" s="179">
        <v>1.8791453023568947</v>
      </c>
      <c r="Q1575" s="179">
        <v>2.2983510124694835</v>
      </c>
      <c r="R1575" s="179">
        <v>2.0545605014967228</v>
      </c>
      <c r="S1575" s="179">
        <v>2.4264221348797705</v>
      </c>
      <c r="T1575" s="179">
        <v>3.5427135064130333</v>
      </c>
      <c r="U1575" s="179">
        <v>3.0162763391858642</v>
      </c>
      <c r="V1575" s="179">
        <v>3.3461783044287357</v>
      </c>
      <c r="W1575" s="179">
        <v>3.6227459121778827</v>
      </c>
      <c r="X1575" s="179">
        <v>3.8524544623633155</v>
      </c>
      <c r="Y1575" s="179">
        <v>3.9204280554105235</v>
      </c>
      <c r="Z1575" s="179">
        <v>4.1862135620887386</v>
      </c>
      <c r="AA1575" s="179">
        <v>4.789689366155784</v>
      </c>
      <c r="AB1575" s="179">
        <v>5.1049384816074923</v>
      </c>
      <c r="AC1575" s="179">
        <v>3.8875412696868294</v>
      </c>
      <c r="AD1575" s="179">
        <v>5.2330817635222981</v>
      </c>
      <c r="AE1575" s="179">
        <v>5.509065069287109</v>
      </c>
      <c r="AF1575" s="26"/>
      <c r="AG1575" s="106"/>
      <c r="AH1575" s="26"/>
      <c r="AI1575" s="26"/>
    </row>
    <row r="1576" spans="2:35" ht="12" customHeight="1" x14ac:dyDescent="0.25">
      <c r="B1576" s="32" t="s">
        <v>45</v>
      </c>
      <c r="C1576" s="32"/>
      <c r="D1576" s="32"/>
      <c r="E1576" s="32"/>
      <c r="F1576" s="32"/>
      <c r="G1576" s="32" t="s">
        <v>22</v>
      </c>
      <c r="H1576" s="31" t="s">
        <v>87</v>
      </c>
      <c r="I1576" s="179">
        <v>8.8636058816632861</v>
      </c>
      <c r="J1576" s="179">
        <v>8.9127729918522878</v>
      </c>
      <c r="K1576" s="179">
        <v>8.8579737714015412</v>
      </c>
      <c r="L1576" s="179">
        <v>8.8715368881185857</v>
      </c>
      <c r="M1576" s="179">
        <v>9.3723776734241451</v>
      </c>
      <c r="N1576" s="179">
        <v>8.8211079248678192</v>
      </c>
      <c r="O1576" s="179">
        <v>8.7624660164630832</v>
      </c>
      <c r="P1576" s="179">
        <v>8.9404102752833126</v>
      </c>
      <c r="Q1576" s="179">
        <v>8.570835885093107</v>
      </c>
      <c r="R1576" s="179">
        <v>9.2438372939122075</v>
      </c>
      <c r="S1576" s="179">
        <v>9.1818910236205333</v>
      </c>
      <c r="T1576" s="179">
        <v>8.9260580367943483</v>
      </c>
      <c r="U1576" s="179">
        <v>9.4405052267877281</v>
      </c>
      <c r="V1576" s="179">
        <v>8.9549494667345648</v>
      </c>
      <c r="W1576" s="179">
        <v>8.4933765248349129</v>
      </c>
      <c r="X1576" s="179">
        <v>8.8047768026014648</v>
      </c>
      <c r="Y1576" s="179">
        <v>8.8832490414604752</v>
      </c>
      <c r="Z1576" s="179">
        <v>8.3845026447350666</v>
      </c>
      <c r="AA1576" s="179">
        <v>8.7516924190076448</v>
      </c>
      <c r="AB1576" s="179">
        <v>9.1342086485564415</v>
      </c>
      <c r="AC1576" s="179">
        <v>8.8082918578953358</v>
      </c>
      <c r="AD1576" s="179">
        <v>9.4532962621393501</v>
      </c>
      <c r="AE1576" s="179">
        <v>8.8617355778448701</v>
      </c>
      <c r="AF1576" s="26"/>
      <c r="AG1576" s="106"/>
      <c r="AH1576" s="26"/>
      <c r="AI1576" s="26"/>
    </row>
    <row r="1577" spans="2:35" ht="12" customHeight="1" x14ac:dyDescent="0.25">
      <c r="B1577" s="32" t="s">
        <v>45</v>
      </c>
      <c r="C1577" s="32"/>
      <c r="D1577" s="32"/>
      <c r="E1577" s="32"/>
      <c r="F1577" s="32"/>
      <c r="G1577" s="32" t="s">
        <v>76</v>
      </c>
      <c r="H1577" s="31" t="s">
        <v>87</v>
      </c>
      <c r="I1577" s="179">
        <v>0</v>
      </c>
      <c r="J1577" s="179">
        <v>0</v>
      </c>
      <c r="K1577" s="179">
        <v>0</v>
      </c>
      <c r="L1577" s="179">
        <v>0</v>
      </c>
      <c r="M1577" s="179">
        <v>0</v>
      </c>
      <c r="N1577" s="179">
        <v>0</v>
      </c>
      <c r="O1577" s="179">
        <v>0</v>
      </c>
      <c r="P1577" s="179">
        <v>0</v>
      </c>
      <c r="Q1577" s="179">
        <v>0</v>
      </c>
      <c r="R1577" s="179">
        <v>0</v>
      </c>
      <c r="S1577" s="179">
        <v>0</v>
      </c>
      <c r="T1577" s="179">
        <v>0</v>
      </c>
      <c r="U1577" s="179">
        <v>0</v>
      </c>
      <c r="V1577" s="179">
        <v>0</v>
      </c>
      <c r="W1577" s="179">
        <v>0</v>
      </c>
      <c r="X1577" s="179">
        <v>0</v>
      </c>
      <c r="Y1577" s="179">
        <v>0</v>
      </c>
      <c r="Z1577" s="179">
        <v>33.808717785314165</v>
      </c>
      <c r="AA1577" s="179">
        <v>35.634724748103579</v>
      </c>
      <c r="AB1577" s="179">
        <v>31.325565815941804</v>
      </c>
      <c r="AC1577" s="179">
        <v>16.739719582555384</v>
      </c>
      <c r="AD1577" s="179">
        <v>18.9313797098999</v>
      </c>
      <c r="AE1577" s="179">
        <v>18.813588753446311</v>
      </c>
      <c r="AF1577" s="26"/>
      <c r="AG1577" s="106"/>
      <c r="AH1577" s="26"/>
      <c r="AI1577" s="26"/>
    </row>
    <row r="1578" spans="2:35" ht="12" customHeight="1" x14ac:dyDescent="0.25">
      <c r="B1578" s="32" t="s">
        <v>45</v>
      </c>
      <c r="C1578" s="32"/>
      <c r="D1578" s="32"/>
      <c r="E1578" s="32"/>
      <c r="F1578" s="32"/>
      <c r="G1578" s="45" t="s">
        <v>91</v>
      </c>
      <c r="H1578" s="44" t="s">
        <v>87</v>
      </c>
      <c r="I1578" s="180">
        <v>96.360635037641515</v>
      </c>
      <c r="J1578" s="180">
        <v>88.428505738996193</v>
      </c>
      <c r="K1578" s="180">
        <v>87.680277675022353</v>
      </c>
      <c r="L1578" s="180">
        <v>86.76104286442029</v>
      </c>
      <c r="M1578" s="180">
        <v>99.700769704430456</v>
      </c>
      <c r="N1578" s="180">
        <v>93.896694465118117</v>
      </c>
      <c r="O1578" s="180">
        <v>85.967510539369783</v>
      </c>
      <c r="P1578" s="180">
        <v>90.695574466168694</v>
      </c>
      <c r="Q1578" s="180">
        <v>92.873966144336606</v>
      </c>
      <c r="R1578" s="180">
        <v>95.443307976266183</v>
      </c>
      <c r="S1578" s="180">
        <v>104.38182807626488</v>
      </c>
      <c r="T1578" s="180">
        <v>116.54690625525232</v>
      </c>
      <c r="U1578" s="180">
        <v>119.02207281486977</v>
      </c>
      <c r="V1578" s="180">
        <v>126.06965028642466</v>
      </c>
      <c r="W1578" s="180">
        <v>118.55779010602738</v>
      </c>
      <c r="X1578" s="180">
        <v>126.49463813486388</v>
      </c>
      <c r="Y1578" s="180">
        <v>133.47040482900431</v>
      </c>
      <c r="Z1578" s="180">
        <v>155.55637084605749</v>
      </c>
      <c r="AA1578" s="180">
        <v>161.21886415375477</v>
      </c>
      <c r="AB1578" s="180">
        <v>164.11913654413675</v>
      </c>
      <c r="AC1578" s="180">
        <v>127.04919706204669</v>
      </c>
      <c r="AD1578" s="180">
        <v>167.52694796991324</v>
      </c>
      <c r="AE1578" s="180">
        <v>167.45812226478643</v>
      </c>
      <c r="AF1578" s="26"/>
      <c r="AG1578" s="106"/>
      <c r="AH1578" s="26"/>
      <c r="AI1578" s="26"/>
    </row>
    <row r="1579" spans="2:35" x14ac:dyDescent="0.25">
      <c r="B1579" s="32" t="s">
        <v>45</v>
      </c>
      <c r="C1579" s="32"/>
      <c r="D1579" s="32"/>
      <c r="E1579" s="32"/>
      <c r="F1579" s="32"/>
      <c r="G1579" s="32" t="s">
        <v>17</v>
      </c>
      <c r="H1579" s="31" t="s">
        <v>88</v>
      </c>
      <c r="I1579" s="149">
        <v>15.818255538629321</v>
      </c>
      <c r="J1579" s="149">
        <v>13.946862387766439</v>
      </c>
      <c r="K1579" s="149">
        <v>17.657411139565014</v>
      </c>
      <c r="L1579" s="149">
        <v>19.400915505363834</v>
      </c>
      <c r="M1579" s="149">
        <v>19.518458840010524</v>
      </c>
      <c r="N1579" s="149">
        <v>21.697462778686429</v>
      </c>
      <c r="O1579" s="149">
        <v>15.449136920795695</v>
      </c>
      <c r="P1579" s="149">
        <v>24.107063903322015</v>
      </c>
      <c r="Q1579" s="149">
        <v>20.812043085315636</v>
      </c>
      <c r="R1579" s="149">
        <v>21.553307602177842</v>
      </c>
      <c r="S1579" s="149">
        <v>21.317577111206475</v>
      </c>
      <c r="T1579" s="149">
        <v>22.252391397330456</v>
      </c>
      <c r="U1579" s="149">
        <v>22.383178873138693</v>
      </c>
      <c r="V1579" s="149">
        <v>22.321881876331279</v>
      </c>
      <c r="W1579" s="149">
        <v>26.987088558389846</v>
      </c>
      <c r="X1579" s="149">
        <v>28.232569278663405</v>
      </c>
      <c r="Y1579" s="149">
        <v>23.986133321428458</v>
      </c>
      <c r="Z1579" s="149">
        <v>20.49058846706243</v>
      </c>
      <c r="AA1579" s="149">
        <v>21.764686237187355</v>
      </c>
      <c r="AB1579" s="149">
        <v>21.976652200634323</v>
      </c>
      <c r="AC1579" s="149">
        <v>14.843759072264193</v>
      </c>
      <c r="AD1579" s="149">
        <v>14.673908699593751</v>
      </c>
      <c r="AE1579" s="149">
        <v>24.094539094075099</v>
      </c>
      <c r="AF1579" s="26"/>
      <c r="AH1579" s="26"/>
      <c r="AI1579" s="26"/>
    </row>
    <row r="1580" spans="2:35" x14ac:dyDescent="0.25">
      <c r="B1580" s="32" t="s">
        <v>45</v>
      </c>
      <c r="C1580" s="32"/>
      <c r="D1580" s="32"/>
      <c r="E1580" s="32"/>
      <c r="F1580" s="32"/>
      <c r="G1580" s="32" t="s">
        <v>29</v>
      </c>
      <c r="H1580" s="31" t="s">
        <v>88</v>
      </c>
      <c r="I1580" s="149">
        <v>425.49564278706481</v>
      </c>
      <c r="J1580" s="149">
        <v>434.15513390109709</v>
      </c>
      <c r="K1580" s="149">
        <v>265.31163686417699</v>
      </c>
      <c r="L1580" s="149">
        <v>191.48352476667844</v>
      </c>
      <c r="M1580" s="149">
        <v>194.9636632223619</v>
      </c>
      <c r="N1580" s="149">
        <v>132.51643139986837</v>
      </c>
      <c r="O1580" s="149">
        <v>271.37561629223643</v>
      </c>
      <c r="P1580" s="149">
        <v>230.92166200550409</v>
      </c>
      <c r="Q1580" s="149">
        <v>251.88559289177545</v>
      </c>
      <c r="R1580" s="149">
        <v>702.48515018771286</v>
      </c>
      <c r="S1580" s="149">
        <v>787.25418804137928</v>
      </c>
      <c r="T1580" s="149">
        <v>858.30620753622088</v>
      </c>
      <c r="U1580" s="149">
        <v>892.02025989012691</v>
      </c>
      <c r="V1580" s="149">
        <v>969.78507665508062</v>
      </c>
      <c r="W1580" s="149">
        <v>1069.5307168393585</v>
      </c>
      <c r="X1580" s="149">
        <v>1128.2558082324153</v>
      </c>
      <c r="Y1580" s="149">
        <v>1274.9506045255521</v>
      </c>
      <c r="Z1580" s="149">
        <v>620.0157116525869</v>
      </c>
      <c r="AA1580" s="149">
        <v>656.4546066327174</v>
      </c>
      <c r="AB1580" s="149">
        <v>698.90757245082386</v>
      </c>
      <c r="AC1580" s="149">
        <v>386.54979372608295</v>
      </c>
      <c r="AD1580" s="149">
        <v>501.53907615779423</v>
      </c>
      <c r="AE1580" s="149">
        <v>590.82836568440894</v>
      </c>
      <c r="AF1580" s="26"/>
      <c r="AH1580" s="26"/>
      <c r="AI1580" s="26"/>
    </row>
    <row r="1581" spans="2:35" x14ac:dyDescent="0.25">
      <c r="B1581" s="32" t="s">
        <v>45</v>
      </c>
      <c r="C1581" s="32"/>
      <c r="D1581" s="32"/>
      <c r="E1581" s="32"/>
      <c r="F1581" s="32"/>
      <c r="G1581" s="32" t="s">
        <v>33</v>
      </c>
      <c r="H1581" s="31" t="s">
        <v>88</v>
      </c>
      <c r="I1581" s="149">
        <v>3.0622658460615401E-2</v>
      </c>
      <c r="J1581" s="149">
        <v>2.9463582962665869E-2</v>
      </c>
      <c r="K1581" s="149">
        <v>4.4038088478503164E-2</v>
      </c>
      <c r="L1581" s="149">
        <v>6.0932671027537508E-2</v>
      </c>
      <c r="M1581" s="149">
        <v>0.10110345344612676</v>
      </c>
      <c r="N1581" s="149">
        <v>0.24030635254734717</v>
      </c>
      <c r="O1581" s="149">
        <v>0.48966745847907239</v>
      </c>
      <c r="P1581" s="149">
        <v>0.73202980486270675</v>
      </c>
      <c r="Q1581" s="149">
        <v>0.89783451073755194</v>
      </c>
      <c r="R1581" s="149">
        <v>0.80045160731749787</v>
      </c>
      <c r="S1581" s="149">
        <v>0.94485032265683122</v>
      </c>
      <c r="T1581" s="149">
        <v>1.3812119643054326</v>
      </c>
      <c r="U1581" s="149">
        <v>1.1741463947253348</v>
      </c>
      <c r="V1581" s="149">
        <v>1.3026751171561728</v>
      </c>
      <c r="W1581" s="149">
        <v>1.4127696292897085</v>
      </c>
      <c r="X1581" s="149">
        <v>1.5026094078273304</v>
      </c>
      <c r="Y1581" s="149">
        <v>1.5301006567125344</v>
      </c>
      <c r="Z1581" s="149">
        <v>1.4287920420035458</v>
      </c>
      <c r="AA1581" s="149">
        <v>1.6615738471439305</v>
      </c>
      <c r="AB1581" s="149">
        <v>1.7968851723353667</v>
      </c>
      <c r="AC1581" s="149">
        <v>1.4116844521269178</v>
      </c>
      <c r="AD1581" s="149">
        <v>1.8778477370041857</v>
      </c>
      <c r="AE1581" s="149">
        <v>1.9709119820564456</v>
      </c>
      <c r="AF1581" s="26"/>
      <c r="AH1581" s="26"/>
      <c r="AI1581" s="26"/>
    </row>
    <row r="1582" spans="2:35" x14ac:dyDescent="0.25">
      <c r="B1582" s="32" t="s">
        <v>45</v>
      </c>
      <c r="C1582" s="32"/>
      <c r="D1582" s="32"/>
      <c r="E1582" s="32"/>
      <c r="F1582" s="32"/>
      <c r="G1582" s="32" t="s">
        <v>22</v>
      </c>
      <c r="H1582" s="31" t="s">
        <v>88</v>
      </c>
      <c r="I1582" s="149">
        <v>443.9080182966112</v>
      </c>
      <c r="J1582" s="149">
        <v>448.06079358779061</v>
      </c>
      <c r="K1582" s="149">
        <v>437.32265171794222</v>
      </c>
      <c r="L1582" s="149">
        <v>433.95279491384395</v>
      </c>
      <c r="M1582" s="149">
        <v>483.17618828764881</v>
      </c>
      <c r="N1582" s="149">
        <v>460.94072077208762</v>
      </c>
      <c r="O1582" s="149">
        <v>443.29251018317166</v>
      </c>
      <c r="P1582" s="149">
        <v>451.65698458429034</v>
      </c>
      <c r="Q1582" s="149">
        <v>407.68975063603739</v>
      </c>
      <c r="R1582" s="149">
        <v>465.79420573421714</v>
      </c>
      <c r="S1582" s="149">
        <v>438.37767926351097</v>
      </c>
      <c r="T1582" s="149">
        <v>405.07538683423206</v>
      </c>
      <c r="U1582" s="149">
        <v>413.78748666103786</v>
      </c>
      <c r="V1582" s="149">
        <v>387.15786561656495</v>
      </c>
      <c r="W1582" s="149">
        <v>369.49934388733436</v>
      </c>
      <c r="X1582" s="149">
        <v>364.09020889964302</v>
      </c>
      <c r="Y1582" s="149">
        <v>357.09861219763394</v>
      </c>
      <c r="Z1582" s="149">
        <v>341.90083455083214</v>
      </c>
      <c r="AA1582" s="149">
        <v>346.29858155369573</v>
      </c>
      <c r="AB1582" s="149">
        <v>352.80223000500433</v>
      </c>
      <c r="AC1582" s="149">
        <v>374.28139365248268</v>
      </c>
      <c r="AD1582" s="149">
        <v>417.14647239946532</v>
      </c>
      <c r="AE1582" s="149">
        <v>391.5716394920471</v>
      </c>
      <c r="AF1582" s="26"/>
      <c r="AH1582" s="26"/>
      <c r="AI1582" s="26"/>
    </row>
    <row r="1583" spans="2:35" x14ac:dyDescent="0.25">
      <c r="B1583" s="32" t="s">
        <v>45</v>
      </c>
      <c r="C1583" s="32"/>
      <c r="D1583" s="32"/>
      <c r="E1583" s="32"/>
      <c r="F1583" s="32"/>
      <c r="G1583" s="32" t="s">
        <v>76</v>
      </c>
      <c r="H1583" s="31" t="s">
        <v>88</v>
      </c>
      <c r="I1583" s="149">
        <v>0</v>
      </c>
      <c r="J1583" s="149">
        <v>0</v>
      </c>
      <c r="K1583" s="149">
        <v>0</v>
      </c>
      <c r="L1583" s="149">
        <v>0</v>
      </c>
      <c r="M1583" s="149">
        <v>0</v>
      </c>
      <c r="N1583" s="149">
        <v>0</v>
      </c>
      <c r="O1583" s="149">
        <v>0</v>
      </c>
      <c r="P1583" s="149">
        <v>0</v>
      </c>
      <c r="Q1583" s="149">
        <v>0</v>
      </c>
      <c r="R1583" s="149">
        <v>0</v>
      </c>
      <c r="S1583" s="149">
        <v>0</v>
      </c>
      <c r="T1583" s="149">
        <v>0</v>
      </c>
      <c r="U1583" s="149">
        <v>0</v>
      </c>
      <c r="V1583" s="149">
        <v>0</v>
      </c>
      <c r="W1583" s="149">
        <v>0</v>
      </c>
      <c r="X1583" s="149">
        <v>0</v>
      </c>
      <c r="Y1583" s="149">
        <v>0</v>
      </c>
      <c r="Z1583" s="149">
        <v>774.93989439648522</v>
      </c>
      <c r="AA1583" s="149">
        <v>784.68042787086551</v>
      </c>
      <c r="AB1583" s="149">
        <v>818.23518056322268</v>
      </c>
      <c r="AC1583" s="149">
        <v>292.45949730095418</v>
      </c>
      <c r="AD1583" s="149">
        <v>352.72587528849556</v>
      </c>
      <c r="AE1583" s="149">
        <v>519.64483783743378</v>
      </c>
      <c r="AF1583" s="26"/>
      <c r="AH1583" s="26"/>
      <c r="AI1583" s="26"/>
    </row>
    <row r="1584" spans="2:35" x14ac:dyDescent="0.25">
      <c r="B1584" s="32" t="s">
        <v>45</v>
      </c>
      <c r="C1584" s="32"/>
      <c r="D1584" s="32"/>
      <c r="E1584" s="32"/>
      <c r="F1584" s="32"/>
      <c r="G1584" s="45" t="s">
        <v>92</v>
      </c>
      <c r="H1584" s="44" t="s">
        <v>88</v>
      </c>
      <c r="I1584" s="150">
        <v>885.25253928076597</v>
      </c>
      <c r="J1584" s="150">
        <v>896.19225345961672</v>
      </c>
      <c r="K1584" s="150">
        <v>720.33573781016275</v>
      </c>
      <c r="L1584" s="150">
        <v>644.89816785691369</v>
      </c>
      <c r="M1584" s="150">
        <v>697.7594138034674</v>
      </c>
      <c r="N1584" s="150">
        <v>615.39492130318979</v>
      </c>
      <c r="O1584" s="150">
        <v>730.60693085468279</v>
      </c>
      <c r="P1584" s="150">
        <v>707.41774029797921</v>
      </c>
      <c r="Q1584" s="150">
        <v>681.28522112386599</v>
      </c>
      <c r="R1584" s="150">
        <v>1190.6331151314253</v>
      </c>
      <c r="S1584" s="150">
        <v>1247.8942947387536</v>
      </c>
      <c r="T1584" s="150">
        <v>1287.0151977320888</v>
      </c>
      <c r="U1584" s="150">
        <v>1329.3650718190288</v>
      </c>
      <c r="V1584" s="150">
        <v>1380.5674992651329</v>
      </c>
      <c r="W1584" s="150">
        <v>1467.4299189143724</v>
      </c>
      <c r="X1584" s="150">
        <v>1522.0811958185491</v>
      </c>
      <c r="Y1584" s="150">
        <v>1657.5654507013271</v>
      </c>
      <c r="Z1584" s="150">
        <v>1758.7758211089704</v>
      </c>
      <c r="AA1584" s="150">
        <v>1810.8598761416099</v>
      </c>
      <c r="AB1584" s="150">
        <v>1893.7185203920205</v>
      </c>
      <c r="AC1584" s="150">
        <v>1069.5461282039109</v>
      </c>
      <c r="AD1584" s="150">
        <v>1287.9631802823531</v>
      </c>
      <c r="AE1584" s="150">
        <v>1528.1102940900214</v>
      </c>
      <c r="AF1584" s="26"/>
      <c r="AH1584" s="26"/>
      <c r="AI1584" s="26"/>
    </row>
    <row r="1585" spans="2:35" x14ac:dyDescent="0.25">
      <c r="B1585" s="32" t="s">
        <v>45</v>
      </c>
      <c r="C1585" s="32"/>
      <c r="D1585" s="32"/>
      <c r="E1585" s="32"/>
      <c r="F1585" s="32"/>
      <c r="G1585" s="32" t="s">
        <v>17</v>
      </c>
      <c r="H1585" s="31" t="s">
        <v>89</v>
      </c>
      <c r="I1585" s="149">
        <v>1.5087662864132281</v>
      </c>
      <c r="J1585" s="149">
        <v>1.3302703827083719</v>
      </c>
      <c r="K1585" s="149">
        <v>1.6841874922260174</v>
      </c>
      <c r="L1585" s="149">
        <v>1.8504852233569895</v>
      </c>
      <c r="M1585" s="149">
        <v>1.8616969441499052</v>
      </c>
      <c r="N1585" s="149">
        <v>2.0695324325965143</v>
      </c>
      <c r="O1585" s="149">
        <v>1.4735589243465712</v>
      </c>
      <c r="P1585" s="149">
        <v>2.2993633454511224</v>
      </c>
      <c r="Q1585" s="149">
        <v>1.9850799419721037</v>
      </c>
      <c r="R1585" s="149">
        <v>2.0557827229574572</v>
      </c>
      <c r="S1585" s="149">
        <v>2.0333691307485346</v>
      </c>
      <c r="T1585" s="149">
        <v>2.1225381079198113</v>
      </c>
      <c r="U1585" s="149">
        <v>2.1350049590576532</v>
      </c>
      <c r="V1585" s="149">
        <v>2.1291472353229484</v>
      </c>
      <c r="W1585" s="149">
        <v>2.5741207620327229</v>
      </c>
      <c r="X1585" s="149">
        <v>2.6928921788413858</v>
      </c>
      <c r="Y1585" s="149">
        <v>2.2878322671672673</v>
      </c>
      <c r="Z1585" s="149">
        <v>1.9544226183340938</v>
      </c>
      <c r="AA1585" s="149">
        <v>2.075947733250413</v>
      </c>
      <c r="AB1585" s="149">
        <v>2.0961653246081902</v>
      </c>
      <c r="AC1585" s="149">
        <v>1.4158206309462493</v>
      </c>
      <c r="AD1585" s="149">
        <v>1.3996200798258032</v>
      </c>
      <c r="AE1585" s="149">
        <v>2.2981721518235942</v>
      </c>
      <c r="AF1585" s="26"/>
      <c r="AH1585" s="26"/>
      <c r="AI1585" s="26"/>
    </row>
    <row r="1586" spans="2:35" x14ac:dyDescent="0.25">
      <c r="B1586" s="32" t="s">
        <v>45</v>
      </c>
      <c r="C1586" s="32"/>
      <c r="D1586" s="32"/>
      <c r="E1586" s="32"/>
      <c r="F1586" s="32"/>
      <c r="G1586" s="32" t="s">
        <v>29</v>
      </c>
      <c r="H1586" s="31" t="s">
        <v>89</v>
      </c>
      <c r="I1586" s="149">
        <v>18.521149436891694</v>
      </c>
      <c r="J1586" s="149">
        <v>17.633295994586781</v>
      </c>
      <c r="K1586" s="149">
        <v>15.126410270624207</v>
      </c>
      <c r="L1586" s="149">
        <v>13.578241912750102</v>
      </c>
      <c r="M1586" s="149">
        <v>14.37655916723215</v>
      </c>
      <c r="N1586" s="149">
        <v>13.10004473960055</v>
      </c>
      <c r="O1586" s="149">
        <v>15.104024920222322</v>
      </c>
      <c r="P1586" s="149">
        <v>15.232268287378046</v>
      </c>
      <c r="Q1586" s="149">
        <v>17.224687973137772</v>
      </c>
      <c r="R1586" s="149">
        <v>25.732965149169456</v>
      </c>
      <c r="S1586" s="149">
        <v>28.521277889596099</v>
      </c>
      <c r="T1586" s="149">
        <v>30.434354935298305</v>
      </c>
      <c r="U1586" s="149">
        <v>31.890336841526363</v>
      </c>
      <c r="V1586" s="149">
        <v>34.341130851836688</v>
      </c>
      <c r="W1586" s="149">
        <v>36.740900983369237</v>
      </c>
      <c r="X1586" s="149">
        <v>39.419129047802357</v>
      </c>
      <c r="Y1586" s="149">
        <v>44.135600255866791</v>
      </c>
      <c r="Z1586" s="149">
        <v>44.28811103002343</v>
      </c>
      <c r="AA1586" s="149">
        <v>47.367699593807558</v>
      </c>
      <c r="AB1586" s="149">
        <v>51.483591399454447</v>
      </c>
      <c r="AC1586" s="149">
        <v>40.270614215794801</v>
      </c>
      <c r="AD1586" s="149">
        <v>48.323319384971605</v>
      </c>
      <c r="AE1586" s="149">
        <v>50.539242316055372</v>
      </c>
      <c r="AF1586" s="26"/>
      <c r="AH1586" s="26"/>
      <c r="AI1586" s="26"/>
    </row>
    <row r="1587" spans="2:35" x14ac:dyDescent="0.25">
      <c r="B1587" s="32" t="s">
        <v>45</v>
      </c>
      <c r="C1587" s="32"/>
      <c r="D1587" s="32"/>
      <c r="E1587" s="32"/>
      <c r="F1587" s="32"/>
      <c r="G1587" s="32" t="s">
        <v>33</v>
      </c>
      <c r="H1587" s="31" t="s">
        <v>89</v>
      </c>
      <c r="I1587" s="149">
        <v>2.359289593168757E-2</v>
      </c>
      <c r="J1587" s="149">
        <v>2.3277608210703484E-2</v>
      </c>
      <c r="K1587" s="149">
        <v>3.4857617300248556E-2</v>
      </c>
      <c r="L1587" s="149">
        <v>4.8257369098200595E-2</v>
      </c>
      <c r="M1587" s="149">
        <v>8.0128207804014834E-2</v>
      </c>
      <c r="N1587" s="149">
        <v>0.19057064812897323</v>
      </c>
      <c r="O1587" s="149">
        <v>0.38927669465966303</v>
      </c>
      <c r="P1587" s="149">
        <v>0.58312548423494448</v>
      </c>
      <c r="Q1587" s="149">
        <v>0.71292460506825894</v>
      </c>
      <c r="R1587" s="149">
        <v>0.63653251884744766</v>
      </c>
      <c r="S1587" s="149">
        <v>0.75064490825769969</v>
      </c>
      <c r="T1587" s="149">
        <v>1.0952033198247941</v>
      </c>
      <c r="U1587" s="149">
        <v>0.92743765303631964</v>
      </c>
      <c r="V1587" s="149">
        <v>1.0253064683608064</v>
      </c>
      <c r="W1587" s="149">
        <v>1.1012593624271756</v>
      </c>
      <c r="X1587" s="149">
        <v>1.1626194598121971</v>
      </c>
      <c r="Y1587" s="149">
        <v>1.1739074466001105</v>
      </c>
      <c r="Z1587" s="149">
        <v>1.2462774447899601</v>
      </c>
      <c r="AA1587" s="149">
        <v>1.4187320986825993</v>
      </c>
      <c r="AB1587" s="149">
        <v>1.4957554596380589</v>
      </c>
      <c r="AC1587" s="149">
        <v>1.0929708400914486</v>
      </c>
      <c r="AD1587" s="149">
        <v>1.5035609907418281</v>
      </c>
      <c r="AE1587" s="149">
        <v>1.5711752799142651</v>
      </c>
      <c r="AF1587" s="26"/>
      <c r="AH1587" s="26"/>
      <c r="AI1587" s="26"/>
    </row>
    <row r="1588" spans="2:35" x14ac:dyDescent="0.25">
      <c r="B1588" s="32" t="s">
        <v>45</v>
      </c>
      <c r="C1588" s="32"/>
      <c r="D1588" s="32"/>
      <c r="E1588" s="32"/>
      <c r="F1588" s="32"/>
      <c r="G1588" s="32" t="s">
        <v>22</v>
      </c>
      <c r="H1588" s="31" t="s">
        <v>89</v>
      </c>
      <c r="I1588" s="149">
        <v>72.362375453217908</v>
      </c>
      <c r="J1588" s="149">
        <v>72.981344371387323</v>
      </c>
      <c r="K1588" s="149">
        <v>71.511947045320937</v>
      </c>
      <c r="L1588" s="149">
        <v>71.063574127453549</v>
      </c>
      <c r="M1588" s="149">
        <v>78.061155535276114</v>
      </c>
      <c r="N1588" s="149">
        <v>73.929604537720408</v>
      </c>
      <c r="O1588" s="149">
        <v>71.584625212345102</v>
      </c>
      <c r="P1588" s="149">
        <v>72.791685396014429</v>
      </c>
      <c r="Q1588" s="149">
        <v>66.374330139499008</v>
      </c>
      <c r="R1588" s="149">
        <v>74.955666493306012</v>
      </c>
      <c r="S1588" s="149">
        <v>71.335915392491842</v>
      </c>
      <c r="T1588" s="149">
        <v>66.368745156087016</v>
      </c>
      <c r="U1588" s="149">
        <v>68.296406760194515</v>
      </c>
      <c r="V1588" s="149">
        <v>63.624754737047979</v>
      </c>
      <c r="W1588" s="149">
        <v>60.125641698883555</v>
      </c>
      <c r="X1588" s="149">
        <v>60.127496800352525</v>
      </c>
      <c r="Y1588" s="149">
        <v>59.366225822901256</v>
      </c>
      <c r="Z1588" s="149">
        <v>56.234891027795079</v>
      </c>
      <c r="AA1588" s="149">
        <v>57.503911492553932</v>
      </c>
      <c r="AB1588" s="149">
        <v>59.069039767122973</v>
      </c>
      <c r="AC1588" s="149">
        <v>61.238485636098353</v>
      </c>
      <c r="AD1588" s="149">
        <v>67.077296233059201</v>
      </c>
      <c r="AE1588" s="149">
        <v>63.212839563143682</v>
      </c>
      <c r="AF1588" s="26"/>
      <c r="AH1588" s="26"/>
      <c r="AI1588" s="26"/>
    </row>
    <row r="1589" spans="2:35" x14ac:dyDescent="0.25">
      <c r="B1589" s="32" t="s">
        <v>45</v>
      </c>
      <c r="C1589" s="32"/>
      <c r="D1589" s="32"/>
      <c r="E1589" s="32"/>
      <c r="F1589" s="32"/>
      <c r="G1589" s="32" t="s">
        <v>76</v>
      </c>
      <c r="H1589" s="31" t="s">
        <v>89</v>
      </c>
      <c r="I1589" s="149">
        <v>0</v>
      </c>
      <c r="J1589" s="149">
        <v>0</v>
      </c>
      <c r="K1589" s="149">
        <v>0</v>
      </c>
      <c r="L1589" s="149">
        <v>0</v>
      </c>
      <c r="M1589" s="149">
        <v>0</v>
      </c>
      <c r="N1589" s="149">
        <v>0</v>
      </c>
      <c r="O1589" s="149">
        <v>0</v>
      </c>
      <c r="P1589" s="149">
        <v>0</v>
      </c>
      <c r="Q1589" s="149">
        <v>0</v>
      </c>
      <c r="R1589" s="149">
        <v>0</v>
      </c>
      <c r="S1589" s="149">
        <v>0</v>
      </c>
      <c r="T1589" s="149">
        <v>0</v>
      </c>
      <c r="U1589" s="149">
        <v>0</v>
      </c>
      <c r="V1589" s="149">
        <v>0</v>
      </c>
      <c r="W1589" s="149">
        <v>0</v>
      </c>
      <c r="X1589" s="149">
        <v>0</v>
      </c>
      <c r="Y1589" s="149">
        <v>0</v>
      </c>
      <c r="Z1589" s="149">
        <v>12.998471513424345</v>
      </c>
      <c r="AA1589" s="149">
        <v>13.194535244489542</v>
      </c>
      <c r="AB1589" s="149">
        <v>13.622710615241004</v>
      </c>
      <c r="AC1589" s="149">
        <v>4.9984604059244697</v>
      </c>
      <c r="AD1589" s="149">
        <v>5.9990910504482242</v>
      </c>
      <c r="AE1589" s="149">
        <v>8.6262640211638999</v>
      </c>
      <c r="AF1589" s="26"/>
      <c r="AH1589" s="26"/>
      <c r="AI1589" s="26"/>
    </row>
    <row r="1590" spans="2:35" x14ac:dyDescent="0.25">
      <c r="B1590" s="32" t="s">
        <v>45</v>
      </c>
      <c r="C1590" s="32"/>
      <c r="D1590" s="32"/>
      <c r="E1590" s="32"/>
      <c r="F1590" s="32"/>
      <c r="G1590" s="45" t="s">
        <v>93</v>
      </c>
      <c r="H1590" s="44" t="s">
        <v>89</v>
      </c>
      <c r="I1590" s="151">
        <v>92.415884072454517</v>
      </c>
      <c r="J1590" s="151">
        <v>91.96818835689318</v>
      </c>
      <c r="K1590" s="151">
        <v>88.357402425471406</v>
      </c>
      <c r="L1590" s="151">
        <v>86.540558632658843</v>
      </c>
      <c r="M1590" s="151">
        <v>94.379539854462195</v>
      </c>
      <c r="N1590" s="151">
        <v>89.289752358046442</v>
      </c>
      <c r="O1590" s="151">
        <v>88.551485751573665</v>
      </c>
      <c r="P1590" s="151">
        <v>90.906442513078545</v>
      </c>
      <c r="Q1590" s="151">
        <v>86.29702265967714</v>
      </c>
      <c r="R1590" s="151">
        <v>103.38094688428038</v>
      </c>
      <c r="S1590" s="151">
        <v>102.64120732109419</v>
      </c>
      <c r="T1590" s="151">
        <v>100.02084151912993</v>
      </c>
      <c r="U1590" s="151">
        <v>103.24918621381485</v>
      </c>
      <c r="V1590" s="151">
        <v>101.12033929256842</v>
      </c>
      <c r="W1590" s="151">
        <v>100.54192280671269</v>
      </c>
      <c r="X1590" s="151">
        <v>103.40213748680847</v>
      </c>
      <c r="Y1590" s="151">
        <v>106.96356579253543</v>
      </c>
      <c r="Z1590" s="151">
        <v>116.72217363436691</v>
      </c>
      <c r="AA1590" s="151">
        <v>121.56082616278405</v>
      </c>
      <c r="AB1590" s="151">
        <v>127.76726256606467</v>
      </c>
      <c r="AC1590" s="151">
        <v>109.01635172885533</v>
      </c>
      <c r="AD1590" s="151">
        <v>124.30288773904665</v>
      </c>
      <c r="AE1590" s="151">
        <v>126.24769333210082</v>
      </c>
      <c r="AF1590" s="26"/>
      <c r="AH1590" s="26"/>
      <c r="AI1590" s="26"/>
    </row>
    <row r="1591" spans="2:35" x14ac:dyDescent="0.25">
      <c r="B1591" s="32" t="s">
        <v>45</v>
      </c>
      <c r="C1591" s="32"/>
      <c r="D1591" s="32"/>
      <c r="E1591" s="32"/>
      <c r="F1591" s="32"/>
      <c r="G1591" s="32" t="s">
        <v>17</v>
      </c>
      <c r="H1591" s="31" t="s">
        <v>90</v>
      </c>
      <c r="I1591" s="149">
        <v>15.27185584635726</v>
      </c>
      <c r="J1591" s="149">
        <v>13.469069207582764</v>
      </c>
      <c r="K1591" s="149">
        <v>17.059401028784499</v>
      </c>
      <c r="L1591" s="149">
        <v>18.744852025846214</v>
      </c>
      <c r="M1591" s="149">
        <v>18.855524204048479</v>
      </c>
      <c r="N1591" s="149">
        <v>20.962098782055946</v>
      </c>
      <c r="O1591" s="149">
        <v>14.921680154139777</v>
      </c>
      <c r="P1591" s="149">
        <v>23.291319557226444</v>
      </c>
      <c r="Q1591" s="149">
        <v>20.119053465933479</v>
      </c>
      <c r="R1591" s="149">
        <v>20.835635705649903</v>
      </c>
      <c r="S1591" s="149">
        <v>20.603401031963418</v>
      </c>
      <c r="T1591" s="149">
        <v>21.506770196095491</v>
      </c>
      <c r="U1591" s="149">
        <v>21.633684955291187</v>
      </c>
      <c r="V1591" s="149">
        <v>21.575114786835918</v>
      </c>
      <c r="W1591" s="149">
        <v>26.084981611597154</v>
      </c>
      <c r="X1591" s="149">
        <v>27.290479239338506</v>
      </c>
      <c r="Y1591" s="149">
        <v>23.187242546133998</v>
      </c>
      <c r="Z1591" s="149">
        <v>19.808090699542237</v>
      </c>
      <c r="AA1591" s="149">
        <v>21.039764161531959</v>
      </c>
      <c r="AB1591" s="149">
        <v>21.244672182049971</v>
      </c>
      <c r="AC1591" s="149">
        <v>14.349286773314084</v>
      </c>
      <c r="AD1591" s="149">
        <v>14.185091998444697</v>
      </c>
      <c r="AE1591" s="149">
        <v>23.292038674097988</v>
      </c>
      <c r="AF1591" s="26"/>
      <c r="AH1591" s="26"/>
      <c r="AI1591" s="26"/>
    </row>
    <row r="1592" spans="2:35" x14ac:dyDescent="0.25">
      <c r="B1592" s="32" t="s">
        <v>45</v>
      </c>
      <c r="C1592" s="32"/>
      <c r="D1592" s="32"/>
      <c r="E1592" s="32"/>
      <c r="F1592" s="32"/>
      <c r="G1592" s="32" t="s">
        <v>29</v>
      </c>
      <c r="H1592" s="31" t="s">
        <v>90</v>
      </c>
      <c r="I1592" s="149">
        <v>7.9162037644757719</v>
      </c>
      <c r="J1592" s="149">
        <v>7.6689727812953006</v>
      </c>
      <c r="K1592" s="149">
        <v>7.6877425233777252</v>
      </c>
      <c r="L1592" s="149">
        <v>6.6167883525885722</v>
      </c>
      <c r="M1592" s="149">
        <v>6.5134261916237612</v>
      </c>
      <c r="N1592" s="149">
        <v>5.843457424274324</v>
      </c>
      <c r="O1592" s="149">
        <v>4.7132295295335211</v>
      </c>
      <c r="P1592" s="149">
        <v>4.6393167903179542</v>
      </c>
      <c r="Q1592" s="149">
        <v>4.2534814279160162</v>
      </c>
      <c r="R1592" s="149">
        <v>4.7499996593344047</v>
      </c>
      <c r="S1592" s="149">
        <v>4.9186450149929541</v>
      </c>
      <c r="T1592" s="149">
        <v>7.0376463213448677</v>
      </c>
      <c r="U1592" s="149">
        <v>7.7702204485625952</v>
      </c>
      <c r="V1592" s="149">
        <v>8.403118136163318</v>
      </c>
      <c r="W1592" s="149">
        <v>6.5359155211767082</v>
      </c>
      <c r="X1592" s="149">
        <v>6.887929591545813</v>
      </c>
      <c r="Y1592" s="149">
        <v>7.5727388775627942</v>
      </c>
      <c r="Z1592" s="149">
        <v>4.2975512870696564</v>
      </c>
      <c r="AA1592" s="149">
        <v>4.2806071499971736</v>
      </c>
      <c r="AB1592" s="149">
        <v>4.4244019886306951</v>
      </c>
      <c r="AC1592" s="149">
        <v>3.9401101059776167</v>
      </c>
      <c r="AD1592" s="149">
        <v>7.4513268411773046</v>
      </c>
      <c r="AE1592" s="149">
        <v>4.8574346220348374</v>
      </c>
      <c r="AF1592" s="26"/>
      <c r="AH1592" s="26"/>
      <c r="AI1592" s="26"/>
    </row>
    <row r="1593" spans="2:35" x14ac:dyDescent="0.25">
      <c r="B1593" s="32" t="s">
        <v>45</v>
      </c>
      <c r="C1593" s="32"/>
      <c r="D1593" s="32"/>
      <c r="E1593" s="32"/>
      <c r="F1593" s="32"/>
      <c r="G1593" s="32" t="s">
        <v>33</v>
      </c>
      <c r="H1593" s="31" t="s">
        <v>90</v>
      </c>
      <c r="I1593" s="149">
        <v>6.9634141035586382E-4</v>
      </c>
      <c r="J1593" s="149">
        <v>6.7926381456668856E-4</v>
      </c>
      <c r="K1593" s="149">
        <v>1.0163211396697453E-3</v>
      </c>
      <c r="L1593" s="149">
        <v>1.4066538928131566E-3</v>
      </c>
      <c r="M1593" s="149">
        <v>2.3350924505880439E-3</v>
      </c>
      <c r="N1593" s="149">
        <v>5.5530599671089944E-3</v>
      </c>
      <c r="O1593" s="149">
        <v>1.1347949291666428E-2</v>
      </c>
      <c r="P1593" s="149">
        <v>1.700306340822795E-2</v>
      </c>
      <c r="Q1593" s="149">
        <v>2.0792840633313488E-2</v>
      </c>
      <c r="R1593" s="149">
        <v>1.8578367098533527E-2</v>
      </c>
      <c r="S1593" s="149">
        <v>2.1928222495944536E-2</v>
      </c>
      <c r="T1593" s="149">
        <v>3.2007393102372071E-2</v>
      </c>
      <c r="U1593" s="149">
        <v>2.7192963645334758E-2</v>
      </c>
      <c r="V1593" s="149">
        <v>3.0125788207380232E-2</v>
      </c>
      <c r="W1593" s="149">
        <v>3.2513818109335763E-2</v>
      </c>
      <c r="X1593" s="149">
        <v>3.4477253190304508E-2</v>
      </c>
      <c r="Y1593" s="149">
        <v>3.4978613719099522E-2</v>
      </c>
      <c r="Z1593" s="149">
        <v>3.7266335459133236E-2</v>
      </c>
      <c r="AA1593" s="149">
        <v>4.2555022553844732E-2</v>
      </c>
      <c r="AB1593" s="149">
        <v>4.5166293769733551E-2</v>
      </c>
      <c r="AC1593" s="149">
        <v>3.3860960558332459E-2</v>
      </c>
      <c r="AD1593" s="149">
        <v>4.5955226794381687E-2</v>
      </c>
      <c r="AE1593" s="149">
        <v>4.824339136521922E-2</v>
      </c>
      <c r="AF1593" s="26"/>
      <c r="AH1593" s="26"/>
      <c r="AI1593" s="26"/>
    </row>
    <row r="1594" spans="2:35" x14ac:dyDescent="0.25">
      <c r="B1594" s="32" t="s">
        <v>45</v>
      </c>
      <c r="C1594" s="32"/>
      <c r="D1594" s="32"/>
      <c r="E1594" s="32"/>
      <c r="F1594" s="32"/>
      <c r="G1594" s="32" t="s">
        <v>22</v>
      </c>
      <c r="H1594" s="31" t="s">
        <v>90</v>
      </c>
      <c r="I1594" s="149">
        <v>1.4698813661614867</v>
      </c>
      <c r="J1594" s="149">
        <v>1.481133935638558</v>
      </c>
      <c r="K1594" s="149">
        <v>1.4577023491116428</v>
      </c>
      <c r="L1594" s="149">
        <v>1.4507819122224128</v>
      </c>
      <c r="M1594" s="149">
        <v>1.568997767486445</v>
      </c>
      <c r="N1594" s="149">
        <v>1.4726460564841277</v>
      </c>
      <c r="O1594" s="149">
        <v>1.4371899228279119</v>
      </c>
      <c r="P1594" s="149">
        <v>1.457657976416658</v>
      </c>
      <c r="Q1594" s="149">
        <v>1.344031978719578</v>
      </c>
      <c r="R1594" s="149">
        <v>1.4979095483649618</v>
      </c>
      <c r="S1594" s="149">
        <v>1.4437581471526539</v>
      </c>
      <c r="T1594" s="149">
        <v>1.3527030326124709</v>
      </c>
      <c r="U1594" s="149">
        <v>1.4031867775373605</v>
      </c>
      <c r="V1594" s="149">
        <v>1.2996403867701776</v>
      </c>
      <c r="W1594" s="149">
        <v>1.2132491484579835</v>
      </c>
      <c r="X1594" s="149">
        <v>1.233843788204888</v>
      </c>
      <c r="Y1594" s="149">
        <v>1.2270025338769492</v>
      </c>
      <c r="Z1594" s="149">
        <v>1.1476403292961412</v>
      </c>
      <c r="AA1594" s="149">
        <v>1.1861725958312384</v>
      </c>
      <c r="AB1594" s="149">
        <v>1.2296451012582625</v>
      </c>
      <c r="AC1594" s="149">
        <v>1.2432962802908909</v>
      </c>
      <c r="AD1594" s="149">
        <v>1.3335721786715928</v>
      </c>
      <c r="AE1594" s="149">
        <v>1.2632370205623611</v>
      </c>
      <c r="AF1594" s="26"/>
      <c r="AH1594" s="26"/>
      <c r="AI1594" s="26"/>
    </row>
    <row r="1595" spans="2:35" x14ac:dyDescent="0.25">
      <c r="B1595" s="32" t="s">
        <v>45</v>
      </c>
      <c r="C1595" s="32"/>
      <c r="D1595" s="32"/>
      <c r="E1595" s="32"/>
      <c r="F1595" s="32"/>
      <c r="G1595" s="32" t="s">
        <v>76</v>
      </c>
      <c r="H1595" s="31" t="s">
        <v>90</v>
      </c>
      <c r="I1595" s="149">
        <v>0</v>
      </c>
      <c r="J1595" s="149">
        <v>0</v>
      </c>
      <c r="K1595" s="149">
        <v>0</v>
      </c>
      <c r="L1595" s="149">
        <v>0</v>
      </c>
      <c r="M1595" s="149">
        <v>0</v>
      </c>
      <c r="N1595" s="149">
        <v>0</v>
      </c>
      <c r="O1595" s="149">
        <v>0</v>
      </c>
      <c r="P1595" s="149">
        <v>0</v>
      </c>
      <c r="Q1595" s="149">
        <v>0</v>
      </c>
      <c r="R1595" s="149">
        <v>0</v>
      </c>
      <c r="S1595" s="149">
        <v>0</v>
      </c>
      <c r="T1595" s="149">
        <v>0</v>
      </c>
      <c r="U1595" s="149">
        <v>0</v>
      </c>
      <c r="V1595" s="149">
        <v>0</v>
      </c>
      <c r="W1595" s="149">
        <v>0</v>
      </c>
      <c r="X1595" s="149">
        <v>0</v>
      </c>
      <c r="Y1595" s="149">
        <v>0</v>
      </c>
      <c r="Z1595" s="149">
        <v>9.0904038377095215</v>
      </c>
      <c r="AA1595" s="149">
        <v>9.6208302288004965</v>
      </c>
      <c r="AB1595" s="149">
        <v>8.2792337050938389</v>
      </c>
      <c r="AC1595" s="149">
        <v>4.4754180587223225</v>
      </c>
      <c r="AD1595" s="149">
        <v>5.2024386991902505</v>
      </c>
      <c r="AE1595" s="149">
        <v>5.0851360860072576</v>
      </c>
      <c r="AF1595" s="26"/>
      <c r="AH1595" s="26"/>
      <c r="AI1595" s="26"/>
    </row>
    <row r="1596" spans="2:35" x14ac:dyDescent="0.25">
      <c r="B1596" s="32" t="s">
        <v>45</v>
      </c>
      <c r="C1596" s="32"/>
      <c r="D1596" s="32"/>
      <c r="E1596" s="32"/>
      <c r="F1596" s="32"/>
      <c r="G1596" s="45" t="s">
        <v>94</v>
      </c>
      <c r="H1596" s="44" t="s">
        <v>90</v>
      </c>
      <c r="I1596" s="151">
        <v>24.658637318404878</v>
      </c>
      <c r="J1596" s="151">
        <v>22.61985518833119</v>
      </c>
      <c r="K1596" s="151">
        <v>26.205862222413536</v>
      </c>
      <c r="L1596" s="151">
        <v>26.813828944550014</v>
      </c>
      <c r="M1596" s="151">
        <v>26.94028325560927</v>
      </c>
      <c r="N1596" s="151">
        <v>28.283755322781506</v>
      </c>
      <c r="O1596" s="151">
        <v>21.08344755579288</v>
      </c>
      <c r="P1596" s="151">
        <v>29.405297387369288</v>
      </c>
      <c r="Q1596" s="151">
        <v>25.737359713202387</v>
      </c>
      <c r="R1596" s="151">
        <v>27.102123280447803</v>
      </c>
      <c r="S1596" s="151">
        <v>26.98773241660497</v>
      </c>
      <c r="T1596" s="151">
        <v>29.929126943155204</v>
      </c>
      <c r="U1596" s="151">
        <v>30.834285145036478</v>
      </c>
      <c r="V1596" s="151">
        <v>31.307999097976797</v>
      </c>
      <c r="W1596" s="151">
        <v>33.866660099341182</v>
      </c>
      <c r="X1596" s="151">
        <v>35.446729872279512</v>
      </c>
      <c r="Y1596" s="151">
        <v>32.021962571292846</v>
      </c>
      <c r="Z1596" s="151">
        <v>34.380952489076691</v>
      </c>
      <c r="AA1596" s="151">
        <v>36.169929158714709</v>
      </c>
      <c r="AB1596" s="151">
        <v>35.223119270802499</v>
      </c>
      <c r="AC1596" s="151">
        <v>24.041972178863247</v>
      </c>
      <c r="AD1596" s="151">
        <v>28.218384944278228</v>
      </c>
      <c r="AE1596" s="151">
        <v>34.546089794067662</v>
      </c>
      <c r="AF1596" s="26"/>
      <c r="AH1596" s="26"/>
      <c r="AI1596" s="26"/>
    </row>
    <row r="1597" spans="2:35" x14ac:dyDescent="0.25">
      <c r="B1597" s="32"/>
      <c r="C1597" s="32"/>
      <c r="D1597" s="32"/>
      <c r="E1597" s="32"/>
      <c r="F1597" s="32"/>
      <c r="G1597" s="45"/>
      <c r="H1597" s="105"/>
      <c r="I1597" s="168"/>
      <c r="J1597" s="168"/>
      <c r="K1597" s="168"/>
      <c r="L1597" s="168"/>
      <c r="M1597" s="168"/>
      <c r="N1597" s="168"/>
      <c r="O1597" s="168"/>
      <c r="P1597" s="168"/>
      <c r="Q1597" s="168"/>
      <c r="R1597" s="168"/>
      <c r="S1597" s="168"/>
      <c r="T1597" s="168"/>
      <c r="U1597" s="168"/>
      <c r="V1597" s="168"/>
      <c r="W1597" s="168"/>
      <c r="X1597" s="168"/>
      <c r="Y1597" s="168"/>
      <c r="Z1597" s="168"/>
      <c r="AA1597" s="168"/>
      <c r="AB1597" s="168"/>
      <c r="AC1597" s="168"/>
      <c r="AD1597" s="168"/>
      <c r="AE1597" s="168"/>
      <c r="AF1597" s="26"/>
      <c r="AH1597" s="26"/>
      <c r="AI1597" s="26"/>
    </row>
    <row r="1598" spans="2:35" s="103" customFormat="1" x14ac:dyDescent="0.25">
      <c r="B1598" s="35" t="s">
        <v>45</v>
      </c>
      <c r="C1598" s="35"/>
      <c r="D1598" s="35"/>
      <c r="E1598" s="35"/>
      <c r="F1598" s="35" t="s">
        <v>16</v>
      </c>
      <c r="G1598" s="67"/>
      <c r="H1598" s="34" t="s">
        <v>87</v>
      </c>
      <c r="I1598" s="161">
        <v>2.7590800510277074</v>
      </c>
      <c r="J1598" s="161">
        <v>2.3831443894478457</v>
      </c>
      <c r="K1598" s="161">
        <v>3.0700135683660679</v>
      </c>
      <c r="L1598" s="161">
        <v>3.4078256698506304</v>
      </c>
      <c r="M1598" s="161">
        <v>3.4552807222540025</v>
      </c>
      <c r="N1598" s="161">
        <v>3.8134361672721182</v>
      </c>
      <c r="O1598" s="161">
        <v>2.6532134631683335</v>
      </c>
      <c r="P1598" s="161">
        <v>4.261053615662159</v>
      </c>
      <c r="Q1598" s="161">
        <v>3.632865897964904</v>
      </c>
      <c r="R1598" s="161">
        <v>3.9702482804211607</v>
      </c>
      <c r="S1598" s="161">
        <v>3.9610644022300692</v>
      </c>
      <c r="T1598" s="161">
        <v>4.1347994401098882</v>
      </c>
      <c r="U1598" s="161">
        <v>4.1557433006123299</v>
      </c>
      <c r="V1598" s="161">
        <v>3.9719316336695307</v>
      </c>
      <c r="W1598" s="161">
        <v>4.5877958615324292</v>
      </c>
      <c r="X1598" s="161">
        <v>5.0526990652954327</v>
      </c>
      <c r="Y1598" s="161">
        <v>4.0284088002316256</v>
      </c>
      <c r="Z1598" s="161">
        <v>3.4424415217817264</v>
      </c>
      <c r="AA1598" s="161">
        <v>3.6814074508178676</v>
      </c>
      <c r="AB1598" s="161">
        <v>3.812788174766558</v>
      </c>
      <c r="AC1598" s="161">
        <v>2.4667942181780087</v>
      </c>
      <c r="AD1598" s="161">
        <v>2.4667942181780087</v>
      </c>
      <c r="AE1598" s="161">
        <v>4.1954628894321466</v>
      </c>
      <c r="AF1598" s="26"/>
      <c r="AH1598" s="26"/>
      <c r="AI1598" s="26"/>
    </row>
    <row r="1599" spans="2:35" s="103" customFormat="1" x14ac:dyDescent="0.25">
      <c r="B1599" s="35" t="s">
        <v>45</v>
      </c>
      <c r="C1599" s="35"/>
      <c r="D1599" s="35"/>
      <c r="E1599" s="35"/>
      <c r="F1599" s="35" t="s">
        <v>21</v>
      </c>
      <c r="G1599" s="67"/>
      <c r="H1599" s="34" t="s">
        <v>87</v>
      </c>
      <c r="I1599" s="161">
        <v>7.0431941473207473</v>
      </c>
      <c r="J1599" s="161">
        <v>7.1111985772601622</v>
      </c>
      <c r="K1599" s="161">
        <v>7.03034417237419</v>
      </c>
      <c r="L1599" s="161">
        <v>7.0390251541818927</v>
      </c>
      <c r="M1599" s="161">
        <v>8.0557505969246552</v>
      </c>
      <c r="N1599" s="161">
        <v>7.7607920247337852</v>
      </c>
      <c r="O1599" s="161">
        <v>7.5394131816950294</v>
      </c>
      <c r="P1599" s="161">
        <v>7.6685301973101856</v>
      </c>
      <c r="Q1599" s="161">
        <v>7.1999284910221961</v>
      </c>
      <c r="R1599" s="161">
        <v>7.8219099587563381</v>
      </c>
      <c r="S1599" s="161">
        <v>7.5531723204262287</v>
      </c>
      <c r="T1599" s="161">
        <v>7.3034316599788873</v>
      </c>
      <c r="U1599" s="161">
        <v>7.5582664808509028</v>
      </c>
      <c r="V1599" s="161">
        <v>7.3573094014166411</v>
      </c>
      <c r="W1599" s="161">
        <v>7.2782494027858657</v>
      </c>
      <c r="X1599" s="161">
        <v>7.2618686769374126</v>
      </c>
      <c r="Y1599" s="161">
        <v>7.2216444105295183</v>
      </c>
      <c r="Z1599" s="161">
        <v>7.08211299711762</v>
      </c>
      <c r="AA1599" s="161">
        <v>7.1788983572830087</v>
      </c>
      <c r="AB1599" s="161">
        <v>7.3078219481877174</v>
      </c>
      <c r="AC1599" s="161">
        <v>7.2228911270630975</v>
      </c>
      <c r="AD1599" s="161">
        <v>7.9311162893710732</v>
      </c>
      <c r="AE1599" s="161">
        <v>7.4950275920958029</v>
      </c>
      <c r="AF1599" s="26"/>
      <c r="AH1599" s="26"/>
      <c r="AI1599" s="26"/>
    </row>
    <row r="1600" spans="2:35" s="103" customFormat="1" x14ac:dyDescent="0.25">
      <c r="B1600" s="35" t="s">
        <v>45</v>
      </c>
      <c r="C1600" s="35"/>
      <c r="D1600" s="35"/>
      <c r="E1600" s="35"/>
      <c r="F1600" s="35" t="s">
        <v>47</v>
      </c>
      <c r="G1600" s="67"/>
      <c r="H1600" s="34" t="s">
        <v>87</v>
      </c>
      <c r="I1600" s="161">
        <v>0.64610842812992098</v>
      </c>
      <c r="J1600" s="161">
        <v>0.62111754508547912</v>
      </c>
      <c r="K1600" s="161">
        <v>0.58344558088819287</v>
      </c>
      <c r="L1600" s="161">
        <v>0.55466311588121142</v>
      </c>
      <c r="M1600" s="161">
        <v>0.27322151849296689</v>
      </c>
      <c r="N1600" s="161">
        <v>0.30536198666974523</v>
      </c>
      <c r="O1600" s="161">
        <v>0.30678649006263431</v>
      </c>
      <c r="P1600" s="161">
        <v>0.31727910673615312</v>
      </c>
      <c r="Q1600" s="161">
        <v>0.32418576372246988</v>
      </c>
      <c r="R1600" s="161">
        <v>0.37287485410192828</v>
      </c>
      <c r="S1600" s="161">
        <v>0.35387531904024522</v>
      </c>
      <c r="T1600" s="161">
        <v>0.33234672465230336</v>
      </c>
      <c r="U1600" s="161">
        <v>0.34150478023736081</v>
      </c>
      <c r="V1600" s="161">
        <v>0.32031999999999999</v>
      </c>
      <c r="W1600" s="161">
        <v>0.29706962330729614</v>
      </c>
      <c r="X1600" s="161">
        <v>0.28762437952526143</v>
      </c>
      <c r="Y1600" s="161">
        <v>0.27595494609060672</v>
      </c>
      <c r="Z1600" s="161">
        <v>0.28449578912611712</v>
      </c>
      <c r="AA1600" s="161">
        <v>0.23186610093559906</v>
      </c>
      <c r="AB1600" s="161">
        <v>0.2186778541582339</v>
      </c>
      <c r="AC1600" s="161">
        <v>0.23271408802227606</v>
      </c>
      <c r="AD1600" s="161">
        <v>0.22027123210536984</v>
      </c>
      <c r="AE1600" s="161">
        <v>0.22329991162326512</v>
      </c>
      <c r="AF1600" s="26"/>
      <c r="AH1600" s="26"/>
      <c r="AI1600" s="26"/>
    </row>
    <row r="1601" spans="2:35" s="103" customFormat="1" x14ac:dyDescent="0.25">
      <c r="B1601" s="35" t="s">
        <v>45</v>
      </c>
      <c r="C1601" s="35"/>
      <c r="D1601" s="35"/>
      <c r="E1601" s="35"/>
      <c r="F1601" s="35" t="s">
        <v>25</v>
      </c>
      <c r="G1601" s="67"/>
      <c r="H1601" s="34" t="s">
        <v>87</v>
      </c>
      <c r="I1601" s="161">
        <v>0.5613889384440548</v>
      </c>
      <c r="J1601" s="161">
        <v>0.58132203784427205</v>
      </c>
      <c r="K1601" s="161">
        <v>0.66252706529593208</v>
      </c>
      <c r="L1601" s="161">
        <v>0.6976338861466107</v>
      </c>
      <c r="M1601" s="161">
        <v>0.54793544936165939</v>
      </c>
      <c r="N1601" s="161">
        <v>0.22523896175534794</v>
      </c>
      <c r="O1601" s="161">
        <v>0.36326781261497526</v>
      </c>
      <c r="P1601" s="161">
        <v>0.34107814203375764</v>
      </c>
      <c r="Q1601" s="161">
        <v>0.41020292685407239</v>
      </c>
      <c r="R1601" s="161">
        <v>0.36339574845715722</v>
      </c>
      <c r="S1601" s="161">
        <v>0.56835213843101906</v>
      </c>
      <c r="T1601" s="161">
        <v>0.55908405567898622</v>
      </c>
      <c r="U1601" s="161">
        <v>0.79289479083670344</v>
      </c>
      <c r="V1601" s="161">
        <v>0.49383304561336439</v>
      </c>
      <c r="W1601" s="161">
        <v>0.12398384829618164</v>
      </c>
      <c r="X1601" s="161">
        <v>0.47084739128915504</v>
      </c>
      <c r="Y1601" s="161">
        <v>0.59828104862310083</v>
      </c>
      <c r="Z1601" s="161">
        <v>0.24648552311601757</v>
      </c>
      <c r="AA1601" s="161">
        <v>0.5617400672110221</v>
      </c>
      <c r="AB1601" s="161">
        <v>0.81279649882019411</v>
      </c>
      <c r="AC1601" s="161">
        <v>0.58442143665545676</v>
      </c>
      <c r="AD1601" s="161">
        <v>0.4001837055842643</v>
      </c>
      <c r="AE1601" s="161">
        <v>0.31056521259654113</v>
      </c>
      <c r="AF1601" s="26"/>
      <c r="AH1601" s="26"/>
      <c r="AI1601" s="26"/>
    </row>
    <row r="1602" spans="2:35" s="103" customFormat="1" x14ac:dyDescent="0.25">
      <c r="B1602" s="35" t="s">
        <v>45</v>
      </c>
      <c r="C1602" s="35"/>
      <c r="D1602" s="35"/>
      <c r="E1602" s="35"/>
      <c r="F1602" s="35" t="s">
        <v>48</v>
      </c>
      <c r="G1602" s="67"/>
      <c r="H1602" s="34" t="s">
        <v>87</v>
      </c>
      <c r="I1602" s="161">
        <v>0.61291436776856312</v>
      </c>
      <c r="J1602" s="161">
        <v>0.59913483166237369</v>
      </c>
      <c r="K1602" s="161">
        <v>0.58165695284322627</v>
      </c>
      <c r="L1602" s="161">
        <v>0.58021473190886985</v>
      </c>
      <c r="M1602" s="161">
        <v>0.49547010864486174</v>
      </c>
      <c r="N1602" s="161">
        <v>0.52971495170893856</v>
      </c>
      <c r="O1602" s="161">
        <v>0.55299853209044625</v>
      </c>
      <c r="P1602" s="161">
        <v>0.61352282920321799</v>
      </c>
      <c r="Q1602" s="161">
        <v>0.63651870349436723</v>
      </c>
      <c r="R1602" s="161">
        <v>0.68565673259678583</v>
      </c>
      <c r="S1602" s="161">
        <v>0.70649124572304034</v>
      </c>
      <c r="T1602" s="161">
        <v>0.73119559648416976</v>
      </c>
      <c r="U1602" s="161">
        <v>0.74783917486276352</v>
      </c>
      <c r="V1602" s="161">
        <v>0.78348701970456025</v>
      </c>
      <c r="W1602" s="161">
        <v>0.79407365044557165</v>
      </c>
      <c r="X1602" s="161">
        <v>0.78443635484963403</v>
      </c>
      <c r="Y1602" s="161">
        <v>0.78736863621725073</v>
      </c>
      <c r="Z1602" s="161">
        <v>0.77140833537531206</v>
      </c>
      <c r="AA1602" s="161">
        <v>0.77918789357801332</v>
      </c>
      <c r="AB1602" s="161">
        <v>0.79491234739029659</v>
      </c>
      <c r="AC1602" s="161">
        <v>0.76826520615450244</v>
      </c>
      <c r="AD1602" s="161">
        <v>0.90172503507864166</v>
      </c>
      <c r="AE1602" s="161">
        <v>0.8328428615292629</v>
      </c>
      <c r="AF1602" s="26"/>
      <c r="AH1602" s="26"/>
      <c r="AI1602" s="26"/>
    </row>
    <row r="1603" spans="2:35" s="103" customFormat="1" x14ac:dyDescent="0.25">
      <c r="B1603" s="35" t="s">
        <v>45</v>
      </c>
      <c r="C1603" s="35"/>
      <c r="D1603" s="35"/>
      <c r="E1603" s="35"/>
      <c r="F1603" s="35" t="s">
        <v>62</v>
      </c>
      <c r="G1603" s="67"/>
      <c r="H1603" s="34" t="s">
        <v>87</v>
      </c>
      <c r="I1603" s="161">
        <v>0.18029570966473019</v>
      </c>
      <c r="J1603" s="161">
        <v>0.20848597326103244</v>
      </c>
      <c r="K1603" s="161">
        <v>0.21111746941660164</v>
      </c>
      <c r="L1603" s="161">
        <v>0.19728630808584649</v>
      </c>
      <c r="M1603" s="161">
        <v>0.17167390992993473</v>
      </c>
      <c r="N1603" s="161">
        <v>0.21842318902514538</v>
      </c>
      <c r="O1603" s="161">
        <v>0.21757137818253117</v>
      </c>
      <c r="P1603" s="161">
        <v>0.21856191094869948</v>
      </c>
      <c r="Q1603" s="161">
        <v>0.2344632682645317</v>
      </c>
      <c r="R1603" s="161">
        <v>3.4823916331543192E-2</v>
      </c>
      <c r="S1603" s="161">
        <v>3.4167456606256979E-4</v>
      </c>
      <c r="T1603" s="161">
        <v>3.2547734650201319E-4</v>
      </c>
      <c r="U1603" s="161">
        <v>3.6695137680077621E-3</v>
      </c>
      <c r="V1603" s="161">
        <v>0.17606917388531237</v>
      </c>
      <c r="W1603" s="161">
        <v>0.42710156900429513</v>
      </c>
      <c r="X1603" s="161">
        <v>0.19358862546537481</v>
      </c>
      <c r="Y1603" s="161">
        <v>0.4287419004433437</v>
      </c>
      <c r="Z1603" s="161">
        <v>0.36516110177456018</v>
      </c>
      <c r="AA1603" s="161">
        <v>0.36295018265422124</v>
      </c>
      <c r="AB1603" s="161">
        <v>0.27095733376065934</v>
      </c>
      <c r="AC1603" s="161">
        <v>0.29150498400331043</v>
      </c>
      <c r="AD1603" s="161">
        <v>0.25994309950063954</v>
      </c>
      <c r="AE1603" s="161">
        <v>0.28183195589985605</v>
      </c>
      <c r="AF1603" s="26"/>
      <c r="AH1603" s="26"/>
      <c r="AI1603" s="26"/>
    </row>
    <row r="1604" spans="2:35" s="103" customFormat="1" x14ac:dyDescent="0.25">
      <c r="B1604" s="35" t="s">
        <v>45</v>
      </c>
      <c r="C1604" s="35"/>
      <c r="D1604" s="35"/>
      <c r="E1604" s="35"/>
      <c r="F1604" s="35" t="s">
        <v>49</v>
      </c>
      <c r="G1604" s="67"/>
      <c r="H1604" s="34" t="s">
        <v>87</v>
      </c>
      <c r="I1604" s="161">
        <v>1.2881571530223892</v>
      </c>
      <c r="J1604" s="161">
        <v>1.3723050735150946</v>
      </c>
      <c r="K1604" s="161">
        <v>1.6698405067805255</v>
      </c>
      <c r="L1604" s="161">
        <v>1.8712007753570274</v>
      </c>
      <c r="M1604" s="161">
        <v>2.0912330819321863</v>
      </c>
      <c r="N1604" s="161">
        <v>2.6515459385344311</v>
      </c>
      <c r="O1604" s="161">
        <v>3.1507605997576791</v>
      </c>
      <c r="P1604" s="161">
        <v>4.1177726473257881</v>
      </c>
      <c r="Q1604" s="161">
        <v>5.161802502115818</v>
      </c>
      <c r="R1604" s="161">
        <v>5.5878176452172479</v>
      </c>
      <c r="S1604" s="161">
        <v>6.0958873117038053</v>
      </c>
      <c r="T1604" s="161">
        <v>6.9026040342685455</v>
      </c>
      <c r="U1604" s="161">
        <v>8.0090315292152763</v>
      </c>
      <c r="V1604" s="161">
        <v>8.9294548774406017</v>
      </c>
      <c r="W1604" s="161">
        <v>9.5361188678570326</v>
      </c>
      <c r="X1604" s="161">
        <v>10.185678574269364</v>
      </c>
      <c r="Y1604" s="161">
        <v>10.918244076513488</v>
      </c>
      <c r="Z1604" s="161">
        <v>11.324878002007559</v>
      </c>
      <c r="AA1604" s="161">
        <v>12.165215067019245</v>
      </c>
      <c r="AB1604" s="161">
        <v>14.321535632262743</v>
      </c>
      <c r="AC1604" s="161">
        <v>11.462316761058601</v>
      </c>
      <c r="AD1604" s="161">
        <v>13.902371068993446</v>
      </c>
      <c r="AE1604" s="161">
        <v>14.946474887035592</v>
      </c>
      <c r="AF1604" s="26"/>
      <c r="AH1604" s="26"/>
      <c r="AI1604" s="26"/>
    </row>
    <row r="1605" spans="2:35" s="103" customFormat="1" x14ac:dyDescent="0.25">
      <c r="B1605" s="35" t="s">
        <v>45</v>
      </c>
      <c r="C1605" s="35"/>
      <c r="D1605" s="35"/>
      <c r="E1605" s="35"/>
      <c r="F1605" s="35" t="s">
        <v>52</v>
      </c>
      <c r="G1605" s="67"/>
      <c r="H1605" s="34" t="s">
        <v>87</v>
      </c>
      <c r="I1605" s="161">
        <v>9.9275374516051418</v>
      </c>
      <c r="J1605" s="161">
        <v>9.1149414992191815</v>
      </c>
      <c r="K1605" s="161">
        <v>9.0531680211780721</v>
      </c>
      <c r="L1605" s="161">
        <v>8.5486578349645512</v>
      </c>
      <c r="M1605" s="161">
        <v>8.5191332679091847</v>
      </c>
      <c r="N1605" s="161">
        <v>8.4801609353899146</v>
      </c>
      <c r="O1605" s="161">
        <v>8.2679271337493745</v>
      </c>
      <c r="P1605" s="161">
        <v>8.2026367971518344</v>
      </c>
      <c r="Q1605" s="161">
        <v>9.1812063249189002</v>
      </c>
      <c r="R1605" s="161">
        <v>10.856565522361924</v>
      </c>
      <c r="S1605" s="161">
        <v>10.025985712641587</v>
      </c>
      <c r="T1605" s="161">
        <v>6.9743768542367679</v>
      </c>
      <c r="U1605" s="161">
        <v>1.9778700789280994</v>
      </c>
      <c r="V1605" s="161">
        <v>2.0612460434058062</v>
      </c>
      <c r="W1605" s="161">
        <v>2.1222521832865824</v>
      </c>
      <c r="X1605" s="161">
        <v>2.1875757354333678</v>
      </c>
      <c r="Y1605" s="161">
        <v>2.3810576835875201</v>
      </c>
      <c r="Z1605" s="161">
        <v>2.4575763440877259</v>
      </c>
      <c r="AA1605" s="161">
        <v>2.6184283458135451</v>
      </c>
      <c r="AB1605" s="161">
        <v>2.8721759042711463</v>
      </c>
      <c r="AC1605" s="161">
        <v>2.527320834101789</v>
      </c>
      <c r="AD1605" s="161">
        <v>3.3615694550076385</v>
      </c>
      <c r="AE1605" s="161">
        <v>3.0098231075449675</v>
      </c>
      <c r="AF1605" s="26"/>
      <c r="AH1605" s="26"/>
      <c r="AI1605" s="26"/>
    </row>
    <row r="1606" spans="2:35" s="103" customFormat="1" x14ac:dyDescent="0.25">
      <c r="B1606" s="35" t="s">
        <v>45</v>
      </c>
      <c r="C1606" s="35"/>
      <c r="D1606" s="35"/>
      <c r="E1606" s="35"/>
      <c r="F1606" s="35" t="s">
        <v>53</v>
      </c>
      <c r="G1606" s="67"/>
      <c r="H1606" s="34" t="s">
        <v>87</v>
      </c>
      <c r="I1606" s="161">
        <v>0</v>
      </c>
      <c r="J1606" s="161">
        <v>0</v>
      </c>
      <c r="K1606" s="161">
        <v>0</v>
      </c>
      <c r="L1606" s="161">
        <v>0</v>
      </c>
      <c r="M1606" s="161">
        <v>0</v>
      </c>
      <c r="N1606" s="161">
        <v>0</v>
      </c>
      <c r="O1606" s="161">
        <v>0</v>
      </c>
      <c r="P1606" s="161">
        <v>0</v>
      </c>
      <c r="Q1606" s="161">
        <v>0</v>
      </c>
      <c r="R1606" s="161">
        <v>0</v>
      </c>
      <c r="S1606" s="161">
        <v>1.718434612204452</v>
      </c>
      <c r="T1606" s="161">
        <v>5.0666937005007231</v>
      </c>
      <c r="U1606" s="161">
        <v>10.283964833148747</v>
      </c>
      <c r="V1606" s="161">
        <v>11.026568780323563</v>
      </c>
      <c r="W1606" s="161">
        <v>11.539972235165656</v>
      </c>
      <c r="X1606" s="161">
        <v>13.106368992384796</v>
      </c>
      <c r="Y1606" s="161">
        <v>14.710735531931222</v>
      </c>
      <c r="Z1606" s="161">
        <v>13.84762798983512</v>
      </c>
      <c r="AA1606" s="161">
        <v>14.38711843641425</v>
      </c>
      <c r="AB1606" s="161">
        <v>16.131242816628792</v>
      </c>
      <c r="AC1606" s="161">
        <v>11.650760443634843</v>
      </c>
      <c r="AD1606" s="161">
        <v>15.119820332603114</v>
      </c>
      <c r="AE1606" s="161">
        <v>14.954453079991296</v>
      </c>
      <c r="AF1606" s="26"/>
      <c r="AH1606" s="26"/>
      <c r="AI1606" s="26"/>
    </row>
    <row r="1607" spans="2:35" s="103" customFormat="1" x14ac:dyDescent="0.25">
      <c r="B1607" s="35" t="s">
        <v>45</v>
      </c>
      <c r="C1607" s="35"/>
      <c r="D1607" s="35"/>
      <c r="E1607" s="35"/>
      <c r="F1607" s="35" t="s">
        <v>54</v>
      </c>
      <c r="G1607" s="67"/>
      <c r="H1607" s="34" t="s">
        <v>87</v>
      </c>
      <c r="I1607" s="161">
        <v>0</v>
      </c>
      <c r="J1607" s="161">
        <v>0</v>
      </c>
      <c r="K1607" s="161">
        <v>0</v>
      </c>
      <c r="L1607" s="161">
        <v>0</v>
      </c>
      <c r="M1607" s="161">
        <v>0</v>
      </c>
      <c r="N1607" s="161">
        <v>0</v>
      </c>
      <c r="O1607" s="161">
        <v>0</v>
      </c>
      <c r="P1607" s="161">
        <v>0</v>
      </c>
      <c r="Q1607" s="161">
        <v>0</v>
      </c>
      <c r="R1607" s="161">
        <v>0</v>
      </c>
      <c r="S1607" s="161">
        <v>0</v>
      </c>
      <c r="T1607" s="161">
        <v>0</v>
      </c>
      <c r="U1607" s="161">
        <v>0</v>
      </c>
      <c r="V1607" s="161">
        <v>0</v>
      </c>
      <c r="W1607" s="161">
        <v>0</v>
      </c>
      <c r="X1607" s="161">
        <v>0</v>
      </c>
      <c r="Y1607" s="161">
        <v>0</v>
      </c>
      <c r="Z1607" s="161">
        <v>0</v>
      </c>
      <c r="AA1607" s="161">
        <v>0</v>
      </c>
      <c r="AB1607" s="161">
        <v>0</v>
      </c>
      <c r="AC1607" s="161">
        <v>0</v>
      </c>
      <c r="AD1607" s="161">
        <v>0</v>
      </c>
      <c r="AE1607" s="161">
        <v>0</v>
      </c>
      <c r="AF1607" s="26"/>
      <c r="AH1607" s="26"/>
      <c r="AI1607" s="26"/>
    </row>
    <row r="1608" spans="2:35" s="103" customFormat="1" x14ac:dyDescent="0.25">
      <c r="B1608" s="35" t="s">
        <v>45</v>
      </c>
      <c r="C1608" s="35"/>
      <c r="D1608" s="35"/>
      <c r="E1608" s="35"/>
      <c r="F1608" s="35" t="s">
        <v>50</v>
      </c>
      <c r="G1608" s="67"/>
      <c r="H1608" s="34" t="s">
        <v>87</v>
      </c>
      <c r="I1608" s="161">
        <v>3.1311382640003824</v>
      </c>
      <c r="J1608" s="161">
        <v>3.3206338574969543</v>
      </c>
      <c r="K1608" s="161">
        <v>3.6948960300022247</v>
      </c>
      <c r="L1608" s="161">
        <v>2.6689508834943667</v>
      </c>
      <c r="M1608" s="161">
        <v>1.7826811732013665</v>
      </c>
      <c r="N1608" s="161">
        <v>1.4571267659580254</v>
      </c>
      <c r="O1608" s="161">
        <v>0.9369661689742127</v>
      </c>
      <c r="P1608" s="161">
        <v>0.78635276031041479</v>
      </c>
      <c r="Q1608" s="161">
        <v>0.72301366744186069</v>
      </c>
      <c r="R1608" s="161">
        <v>0.79485212970014574</v>
      </c>
      <c r="S1608" s="161">
        <v>0.71139306703499394</v>
      </c>
      <c r="T1608" s="161">
        <v>0.61971508292853683</v>
      </c>
      <c r="U1608" s="161">
        <v>0.66282286686969338</v>
      </c>
      <c r="V1608" s="161">
        <v>0.72257098486155447</v>
      </c>
      <c r="W1608" s="161">
        <v>0.71972452920636465</v>
      </c>
      <c r="X1608" s="161">
        <v>0.80787735934866201</v>
      </c>
      <c r="Y1608" s="161">
        <v>0.64318126096570238</v>
      </c>
      <c r="Z1608" s="161">
        <v>0.26398137446094389</v>
      </c>
      <c r="AA1608" s="161">
        <v>0.25144342123681573</v>
      </c>
      <c r="AB1608" s="161">
        <v>3.3619362718127647E-2</v>
      </c>
      <c r="AC1608" s="161">
        <v>2.6267301240095912E-2</v>
      </c>
      <c r="AD1608" s="161">
        <v>1.4619144899054715E-2</v>
      </c>
      <c r="AE1608" s="161">
        <v>1.1796624683009649E-2</v>
      </c>
      <c r="AF1608" s="26"/>
      <c r="AH1608" s="26"/>
      <c r="AI1608" s="26"/>
    </row>
    <row r="1609" spans="2:35" s="103" customFormat="1" x14ac:dyDescent="0.25">
      <c r="B1609" s="35" t="s">
        <v>45</v>
      </c>
      <c r="C1609" s="35"/>
      <c r="D1609" s="35"/>
      <c r="E1609" s="35"/>
      <c r="F1609" s="35" t="s">
        <v>67</v>
      </c>
      <c r="G1609" s="67"/>
      <c r="H1609" s="34" t="s">
        <v>87</v>
      </c>
      <c r="I1609" s="161">
        <v>1.104895411899971</v>
      </c>
      <c r="J1609" s="161">
        <v>1.1600375952572475</v>
      </c>
      <c r="K1609" s="161">
        <v>0.59124782706986401</v>
      </c>
      <c r="L1609" s="161">
        <v>0.35946507688592033</v>
      </c>
      <c r="M1609" s="161">
        <v>0.36210425014183573</v>
      </c>
      <c r="N1609" s="161">
        <v>0.16185931477468113</v>
      </c>
      <c r="O1609" s="161">
        <v>0.62632797748204661</v>
      </c>
      <c r="P1609" s="161">
        <v>0.47472505668475501</v>
      </c>
      <c r="Q1609" s="161">
        <v>0.49673169367185416</v>
      </c>
      <c r="R1609" s="161">
        <v>1.9561396372622872</v>
      </c>
      <c r="S1609" s="161">
        <v>2.2005092690883732</v>
      </c>
      <c r="T1609" s="161">
        <v>2.4240717810803045</v>
      </c>
      <c r="U1609" s="161">
        <v>2.5127750718221815</v>
      </c>
      <c r="V1609" s="161">
        <v>2.7434590089560373</v>
      </c>
      <c r="W1609" s="161">
        <v>3.0465423225381545</v>
      </c>
      <c r="X1609" s="161">
        <v>3.1943114731001647</v>
      </c>
      <c r="Y1609" s="161">
        <v>3.613805014778225</v>
      </c>
      <c r="Z1609" s="161">
        <v>1.2663380954894774</v>
      </c>
      <c r="AA1609" s="161">
        <v>1.3389108015825899</v>
      </c>
      <c r="AB1609" s="161">
        <v>1.4098293353383931</v>
      </c>
      <c r="AC1609" s="161">
        <v>0.5404585779647616</v>
      </c>
      <c r="AD1609" s="161">
        <v>0.74574280329459885</v>
      </c>
      <c r="AE1609" s="161">
        <v>1.0155889288775508</v>
      </c>
      <c r="AF1609" s="26"/>
      <c r="AH1609" s="26"/>
      <c r="AI1609" s="26"/>
    </row>
    <row r="1610" spans="2:35" s="103" customFormat="1" x14ac:dyDescent="0.25">
      <c r="B1610" s="35" t="s">
        <v>45</v>
      </c>
      <c r="C1610" s="35"/>
      <c r="D1610" s="35"/>
      <c r="E1610" s="35"/>
      <c r="F1610" s="35" t="s">
        <v>30</v>
      </c>
      <c r="G1610" s="67"/>
      <c r="H1610" s="34" t="s">
        <v>87</v>
      </c>
      <c r="I1610" s="161">
        <v>35.58821684879404</v>
      </c>
      <c r="J1610" s="161">
        <v>32.147808326666031</v>
      </c>
      <c r="K1610" s="161">
        <v>31.493019582729129</v>
      </c>
      <c r="L1610" s="161">
        <v>35.041288998729058</v>
      </c>
      <c r="M1610" s="161">
        <v>42.842686647142187</v>
      </c>
      <c r="N1610" s="161">
        <v>40.382009243819979</v>
      </c>
      <c r="O1610" s="161">
        <v>42.573586487547473</v>
      </c>
      <c r="P1610" s="161">
        <v>42.946721792054838</v>
      </c>
      <c r="Q1610" s="161">
        <v>51.74887194577498</v>
      </c>
      <c r="R1610" s="161">
        <v>50.158026316665755</v>
      </c>
      <c r="S1610" s="161">
        <v>59.929468144476914</v>
      </c>
      <c r="T1610" s="161">
        <v>59.324168286302289</v>
      </c>
      <c r="U1610" s="161">
        <v>61.313576697382466</v>
      </c>
      <c r="V1610" s="161">
        <v>64.796256151537591</v>
      </c>
      <c r="W1610" s="161">
        <v>63.352529486389457</v>
      </c>
      <c r="X1610" s="161">
        <v>67.787066463339357</v>
      </c>
      <c r="Y1610" s="161">
        <v>70.432714758320728</v>
      </c>
      <c r="Z1610" s="161">
        <v>72.229435234125361</v>
      </c>
      <c r="AA1610" s="161">
        <v>74.384137166478055</v>
      </c>
      <c r="AB1610" s="161">
        <v>77.323709149090988</v>
      </c>
      <c r="AC1610" s="161">
        <v>66.012793104070681</v>
      </c>
      <c r="AD1610" s="161">
        <v>83.792726076085103</v>
      </c>
      <c r="AE1610" s="161">
        <v>84.499499344020862</v>
      </c>
      <c r="AF1610" s="26"/>
      <c r="AH1610" s="26"/>
      <c r="AI1610" s="26"/>
    </row>
    <row r="1611" spans="2:35" s="103" customFormat="1" x14ac:dyDescent="0.25">
      <c r="B1611" s="35" t="s">
        <v>45</v>
      </c>
      <c r="C1611" s="35"/>
      <c r="D1611" s="35"/>
      <c r="E1611" s="35"/>
      <c r="F1611" s="35" t="s">
        <v>31</v>
      </c>
      <c r="G1611" s="67"/>
      <c r="H1611" s="34" t="s">
        <v>87</v>
      </c>
      <c r="I1611" s="161">
        <v>0</v>
      </c>
      <c r="J1611" s="161">
        <v>0</v>
      </c>
      <c r="K1611" s="161">
        <v>0</v>
      </c>
      <c r="L1611" s="161">
        <v>0</v>
      </c>
      <c r="M1611" s="161">
        <v>0</v>
      </c>
      <c r="N1611" s="161">
        <v>0</v>
      </c>
      <c r="O1611" s="161">
        <v>0</v>
      </c>
      <c r="P1611" s="161">
        <v>0</v>
      </c>
      <c r="Q1611" s="161">
        <v>0</v>
      </c>
      <c r="R1611" s="161">
        <v>0</v>
      </c>
      <c r="S1611" s="161">
        <v>0</v>
      </c>
      <c r="T1611" s="161">
        <v>0</v>
      </c>
      <c r="U1611" s="161">
        <v>0</v>
      </c>
      <c r="V1611" s="161">
        <v>0</v>
      </c>
      <c r="W1611" s="161">
        <v>0</v>
      </c>
      <c r="X1611" s="161">
        <v>0</v>
      </c>
      <c r="Y1611" s="161">
        <v>0</v>
      </c>
      <c r="Z1611" s="161">
        <v>0</v>
      </c>
      <c r="AA1611" s="161">
        <v>0</v>
      </c>
      <c r="AB1611" s="161">
        <v>0</v>
      </c>
      <c r="AC1611" s="161">
        <v>0</v>
      </c>
      <c r="AD1611" s="161">
        <v>0</v>
      </c>
      <c r="AE1611" s="161">
        <v>0</v>
      </c>
      <c r="AF1611" s="26"/>
      <c r="AH1611" s="26"/>
      <c r="AI1611" s="26"/>
    </row>
    <row r="1612" spans="2:35" s="103" customFormat="1" x14ac:dyDescent="0.25">
      <c r="B1612" s="35" t="s">
        <v>45</v>
      </c>
      <c r="C1612" s="35"/>
      <c r="D1612" s="35"/>
      <c r="E1612" s="35"/>
      <c r="F1612" s="35" t="s">
        <v>71</v>
      </c>
      <c r="G1612" s="67"/>
      <c r="H1612" s="34" t="s">
        <v>87</v>
      </c>
      <c r="I1612" s="161">
        <v>0</v>
      </c>
      <c r="J1612" s="161">
        <v>0</v>
      </c>
      <c r="K1612" s="161">
        <v>0</v>
      </c>
      <c r="L1612" s="161">
        <v>0</v>
      </c>
      <c r="M1612" s="161">
        <v>0</v>
      </c>
      <c r="N1612" s="161">
        <v>0</v>
      </c>
      <c r="O1612" s="161">
        <v>0</v>
      </c>
      <c r="P1612" s="161">
        <v>0</v>
      </c>
      <c r="Q1612" s="161">
        <v>0</v>
      </c>
      <c r="R1612" s="161">
        <v>0</v>
      </c>
      <c r="S1612" s="161">
        <v>0</v>
      </c>
      <c r="T1612" s="161">
        <v>0</v>
      </c>
      <c r="U1612" s="161">
        <v>0</v>
      </c>
      <c r="V1612" s="161">
        <v>0</v>
      </c>
      <c r="W1612" s="161">
        <v>0</v>
      </c>
      <c r="X1612" s="161">
        <v>0</v>
      </c>
      <c r="Y1612" s="161">
        <v>0</v>
      </c>
      <c r="Z1612" s="161">
        <v>0.42001246430785683</v>
      </c>
      <c r="AA1612" s="161">
        <v>0</v>
      </c>
      <c r="AB1612" s="161">
        <v>4.338546440271393E-2</v>
      </c>
      <c r="AC1612" s="161">
        <v>0.11968244536530952</v>
      </c>
      <c r="AD1612" s="161">
        <v>0.71894067912238491</v>
      </c>
      <c r="AE1612" s="161">
        <v>0.56930796077394474</v>
      </c>
      <c r="AF1612" s="26"/>
      <c r="AH1612" s="26"/>
      <c r="AI1612" s="26"/>
    </row>
    <row r="1613" spans="2:35" s="103" customFormat="1" x14ac:dyDescent="0.25">
      <c r="B1613" s="35" t="s">
        <v>45</v>
      </c>
      <c r="C1613" s="35"/>
      <c r="D1613" s="35"/>
      <c r="E1613" s="35"/>
      <c r="F1613" s="35" t="s">
        <v>28</v>
      </c>
      <c r="G1613" s="67"/>
      <c r="H1613" s="34" t="s">
        <v>87</v>
      </c>
      <c r="I1613" s="161">
        <v>33.44013657452097</v>
      </c>
      <c r="J1613" s="161">
        <v>29.733266916965679</v>
      </c>
      <c r="K1613" s="161">
        <v>28.926684518922269</v>
      </c>
      <c r="L1613" s="161">
        <v>25.639403243785054</v>
      </c>
      <c r="M1613" s="161">
        <v>30.845625849195294</v>
      </c>
      <c r="N1613" s="161">
        <v>27.297581151827607</v>
      </c>
      <c r="O1613" s="161">
        <v>17.524740574105415</v>
      </c>
      <c r="P1613" s="161">
        <v>18.868194308389992</v>
      </c>
      <c r="Q1613" s="161">
        <v>10.825823946621185</v>
      </c>
      <c r="R1613" s="161">
        <v>10.786436732897196</v>
      </c>
      <c r="S1613" s="161">
        <v>8.1304307238183107</v>
      </c>
      <c r="T1613" s="161">
        <v>18.631380055271386</v>
      </c>
      <c r="U1613" s="161">
        <v>17.645837357149372</v>
      </c>
      <c r="V1613" s="161">
        <v>19.34096586118137</v>
      </c>
      <c r="W1613" s="161">
        <v>11.109630614034637</v>
      </c>
      <c r="X1613" s="161">
        <v>11.322240581262587</v>
      </c>
      <c r="Y1613" s="161">
        <v>13.509838705361465</v>
      </c>
      <c r="Z1613" s="161">
        <v>3.5594847260491917</v>
      </c>
      <c r="AA1613" s="161">
        <v>2.8531467484711674</v>
      </c>
      <c r="AB1613" s="161">
        <v>2.3351804247909005</v>
      </c>
      <c r="AC1613" s="161">
        <v>2.5157456822917483</v>
      </c>
      <c r="AD1613" s="161">
        <v>13.526663356667674</v>
      </c>
      <c r="AE1613" s="161">
        <v>10.789494085948922</v>
      </c>
      <c r="AF1613" s="26"/>
      <c r="AH1613" s="26"/>
      <c r="AI1613" s="26"/>
    </row>
    <row r="1614" spans="2:35" s="103" customFormat="1" x14ac:dyDescent="0.25">
      <c r="B1614" s="35" t="s">
        <v>45</v>
      </c>
      <c r="C1614" s="35"/>
      <c r="D1614" s="35"/>
      <c r="E1614" s="35"/>
      <c r="F1614" s="35" t="s">
        <v>57</v>
      </c>
      <c r="G1614" s="67"/>
      <c r="H1614" s="34" t="s">
        <v>87</v>
      </c>
      <c r="I1614" s="161">
        <v>1.8907446884066071E-3</v>
      </c>
      <c r="J1614" s="161">
        <v>2.4534955162388254E-4</v>
      </c>
      <c r="K1614" s="161">
        <v>1.9301067239190176E-2</v>
      </c>
      <c r="L1614" s="161">
        <v>7.3064526782516598E-2</v>
      </c>
      <c r="M1614" s="161">
        <v>0.16640541424716593</v>
      </c>
      <c r="N1614" s="161">
        <v>0.50291082075332072</v>
      </c>
      <c r="O1614" s="161">
        <v>1.1298045581203895</v>
      </c>
      <c r="P1614" s="161">
        <v>1.7632408047971682</v>
      </c>
      <c r="Q1614" s="161">
        <v>2.171529220049397</v>
      </c>
      <c r="R1614" s="161">
        <v>2.0545605014967228</v>
      </c>
      <c r="S1614" s="161">
        <v>2.4264221348797705</v>
      </c>
      <c r="T1614" s="161">
        <v>3.5427135064130333</v>
      </c>
      <c r="U1614" s="161">
        <v>3.0162763391858642</v>
      </c>
      <c r="V1614" s="161">
        <v>3.3461783044287357</v>
      </c>
      <c r="W1614" s="161">
        <v>3.6227459121778827</v>
      </c>
      <c r="X1614" s="161">
        <v>3.8524544623633155</v>
      </c>
      <c r="Y1614" s="161">
        <v>3.9204280554105235</v>
      </c>
      <c r="Z1614" s="161">
        <v>4.1862135620887386</v>
      </c>
      <c r="AA1614" s="161">
        <v>4.789689366155784</v>
      </c>
      <c r="AB1614" s="161">
        <v>5.1049384816074923</v>
      </c>
      <c r="AC1614" s="161">
        <v>3.8875412696868294</v>
      </c>
      <c r="AD1614" s="161">
        <v>5.2330817635222981</v>
      </c>
      <c r="AE1614" s="161">
        <v>5.509065069287109</v>
      </c>
      <c r="AF1614" s="26"/>
      <c r="AH1614" s="26"/>
      <c r="AI1614" s="26"/>
    </row>
    <row r="1615" spans="2:35" s="103" customFormat="1" x14ac:dyDescent="0.25">
      <c r="B1615" s="35" t="s">
        <v>45</v>
      </c>
      <c r="C1615" s="35"/>
      <c r="D1615" s="35"/>
      <c r="E1615" s="35"/>
      <c r="F1615" s="35" t="s">
        <v>65</v>
      </c>
      <c r="G1615" s="67"/>
      <c r="H1615" s="34" t="s">
        <v>87</v>
      </c>
      <c r="I1615" s="161">
        <v>7.5680946754474787E-2</v>
      </c>
      <c r="J1615" s="161">
        <v>7.4863765763202597E-2</v>
      </c>
      <c r="K1615" s="161">
        <v>9.3015311916855636E-2</v>
      </c>
      <c r="L1615" s="161">
        <v>8.2362658366735564E-2</v>
      </c>
      <c r="M1615" s="161">
        <v>9.1567715053178594E-2</v>
      </c>
      <c r="N1615" s="161">
        <v>0.11053301289507375</v>
      </c>
      <c r="O1615" s="161">
        <v>0.12414618181923277</v>
      </c>
      <c r="P1615" s="161">
        <v>0.11590449755972654</v>
      </c>
      <c r="Q1615" s="161">
        <v>0.12682179242008651</v>
      </c>
      <c r="R1615" s="161">
        <v>0</v>
      </c>
      <c r="S1615" s="161">
        <v>0</v>
      </c>
      <c r="T1615" s="161">
        <v>0</v>
      </c>
      <c r="U1615" s="161">
        <v>0</v>
      </c>
      <c r="V1615" s="161">
        <v>0</v>
      </c>
      <c r="W1615" s="161">
        <v>0</v>
      </c>
      <c r="X1615" s="161">
        <v>0</v>
      </c>
      <c r="Y1615" s="161">
        <v>0</v>
      </c>
      <c r="Z1615" s="161">
        <v>0</v>
      </c>
      <c r="AA1615" s="161">
        <v>0</v>
      </c>
      <c r="AB1615" s="161">
        <v>0</v>
      </c>
      <c r="AC1615" s="161">
        <v>0</v>
      </c>
      <c r="AD1615" s="161">
        <v>0</v>
      </c>
      <c r="AE1615" s="161">
        <v>0</v>
      </c>
      <c r="AF1615" s="26"/>
      <c r="AH1615" s="26"/>
      <c r="AI1615" s="26"/>
    </row>
    <row r="1616" spans="2:35" s="103" customFormat="1" x14ac:dyDescent="0.25">
      <c r="B1616" s="35" t="s">
        <v>45</v>
      </c>
      <c r="C1616" s="35"/>
      <c r="D1616" s="35"/>
      <c r="E1616" s="35"/>
      <c r="F1616" s="67" t="s">
        <v>91</v>
      </c>
      <c r="G1616" s="67"/>
      <c r="H1616" s="75" t="s">
        <v>87</v>
      </c>
      <c r="I1616" s="169">
        <v>96.360635037641501</v>
      </c>
      <c r="J1616" s="169">
        <v>88.428505738996165</v>
      </c>
      <c r="K1616" s="169">
        <v>87.680277675022339</v>
      </c>
      <c r="L1616" s="169">
        <v>86.76104286442029</v>
      </c>
      <c r="M1616" s="169">
        <v>99.700769704430471</v>
      </c>
      <c r="N1616" s="169">
        <v>93.896694465118102</v>
      </c>
      <c r="O1616" s="169">
        <v>85.967510539369769</v>
      </c>
      <c r="P1616" s="169">
        <v>90.695574466168679</v>
      </c>
      <c r="Q1616" s="169">
        <v>92.87396614433662</v>
      </c>
      <c r="R1616" s="169">
        <v>95.443307976266212</v>
      </c>
      <c r="S1616" s="169">
        <v>104.38182807626487</v>
      </c>
      <c r="T1616" s="169">
        <v>116.54690625525234</v>
      </c>
      <c r="U1616" s="169">
        <v>119.02207281486977</v>
      </c>
      <c r="V1616" s="169">
        <v>126.06965028642466</v>
      </c>
      <c r="W1616" s="169">
        <v>118.55779010602741</v>
      </c>
      <c r="X1616" s="169">
        <v>126.49463813486388</v>
      </c>
      <c r="Y1616" s="169">
        <v>133.47040482900431</v>
      </c>
      <c r="Z1616" s="169">
        <v>121.74765306074335</v>
      </c>
      <c r="AA1616" s="169">
        <v>125.58413940565119</v>
      </c>
      <c r="AB1616" s="169">
        <v>132.79357072819496</v>
      </c>
      <c r="AC1616" s="169">
        <v>110.30947747949133</v>
      </c>
      <c r="AD1616" s="169">
        <v>148.59556826001335</v>
      </c>
      <c r="AE1616" s="169">
        <v>148.64453351134014</v>
      </c>
      <c r="AF1616" s="26"/>
      <c r="AH1616" s="26"/>
      <c r="AI1616" s="26"/>
    </row>
    <row r="1617" spans="2:35" s="103" customFormat="1" x14ac:dyDescent="0.25">
      <c r="B1617" s="35" t="s">
        <v>45</v>
      </c>
      <c r="C1617" s="35"/>
      <c r="D1617" s="35"/>
      <c r="E1617" s="35"/>
      <c r="F1617" s="35" t="s">
        <v>16</v>
      </c>
      <c r="G1617" s="67"/>
      <c r="H1617" s="34" t="s">
        <v>88</v>
      </c>
      <c r="I1617" s="170">
        <v>14.847993655982709</v>
      </c>
      <c r="J1617" s="170">
        <v>12.824894520101575</v>
      </c>
      <c r="K1617" s="170">
        <v>16.521281867733475</v>
      </c>
      <c r="L1617" s="170">
        <v>18.339218668208208</v>
      </c>
      <c r="M1617" s="170">
        <v>18.594595197555211</v>
      </c>
      <c r="N1617" s="170">
        <v>20.522017755666717</v>
      </c>
      <c r="O1617" s="170">
        <v>14.27827592028739</v>
      </c>
      <c r="P1617" s="170">
        <v>22.930872347869766</v>
      </c>
      <c r="Q1617" s="170">
        <v>19.550278329510554</v>
      </c>
      <c r="R1617" s="170">
        <v>21.365902595792488</v>
      </c>
      <c r="S1617" s="170">
        <v>21.31573838854171</v>
      </c>
      <c r="T1617" s="170">
        <v>22.250639840049569</v>
      </c>
      <c r="U1617" s="170">
        <v>22.363431374190629</v>
      </c>
      <c r="V1617" s="170">
        <v>21.374365108197026</v>
      </c>
      <c r="W1617" s="170">
        <v>24.688640230395634</v>
      </c>
      <c r="X1617" s="170">
        <v>27.190771531216789</v>
      </c>
      <c r="Y1617" s="170">
        <v>21.678857545054164</v>
      </c>
      <c r="Z1617" s="170">
        <v>18.525472942483727</v>
      </c>
      <c r="AA1617" s="170">
        <v>19.811468780244695</v>
      </c>
      <c r="AB1617" s="170">
        <v>20.518494525887654</v>
      </c>
      <c r="AC1617" s="170">
        <v>13.275024158350424</v>
      </c>
      <c r="AD1617" s="170">
        <v>13.275024158350424</v>
      </c>
      <c r="AE1617" s="170">
        <v>22.577859608856798</v>
      </c>
      <c r="AF1617" s="26"/>
      <c r="AH1617" s="26"/>
      <c r="AI1617" s="26"/>
    </row>
    <row r="1618" spans="2:35" s="103" customFormat="1" x14ac:dyDescent="0.25">
      <c r="B1618" s="35" t="s">
        <v>45</v>
      </c>
      <c r="C1618" s="35"/>
      <c r="D1618" s="35"/>
      <c r="E1618" s="35"/>
      <c r="F1618" s="35" t="s">
        <v>21</v>
      </c>
      <c r="G1618" s="67"/>
      <c r="H1618" s="34" t="s">
        <v>88</v>
      </c>
      <c r="I1618" s="170">
        <v>373.22477012479339</v>
      </c>
      <c r="J1618" s="170">
        <v>379.78279526176925</v>
      </c>
      <c r="K1618" s="170">
        <v>372.43970724593993</v>
      </c>
      <c r="L1618" s="170">
        <v>371.6344186589597</v>
      </c>
      <c r="M1618" s="170">
        <v>451.18098152577431</v>
      </c>
      <c r="N1618" s="170">
        <v>425.80728692784942</v>
      </c>
      <c r="O1618" s="170">
        <v>405.78275248272979</v>
      </c>
      <c r="P1618" s="170">
        <v>409.82759089178739</v>
      </c>
      <c r="Q1618" s="170">
        <v>364.64535844995299</v>
      </c>
      <c r="R1618" s="170">
        <v>415.65313342479459</v>
      </c>
      <c r="S1618" s="170">
        <v>388.2186846963279</v>
      </c>
      <c r="T1618" s="170">
        <v>357.31566229277615</v>
      </c>
      <c r="U1618" s="170">
        <v>365.69582974516925</v>
      </c>
      <c r="V1618" s="170">
        <v>341.68811026078964</v>
      </c>
      <c r="W1618" s="170">
        <v>329.13988485578494</v>
      </c>
      <c r="X1618" s="170">
        <v>324.04409729092612</v>
      </c>
      <c r="Y1618" s="170">
        <v>317.64148478377126</v>
      </c>
      <c r="Z1618" s="170">
        <v>305.63018334733493</v>
      </c>
      <c r="AA1618" s="170">
        <v>312.78735076640879</v>
      </c>
      <c r="AB1618" s="170">
        <v>318.88661370003581</v>
      </c>
      <c r="AC1618" s="170">
        <v>338.16496180127922</v>
      </c>
      <c r="AD1618" s="170">
        <v>382.35492076214456</v>
      </c>
      <c r="AE1618" s="170">
        <v>358.21373282591253</v>
      </c>
      <c r="AF1618" s="26"/>
      <c r="AH1618" s="26"/>
      <c r="AI1618" s="26"/>
    </row>
    <row r="1619" spans="2:35" s="103" customFormat="1" x14ac:dyDescent="0.25">
      <c r="B1619" s="35" t="s">
        <v>45</v>
      </c>
      <c r="C1619" s="35"/>
      <c r="D1619" s="35"/>
      <c r="E1619" s="35"/>
      <c r="F1619" s="35" t="s">
        <v>47</v>
      </c>
      <c r="G1619" s="67"/>
      <c r="H1619" s="34" t="s">
        <v>88</v>
      </c>
      <c r="I1619" s="170">
        <v>51.688674250393674</v>
      </c>
      <c r="J1619" s="170">
        <v>49.689403606838333</v>
      </c>
      <c r="K1619" s="170">
        <v>46.675646471055423</v>
      </c>
      <c r="L1619" s="170">
        <v>44.373049270496914</v>
      </c>
      <c r="M1619" s="170">
        <v>21.857721479437352</v>
      </c>
      <c r="N1619" s="170">
        <v>24.428958933579619</v>
      </c>
      <c r="O1619" s="170">
        <v>24.542919205010747</v>
      </c>
      <c r="P1619" s="170">
        <v>25.382328538892249</v>
      </c>
      <c r="Q1619" s="170">
        <v>25.934861097797587</v>
      </c>
      <c r="R1619" s="170">
        <v>29.829988328154265</v>
      </c>
      <c r="S1619" s="170">
        <v>28.310025523219615</v>
      </c>
      <c r="T1619" s="170">
        <v>26.587737972184271</v>
      </c>
      <c r="U1619" s="170">
        <v>27.320382418988864</v>
      </c>
      <c r="V1619" s="170">
        <v>25.625599999999999</v>
      </c>
      <c r="W1619" s="170">
        <v>23.765569864583689</v>
      </c>
      <c r="X1619" s="170">
        <v>23.009950362020909</v>
      </c>
      <c r="Y1619" s="170">
        <v>22.076395687248539</v>
      </c>
      <c r="Z1619" s="170">
        <v>22.759663130089372</v>
      </c>
      <c r="AA1619" s="170">
        <v>18.549288074847926</v>
      </c>
      <c r="AB1619" s="170">
        <v>17.494228332658711</v>
      </c>
      <c r="AC1619" s="170">
        <v>18.617127041782084</v>
      </c>
      <c r="AD1619" s="170">
        <v>17.621698568429586</v>
      </c>
      <c r="AE1619" s="170">
        <v>17.863992929861212</v>
      </c>
      <c r="AF1619" s="26"/>
      <c r="AH1619" s="26"/>
      <c r="AI1619" s="26"/>
    </row>
    <row r="1620" spans="2:35" s="103" customFormat="1" x14ac:dyDescent="0.25">
      <c r="B1620" s="35" t="s">
        <v>45</v>
      </c>
      <c r="C1620" s="35"/>
      <c r="D1620" s="35"/>
      <c r="E1620" s="35"/>
      <c r="F1620" s="35" t="s">
        <v>25</v>
      </c>
      <c r="G1620" s="67"/>
      <c r="H1620" s="34" t="s">
        <v>88</v>
      </c>
      <c r="I1620" s="170">
        <v>3.5163922517924315</v>
      </c>
      <c r="J1620" s="170">
        <v>3.6412479293542312</v>
      </c>
      <c r="K1620" s="170">
        <v>4.1498948046008932</v>
      </c>
      <c r="L1620" s="170">
        <v>4.3697946714677816</v>
      </c>
      <c r="M1620" s="170">
        <v>3.4321231443532505</v>
      </c>
      <c r="N1620" s="170">
        <v>1.4108374527532781</v>
      </c>
      <c r="O1620" s="170">
        <v>2.2754137713245703</v>
      </c>
      <c r="P1620" s="170">
        <v>2.1364235270246357</v>
      </c>
      <c r="Q1620" s="170">
        <v>2.5694029484266072</v>
      </c>
      <c r="R1620" s="170">
        <v>2.2762151276986771</v>
      </c>
      <c r="S1620" s="170">
        <v>3.560007900062427</v>
      </c>
      <c r="T1620" s="170">
        <v>3.5019550740332104</v>
      </c>
      <c r="U1620" s="170">
        <v>4.9664838546914396</v>
      </c>
      <c r="V1620" s="170">
        <v>3.093239956039755</v>
      </c>
      <c r="W1620" s="170">
        <v>0.77660212669036854</v>
      </c>
      <c r="X1620" s="170">
        <v>2.9492638795034987</v>
      </c>
      <c r="Y1620" s="170">
        <v>3.7474747001666757</v>
      </c>
      <c r="Z1620" s="170">
        <v>1.5439203096278022</v>
      </c>
      <c r="AA1620" s="170">
        <v>3.5185916297833253</v>
      </c>
      <c r="AB1620" s="170">
        <v>5.0911429046979189</v>
      </c>
      <c r="AC1620" s="170">
        <v>3.6606617460836306</v>
      </c>
      <c r="AD1620" s="170">
        <v>2.5066451888245131</v>
      </c>
      <c r="AE1620" s="170">
        <v>1.9452985843959174</v>
      </c>
      <c r="AF1620" s="26"/>
      <c r="AH1620" s="26"/>
      <c r="AI1620" s="26"/>
    </row>
    <row r="1621" spans="2:35" s="103" customFormat="1" x14ac:dyDescent="0.25">
      <c r="B1621" s="35" t="s">
        <v>45</v>
      </c>
      <c r="C1621" s="35"/>
      <c r="D1621" s="35"/>
      <c r="E1621" s="35"/>
      <c r="F1621" s="35" t="s">
        <v>48</v>
      </c>
      <c r="G1621" s="67"/>
      <c r="H1621" s="34" t="s">
        <v>88</v>
      </c>
      <c r="I1621" s="170">
        <v>15.478181669631772</v>
      </c>
      <c r="J1621" s="170">
        <v>14.947346789828755</v>
      </c>
      <c r="K1621" s="170">
        <v>14.057403196346039</v>
      </c>
      <c r="L1621" s="170">
        <v>13.575532312919632</v>
      </c>
      <c r="M1621" s="170">
        <v>6.7053621380838049</v>
      </c>
      <c r="N1621" s="170">
        <v>9.2936374579052412</v>
      </c>
      <c r="O1621" s="170">
        <v>10.691424724106499</v>
      </c>
      <c r="P1621" s="170">
        <v>14.310641626586118</v>
      </c>
      <c r="Q1621" s="170">
        <v>14.540128139860212</v>
      </c>
      <c r="R1621" s="170">
        <v>18.034868853569481</v>
      </c>
      <c r="S1621" s="170">
        <v>18.288961143901062</v>
      </c>
      <c r="T1621" s="170">
        <v>17.670031495238447</v>
      </c>
      <c r="U1621" s="170">
        <v>15.804790642188312</v>
      </c>
      <c r="V1621" s="170">
        <v>16.750915399735497</v>
      </c>
      <c r="W1621" s="170">
        <v>15.817287040275302</v>
      </c>
      <c r="X1621" s="170">
        <v>14.086897367192543</v>
      </c>
      <c r="Y1621" s="170">
        <v>13.633257026447486</v>
      </c>
      <c r="Z1621" s="170">
        <v>11.967067763779891</v>
      </c>
      <c r="AA1621" s="170">
        <v>11.443351082655694</v>
      </c>
      <c r="AB1621" s="170">
        <v>11.330245067611916</v>
      </c>
      <c r="AC1621" s="170">
        <v>13.838643063337683</v>
      </c>
      <c r="AD1621" s="170">
        <v>14.663207880066722</v>
      </c>
      <c r="AE1621" s="170">
        <v>13.548615151877433</v>
      </c>
      <c r="AF1621" s="26"/>
      <c r="AH1621" s="26"/>
      <c r="AI1621" s="26"/>
    </row>
    <row r="1622" spans="2:35" s="103" customFormat="1" x14ac:dyDescent="0.25">
      <c r="B1622" s="35" t="s">
        <v>45</v>
      </c>
      <c r="C1622" s="35"/>
      <c r="D1622" s="35"/>
      <c r="E1622" s="35"/>
      <c r="F1622" s="35" t="s">
        <v>62</v>
      </c>
      <c r="G1622" s="67"/>
      <c r="H1622" s="34" t="s">
        <v>88</v>
      </c>
      <c r="I1622" s="170">
        <v>0.97026188264661162</v>
      </c>
      <c r="J1622" s="170">
        <v>1.1219678676648623</v>
      </c>
      <c r="K1622" s="170">
        <v>1.1361292718315383</v>
      </c>
      <c r="L1622" s="170">
        <v>1.0616968371556248</v>
      </c>
      <c r="M1622" s="170">
        <v>0.92386364245531349</v>
      </c>
      <c r="N1622" s="170">
        <v>1.1754450230197131</v>
      </c>
      <c r="O1622" s="170">
        <v>1.1708610005083036</v>
      </c>
      <c r="P1622" s="170">
        <v>1.1761915554522497</v>
      </c>
      <c r="Q1622" s="170">
        <v>1.2617647558050809</v>
      </c>
      <c r="R1622" s="170">
        <v>0.18740500638535673</v>
      </c>
      <c r="S1622" s="170">
        <v>1.8387226647644651E-3</v>
      </c>
      <c r="T1622" s="170">
        <v>1.7515572808865566E-3</v>
      </c>
      <c r="U1622" s="170">
        <v>1.9747498948064889E-2</v>
      </c>
      <c r="V1622" s="170">
        <v>0.94751676813425334</v>
      </c>
      <c r="W1622" s="170">
        <v>2.2984483279942127</v>
      </c>
      <c r="X1622" s="170">
        <v>1.0417977474466125</v>
      </c>
      <c r="Y1622" s="170">
        <v>2.3072757763742944</v>
      </c>
      <c r="Z1622" s="170">
        <v>1.9651155245787026</v>
      </c>
      <c r="AA1622" s="170">
        <v>1.9532174569426588</v>
      </c>
      <c r="AB1622" s="170">
        <v>1.4581576747466694</v>
      </c>
      <c r="AC1622" s="170">
        <v>1.568734913913769</v>
      </c>
      <c r="AD1622" s="170">
        <v>1.3988845412433262</v>
      </c>
      <c r="AE1622" s="170">
        <v>1.5166794852183005</v>
      </c>
      <c r="AF1622" s="26"/>
      <c r="AH1622" s="26"/>
      <c r="AI1622" s="26"/>
    </row>
    <row r="1623" spans="2:35" s="103" customFormat="1" x14ac:dyDescent="0.25">
      <c r="B1623" s="35" t="s">
        <v>45</v>
      </c>
      <c r="C1623" s="35"/>
      <c r="D1623" s="35"/>
      <c r="E1623" s="35"/>
      <c r="F1623" s="35" t="s">
        <v>49</v>
      </c>
      <c r="G1623" s="67"/>
      <c r="H1623" s="34" t="s">
        <v>88</v>
      </c>
      <c r="I1623" s="170">
        <v>1.7378805202882326</v>
      </c>
      <c r="J1623" s="170">
        <v>2.0678171935726324</v>
      </c>
      <c r="K1623" s="170">
        <v>3.0167723947981822</v>
      </c>
      <c r="L1623" s="170">
        <v>3.6159944891909288</v>
      </c>
      <c r="M1623" s="170">
        <v>4.6192682271329897</v>
      </c>
      <c r="N1623" s="170">
        <v>6.6916757905398896</v>
      </c>
      <c r="O1623" s="170">
        <v>8.8093716201481982</v>
      </c>
      <c r="P1623" s="170">
        <v>13.871927995503885</v>
      </c>
      <c r="Q1623" s="170">
        <v>18.866518006294982</v>
      </c>
      <c r="R1623" s="170">
        <v>20.271380436355006</v>
      </c>
      <c r="S1623" s="170">
        <v>21.396374032882079</v>
      </c>
      <c r="T1623" s="170">
        <v>24.331779313294433</v>
      </c>
      <c r="U1623" s="170">
        <v>29.704318284137997</v>
      </c>
      <c r="V1623" s="170">
        <v>32.974833121287794</v>
      </c>
      <c r="W1623" s="170">
        <v>36.812397413481889</v>
      </c>
      <c r="X1623" s="170">
        <v>40.37088579940928</v>
      </c>
      <c r="Y1623" s="170">
        <v>43.633530896439702</v>
      </c>
      <c r="Z1623" s="170">
        <v>45.0296455079297</v>
      </c>
      <c r="AA1623" s="170">
        <v>48.389531486202173</v>
      </c>
      <c r="AB1623" s="170">
        <v>61.628080003538159</v>
      </c>
      <c r="AC1623" s="170">
        <v>46.656344697252699</v>
      </c>
      <c r="AD1623" s="170">
        <v>59.295799888513933</v>
      </c>
      <c r="AE1623" s="170">
        <v>65.578816747199753</v>
      </c>
      <c r="AF1623" s="26"/>
      <c r="AH1623" s="26"/>
      <c r="AI1623" s="26"/>
    </row>
    <row r="1624" spans="2:35" s="103" customFormat="1" x14ac:dyDescent="0.25">
      <c r="B1624" s="35" t="s">
        <v>45</v>
      </c>
      <c r="C1624" s="35"/>
      <c r="D1624" s="35"/>
      <c r="E1624" s="35"/>
      <c r="F1624" s="35" t="s">
        <v>52</v>
      </c>
      <c r="G1624" s="67"/>
      <c r="H1624" s="34" t="s">
        <v>88</v>
      </c>
      <c r="I1624" s="170">
        <v>77.801991009329498</v>
      </c>
      <c r="J1624" s="170">
        <v>70.729179082632115</v>
      </c>
      <c r="K1624" s="170">
        <v>71.541887317720551</v>
      </c>
      <c r="L1624" s="170">
        <v>66.921347118192031</v>
      </c>
      <c r="M1624" s="170">
        <v>66.763424005133089</v>
      </c>
      <c r="N1624" s="170">
        <v>63.613190690885105</v>
      </c>
      <c r="O1624" s="170">
        <v>62.103549888106635</v>
      </c>
      <c r="P1624" s="170">
        <v>61.856515532087478</v>
      </c>
      <c r="Q1624" s="170">
        <v>70.270982080668006</v>
      </c>
      <c r="R1624" s="170">
        <v>81.957111995460792</v>
      </c>
      <c r="S1624" s="170">
        <v>77.757090234474092</v>
      </c>
      <c r="T1624" s="170">
        <v>52.63130073799551</v>
      </c>
      <c r="U1624" s="170">
        <v>15.264643460015908</v>
      </c>
      <c r="V1624" s="170">
        <v>15.580698400268718</v>
      </c>
      <c r="W1624" s="170">
        <v>16.436826190049775</v>
      </c>
      <c r="X1624" s="170">
        <v>16.779460250741817</v>
      </c>
      <c r="Y1624" s="170">
        <v>19.380801692860228</v>
      </c>
      <c r="Z1624" s="170">
        <v>49.588838873022397</v>
      </c>
      <c r="AA1624" s="170">
        <v>54.455154347437428</v>
      </c>
      <c r="AB1624" s="170">
        <v>58.67174200916206</v>
      </c>
      <c r="AC1624" s="170">
        <v>55.098708587373594</v>
      </c>
      <c r="AD1624" s="170">
        <v>35.986431691422936</v>
      </c>
      <c r="AE1624" s="170">
        <v>57.905238393502316</v>
      </c>
      <c r="AF1624" s="26"/>
      <c r="AH1624" s="26"/>
      <c r="AI1624" s="26"/>
    </row>
    <row r="1625" spans="2:35" s="103" customFormat="1" x14ac:dyDescent="0.25">
      <c r="B1625" s="35" t="s">
        <v>45</v>
      </c>
      <c r="C1625" s="35"/>
      <c r="D1625" s="35"/>
      <c r="E1625" s="35"/>
      <c r="F1625" s="35" t="s">
        <v>53</v>
      </c>
      <c r="G1625" s="67"/>
      <c r="H1625" s="34" t="s">
        <v>88</v>
      </c>
      <c r="I1625" s="170">
        <v>0</v>
      </c>
      <c r="J1625" s="170">
        <v>0</v>
      </c>
      <c r="K1625" s="170">
        <v>0</v>
      </c>
      <c r="L1625" s="170">
        <v>0</v>
      </c>
      <c r="M1625" s="170">
        <v>0</v>
      </c>
      <c r="N1625" s="170">
        <v>0</v>
      </c>
      <c r="O1625" s="170">
        <v>0</v>
      </c>
      <c r="P1625" s="170">
        <v>0</v>
      </c>
      <c r="Q1625" s="170">
        <v>0</v>
      </c>
      <c r="R1625" s="170">
        <v>0</v>
      </c>
      <c r="S1625" s="170">
        <v>12.562451400528614</v>
      </c>
      <c r="T1625" s="170">
        <v>38.224254726453161</v>
      </c>
      <c r="U1625" s="170">
        <v>77.186088261921498</v>
      </c>
      <c r="V1625" s="170">
        <v>81.172818259463099</v>
      </c>
      <c r="W1625" s="170">
        <v>86.178809305480229</v>
      </c>
      <c r="X1625" s="170">
        <v>95.578822189381683</v>
      </c>
      <c r="Y1625" s="170">
        <v>109.959614110809</v>
      </c>
      <c r="Z1625" s="170">
        <v>128.3933020806945</v>
      </c>
      <c r="AA1625" s="170">
        <v>134.42651325136026</v>
      </c>
      <c r="AB1625" s="170">
        <v>137.53122502788759</v>
      </c>
      <c r="AC1625" s="170">
        <v>107.21271012198456</v>
      </c>
      <c r="AD1625" s="170">
        <v>162.32683865922505</v>
      </c>
      <c r="AE1625" s="170">
        <v>141.72515855508635</v>
      </c>
      <c r="AF1625" s="26"/>
      <c r="AH1625" s="26"/>
      <c r="AI1625" s="26"/>
    </row>
    <row r="1626" spans="2:35" s="103" customFormat="1" x14ac:dyDescent="0.25">
      <c r="B1626" s="35" t="s">
        <v>45</v>
      </c>
      <c r="C1626" s="35"/>
      <c r="D1626" s="35"/>
      <c r="E1626" s="35"/>
      <c r="F1626" s="35" t="s">
        <v>54</v>
      </c>
      <c r="G1626" s="67"/>
      <c r="H1626" s="34" t="s">
        <v>88</v>
      </c>
      <c r="I1626" s="170">
        <v>0</v>
      </c>
      <c r="J1626" s="170">
        <v>0</v>
      </c>
      <c r="K1626" s="170">
        <v>0</v>
      </c>
      <c r="L1626" s="170">
        <v>0</v>
      </c>
      <c r="M1626" s="170">
        <v>0</v>
      </c>
      <c r="N1626" s="170">
        <v>0</v>
      </c>
      <c r="O1626" s="170">
        <v>0</v>
      </c>
      <c r="P1626" s="170">
        <v>0</v>
      </c>
      <c r="Q1626" s="170">
        <v>0</v>
      </c>
      <c r="R1626" s="170">
        <v>0</v>
      </c>
      <c r="S1626" s="170">
        <v>0</v>
      </c>
      <c r="T1626" s="170">
        <v>0</v>
      </c>
      <c r="U1626" s="170">
        <v>0</v>
      </c>
      <c r="V1626" s="170">
        <v>0</v>
      </c>
      <c r="W1626" s="170">
        <v>0</v>
      </c>
      <c r="X1626" s="170">
        <v>0</v>
      </c>
      <c r="Y1626" s="170">
        <v>0</v>
      </c>
      <c r="Z1626" s="170">
        <v>0</v>
      </c>
      <c r="AA1626" s="170">
        <v>0</v>
      </c>
      <c r="AB1626" s="170">
        <v>0</v>
      </c>
      <c r="AC1626" s="170">
        <v>0</v>
      </c>
      <c r="AD1626" s="170">
        <v>0</v>
      </c>
      <c r="AE1626" s="170">
        <v>0</v>
      </c>
      <c r="AF1626" s="26"/>
      <c r="AH1626" s="26"/>
      <c r="AI1626" s="26"/>
    </row>
    <row r="1627" spans="2:35" s="103" customFormat="1" x14ac:dyDescent="0.25">
      <c r="B1627" s="35" t="s">
        <v>45</v>
      </c>
      <c r="C1627" s="35"/>
      <c r="D1627" s="35"/>
      <c r="E1627" s="35"/>
      <c r="F1627" s="35" t="s">
        <v>50</v>
      </c>
      <c r="G1627" s="67"/>
      <c r="H1627" s="34" t="s">
        <v>88</v>
      </c>
      <c r="I1627" s="170">
        <v>1.8734949698850434</v>
      </c>
      <c r="J1627" s="170">
        <v>2.0159253220287914</v>
      </c>
      <c r="K1627" s="170">
        <v>2.2982339229156015</v>
      </c>
      <c r="L1627" s="170">
        <v>1.5999748400028686</v>
      </c>
      <c r="M1627" s="170">
        <v>1.0057937962224732</v>
      </c>
      <c r="N1627" s="170">
        <v>0.74486800139461895</v>
      </c>
      <c r="O1627" s="170">
        <v>0.40434601576366758</v>
      </c>
      <c r="P1627" s="170">
        <v>0.32068459605771227</v>
      </c>
      <c r="Q1627" s="170">
        <v>0.28080054431076001</v>
      </c>
      <c r="R1627" s="170">
        <v>0.29093697465036994</v>
      </c>
      <c r="S1627" s="170">
        <v>0.2372437105864165</v>
      </c>
      <c r="T1627" s="170">
        <v>0.18834478010573177</v>
      </c>
      <c r="U1627" s="170">
        <v>0.20144616542118132</v>
      </c>
      <c r="V1627" s="170">
        <v>0.21960490716380576</v>
      </c>
      <c r="W1627" s="170">
        <v>0.21873980789605202</v>
      </c>
      <c r="X1627" s="170">
        <v>0.24553135431184822</v>
      </c>
      <c r="Y1627" s="170">
        <v>0.19547665774447814</v>
      </c>
      <c r="Z1627" s="170">
        <v>8.0229633414600585E-2</v>
      </c>
      <c r="AA1627" s="170">
        <v>7.6419079003345949E-2</v>
      </c>
      <c r="AB1627" s="170">
        <v>1.0217649453548599E-2</v>
      </c>
      <c r="AC1627" s="170">
        <v>7.9831993964997374E-3</v>
      </c>
      <c r="AD1627" s="170">
        <v>4.4430734497127068E-3</v>
      </c>
      <c r="AE1627" s="170">
        <v>3.5852486781695991E-3</v>
      </c>
      <c r="AF1627" s="26"/>
      <c r="AH1627" s="26"/>
      <c r="AI1627" s="26"/>
    </row>
    <row r="1628" spans="2:35" s="103" customFormat="1" x14ac:dyDescent="0.25">
      <c r="B1628" s="35" t="s">
        <v>45</v>
      </c>
      <c r="C1628" s="35"/>
      <c r="D1628" s="35"/>
      <c r="E1628" s="35"/>
      <c r="F1628" s="35" t="s">
        <v>67</v>
      </c>
      <c r="G1628" s="67"/>
      <c r="H1628" s="34" t="s">
        <v>88</v>
      </c>
      <c r="I1628" s="170">
        <v>331.46862356999128</v>
      </c>
      <c r="J1628" s="170">
        <v>348.01127857717427</v>
      </c>
      <c r="K1628" s="170">
        <v>177.37434812095918</v>
      </c>
      <c r="L1628" s="170">
        <v>107.83952306577608</v>
      </c>
      <c r="M1628" s="170">
        <v>108.6312750425507</v>
      </c>
      <c r="N1628" s="170">
        <v>48.557794432404329</v>
      </c>
      <c r="O1628" s="170">
        <v>187.89839324461394</v>
      </c>
      <c r="P1628" s="170">
        <v>142.4175170054265</v>
      </c>
      <c r="Q1628" s="170">
        <v>149.01950810155626</v>
      </c>
      <c r="R1628" s="170">
        <v>586.84189117868618</v>
      </c>
      <c r="S1628" s="170">
        <v>660.15278072651199</v>
      </c>
      <c r="T1628" s="170">
        <v>727.22153432409129</v>
      </c>
      <c r="U1628" s="170">
        <v>753.83252154665433</v>
      </c>
      <c r="V1628" s="170">
        <v>823.03770268681126</v>
      </c>
      <c r="W1628" s="170">
        <v>913.96269676144618</v>
      </c>
      <c r="X1628" s="170">
        <v>958.29344193004931</v>
      </c>
      <c r="Y1628" s="170">
        <v>1084.1415044334674</v>
      </c>
      <c r="Z1628" s="170">
        <v>379.90142864684321</v>
      </c>
      <c r="AA1628" s="170">
        <v>401.67324047477695</v>
      </c>
      <c r="AB1628" s="170">
        <v>422.94880060151786</v>
      </c>
      <c r="AC1628" s="170">
        <v>162.1375733894285</v>
      </c>
      <c r="AD1628" s="170">
        <v>223.7228409883796</v>
      </c>
      <c r="AE1628" s="170">
        <v>304.67667866326525</v>
      </c>
      <c r="AF1628" s="26"/>
      <c r="AH1628" s="26"/>
      <c r="AI1628" s="26"/>
    </row>
    <row r="1629" spans="2:35" s="103" customFormat="1" x14ac:dyDescent="0.25">
      <c r="B1629" s="35" t="s">
        <v>45</v>
      </c>
      <c r="C1629" s="35"/>
      <c r="D1629" s="35"/>
      <c r="E1629" s="35"/>
      <c r="F1629" s="35" t="s">
        <v>30</v>
      </c>
      <c r="G1629" s="67"/>
      <c r="H1629" s="34" t="s">
        <v>88</v>
      </c>
      <c r="I1629" s="170">
        <v>8.336845358306757</v>
      </c>
      <c r="J1629" s="170">
        <v>7.5325383534808292</v>
      </c>
      <c r="K1629" s="170">
        <v>7.3755188967504131</v>
      </c>
      <c r="L1629" s="170">
        <v>8.2096230750676398</v>
      </c>
      <c r="M1629" s="170">
        <v>9.9752671099874597</v>
      </c>
      <c r="N1629" s="170">
        <v>9.4095920177218453</v>
      </c>
      <c r="O1629" s="170">
        <v>9.9257694542119879</v>
      </c>
      <c r="P1629" s="170">
        <v>10.067496951939123</v>
      </c>
      <c r="Q1629" s="170">
        <v>12.141428774746739</v>
      </c>
      <c r="R1629" s="170">
        <v>11.811234899879491</v>
      </c>
      <c r="S1629" s="170">
        <v>14.218751506614478</v>
      </c>
      <c r="T1629" s="170">
        <v>14.068531675493597</v>
      </c>
      <c r="U1629" s="170">
        <v>14.616331099828365</v>
      </c>
      <c r="V1629" s="170">
        <v>15.478469046083084</v>
      </c>
      <c r="W1629" s="170">
        <v>15.184632889663117</v>
      </c>
      <c r="X1629" s="170">
        <v>16.255651042657441</v>
      </c>
      <c r="Y1629" s="170">
        <v>16.844519049614995</v>
      </c>
      <c r="Z1629" s="170">
        <v>16.722643049113596</v>
      </c>
      <c r="AA1629" s="170">
        <v>17.215785396042623</v>
      </c>
      <c r="AB1629" s="170">
        <v>17.904767128126725</v>
      </c>
      <c r="AC1629" s="170">
        <v>15.176500882226138</v>
      </c>
      <c r="AD1629" s="170">
        <v>19.348390260435487</v>
      </c>
      <c r="AE1629" s="170">
        <v>19.568100571029689</v>
      </c>
      <c r="AF1629" s="26"/>
      <c r="AH1629" s="26"/>
      <c r="AI1629" s="26"/>
    </row>
    <row r="1630" spans="2:35" s="103" customFormat="1" x14ac:dyDescent="0.25">
      <c r="B1630" s="35" t="s">
        <v>45</v>
      </c>
      <c r="C1630" s="35"/>
      <c r="D1630" s="35"/>
      <c r="E1630" s="35"/>
      <c r="F1630" s="35" t="s">
        <v>31</v>
      </c>
      <c r="G1630" s="67"/>
      <c r="H1630" s="34" t="s">
        <v>88</v>
      </c>
      <c r="I1630" s="170">
        <v>0</v>
      </c>
      <c r="J1630" s="170">
        <v>0</v>
      </c>
      <c r="K1630" s="170">
        <v>0</v>
      </c>
      <c r="L1630" s="170">
        <v>0</v>
      </c>
      <c r="M1630" s="170">
        <v>0</v>
      </c>
      <c r="N1630" s="170">
        <v>0</v>
      </c>
      <c r="O1630" s="170">
        <v>0</v>
      </c>
      <c r="P1630" s="170">
        <v>0</v>
      </c>
      <c r="Q1630" s="170">
        <v>0</v>
      </c>
      <c r="R1630" s="170">
        <v>0</v>
      </c>
      <c r="S1630" s="170">
        <v>0</v>
      </c>
      <c r="T1630" s="170">
        <v>0</v>
      </c>
      <c r="U1630" s="170">
        <v>0</v>
      </c>
      <c r="V1630" s="170">
        <v>0</v>
      </c>
      <c r="W1630" s="170">
        <v>0</v>
      </c>
      <c r="X1630" s="170">
        <v>0</v>
      </c>
      <c r="Y1630" s="170">
        <v>0</v>
      </c>
      <c r="Z1630" s="170">
        <v>0</v>
      </c>
      <c r="AA1630" s="170">
        <v>0</v>
      </c>
      <c r="AB1630" s="170">
        <v>0</v>
      </c>
      <c r="AC1630" s="170">
        <v>0</v>
      </c>
      <c r="AD1630" s="170">
        <v>0</v>
      </c>
      <c r="AE1630" s="170">
        <v>0</v>
      </c>
      <c r="AF1630" s="26"/>
      <c r="AH1630" s="26"/>
      <c r="AI1630" s="26"/>
    </row>
    <row r="1631" spans="2:35" s="103" customFormat="1" x14ac:dyDescent="0.25">
      <c r="B1631" s="35" t="s">
        <v>45</v>
      </c>
      <c r="C1631" s="35"/>
      <c r="D1631" s="35"/>
      <c r="E1631" s="35"/>
      <c r="F1631" s="35" t="s">
        <v>71</v>
      </c>
      <c r="G1631" s="67"/>
      <c r="H1631" s="34" t="s">
        <v>88</v>
      </c>
      <c r="I1631" s="170">
        <v>0</v>
      </c>
      <c r="J1631" s="170">
        <v>0</v>
      </c>
      <c r="K1631" s="170">
        <v>0</v>
      </c>
      <c r="L1631" s="170">
        <v>0</v>
      </c>
      <c r="M1631" s="170">
        <v>0</v>
      </c>
      <c r="N1631" s="170">
        <v>0</v>
      </c>
      <c r="O1631" s="170">
        <v>0</v>
      </c>
      <c r="P1631" s="170">
        <v>0</v>
      </c>
      <c r="Q1631" s="170">
        <v>0</v>
      </c>
      <c r="R1631" s="170">
        <v>0</v>
      </c>
      <c r="S1631" s="170">
        <v>0</v>
      </c>
      <c r="T1631" s="170">
        <v>0</v>
      </c>
      <c r="U1631" s="170">
        <v>0</v>
      </c>
      <c r="V1631" s="170">
        <v>0</v>
      </c>
      <c r="W1631" s="170">
        <v>0</v>
      </c>
      <c r="X1631" s="170">
        <v>0</v>
      </c>
      <c r="Y1631" s="170">
        <v>0</v>
      </c>
      <c r="Z1631" s="170">
        <v>2.2338613060140858E-2</v>
      </c>
      <c r="AA1631" s="170">
        <v>0</v>
      </c>
      <c r="AB1631" s="170">
        <v>2.3074817632468348E-3</v>
      </c>
      <c r="AC1631" s="170">
        <v>6.3653821357726936E-3</v>
      </c>
      <c r="AD1631" s="170">
        <v>3.8237288197090824E-2</v>
      </c>
      <c r="AE1631" s="170">
        <v>3.0278982955290135E-2</v>
      </c>
      <c r="AF1631" s="26"/>
      <c r="AH1631" s="26"/>
      <c r="AI1631" s="26"/>
    </row>
    <row r="1632" spans="2:35" s="103" customFormat="1" x14ac:dyDescent="0.25">
      <c r="B1632" s="35" t="s">
        <v>45</v>
      </c>
      <c r="C1632" s="35"/>
      <c r="D1632" s="35"/>
      <c r="E1632" s="35"/>
      <c r="F1632" s="35" t="s">
        <v>28</v>
      </c>
      <c r="G1632" s="67"/>
      <c r="H1632" s="34" t="s">
        <v>88</v>
      </c>
      <c r="I1632" s="170">
        <v>4.2768073592640032</v>
      </c>
      <c r="J1632" s="170">
        <v>3.7983953722084514</v>
      </c>
      <c r="K1632" s="170">
        <v>3.7048762110330067</v>
      </c>
      <c r="L1632" s="170">
        <v>3.2970621784488787</v>
      </c>
      <c r="M1632" s="170">
        <v>3.9686350413351557</v>
      </c>
      <c r="N1632" s="170">
        <v>3.4993104669225525</v>
      </c>
      <c r="O1632" s="170">
        <v>2.2341860693919444</v>
      </c>
      <c r="P1632" s="170">
        <v>2.3875199244893794</v>
      </c>
      <c r="Q1632" s="170">
        <v>1.3063553841986819</v>
      </c>
      <c r="R1632" s="170">
        <v>1.3125947026810283</v>
      </c>
      <c r="S1632" s="170">
        <v>0.92949642978168612</v>
      </c>
      <c r="T1632" s="170">
        <v>1.6404619787871997</v>
      </c>
      <c r="U1632" s="170">
        <v>1.2149110721475529</v>
      </c>
      <c r="V1632" s="170">
        <v>1.3209502340028814</v>
      </c>
      <c r="W1632" s="170">
        <v>0.73661447134126423</v>
      </c>
      <c r="X1632" s="170">
        <v>0.7320156658640069</v>
      </c>
      <c r="Y1632" s="170">
        <v>0.79515768461644099</v>
      </c>
      <c r="Z1632" s="170">
        <v>0.27728524850892283</v>
      </c>
      <c r="AA1632" s="170">
        <v>0.21796259789472672</v>
      </c>
      <c r="AB1632" s="170">
        <v>0.21043254937485101</v>
      </c>
      <c r="AC1632" s="170">
        <v>0.25360746628527048</v>
      </c>
      <c r="AD1632" s="170">
        <v>0.81609430817049189</v>
      </c>
      <c r="AE1632" s="170">
        <v>1.340508522692041</v>
      </c>
      <c r="AF1632" s="26"/>
      <c r="AH1632" s="26"/>
      <c r="AI1632" s="26"/>
    </row>
    <row r="1633" spans="2:35" s="103" customFormat="1" x14ac:dyDescent="0.25">
      <c r="B1633" s="35" t="s">
        <v>45</v>
      </c>
      <c r="C1633" s="35"/>
      <c r="D1633" s="35"/>
      <c r="E1633" s="35"/>
      <c r="F1633" s="35" t="s">
        <v>57</v>
      </c>
      <c r="G1633" s="67"/>
      <c r="H1633" s="34" t="s">
        <v>88</v>
      </c>
      <c r="I1633" s="170">
        <v>9.639090568347409E-4</v>
      </c>
      <c r="J1633" s="170">
        <v>1.2508016357295972E-4</v>
      </c>
      <c r="K1633" s="170">
        <v>7.5861419164921706E-3</v>
      </c>
      <c r="L1633" s="170">
        <v>2.8655413018951956E-2</v>
      </c>
      <c r="M1633" s="170">
        <v>6.5218808357718941E-2</v>
      </c>
      <c r="N1633" s="170">
        <v>0.19698936100738582</v>
      </c>
      <c r="O1633" s="170">
        <v>0.44101557641477845</v>
      </c>
      <c r="P1633" s="170">
        <v>0.68660777203524637</v>
      </c>
      <c r="Q1633" s="170">
        <v>0.84813407857292344</v>
      </c>
      <c r="R1633" s="170">
        <v>0.80045160731749787</v>
      </c>
      <c r="S1633" s="170">
        <v>0.94485032265683122</v>
      </c>
      <c r="T1633" s="170">
        <v>1.3812119643054326</v>
      </c>
      <c r="U1633" s="170">
        <v>1.1741463947253348</v>
      </c>
      <c r="V1633" s="170">
        <v>1.3026751171561728</v>
      </c>
      <c r="W1633" s="170">
        <v>1.4127696292897085</v>
      </c>
      <c r="X1633" s="170">
        <v>1.5026094078273304</v>
      </c>
      <c r="Y1633" s="170">
        <v>1.5301006567125344</v>
      </c>
      <c r="Z1633" s="170">
        <v>1.4287920420035458</v>
      </c>
      <c r="AA1633" s="170">
        <v>1.6615738471439305</v>
      </c>
      <c r="AB1633" s="170">
        <v>1.7968851723353667</v>
      </c>
      <c r="AC1633" s="170">
        <v>1.4116844521269178</v>
      </c>
      <c r="AD1633" s="170">
        <v>1.8778477370041857</v>
      </c>
      <c r="AE1633" s="170">
        <v>1.9709119820564456</v>
      </c>
      <c r="AF1633" s="26"/>
      <c r="AH1633" s="26"/>
      <c r="AI1633" s="26"/>
    </row>
    <row r="1634" spans="2:35" s="103" customFormat="1" x14ac:dyDescent="0.25">
      <c r="B1634" s="35" t="s">
        <v>45</v>
      </c>
      <c r="C1634" s="35"/>
      <c r="D1634" s="35"/>
      <c r="E1634" s="35"/>
      <c r="F1634" s="35" t="s">
        <v>65</v>
      </c>
      <c r="G1634" s="67"/>
      <c r="H1634" s="34" t="s">
        <v>88</v>
      </c>
      <c r="I1634" s="170">
        <v>2.965874940378066E-2</v>
      </c>
      <c r="J1634" s="170">
        <v>2.9338502799092909E-2</v>
      </c>
      <c r="K1634" s="170">
        <v>3.6451946562010992E-2</v>
      </c>
      <c r="L1634" s="170">
        <v>3.2277258008585552E-2</v>
      </c>
      <c r="M1634" s="170">
        <v>3.5884645088407822E-2</v>
      </c>
      <c r="N1634" s="170">
        <v>4.3316991539961339E-2</v>
      </c>
      <c r="O1634" s="170">
        <v>4.8651882064293925E-2</v>
      </c>
      <c r="P1634" s="170">
        <v>4.5422032827460407E-2</v>
      </c>
      <c r="Q1634" s="170">
        <v>4.9700432164628501E-2</v>
      </c>
      <c r="R1634" s="170">
        <v>0</v>
      </c>
      <c r="S1634" s="170">
        <v>0</v>
      </c>
      <c r="T1634" s="170">
        <v>0</v>
      </c>
      <c r="U1634" s="170">
        <v>0</v>
      </c>
      <c r="V1634" s="170">
        <v>0</v>
      </c>
      <c r="W1634" s="170">
        <v>0</v>
      </c>
      <c r="X1634" s="170">
        <v>0</v>
      </c>
      <c r="Y1634" s="170">
        <v>0</v>
      </c>
      <c r="Z1634" s="170">
        <v>0</v>
      </c>
      <c r="AA1634" s="170">
        <v>0</v>
      </c>
      <c r="AB1634" s="170">
        <v>0</v>
      </c>
      <c r="AC1634" s="170">
        <v>0</v>
      </c>
      <c r="AD1634" s="170">
        <v>0</v>
      </c>
      <c r="AE1634" s="170">
        <v>0</v>
      </c>
      <c r="AF1634" s="26"/>
      <c r="AH1634" s="26"/>
      <c r="AI1634" s="26"/>
    </row>
    <row r="1635" spans="2:35" s="103" customFormat="1" x14ac:dyDescent="0.25">
      <c r="B1635" s="35" t="s">
        <v>45</v>
      </c>
      <c r="C1635" s="35"/>
      <c r="D1635" s="35"/>
      <c r="E1635" s="35"/>
      <c r="F1635" s="67" t="s">
        <v>92</v>
      </c>
      <c r="G1635" s="67"/>
      <c r="H1635" s="75" t="s">
        <v>88</v>
      </c>
      <c r="I1635" s="169">
        <v>885.25253928076609</v>
      </c>
      <c r="J1635" s="169">
        <v>896.19225345961672</v>
      </c>
      <c r="K1635" s="169">
        <v>720.33573781016287</v>
      </c>
      <c r="L1635" s="169">
        <v>644.8981678569138</v>
      </c>
      <c r="M1635" s="169">
        <v>697.75941380346728</v>
      </c>
      <c r="N1635" s="169">
        <v>615.39492130318956</v>
      </c>
      <c r="O1635" s="169">
        <v>730.60693085468279</v>
      </c>
      <c r="P1635" s="169">
        <v>707.41774029797921</v>
      </c>
      <c r="Q1635" s="169">
        <v>681.28522112386588</v>
      </c>
      <c r="R1635" s="169">
        <v>1190.633115131425</v>
      </c>
      <c r="S1635" s="169">
        <v>1247.8942947387536</v>
      </c>
      <c r="T1635" s="169">
        <v>1287.0151977320891</v>
      </c>
      <c r="U1635" s="169">
        <v>1329.3650718190286</v>
      </c>
      <c r="V1635" s="169">
        <v>1380.5674992651329</v>
      </c>
      <c r="W1635" s="169">
        <v>1467.4299189143721</v>
      </c>
      <c r="X1635" s="169">
        <v>1522.0811958185493</v>
      </c>
      <c r="Y1635" s="169">
        <v>1657.5654507013273</v>
      </c>
      <c r="Z1635" s="169">
        <v>983.83592671248505</v>
      </c>
      <c r="AA1635" s="169">
        <v>1026.1794482707444</v>
      </c>
      <c r="AB1635" s="169">
        <v>1075.4833398287981</v>
      </c>
      <c r="AC1635" s="169">
        <v>777.08663090295659</v>
      </c>
      <c r="AD1635" s="169">
        <v>935.23730499385772</v>
      </c>
      <c r="AE1635" s="169">
        <v>1008.4654562525876</v>
      </c>
      <c r="AF1635" s="26"/>
      <c r="AH1635" s="26"/>
      <c r="AI1635" s="26"/>
    </row>
    <row r="1636" spans="2:35" s="103" customFormat="1" x14ac:dyDescent="0.25">
      <c r="B1636" s="35" t="s">
        <v>45</v>
      </c>
      <c r="C1636" s="35"/>
      <c r="D1636" s="35"/>
      <c r="E1636" s="35"/>
      <c r="F1636" s="35" t="s">
        <v>16</v>
      </c>
      <c r="G1636" s="67"/>
      <c r="H1636" s="34" t="s">
        <v>89</v>
      </c>
      <c r="I1636" s="152">
        <v>1.416221436596881</v>
      </c>
      <c r="J1636" s="152">
        <v>1.2232556172425937</v>
      </c>
      <c r="K1636" s="152">
        <v>1.5758219934734496</v>
      </c>
      <c r="L1636" s="152">
        <v>1.7492191877614798</v>
      </c>
      <c r="M1636" s="152">
        <v>1.7735776192841353</v>
      </c>
      <c r="N1636" s="152">
        <v>1.9574169459755151</v>
      </c>
      <c r="O1636" s="152">
        <v>1.3618806677996997</v>
      </c>
      <c r="P1636" s="152">
        <v>2.1871766535884376</v>
      </c>
      <c r="Q1636" s="152">
        <v>1.8647311661230261</v>
      </c>
      <c r="R1636" s="152">
        <v>2.0379077878693588</v>
      </c>
      <c r="S1636" s="152">
        <v>2.0331937509712725</v>
      </c>
      <c r="T1636" s="152">
        <v>2.1223710420910868</v>
      </c>
      <c r="U1636" s="152">
        <v>2.1331214167304906</v>
      </c>
      <c r="V1636" s="152">
        <v>2.038771844334418</v>
      </c>
      <c r="W1636" s="152">
        <v>2.3548917485784955</v>
      </c>
      <c r="X1636" s="152">
        <v>2.5935241444984647</v>
      </c>
      <c r="Y1636" s="152">
        <v>2.067761280118892</v>
      </c>
      <c r="Z1636" s="152">
        <v>1.7669873244752443</v>
      </c>
      <c r="AA1636" s="152">
        <v>1.8896472926741423</v>
      </c>
      <c r="AB1636" s="152">
        <v>1.9570843347934703</v>
      </c>
      <c r="AC1636" s="152">
        <v>1.2661926391572669</v>
      </c>
      <c r="AD1636" s="152">
        <v>1.2661926391572669</v>
      </c>
      <c r="AE1636" s="152">
        <v>2.1535092750380036</v>
      </c>
      <c r="AF1636" s="26"/>
      <c r="AH1636" s="26"/>
      <c r="AI1636" s="26"/>
    </row>
    <row r="1637" spans="2:35" s="103" customFormat="1" x14ac:dyDescent="0.25">
      <c r="B1637" s="35" t="s">
        <v>45</v>
      </c>
      <c r="C1637" s="35"/>
      <c r="D1637" s="35"/>
      <c r="E1637" s="35"/>
      <c r="F1637" s="35" t="s">
        <v>21</v>
      </c>
      <c r="G1637" s="67"/>
      <c r="H1637" s="34" t="s">
        <v>89</v>
      </c>
      <c r="I1637" s="152">
        <v>59.801739384540824</v>
      </c>
      <c r="J1637" s="152">
        <v>60.751959121311174</v>
      </c>
      <c r="K1637" s="152">
        <v>59.630095798848416</v>
      </c>
      <c r="L1637" s="152">
        <v>59.493182898335682</v>
      </c>
      <c r="M1637" s="152">
        <v>71.410883472836517</v>
      </c>
      <c r="N1637" s="152">
        <v>67.590635885256759</v>
      </c>
      <c r="O1637" s="152">
        <v>64.576193496847566</v>
      </c>
      <c r="P1637" s="152">
        <v>65.198023950932608</v>
      </c>
      <c r="Q1637" s="152">
        <v>58.445128555470049</v>
      </c>
      <c r="R1637" s="152">
        <v>66.062221366230247</v>
      </c>
      <c r="S1637" s="152">
        <v>61.959932704879563</v>
      </c>
      <c r="T1637" s="152">
        <v>57.369947118734146</v>
      </c>
      <c r="U1637" s="152">
        <v>58.679537175750326</v>
      </c>
      <c r="V1637" s="152">
        <v>55.104244018408771</v>
      </c>
      <c r="W1637" s="152">
        <v>53.23476239641839</v>
      </c>
      <c r="X1637" s="152">
        <v>52.46751718987057</v>
      </c>
      <c r="Y1637" s="152">
        <v>51.500671207770395</v>
      </c>
      <c r="Z1637" s="152">
        <v>49.677568612543901</v>
      </c>
      <c r="AA1637" s="152">
        <v>50.622953585406357</v>
      </c>
      <c r="AB1637" s="152">
        <v>51.530168623211665</v>
      </c>
      <c r="AC1637" s="152">
        <v>53.966338174586042</v>
      </c>
      <c r="AD1637" s="152">
        <v>60.379789228110042</v>
      </c>
      <c r="AE1637" s="152">
        <v>56.941184520652619</v>
      </c>
      <c r="AF1637" s="26"/>
      <c r="AH1637" s="26"/>
      <c r="AI1637" s="26"/>
    </row>
    <row r="1638" spans="2:35" s="103" customFormat="1" x14ac:dyDescent="0.25">
      <c r="B1638" s="35" t="s">
        <v>45</v>
      </c>
      <c r="C1638" s="35"/>
      <c r="D1638" s="35"/>
      <c r="E1638" s="35"/>
      <c r="F1638" s="35" t="s">
        <v>47</v>
      </c>
      <c r="G1638" s="67"/>
      <c r="H1638" s="34" t="s">
        <v>89</v>
      </c>
      <c r="I1638" s="152">
        <v>7.7533011375590517</v>
      </c>
      <c r="J1638" s="152">
        <v>7.4534105410257494</v>
      </c>
      <c r="K1638" s="152">
        <v>7.0013469706583145</v>
      </c>
      <c r="L1638" s="152">
        <v>6.6559573905745371</v>
      </c>
      <c r="M1638" s="152">
        <v>3.2786582219156029</v>
      </c>
      <c r="N1638" s="152">
        <v>3.6643438400369428</v>
      </c>
      <c r="O1638" s="152">
        <v>3.6814378807516115</v>
      </c>
      <c r="P1638" s="152">
        <v>3.8073492808338378</v>
      </c>
      <c r="Q1638" s="152">
        <v>3.8902291646696381</v>
      </c>
      <c r="R1638" s="152">
        <v>4.4744982492231404</v>
      </c>
      <c r="S1638" s="152">
        <v>4.2465038284829415</v>
      </c>
      <c r="T1638" s="152">
        <v>3.9881606958276405</v>
      </c>
      <c r="U1638" s="152">
        <v>4.0980573628483299</v>
      </c>
      <c r="V1638" s="152">
        <v>3.8438400000000001</v>
      </c>
      <c r="W1638" s="152">
        <v>3.5648354796875532</v>
      </c>
      <c r="X1638" s="152">
        <v>3.4514925543031367</v>
      </c>
      <c r="Y1638" s="152">
        <v>3.3114593530872809</v>
      </c>
      <c r="Z1638" s="152">
        <v>3.4139494695134056</v>
      </c>
      <c r="AA1638" s="152">
        <v>2.782393211227189</v>
      </c>
      <c r="AB1638" s="152">
        <v>2.6241342498988072</v>
      </c>
      <c r="AC1638" s="152">
        <v>2.7925690562673129</v>
      </c>
      <c r="AD1638" s="152">
        <v>2.6432547852644381</v>
      </c>
      <c r="AE1638" s="152">
        <v>2.6795989394791815</v>
      </c>
      <c r="AF1638" s="26"/>
      <c r="AH1638" s="26"/>
      <c r="AI1638" s="26"/>
    </row>
    <row r="1639" spans="2:35" s="103" customFormat="1" x14ac:dyDescent="0.25">
      <c r="B1639" s="35" t="s">
        <v>45</v>
      </c>
      <c r="C1639" s="35"/>
      <c r="D1639" s="35"/>
      <c r="E1639" s="35"/>
      <c r="F1639" s="35" t="s">
        <v>25</v>
      </c>
      <c r="G1639" s="67"/>
      <c r="H1639" s="34" t="s">
        <v>89</v>
      </c>
      <c r="I1639" s="152">
        <v>1.8507327641012796</v>
      </c>
      <c r="J1639" s="152">
        <v>1.9164462786074903</v>
      </c>
      <c r="K1639" s="152">
        <v>2.1841551603162594</v>
      </c>
      <c r="L1639" s="152">
        <v>2.2998919323514637</v>
      </c>
      <c r="M1639" s="152">
        <v>1.8063806022911846</v>
      </c>
      <c r="N1639" s="152">
        <v>0.74254602776488321</v>
      </c>
      <c r="O1639" s="152">
        <v>1.1975861954339844</v>
      </c>
      <c r="P1639" s="152">
        <v>1.1244334352761243</v>
      </c>
      <c r="Q1639" s="152">
        <v>1.3523173412771616</v>
      </c>
      <c r="R1639" s="152">
        <v>1.1980079619466724</v>
      </c>
      <c r="S1639" s="152">
        <v>1.873688368453909</v>
      </c>
      <c r="T1639" s="152">
        <v>1.8431342494911633</v>
      </c>
      <c r="U1639" s="152">
        <v>2.6139388708902311</v>
      </c>
      <c r="V1639" s="152">
        <v>1.6280210294946078</v>
      </c>
      <c r="W1639" s="152">
        <v>0.40873796141598345</v>
      </c>
      <c r="X1639" s="152">
        <v>1.5522441471071045</v>
      </c>
      <c r="Y1639" s="152">
        <v>1.9723551053508821</v>
      </c>
      <c r="Z1639" s="152">
        <v>0.81258963664621175</v>
      </c>
      <c r="AA1639" s="152">
        <v>1.851890331464908</v>
      </c>
      <c r="AB1639" s="152">
        <v>2.6795488972094317</v>
      </c>
      <c r="AC1639" s="152">
        <v>1.9266640768861214</v>
      </c>
      <c r="AD1639" s="152">
        <v>1.3192869414865858</v>
      </c>
      <c r="AE1639" s="152">
        <v>1.0238413602083776</v>
      </c>
      <c r="AF1639" s="26"/>
      <c r="AH1639" s="26"/>
      <c r="AI1639" s="26"/>
    </row>
    <row r="1640" spans="2:35" s="103" customFormat="1" x14ac:dyDescent="0.25">
      <c r="B1640" s="35" t="s">
        <v>45</v>
      </c>
      <c r="C1640" s="35"/>
      <c r="D1640" s="35"/>
      <c r="E1640" s="35"/>
      <c r="F1640" s="35" t="s">
        <v>48</v>
      </c>
      <c r="G1640" s="67"/>
      <c r="H1640" s="34" t="s">
        <v>89</v>
      </c>
      <c r="I1640" s="152">
        <v>2.9566021670167615</v>
      </c>
      <c r="J1640" s="152">
        <v>2.8595284304429121</v>
      </c>
      <c r="K1640" s="152">
        <v>2.6963491154979815</v>
      </c>
      <c r="L1640" s="152">
        <v>2.614541906191878</v>
      </c>
      <c r="M1640" s="152">
        <v>1.5652332382328156</v>
      </c>
      <c r="N1640" s="152">
        <v>1.9320787846618066</v>
      </c>
      <c r="O1640" s="152">
        <v>2.1294076393119465</v>
      </c>
      <c r="P1640" s="152">
        <v>2.6618787289718644</v>
      </c>
      <c r="Q1640" s="152">
        <v>2.686655078082163</v>
      </c>
      <c r="R1640" s="152">
        <v>3.2209389159059447</v>
      </c>
      <c r="S1640" s="152">
        <v>3.2557904906754294</v>
      </c>
      <c r="T1640" s="152">
        <v>3.1675030920340759</v>
      </c>
      <c r="U1640" s="152">
        <v>2.9048733507056124</v>
      </c>
      <c r="V1640" s="152">
        <v>3.0486496891446127</v>
      </c>
      <c r="W1640" s="152">
        <v>2.9173058613616361</v>
      </c>
      <c r="X1640" s="152">
        <v>2.6562429090717181</v>
      </c>
      <c r="Y1640" s="152">
        <v>2.5817401566927027</v>
      </c>
      <c r="Z1640" s="152">
        <v>2.3307833090915686</v>
      </c>
      <c r="AA1640" s="152">
        <v>2.2466743644554859</v>
      </c>
      <c r="AB1640" s="152">
        <v>2.2351879968030608</v>
      </c>
      <c r="AC1640" s="152">
        <v>2.5529143283588809</v>
      </c>
      <c r="AD1640" s="152">
        <v>2.7349652781981337</v>
      </c>
      <c r="AE1640" s="152">
        <v>2.5682147428034967</v>
      </c>
      <c r="AF1640" s="26"/>
      <c r="AH1640" s="26"/>
      <c r="AI1640" s="26"/>
    </row>
    <row r="1641" spans="2:35" s="103" customFormat="1" x14ac:dyDescent="0.25">
      <c r="B1641" s="35" t="s">
        <v>45</v>
      </c>
      <c r="C1641" s="35"/>
      <c r="D1641" s="35"/>
      <c r="E1641" s="35"/>
      <c r="F1641" s="35" t="s">
        <v>62</v>
      </c>
      <c r="G1641" s="67"/>
      <c r="H1641" s="34" t="s">
        <v>89</v>
      </c>
      <c r="I1641" s="152">
        <v>9.2544849816347072E-2</v>
      </c>
      <c r="J1641" s="152">
        <v>0.1070147654657785</v>
      </c>
      <c r="K1641" s="152">
        <v>0.10836549875256776</v>
      </c>
      <c r="L1641" s="152">
        <v>0.10126603559550966</v>
      </c>
      <c r="M1641" s="152">
        <v>8.8119324865769968E-2</v>
      </c>
      <c r="N1641" s="152">
        <v>0.11211548662099949</v>
      </c>
      <c r="O1641" s="152">
        <v>0.11167825654687148</v>
      </c>
      <c r="P1641" s="152">
        <v>0.11218669186268504</v>
      </c>
      <c r="Q1641" s="152">
        <v>0.12034877584907754</v>
      </c>
      <c r="R1641" s="152">
        <v>1.7874935088098471E-2</v>
      </c>
      <c r="S1641" s="152">
        <v>1.7537977726217457E-4</v>
      </c>
      <c r="T1641" s="152">
        <v>1.6706582872473276E-4</v>
      </c>
      <c r="U1641" s="152">
        <v>1.8835423271623655E-3</v>
      </c>
      <c r="V1641" s="152">
        <v>9.0375390988530285E-2</v>
      </c>
      <c r="W1641" s="152">
        <v>0.21922901345422782</v>
      </c>
      <c r="X1641" s="152">
        <v>9.93680343429207E-2</v>
      </c>
      <c r="Y1641" s="152">
        <v>0.22007098704837527</v>
      </c>
      <c r="Z1641" s="152">
        <v>0.18743529385884938</v>
      </c>
      <c r="AA1641" s="152">
        <v>0.18630044057627079</v>
      </c>
      <c r="AB1641" s="152">
        <v>0.13908098981471992</v>
      </c>
      <c r="AC1641" s="152">
        <v>0.14962799178898248</v>
      </c>
      <c r="AD1641" s="152">
        <v>0.13342744066853637</v>
      </c>
      <c r="AE1641" s="152">
        <v>0.14466287678559084</v>
      </c>
      <c r="AF1641" s="26"/>
      <c r="AH1641" s="26"/>
      <c r="AI1641" s="26"/>
    </row>
    <row r="1642" spans="2:35" s="103" customFormat="1" x14ac:dyDescent="0.25">
      <c r="B1642" s="35" t="s">
        <v>45</v>
      </c>
      <c r="C1642" s="35"/>
      <c r="D1642" s="35"/>
      <c r="E1642" s="35"/>
      <c r="F1642" s="35" t="s">
        <v>49</v>
      </c>
      <c r="G1642" s="67"/>
      <c r="H1642" s="34" t="s">
        <v>89</v>
      </c>
      <c r="I1642" s="152">
        <v>0.32322879764276269</v>
      </c>
      <c r="J1642" s="152">
        <v>0.37352822425381388</v>
      </c>
      <c r="K1642" s="152">
        <v>0.53748756532158815</v>
      </c>
      <c r="L1642" s="152">
        <v>0.63658331040459326</v>
      </c>
      <c r="M1642" s="152">
        <v>0.80739978531361911</v>
      </c>
      <c r="N1642" s="152">
        <v>1.163007495568205</v>
      </c>
      <c r="O1642" s="152">
        <v>1.5201471624702623</v>
      </c>
      <c r="P1642" s="152">
        <v>2.3259199097353722</v>
      </c>
      <c r="Q1642" s="152">
        <v>3.1496968883075249</v>
      </c>
      <c r="R1642" s="152">
        <v>3.3984307753949983</v>
      </c>
      <c r="S1642" s="152">
        <v>3.6471737406437468</v>
      </c>
      <c r="T1642" s="152">
        <v>4.1720762325369769</v>
      </c>
      <c r="U1642" s="152">
        <v>5.044494305710252</v>
      </c>
      <c r="V1642" s="152">
        <v>5.6402198934844083</v>
      </c>
      <c r="W1642" s="152">
        <v>6.226108862237715</v>
      </c>
      <c r="X1642" s="152">
        <v>6.7834893499431788</v>
      </c>
      <c r="Y1642" s="152">
        <v>7.3262821579654487</v>
      </c>
      <c r="Z1642" s="152">
        <v>7.5719544678042112</v>
      </c>
      <c r="AA1642" s="152">
        <v>8.1541284679902386</v>
      </c>
      <c r="AB1642" s="152">
        <v>10.248777174831398</v>
      </c>
      <c r="AC1642" s="152">
        <v>7.7845099642992199</v>
      </c>
      <c r="AD1642" s="152">
        <v>9.8717410710410469</v>
      </c>
      <c r="AE1642" s="152">
        <v>10.868214930434432</v>
      </c>
      <c r="AF1642" s="26"/>
      <c r="AH1642" s="26"/>
      <c r="AI1642" s="26"/>
    </row>
    <row r="1643" spans="2:35" s="103" customFormat="1" x14ac:dyDescent="0.25">
      <c r="B1643" s="35" t="s">
        <v>45</v>
      </c>
      <c r="C1643" s="35"/>
      <c r="D1643" s="35"/>
      <c r="E1643" s="35"/>
      <c r="F1643" s="35" t="s">
        <v>52</v>
      </c>
      <c r="G1643" s="67"/>
      <c r="H1643" s="34" t="s">
        <v>89</v>
      </c>
      <c r="I1643" s="152">
        <v>9.2895069681649147</v>
      </c>
      <c r="J1643" s="152">
        <v>8.4477060677815885</v>
      </c>
      <c r="K1643" s="152">
        <v>8.53969253256931</v>
      </c>
      <c r="L1643" s="152">
        <v>7.9905389826265614</v>
      </c>
      <c r="M1643" s="152">
        <v>7.9713671734527294</v>
      </c>
      <c r="N1643" s="152">
        <v>7.6061891839788638</v>
      </c>
      <c r="O1643" s="152">
        <v>7.4253415880697071</v>
      </c>
      <c r="P1643" s="152">
        <v>7.3948174086097822</v>
      </c>
      <c r="Q1643" s="152">
        <v>8.3965912063261801</v>
      </c>
      <c r="R1643" s="152">
        <v>9.7974498491171538</v>
      </c>
      <c r="S1643" s="152">
        <v>9.2870620206810699</v>
      </c>
      <c r="T1643" s="152">
        <v>6.2918020224374667</v>
      </c>
      <c r="U1643" s="152">
        <v>1.823450935609082</v>
      </c>
      <c r="V1643" s="152">
        <v>1.8624879199759459</v>
      </c>
      <c r="W1643" s="152">
        <v>1.9632476448247385</v>
      </c>
      <c r="X1643" s="152">
        <v>2.0048102204095191</v>
      </c>
      <c r="Y1643" s="152">
        <v>2.3112125836605824</v>
      </c>
      <c r="Z1643" s="152">
        <v>11.455695437925284</v>
      </c>
      <c r="AA1643" s="152">
        <v>12.824437683550812</v>
      </c>
      <c r="AB1643" s="152">
        <v>13.948364553706748</v>
      </c>
      <c r="AC1643" s="152">
        <v>13.557203237139429</v>
      </c>
      <c r="AD1643" s="152">
        <v>5.7842004489745005</v>
      </c>
      <c r="AE1643" s="152">
        <v>13.006299270349666</v>
      </c>
      <c r="AF1643" s="26"/>
      <c r="AH1643" s="26"/>
      <c r="AI1643" s="26"/>
    </row>
    <row r="1644" spans="2:35" s="103" customFormat="1" x14ac:dyDescent="0.25">
      <c r="B1644" s="35" t="s">
        <v>45</v>
      </c>
      <c r="C1644" s="35"/>
      <c r="D1644" s="35"/>
      <c r="E1644" s="35"/>
      <c r="F1644" s="35" t="s">
        <v>53</v>
      </c>
      <c r="G1644" s="67"/>
      <c r="H1644" s="34" t="s">
        <v>89</v>
      </c>
      <c r="I1644" s="152">
        <v>0</v>
      </c>
      <c r="J1644" s="152">
        <v>0</v>
      </c>
      <c r="K1644" s="152">
        <v>0</v>
      </c>
      <c r="L1644" s="152">
        <v>0</v>
      </c>
      <c r="M1644" s="152">
        <v>0</v>
      </c>
      <c r="N1644" s="152">
        <v>0</v>
      </c>
      <c r="O1644" s="152">
        <v>0</v>
      </c>
      <c r="P1644" s="152">
        <v>0</v>
      </c>
      <c r="Q1644" s="152">
        <v>0</v>
      </c>
      <c r="R1644" s="152">
        <v>0</v>
      </c>
      <c r="S1644" s="152">
        <v>1.503947491696952</v>
      </c>
      <c r="T1644" s="152">
        <v>4.5708099322807412</v>
      </c>
      <c r="U1644" s="152">
        <v>9.2311238017650901</v>
      </c>
      <c r="V1644" s="152">
        <v>9.7144932692077415</v>
      </c>
      <c r="W1644" s="152">
        <v>10.308399242674078</v>
      </c>
      <c r="X1644" s="152">
        <v>11.443026776938327</v>
      </c>
      <c r="Y1644" s="152">
        <v>13.155161623156792</v>
      </c>
      <c r="Z1644" s="152">
        <v>15.263818329125199</v>
      </c>
      <c r="AA1644" s="152">
        <v>15.973376712677744</v>
      </c>
      <c r="AB1644" s="152">
        <v>16.387078271240686</v>
      </c>
      <c r="AC1644" s="152">
        <v>12.743280307193825</v>
      </c>
      <c r="AD1644" s="152">
        <v>24.296961127055578</v>
      </c>
      <c r="AE1644" s="152">
        <v>16.830271116596766</v>
      </c>
      <c r="AF1644" s="26"/>
      <c r="AH1644" s="26"/>
      <c r="AI1644" s="26"/>
    </row>
    <row r="1645" spans="2:35" s="103" customFormat="1" x14ac:dyDescent="0.25">
      <c r="B1645" s="35" t="s">
        <v>45</v>
      </c>
      <c r="C1645" s="35"/>
      <c r="D1645" s="35"/>
      <c r="E1645" s="35"/>
      <c r="F1645" s="35" t="s">
        <v>54</v>
      </c>
      <c r="G1645" s="67"/>
      <c r="H1645" s="34" t="s">
        <v>89</v>
      </c>
      <c r="I1645" s="152">
        <v>0</v>
      </c>
      <c r="J1645" s="152">
        <v>0</v>
      </c>
      <c r="K1645" s="152">
        <v>0</v>
      </c>
      <c r="L1645" s="152">
        <v>0</v>
      </c>
      <c r="M1645" s="152">
        <v>0</v>
      </c>
      <c r="N1645" s="152">
        <v>0</v>
      </c>
      <c r="O1645" s="152">
        <v>0</v>
      </c>
      <c r="P1645" s="152">
        <v>0</v>
      </c>
      <c r="Q1645" s="152">
        <v>0</v>
      </c>
      <c r="R1645" s="152">
        <v>0</v>
      </c>
      <c r="S1645" s="152">
        <v>0</v>
      </c>
      <c r="T1645" s="152">
        <v>0</v>
      </c>
      <c r="U1645" s="152">
        <v>0</v>
      </c>
      <c r="V1645" s="152">
        <v>0</v>
      </c>
      <c r="W1645" s="152">
        <v>0</v>
      </c>
      <c r="X1645" s="152">
        <v>0</v>
      </c>
      <c r="Y1645" s="152">
        <v>0</v>
      </c>
      <c r="Z1645" s="152">
        <v>0</v>
      </c>
      <c r="AA1645" s="152">
        <v>0</v>
      </c>
      <c r="AB1645" s="152">
        <v>0</v>
      </c>
      <c r="AC1645" s="152">
        <v>0</v>
      </c>
      <c r="AD1645" s="152">
        <v>0</v>
      </c>
      <c r="AE1645" s="152">
        <v>0</v>
      </c>
      <c r="AF1645" s="26"/>
      <c r="AH1645" s="26"/>
      <c r="AI1645" s="26"/>
    </row>
    <row r="1646" spans="2:35" s="103" customFormat="1" x14ac:dyDescent="0.25">
      <c r="B1646" s="35" t="s">
        <v>45</v>
      </c>
      <c r="C1646" s="35"/>
      <c r="D1646" s="35"/>
      <c r="E1646" s="35"/>
      <c r="F1646" s="35" t="s">
        <v>50</v>
      </c>
      <c r="G1646" s="67"/>
      <c r="H1646" s="34" t="s">
        <v>89</v>
      </c>
      <c r="I1646" s="152">
        <v>0.12534027157684707</v>
      </c>
      <c r="J1646" s="152">
        <v>0.13042690470425106</v>
      </c>
      <c r="K1646" s="152">
        <v>0.14038699643788938</v>
      </c>
      <c r="L1646" s="152">
        <v>0.10657842050526359</v>
      </c>
      <c r="M1646" s="152">
        <v>7.6597102027232508E-2</v>
      </c>
      <c r="N1646" s="152">
        <v>6.9254489912093792E-2</v>
      </c>
      <c r="O1646" s="152">
        <v>5.0951942741959196E-2</v>
      </c>
      <c r="P1646" s="152">
        <v>4.43673441502783E-2</v>
      </c>
      <c r="Q1646" s="152">
        <v>4.2002681089632302E-2</v>
      </c>
      <c r="R1646" s="152">
        <v>4.7704288888519207E-2</v>
      </c>
      <c r="S1646" s="152">
        <v>4.4686540966191186E-2</v>
      </c>
      <c r="T1646" s="152">
        <v>4.0504253786178876E-2</v>
      </c>
      <c r="U1646" s="152">
        <v>4.332175600455513E-2</v>
      </c>
      <c r="V1646" s="152">
        <v>4.7226861755657157E-2</v>
      </c>
      <c r="W1646" s="152">
        <v>4.7040818902376776E-2</v>
      </c>
      <c r="X1646" s="152">
        <v>5.2802441787494242E-2</v>
      </c>
      <c r="Y1646" s="152">
        <v>4.2037990912791E-2</v>
      </c>
      <c r="Z1646" s="152">
        <v>1.7253684605290448E-2</v>
      </c>
      <c r="AA1646" s="152">
        <v>1.6434210538353967E-2</v>
      </c>
      <c r="AB1646" s="152">
        <v>2.1973439685050748E-3</v>
      </c>
      <c r="AC1646" s="152">
        <v>1.7168170745160728E-3</v>
      </c>
      <c r="AD1646" s="152">
        <v>9.5549966660488323E-4</v>
      </c>
      <c r="AE1646" s="152">
        <v>7.7102122111174186E-4</v>
      </c>
      <c r="AF1646" s="26"/>
      <c r="AH1646" s="26"/>
      <c r="AI1646" s="26"/>
    </row>
    <row r="1647" spans="2:35" s="103" customFormat="1" x14ac:dyDescent="0.25">
      <c r="B1647" s="35" t="s">
        <v>45</v>
      </c>
      <c r="C1647" s="35"/>
      <c r="D1647" s="35"/>
      <c r="E1647" s="35"/>
      <c r="F1647" s="35" t="s">
        <v>67</v>
      </c>
      <c r="G1647" s="67"/>
      <c r="H1647" s="34" t="s">
        <v>89</v>
      </c>
      <c r="I1647" s="152">
        <v>5.248253206524863</v>
      </c>
      <c r="J1647" s="152">
        <v>5.5101785774719261</v>
      </c>
      <c r="K1647" s="152">
        <v>2.8084271785818538</v>
      </c>
      <c r="L1647" s="152">
        <v>1.7074591152081213</v>
      </c>
      <c r="M1647" s="152">
        <v>1.7199951881737194</v>
      </c>
      <c r="N1647" s="152">
        <v>0.76883174517973529</v>
      </c>
      <c r="O1647" s="152">
        <v>2.9750578930397209</v>
      </c>
      <c r="P1647" s="152">
        <v>2.2549440192525863</v>
      </c>
      <c r="Q1647" s="152">
        <v>2.359475544941307</v>
      </c>
      <c r="R1647" s="152">
        <v>9.2916632769958643</v>
      </c>
      <c r="S1647" s="152">
        <v>10.452419028169771</v>
      </c>
      <c r="T1647" s="152">
        <v>11.514340960131445</v>
      </c>
      <c r="U1647" s="152">
        <v>11.93568159115536</v>
      </c>
      <c r="V1647" s="152">
        <v>13.031430292541177</v>
      </c>
      <c r="W1647" s="152">
        <v>14.471076032056233</v>
      </c>
      <c r="X1647" s="152">
        <v>15.172979497225782</v>
      </c>
      <c r="Y1647" s="152">
        <v>17.16557382019657</v>
      </c>
      <c r="Z1647" s="152">
        <v>6.0151059535750182</v>
      </c>
      <c r="AA1647" s="152">
        <v>6.3598263075173014</v>
      </c>
      <c r="AB1647" s="152">
        <v>6.6966893428573666</v>
      </c>
      <c r="AC1647" s="152">
        <v>2.567178245332618</v>
      </c>
      <c r="AD1647" s="152">
        <v>3.5422783156493436</v>
      </c>
      <c r="AE1647" s="152">
        <v>4.8240474121683663</v>
      </c>
      <c r="AF1647" s="26"/>
      <c r="AH1647" s="26"/>
      <c r="AI1647" s="26"/>
    </row>
    <row r="1648" spans="2:35" s="103" customFormat="1" x14ac:dyDescent="0.25">
      <c r="B1648" s="35" t="s">
        <v>45</v>
      </c>
      <c r="C1648" s="35"/>
      <c r="D1648" s="35"/>
      <c r="E1648" s="35"/>
      <c r="F1648" s="35" t="s">
        <v>30</v>
      </c>
      <c r="G1648" s="67"/>
      <c r="H1648" s="34" t="s">
        <v>89</v>
      </c>
      <c r="I1648" s="152">
        <v>1.9186989499071156</v>
      </c>
      <c r="J1648" s="152">
        <v>1.735965552395885</v>
      </c>
      <c r="K1648" s="152">
        <v>1.7005025716161235</v>
      </c>
      <c r="L1648" s="152">
        <v>1.8919266310509499</v>
      </c>
      <c r="M1648" s="152">
        <v>2.3020614623929978</v>
      </c>
      <c r="N1648" s="152">
        <v>2.1703975752255098</v>
      </c>
      <c r="O1648" s="152">
        <v>2.2877251101704363</v>
      </c>
      <c r="P1648" s="152">
        <v>2.308044477450844</v>
      </c>
      <c r="Q1648" s="152">
        <v>2.7790102025107029</v>
      </c>
      <c r="R1648" s="152">
        <v>2.6980517627692446</v>
      </c>
      <c r="S1648" s="152">
        <v>3.2288874482667342</v>
      </c>
      <c r="T1648" s="152">
        <v>3.1839553586824909</v>
      </c>
      <c r="U1648" s="152">
        <v>3.2963010875075121</v>
      </c>
      <c r="V1648" s="152">
        <v>3.4829997510891468</v>
      </c>
      <c r="W1648" s="152">
        <v>3.4095271216914784</v>
      </c>
      <c r="X1648" s="152">
        <v>3.6466253540872877</v>
      </c>
      <c r="Y1648" s="152">
        <v>3.7841647937830345</v>
      </c>
      <c r="Z1648" s="152">
        <v>3.8399461861901321</v>
      </c>
      <c r="AA1648" s="152">
        <v>3.9495063265491295</v>
      </c>
      <c r="AB1648" s="152">
        <v>4.1154308493865353</v>
      </c>
      <c r="AC1648" s="152">
        <v>3.5141695224787428</v>
      </c>
      <c r="AD1648" s="152">
        <v>4.4512415979945468</v>
      </c>
      <c r="AE1648" s="152">
        <v>4.4856121347016709</v>
      </c>
      <c r="AF1648" s="26"/>
      <c r="AH1648" s="26"/>
      <c r="AI1648" s="26"/>
    </row>
    <row r="1649" spans="2:35" s="103" customFormat="1" x14ac:dyDescent="0.25">
      <c r="B1649" s="35" t="s">
        <v>45</v>
      </c>
      <c r="C1649" s="35"/>
      <c r="D1649" s="35"/>
      <c r="E1649" s="35"/>
      <c r="F1649" s="35" t="s">
        <v>31</v>
      </c>
      <c r="G1649" s="67"/>
      <c r="H1649" s="34" t="s">
        <v>89</v>
      </c>
      <c r="I1649" s="152">
        <v>0</v>
      </c>
      <c r="J1649" s="152">
        <v>0</v>
      </c>
      <c r="K1649" s="152">
        <v>0</v>
      </c>
      <c r="L1649" s="152">
        <v>0</v>
      </c>
      <c r="M1649" s="152">
        <v>0</v>
      </c>
      <c r="N1649" s="152">
        <v>0</v>
      </c>
      <c r="O1649" s="152">
        <v>0</v>
      </c>
      <c r="P1649" s="152">
        <v>0</v>
      </c>
      <c r="Q1649" s="152">
        <v>0</v>
      </c>
      <c r="R1649" s="152">
        <v>0</v>
      </c>
      <c r="S1649" s="152">
        <v>0</v>
      </c>
      <c r="T1649" s="152">
        <v>0</v>
      </c>
      <c r="U1649" s="152">
        <v>0</v>
      </c>
      <c r="V1649" s="152">
        <v>0</v>
      </c>
      <c r="W1649" s="152">
        <v>0</v>
      </c>
      <c r="X1649" s="152">
        <v>0</v>
      </c>
      <c r="Y1649" s="152">
        <v>0</v>
      </c>
      <c r="Z1649" s="152">
        <v>0</v>
      </c>
      <c r="AA1649" s="152">
        <v>0</v>
      </c>
      <c r="AB1649" s="152">
        <v>0</v>
      </c>
      <c r="AC1649" s="152">
        <v>0</v>
      </c>
      <c r="AD1649" s="152">
        <v>0</v>
      </c>
      <c r="AE1649" s="152">
        <v>0</v>
      </c>
      <c r="AF1649" s="26"/>
      <c r="AH1649" s="26"/>
      <c r="AI1649" s="26"/>
    </row>
    <row r="1650" spans="2:35" s="103" customFormat="1" x14ac:dyDescent="0.25">
      <c r="B1650" s="35" t="s">
        <v>45</v>
      </c>
      <c r="C1650" s="35"/>
      <c r="D1650" s="35"/>
      <c r="E1650" s="35"/>
      <c r="F1650" s="35" t="s">
        <v>71</v>
      </c>
      <c r="G1650" s="67"/>
      <c r="H1650" s="34" t="s">
        <v>89</v>
      </c>
      <c r="I1650" s="152">
        <v>0</v>
      </c>
      <c r="J1650" s="152">
        <v>0</v>
      </c>
      <c r="K1650" s="152">
        <v>0</v>
      </c>
      <c r="L1650" s="152">
        <v>0</v>
      </c>
      <c r="M1650" s="152">
        <v>0</v>
      </c>
      <c r="N1650" s="152">
        <v>0</v>
      </c>
      <c r="O1650" s="152">
        <v>0</v>
      </c>
      <c r="P1650" s="152">
        <v>0</v>
      </c>
      <c r="Q1650" s="152">
        <v>0</v>
      </c>
      <c r="R1650" s="152">
        <v>0</v>
      </c>
      <c r="S1650" s="152">
        <v>0</v>
      </c>
      <c r="T1650" s="152">
        <v>0</v>
      </c>
      <c r="U1650" s="152">
        <v>0</v>
      </c>
      <c r="V1650" s="152">
        <v>0</v>
      </c>
      <c r="W1650" s="152">
        <v>0</v>
      </c>
      <c r="X1650" s="152">
        <v>0</v>
      </c>
      <c r="Y1650" s="152">
        <v>0</v>
      </c>
      <c r="Z1650" s="152">
        <v>1.0180357514387112E-2</v>
      </c>
      <c r="AA1650" s="152">
        <v>0</v>
      </c>
      <c r="AB1650" s="152">
        <v>1.0515867410630108E-3</v>
      </c>
      <c r="AC1650" s="152">
        <v>2.9008902962505767E-3</v>
      </c>
      <c r="AD1650" s="152">
        <v>1.7425847485653373E-2</v>
      </c>
      <c r="AE1650" s="152">
        <v>1.3799015669728578E-2</v>
      </c>
      <c r="AF1650" s="26"/>
      <c r="AH1650" s="26"/>
      <c r="AI1650" s="26"/>
    </row>
    <row r="1651" spans="2:35" s="103" customFormat="1" x14ac:dyDescent="0.25">
      <c r="B1651" s="35" t="s">
        <v>45</v>
      </c>
      <c r="C1651" s="35"/>
      <c r="D1651" s="35"/>
      <c r="E1651" s="35"/>
      <c r="F1651" s="35" t="s">
        <v>28</v>
      </c>
      <c r="G1651" s="67"/>
      <c r="H1651" s="34" t="s">
        <v>89</v>
      </c>
      <c r="I1651" s="152">
        <v>1.6161212430751859</v>
      </c>
      <c r="J1651" s="152">
        <v>1.4354906679793158</v>
      </c>
      <c r="K1651" s="152">
        <v>1.3999134260974437</v>
      </c>
      <c r="L1651" s="152">
        <v>1.2451554529546134</v>
      </c>
      <c r="M1651" s="152">
        <v>1.4991384558718523</v>
      </c>
      <c r="N1651" s="152">
        <v>1.322364249736143</v>
      </c>
      <c r="O1651" s="152">
        <v>0.84480122373023636</v>
      </c>
      <c r="P1651" s="152">
        <v>0.90417512817918455</v>
      </c>
      <c r="Q1651" s="152">
        <v>0.49791144996242653</v>
      </c>
      <c r="R1651" s="152">
        <v>0.49966519600367493</v>
      </c>
      <c r="S1651" s="152">
        <v>0.35710161917162991</v>
      </c>
      <c r="T1651" s="152">
        <v>0.66086617544300541</v>
      </c>
      <c r="U1651" s="152">
        <v>0.51596336377451224</v>
      </c>
      <c r="V1651" s="152">
        <v>0.56227286378260777</v>
      </c>
      <c r="W1651" s="152">
        <v>0.31550126098261377</v>
      </c>
      <c r="X1651" s="152">
        <v>0.31539540741077182</v>
      </c>
      <c r="Y1651" s="152">
        <v>0.35116728619157739</v>
      </c>
      <c r="Z1651" s="152">
        <v>0.11415661328390875</v>
      </c>
      <c r="AA1651" s="152">
        <v>8.9989884983966775E-2</v>
      </c>
      <c r="AB1651" s="152">
        <v>8.4002276722147134E-2</v>
      </c>
      <c r="AC1651" s="152">
        <v>9.9655231980200751E-2</v>
      </c>
      <c r="AD1651" s="152">
        <v>0.35851547710433224</v>
      </c>
      <c r="AE1651" s="152">
        <v>0.51022741491363133</v>
      </c>
      <c r="AF1651" s="26"/>
      <c r="AH1651" s="26"/>
      <c r="AI1651" s="26"/>
    </row>
    <row r="1652" spans="2:35" s="103" customFormat="1" x14ac:dyDescent="0.25">
      <c r="B1652" s="35" t="s">
        <v>45</v>
      </c>
      <c r="C1652" s="35"/>
      <c r="D1652" s="35"/>
      <c r="E1652" s="35"/>
      <c r="F1652" s="35" t="s">
        <v>57</v>
      </c>
      <c r="G1652" s="67"/>
      <c r="H1652" s="34" t="s">
        <v>89</v>
      </c>
      <c r="I1652" s="152">
        <v>7.043950799946184E-5</v>
      </c>
      <c r="J1652" s="152">
        <v>9.1404734918701329E-6</v>
      </c>
      <c r="K1652" s="152">
        <v>5.9474527855501837E-3</v>
      </c>
      <c r="L1652" s="152">
        <v>2.2658164470701701E-2</v>
      </c>
      <c r="M1652" s="152">
        <v>5.1667972044243109E-2</v>
      </c>
      <c r="N1652" s="152">
        <v>0.15621579276969355</v>
      </c>
      <c r="O1652" s="152">
        <v>0.35069071922936096</v>
      </c>
      <c r="P1652" s="152">
        <v>0.54710111337178624</v>
      </c>
      <c r="Q1652" s="152">
        <v>0.67350702093769155</v>
      </c>
      <c r="R1652" s="152">
        <v>0.63653251884744766</v>
      </c>
      <c r="S1652" s="152">
        <v>0.75064490825769969</v>
      </c>
      <c r="T1652" s="152">
        <v>1.0952033198247941</v>
      </c>
      <c r="U1652" s="152">
        <v>0.92743765303631964</v>
      </c>
      <c r="V1652" s="152">
        <v>1.0253064683608064</v>
      </c>
      <c r="W1652" s="152">
        <v>1.1012593624271756</v>
      </c>
      <c r="X1652" s="152">
        <v>1.1626194598121971</v>
      </c>
      <c r="Y1652" s="152">
        <v>1.1739074466001105</v>
      </c>
      <c r="Z1652" s="152">
        <v>1.2462774447899601</v>
      </c>
      <c r="AA1652" s="152">
        <v>1.4187320986825993</v>
      </c>
      <c r="AB1652" s="152">
        <v>1.4957554596380589</v>
      </c>
      <c r="AC1652" s="152">
        <v>1.0929708400914486</v>
      </c>
      <c r="AD1652" s="152">
        <v>1.5035609907418281</v>
      </c>
      <c r="AE1652" s="152">
        <v>1.5711752799142651</v>
      </c>
      <c r="AF1652" s="26"/>
      <c r="AH1652" s="26"/>
      <c r="AI1652" s="26"/>
    </row>
    <row r="1653" spans="2:35" s="103" customFormat="1" x14ac:dyDescent="0.25">
      <c r="B1653" s="35" t="s">
        <v>45</v>
      </c>
      <c r="C1653" s="35"/>
      <c r="D1653" s="35"/>
      <c r="E1653" s="35"/>
      <c r="F1653" s="35" t="s">
        <v>65</v>
      </c>
      <c r="G1653" s="67"/>
      <c r="H1653" s="34" t="s">
        <v>89</v>
      </c>
      <c r="I1653" s="152">
        <v>2.352245642368811E-2</v>
      </c>
      <c r="J1653" s="152">
        <v>2.3268467737211616E-2</v>
      </c>
      <c r="K1653" s="152">
        <v>2.8910164514698373E-2</v>
      </c>
      <c r="L1653" s="152">
        <v>2.559920462749889E-2</v>
      </c>
      <c r="M1653" s="152">
        <v>2.8460235759771722E-2</v>
      </c>
      <c r="N1653" s="152">
        <v>3.4354855359279679E-2</v>
      </c>
      <c r="O1653" s="152">
        <v>3.858597543030208E-2</v>
      </c>
      <c r="P1653" s="152">
        <v>3.6024370863158246E-2</v>
      </c>
      <c r="Q1653" s="152">
        <v>3.941758413056743E-2</v>
      </c>
      <c r="R1653" s="152">
        <v>0</v>
      </c>
      <c r="S1653" s="152">
        <v>0</v>
      </c>
      <c r="T1653" s="152">
        <v>0</v>
      </c>
      <c r="U1653" s="152">
        <v>0</v>
      </c>
      <c r="V1653" s="152">
        <v>0</v>
      </c>
      <c r="W1653" s="152">
        <v>0</v>
      </c>
      <c r="X1653" s="152">
        <v>0</v>
      </c>
      <c r="Y1653" s="152">
        <v>0</v>
      </c>
      <c r="Z1653" s="152">
        <v>0</v>
      </c>
      <c r="AA1653" s="152">
        <v>0</v>
      </c>
      <c r="AB1653" s="152">
        <v>0</v>
      </c>
      <c r="AC1653" s="152">
        <v>0</v>
      </c>
      <c r="AD1653" s="152">
        <v>0</v>
      </c>
      <c r="AE1653" s="152">
        <v>0</v>
      </c>
      <c r="AF1653" s="26"/>
      <c r="AH1653" s="26"/>
      <c r="AI1653" s="26"/>
    </row>
    <row r="1654" spans="2:35" s="103" customFormat="1" x14ac:dyDescent="0.25">
      <c r="B1654" s="35" t="s">
        <v>45</v>
      </c>
      <c r="C1654" s="35"/>
      <c r="D1654" s="35"/>
      <c r="E1654" s="35"/>
      <c r="F1654" s="67" t="s">
        <v>93</v>
      </c>
      <c r="G1654" s="67"/>
      <c r="H1654" s="75" t="s">
        <v>89</v>
      </c>
      <c r="I1654" s="184">
        <v>92.415884072454503</v>
      </c>
      <c r="J1654" s="184">
        <v>91.968188356893165</v>
      </c>
      <c r="K1654" s="184">
        <v>88.35740242547142</v>
      </c>
      <c r="L1654" s="184">
        <v>86.540558632658843</v>
      </c>
      <c r="M1654" s="184">
        <v>94.379539854462223</v>
      </c>
      <c r="N1654" s="184">
        <v>89.289752358046456</v>
      </c>
      <c r="O1654" s="184">
        <v>88.551485751573679</v>
      </c>
      <c r="P1654" s="184">
        <v>90.906442513078574</v>
      </c>
      <c r="Q1654" s="184">
        <v>86.297022659677154</v>
      </c>
      <c r="R1654" s="184">
        <v>103.38094688428038</v>
      </c>
      <c r="S1654" s="184">
        <v>102.64120732109417</v>
      </c>
      <c r="T1654" s="184">
        <v>100.02084151912995</v>
      </c>
      <c r="U1654" s="184">
        <v>103.24918621381488</v>
      </c>
      <c r="V1654" s="184">
        <v>101.12033929256845</v>
      </c>
      <c r="W1654" s="184">
        <v>100.54192280671266</v>
      </c>
      <c r="X1654" s="184">
        <v>103.40213748680847</v>
      </c>
      <c r="Y1654" s="184">
        <v>106.96356579253543</v>
      </c>
      <c r="Z1654" s="184">
        <v>103.72370212094256</v>
      </c>
      <c r="AA1654" s="184">
        <v>108.36629091829448</v>
      </c>
      <c r="AB1654" s="184">
        <v>114.14455195082367</v>
      </c>
      <c r="AC1654" s="184">
        <v>104.01789132293085</v>
      </c>
      <c r="AD1654" s="184">
        <v>118.30379668859844</v>
      </c>
      <c r="AE1654" s="184">
        <v>117.62142931093692</v>
      </c>
      <c r="AF1654" s="26"/>
      <c r="AH1654" s="26"/>
      <c r="AI1654" s="26"/>
    </row>
    <row r="1655" spans="2:35" s="103" customFormat="1" x14ac:dyDescent="0.25">
      <c r="B1655" s="35" t="s">
        <v>45</v>
      </c>
      <c r="C1655" s="35"/>
      <c r="D1655" s="35"/>
      <c r="E1655" s="35"/>
      <c r="F1655" s="35" t="s">
        <v>16</v>
      </c>
      <c r="G1655" s="67"/>
      <c r="H1655" s="34" t="s">
        <v>90</v>
      </c>
      <c r="I1655" s="170">
        <v>14.333901287407796</v>
      </c>
      <c r="J1655" s="170">
        <v>12.384460098132307</v>
      </c>
      <c r="K1655" s="170">
        <v>15.961102054940906</v>
      </c>
      <c r="L1655" s="170">
        <v>17.718507070486318</v>
      </c>
      <c r="M1655" s="170">
        <v>17.962422938517026</v>
      </c>
      <c r="N1655" s="170">
        <v>19.825793174410681</v>
      </c>
      <c r="O1655" s="170">
        <v>13.789805932380945</v>
      </c>
      <c r="P1655" s="170">
        <v>22.154292274834368</v>
      </c>
      <c r="Q1655" s="170">
        <v>18.899302359354991</v>
      </c>
      <c r="R1655" s="170">
        <v>20.654470823000256</v>
      </c>
      <c r="S1655" s="170">
        <v>20.601623534220895</v>
      </c>
      <c r="T1655" s="170">
        <v>21.505076961344901</v>
      </c>
      <c r="U1655" s="170">
        <v>21.614594999272651</v>
      </c>
      <c r="V1655" s="170">
        <v>20.659147986276491</v>
      </c>
      <c r="W1655" s="170">
        <v>23.863065934696198</v>
      </c>
      <c r="X1655" s="170">
        <v>26.283370783160258</v>
      </c>
      <c r="Y1655" s="170">
        <v>20.956793353076144</v>
      </c>
      <c r="Z1655" s="170">
        <v>17.908408667189033</v>
      </c>
      <c r="AA1655" s="170">
        <v>19.151584020556243</v>
      </c>
      <c r="AB1655" s="170">
        <v>19.835067555549433</v>
      </c>
      <c r="AC1655" s="170">
        <v>12.832786856533856</v>
      </c>
      <c r="AD1655" s="170">
        <v>12.832786856533856</v>
      </c>
      <c r="AE1655" s="170">
        <v>21.825860868838621</v>
      </c>
      <c r="AF1655" s="26"/>
      <c r="AH1655" s="26"/>
      <c r="AI1655" s="26"/>
    </row>
    <row r="1656" spans="2:35" s="103" customFormat="1" x14ac:dyDescent="0.25">
      <c r="B1656" s="35" t="s">
        <v>45</v>
      </c>
      <c r="C1656" s="35"/>
      <c r="D1656" s="35"/>
      <c r="E1656" s="35"/>
      <c r="F1656" s="35" t="s">
        <v>21</v>
      </c>
      <c r="G1656" s="67"/>
      <c r="H1656" s="34" t="s">
        <v>90</v>
      </c>
      <c r="I1656" s="170">
        <v>1.1902054073504704</v>
      </c>
      <c r="J1656" s="170">
        <v>1.2067720276870018</v>
      </c>
      <c r="K1656" s="170">
        <v>1.1855900600041049</v>
      </c>
      <c r="L1656" s="170">
        <v>1.1825415965241699</v>
      </c>
      <c r="M1656" s="170">
        <v>1.4005292035467556</v>
      </c>
      <c r="N1656" s="170">
        <v>1.3299856863548034</v>
      </c>
      <c r="O1656" s="170">
        <v>1.2742805519455807</v>
      </c>
      <c r="P1656" s="170">
        <v>1.285719331105502</v>
      </c>
      <c r="Q1656" s="170">
        <v>1.1621246634548148</v>
      </c>
      <c r="R1656" s="170">
        <v>1.3009023953151888</v>
      </c>
      <c r="S1656" s="170">
        <v>1.2256905012753012</v>
      </c>
      <c r="T1656" s="170">
        <v>1.1421393565915148</v>
      </c>
      <c r="U1656" s="170">
        <v>1.1668782287659409</v>
      </c>
      <c r="V1656" s="170">
        <v>1.1015688604200728</v>
      </c>
      <c r="W1656" s="170">
        <v>1.0672740971882491</v>
      </c>
      <c r="X1656" s="170">
        <v>1.0529025603921067</v>
      </c>
      <c r="Y1656" s="170">
        <v>1.0348087610038439</v>
      </c>
      <c r="Z1656" s="170">
        <v>1.0007445593447983</v>
      </c>
      <c r="AA1656" s="170">
        <v>1.014510327203092</v>
      </c>
      <c r="AB1656" s="170">
        <v>1.0306780159122075</v>
      </c>
      <c r="AC1656" s="170">
        <v>1.0643563172446908</v>
      </c>
      <c r="AD1656" s="170">
        <v>1.175281922746984</v>
      </c>
      <c r="AE1656" s="170">
        <v>1.1178978168088523</v>
      </c>
      <c r="AF1656" s="26"/>
      <c r="AH1656" s="26"/>
      <c r="AI1656" s="26"/>
    </row>
    <row r="1657" spans="2:35" s="103" customFormat="1" x14ac:dyDescent="0.25">
      <c r="B1657" s="35" t="s">
        <v>45</v>
      </c>
      <c r="C1657" s="35"/>
      <c r="D1657" s="35"/>
      <c r="E1657" s="35"/>
      <c r="F1657" s="35" t="s">
        <v>47</v>
      </c>
      <c r="G1657" s="67"/>
      <c r="H1657" s="34" t="s">
        <v>90</v>
      </c>
      <c r="I1657" s="170">
        <v>0.14214385418858261</v>
      </c>
      <c r="J1657" s="170">
        <v>0.1366458599188054</v>
      </c>
      <c r="K1657" s="170">
        <v>0.12835802779540242</v>
      </c>
      <c r="L1657" s="170">
        <v>0.12202588549386652</v>
      </c>
      <c r="M1657" s="170">
        <v>6.0108734068452713E-2</v>
      </c>
      <c r="N1657" s="170">
        <v>6.717963706734395E-2</v>
      </c>
      <c r="O1657" s="170">
        <v>6.7493027813779555E-2</v>
      </c>
      <c r="P1657" s="170">
        <v>6.9801403481953683E-2</v>
      </c>
      <c r="Q1657" s="170">
        <v>7.132086801894337E-2</v>
      </c>
      <c r="R1657" s="170">
        <v>8.2032467902424216E-2</v>
      </c>
      <c r="S1657" s="170">
        <v>7.7852570188853928E-2</v>
      </c>
      <c r="T1657" s="170">
        <v>7.3116279423506736E-2</v>
      </c>
      <c r="U1657" s="170">
        <v>7.513105165221938E-2</v>
      </c>
      <c r="V1657" s="170">
        <v>7.0470399999999989E-2</v>
      </c>
      <c r="W1657" s="170">
        <v>6.5355317127605145E-2</v>
      </c>
      <c r="X1657" s="170">
        <v>6.3277363495557501E-2</v>
      </c>
      <c r="Y1657" s="170">
        <v>6.0710088139933484E-2</v>
      </c>
      <c r="Z1657" s="170">
        <v>6.2589073607745765E-2</v>
      </c>
      <c r="AA1657" s="170">
        <v>5.1010542205831795E-2</v>
      </c>
      <c r="AB1657" s="170">
        <v>4.8109127914811464E-2</v>
      </c>
      <c r="AC1657" s="170">
        <v>5.1197099364900737E-2</v>
      </c>
      <c r="AD1657" s="170">
        <v>4.8459671063181359E-2</v>
      </c>
      <c r="AE1657" s="170">
        <v>4.912598055711833E-2</v>
      </c>
      <c r="AF1657" s="26"/>
      <c r="AH1657" s="26"/>
      <c r="AI1657" s="26"/>
    </row>
    <row r="1658" spans="2:35" s="103" customFormat="1" x14ac:dyDescent="0.25">
      <c r="B1658" s="35" t="s">
        <v>45</v>
      </c>
      <c r="C1658" s="35"/>
      <c r="D1658" s="35"/>
      <c r="E1658" s="35"/>
      <c r="F1658" s="35" t="s">
        <v>25</v>
      </c>
      <c r="G1658" s="67"/>
      <c r="H1658" s="34" t="s">
        <v>90</v>
      </c>
      <c r="I1658" s="170">
        <v>6.7860201350380261E-2</v>
      </c>
      <c r="J1658" s="170">
        <v>7.0269696882274649E-2</v>
      </c>
      <c r="K1658" s="170">
        <v>8.00856892115962E-2</v>
      </c>
      <c r="L1658" s="170">
        <v>8.4329370852887026E-2</v>
      </c>
      <c r="M1658" s="170">
        <v>6.6233955417343435E-2</v>
      </c>
      <c r="N1658" s="170">
        <v>2.7226687684712387E-2</v>
      </c>
      <c r="O1658" s="170">
        <v>4.3911493832579425E-2</v>
      </c>
      <c r="P1658" s="170">
        <v>4.1229225960124544E-2</v>
      </c>
      <c r="Q1658" s="170">
        <v>4.9584969180162593E-2</v>
      </c>
      <c r="R1658" s="170">
        <v>4.3926958604711311E-2</v>
      </c>
      <c r="S1658" s="170">
        <v>6.8701906843309984E-2</v>
      </c>
      <c r="T1658" s="170">
        <v>6.7581589148009324E-2</v>
      </c>
      <c r="U1658" s="170">
        <v>9.5844425265975156E-2</v>
      </c>
      <c r="V1658" s="170">
        <v>5.9694104414802295E-2</v>
      </c>
      <c r="W1658" s="170">
        <v>1.4987058585252726E-2</v>
      </c>
      <c r="X1658" s="170">
        <v>5.6915618727260503E-2</v>
      </c>
      <c r="Y1658" s="170">
        <v>7.2319687196199009E-2</v>
      </c>
      <c r="Z1658" s="170">
        <v>2.9794953343694433E-2</v>
      </c>
      <c r="AA1658" s="170">
        <v>6.7902645487046623E-2</v>
      </c>
      <c r="AB1658" s="170">
        <v>9.8250126231012494E-2</v>
      </c>
      <c r="AC1658" s="170">
        <v>7.0644349485824445E-2</v>
      </c>
      <c r="AD1658" s="170">
        <v>4.8373854521174806E-2</v>
      </c>
      <c r="AE1658" s="170">
        <v>3.7540849874307176E-2</v>
      </c>
      <c r="AF1658" s="26"/>
      <c r="AH1658" s="26"/>
      <c r="AI1658" s="26"/>
    </row>
    <row r="1659" spans="2:35" s="103" customFormat="1" x14ac:dyDescent="0.25">
      <c r="B1659" s="35" t="s">
        <v>45</v>
      </c>
      <c r="C1659" s="35"/>
      <c r="D1659" s="35"/>
      <c r="E1659" s="35"/>
      <c r="F1659" s="35" t="s">
        <v>48</v>
      </c>
      <c r="G1659" s="67"/>
      <c r="H1659" s="34" t="s">
        <v>90</v>
      </c>
      <c r="I1659" s="170">
        <v>6.9671903272053332E-2</v>
      </c>
      <c r="J1659" s="170">
        <v>6.7446351150476036E-2</v>
      </c>
      <c r="K1659" s="170">
        <v>6.3668572100539084E-2</v>
      </c>
      <c r="L1659" s="170">
        <v>6.1885059351489698E-2</v>
      </c>
      <c r="M1659" s="170">
        <v>4.2125874453892959E-2</v>
      </c>
      <c r="N1659" s="170">
        <v>4.8254045377267879E-2</v>
      </c>
      <c r="O1659" s="170">
        <v>5.1504849235972164E-2</v>
      </c>
      <c r="P1659" s="170">
        <v>6.0908015869077965E-2</v>
      </c>
      <c r="Q1659" s="170">
        <v>6.1001478065657373E-2</v>
      </c>
      <c r="R1659" s="170">
        <v>7.1047726542637898E-2</v>
      </c>
      <c r="S1659" s="170">
        <v>7.1513168845189046E-2</v>
      </c>
      <c r="T1659" s="170">
        <v>6.9865807449439779E-2</v>
      </c>
      <c r="U1659" s="170">
        <v>6.5333071853224761E-2</v>
      </c>
      <c r="V1659" s="170">
        <v>6.7907021935302472E-2</v>
      </c>
      <c r="W1659" s="170">
        <v>6.563267555687681E-2</v>
      </c>
      <c r="X1659" s="170">
        <v>6.0748245589962634E-2</v>
      </c>
      <c r="Y1659" s="170">
        <v>5.9163997536972705E-2</v>
      </c>
      <c r="Z1659" s="170">
        <v>5.4511742999902649E-2</v>
      </c>
      <c r="AA1659" s="170">
        <v>5.2749080935268117E-2</v>
      </c>
      <c r="AB1659" s="170">
        <v>5.2607831200231187E-2</v>
      </c>
      <c r="AC1659" s="170">
        <v>5.7098514195475E-2</v>
      </c>
      <c r="AD1659" s="170">
        <v>6.1456730340253E-2</v>
      </c>
      <c r="AE1659" s="170">
        <v>5.8672373322083346E-2</v>
      </c>
      <c r="AF1659" s="26"/>
      <c r="AH1659" s="26"/>
      <c r="AI1659" s="26"/>
    </row>
    <row r="1660" spans="2:35" s="103" customFormat="1" x14ac:dyDescent="0.25">
      <c r="B1660" s="35" t="s">
        <v>45</v>
      </c>
      <c r="C1660" s="35"/>
      <c r="D1660" s="35"/>
      <c r="E1660" s="35"/>
      <c r="F1660" s="35" t="s">
        <v>62</v>
      </c>
      <c r="G1660" s="67"/>
      <c r="H1660" s="34" t="s">
        <v>90</v>
      </c>
      <c r="I1660" s="170">
        <v>0.93795455894946356</v>
      </c>
      <c r="J1660" s="170">
        <v>1.0846091094504577</v>
      </c>
      <c r="K1660" s="170">
        <v>1.0982989738435922</v>
      </c>
      <c r="L1660" s="170">
        <v>1.0263449553598951</v>
      </c>
      <c r="M1660" s="170">
        <v>0.89310126553145242</v>
      </c>
      <c r="N1660" s="170">
        <v>1.1363056076452651</v>
      </c>
      <c r="O1660" s="170">
        <v>1.1318742217588325</v>
      </c>
      <c r="P1660" s="170">
        <v>1.1370272823920782</v>
      </c>
      <c r="Q1660" s="170">
        <v>1.2197511065784887</v>
      </c>
      <c r="R1660" s="170">
        <v>0.18116488264964667</v>
      </c>
      <c r="S1660" s="170">
        <v>1.7774977425220396E-3</v>
      </c>
      <c r="T1660" s="170">
        <v>1.6932347505885079E-3</v>
      </c>
      <c r="U1660" s="170">
        <v>1.9089956018537489E-2</v>
      </c>
      <c r="V1660" s="170">
        <v>0.91596680055942858</v>
      </c>
      <c r="W1660" s="170">
        <v>2.2219156769009576</v>
      </c>
      <c r="X1660" s="170">
        <v>1.0071084561782504</v>
      </c>
      <c r="Y1660" s="170">
        <v>2.2304491930578574</v>
      </c>
      <c r="Z1660" s="170">
        <v>1.8996820323532033</v>
      </c>
      <c r="AA1660" s="170">
        <v>1.8881801409757177</v>
      </c>
      <c r="AB1660" s="170">
        <v>1.4096046265005397</v>
      </c>
      <c r="AC1660" s="170">
        <v>1.5164999167802278</v>
      </c>
      <c r="AD1660" s="170">
        <v>1.3523051419108416</v>
      </c>
      <c r="AE1660" s="170">
        <v>1.4661778052593668</v>
      </c>
      <c r="AF1660" s="26"/>
      <c r="AH1660" s="26"/>
      <c r="AI1660" s="26"/>
    </row>
    <row r="1661" spans="2:35" s="103" customFormat="1" x14ac:dyDescent="0.25">
      <c r="B1661" s="35" t="s">
        <v>45</v>
      </c>
      <c r="C1661" s="35"/>
      <c r="D1661" s="35"/>
      <c r="E1661" s="35"/>
      <c r="F1661" s="35" t="s">
        <v>49</v>
      </c>
      <c r="G1661" s="67"/>
      <c r="H1661" s="34" t="s">
        <v>90</v>
      </c>
      <c r="I1661" s="170">
        <v>7.1333849974042612E-3</v>
      </c>
      <c r="J1661" s="170">
        <v>7.2865744760768833E-3</v>
      </c>
      <c r="K1661" s="170">
        <v>8.2805076623159064E-3</v>
      </c>
      <c r="L1661" s="170">
        <v>8.9605159642590238E-3</v>
      </c>
      <c r="M1661" s="170">
        <v>9.3361060779451107E-3</v>
      </c>
      <c r="N1661" s="170">
        <v>1.0861699142029235E-2</v>
      </c>
      <c r="O1661" s="170">
        <v>1.1849459011545702E-2</v>
      </c>
      <c r="P1661" s="170">
        <v>1.2149552617922312E-2</v>
      </c>
      <c r="Q1661" s="170">
        <v>1.3371180842278042E-2</v>
      </c>
      <c r="R1661" s="170">
        <v>1.4806815037617613E-2</v>
      </c>
      <c r="S1661" s="170">
        <v>1.7621549091060361E-2</v>
      </c>
      <c r="T1661" s="170">
        <v>2.0101806844467301E-2</v>
      </c>
      <c r="U1661" s="170">
        <v>2.1157971761774828E-2</v>
      </c>
      <c r="V1661" s="170">
        <v>2.4175223179490959E-2</v>
      </c>
      <c r="W1661" s="170">
        <v>2.3280471073611642E-2</v>
      </c>
      <c r="X1661" s="170">
        <v>2.3187117686848849E-2</v>
      </c>
      <c r="Y1661" s="170">
        <v>2.4384658654302806E-2</v>
      </c>
      <c r="Z1661" s="170">
        <v>2.5674100994578061E-2</v>
      </c>
      <c r="AA1661" s="170">
        <v>2.7743536438753824E-2</v>
      </c>
      <c r="AB1661" s="170">
        <v>2.5834767000367714E-2</v>
      </c>
      <c r="AC1661" s="170">
        <v>2.4064356252154077E-2</v>
      </c>
      <c r="AD1661" s="170">
        <v>2.5796384200062604E-2</v>
      </c>
      <c r="AE1661" s="170">
        <v>2.5069645261909058E-2</v>
      </c>
      <c r="AF1661" s="26"/>
      <c r="AH1661" s="26"/>
      <c r="AI1661" s="26"/>
    </row>
    <row r="1662" spans="2:35" s="103" customFormat="1" x14ac:dyDescent="0.25">
      <c r="B1662" s="35" t="s">
        <v>45</v>
      </c>
      <c r="C1662" s="35"/>
      <c r="D1662" s="35"/>
      <c r="E1662" s="35"/>
      <c r="F1662" s="35" t="s">
        <v>52</v>
      </c>
      <c r="G1662" s="67"/>
      <c r="H1662" s="34" t="s">
        <v>90</v>
      </c>
      <c r="I1662" s="170">
        <v>0.5876338856653337</v>
      </c>
      <c r="J1662" s="170">
        <v>0.5646539695571744</v>
      </c>
      <c r="K1662" s="170">
        <v>0.52127721294958296</v>
      </c>
      <c r="L1662" s="170">
        <v>0.51589092274634607</v>
      </c>
      <c r="M1662" s="170">
        <v>0.51385651734496629</v>
      </c>
      <c r="N1662" s="170">
        <v>0.60661539795685737</v>
      </c>
      <c r="O1662" s="170">
        <v>0.5893978256521778</v>
      </c>
      <c r="P1662" s="170">
        <v>0.57734541049093191</v>
      </c>
      <c r="Q1662" s="170">
        <v>0.6128575700300618</v>
      </c>
      <c r="R1662" s="170">
        <v>0.7615088311133883</v>
      </c>
      <c r="S1662" s="170">
        <v>0.63611917858435596</v>
      </c>
      <c r="T1662" s="170">
        <v>0.49053097756663239</v>
      </c>
      <c r="U1662" s="170">
        <v>0.12808153100992195</v>
      </c>
      <c r="V1662" s="170">
        <v>0.14424162970420792</v>
      </c>
      <c r="W1662" s="170">
        <v>0.13558041837640888</v>
      </c>
      <c r="X1662" s="170">
        <v>0.14509221785995652</v>
      </c>
      <c r="Y1662" s="170">
        <v>0.12141618072034788</v>
      </c>
      <c r="Z1662" s="170">
        <v>1.0349504674559868</v>
      </c>
      <c r="AA1662" s="170">
        <v>1.1738515507715399</v>
      </c>
      <c r="AB1662" s="170">
        <v>1.3261747877778112</v>
      </c>
      <c r="AC1662" s="170">
        <v>1.2792806982367955</v>
      </c>
      <c r="AD1662" s="170">
        <v>0.396616028954628</v>
      </c>
      <c r="AE1662" s="170">
        <v>1.16124400378864</v>
      </c>
      <c r="AF1662" s="26"/>
      <c r="AH1662" s="26"/>
      <c r="AI1662" s="26"/>
    </row>
    <row r="1663" spans="2:35" s="103" customFormat="1" x14ac:dyDescent="0.25">
      <c r="B1663" s="35" t="s">
        <v>45</v>
      </c>
      <c r="C1663" s="35"/>
      <c r="D1663" s="35"/>
      <c r="E1663" s="35"/>
      <c r="F1663" s="35" t="s">
        <v>53</v>
      </c>
      <c r="G1663" s="67"/>
      <c r="H1663" s="34" t="s">
        <v>90</v>
      </c>
      <c r="I1663" s="170">
        <v>0</v>
      </c>
      <c r="J1663" s="170">
        <v>0</v>
      </c>
      <c r="K1663" s="170">
        <v>0</v>
      </c>
      <c r="L1663" s="170">
        <v>0</v>
      </c>
      <c r="M1663" s="170">
        <v>0</v>
      </c>
      <c r="N1663" s="170">
        <v>0</v>
      </c>
      <c r="O1663" s="170">
        <v>0</v>
      </c>
      <c r="P1663" s="170">
        <v>0</v>
      </c>
      <c r="Q1663" s="170">
        <v>0</v>
      </c>
      <c r="R1663" s="170">
        <v>0</v>
      </c>
      <c r="S1663" s="170">
        <v>0.10081821241061517</v>
      </c>
      <c r="T1663" s="170">
        <v>0.28027682562437123</v>
      </c>
      <c r="U1663" s="170">
        <v>0.60054973158352754</v>
      </c>
      <c r="V1663" s="170">
        <v>0.68767755249538132</v>
      </c>
      <c r="W1663" s="170">
        <v>0.68671843509132813</v>
      </c>
      <c r="X1663" s="170">
        <v>0.80259513137553595</v>
      </c>
      <c r="Y1663" s="170">
        <v>0.71297017847352495</v>
      </c>
      <c r="Z1663" s="170">
        <v>5.9345101890764348E-2</v>
      </c>
      <c r="AA1663" s="170">
        <v>5.0921383327030618E-2</v>
      </c>
      <c r="AB1663" s="170">
        <v>0.18386140689103808</v>
      </c>
      <c r="AC1663" s="170">
        <v>5.67330125388609E-2</v>
      </c>
      <c r="AD1663" s="170">
        <v>0.94007252440985967</v>
      </c>
      <c r="AE1663" s="170">
        <v>3.3038132758019388E-2</v>
      </c>
      <c r="AF1663" s="26"/>
      <c r="AH1663" s="26"/>
      <c r="AI1663" s="26"/>
    </row>
    <row r="1664" spans="2:35" s="103" customFormat="1" x14ac:dyDescent="0.25">
      <c r="B1664" s="35" t="s">
        <v>45</v>
      </c>
      <c r="C1664" s="35"/>
      <c r="D1664" s="35"/>
      <c r="E1664" s="35"/>
      <c r="F1664" s="35" t="s">
        <v>54</v>
      </c>
      <c r="G1664" s="67"/>
      <c r="H1664" s="34" t="s">
        <v>90</v>
      </c>
      <c r="I1664" s="170">
        <v>0</v>
      </c>
      <c r="J1664" s="170">
        <v>0</v>
      </c>
      <c r="K1664" s="170">
        <v>0</v>
      </c>
      <c r="L1664" s="170">
        <v>0</v>
      </c>
      <c r="M1664" s="170">
        <v>0</v>
      </c>
      <c r="N1664" s="170">
        <v>0</v>
      </c>
      <c r="O1664" s="170">
        <v>0</v>
      </c>
      <c r="P1664" s="170">
        <v>0</v>
      </c>
      <c r="Q1664" s="170">
        <v>0</v>
      </c>
      <c r="R1664" s="170">
        <v>0</v>
      </c>
      <c r="S1664" s="170">
        <v>0</v>
      </c>
      <c r="T1664" s="170">
        <v>0</v>
      </c>
      <c r="U1664" s="170">
        <v>0</v>
      </c>
      <c r="V1664" s="170">
        <v>0</v>
      </c>
      <c r="W1664" s="170">
        <v>0</v>
      </c>
      <c r="X1664" s="170">
        <v>0</v>
      </c>
      <c r="Y1664" s="170">
        <v>0</v>
      </c>
      <c r="Z1664" s="170">
        <v>0</v>
      </c>
      <c r="AA1664" s="170">
        <v>0</v>
      </c>
      <c r="AB1664" s="170">
        <v>0</v>
      </c>
      <c r="AC1664" s="170">
        <v>0</v>
      </c>
      <c r="AD1664" s="170">
        <v>0</v>
      </c>
      <c r="AE1664" s="170">
        <v>0</v>
      </c>
      <c r="AF1664" s="26"/>
      <c r="AH1664" s="26"/>
      <c r="AI1664" s="26"/>
    </row>
    <row r="1665" spans="2:35" s="103" customFormat="1" x14ac:dyDescent="0.25">
      <c r="B1665" s="35" t="s">
        <v>45</v>
      </c>
      <c r="C1665" s="35"/>
      <c r="D1665" s="35"/>
      <c r="E1665" s="35"/>
      <c r="F1665" s="35" t="s">
        <v>50</v>
      </c>
      <c r="G1665" s="67"/>
      <c r="H1665" s="34" t="s">
        <v>90</v>
      </c>
      <c r="I1665" s="170">
        <v>2.1776415317976814</v>
      </c>
      <c r="J1665" s="170">
        <v>2.3477395671048176</v>
      </c>
      <c r="K1665" s="170">
        <v>2.685012639822864</v>
      </c>
      <c r="L1665" s="170">
        <v>1.8601912372009859</v>
      </c>
      <c r="M1665" s="170">
        <v>1.1595525974806991</v>
      </c>
      <c r="N1665" s="170">
        <v>0.84591918639290931</v>
      </c>
      <c r="O1665" s="170">
        <v>0.44553332830585313</v>
      </c>
      <c r="P1665" s="170">
        <v>0.34930056801239739</v>
      </c>
      <c r="Q1665" s="170">
        <v>0.30263096862481642</v>
      </c>
      <c r="R1665" s="170">
        <v>0.30927295652703518</v>
      </c>
      <c r="S1665" s="170">
        <v>0.2462752732195122</v>
      </c>
      <c r="T1665" s="170">
        <v>0.19036999279504072</v>
      </c>
      <c r="U1665" s="170">
        <v>0.20361225322140911</v>
      </c>
      <c r="V1665" s="170">
        <v>0.22196625025158864</v>
      </c>
      <c r="W1665" s="170">
        <v>0.22109184884117083</v>
      </c>
      <c r="X1665" s="170">
        <v>0.24817147640122295</v>
      </c>
      <c r="Y1665" s="170">
        <v>0.1975785572901177</v>
      </c>
      <c r="Z1665" s="170">
        <v>8.1092317644865103E-2</v>
      </c>
      <c r="AA1665" s="170">
        <v>7.7240789530263643E-2</v>
      </c>
      <c r="AB1665" s="170">
        <v>1.0327516651973852E-2</v>
      </c>
      <c r="AC1665" s="170">
        <v>8.0690402502255412E-3</v>
      </c>
      <c r="AD1665" s="170">
        <v>4.4908484330429509E-3</v>
      </c>
      <c r="AE1665" s="170">
        <v>3.6237997392251863E-3</v>
      </c>
      <c r="AF1665" s="26"/>
      <c r="AH1665" s="26"/>
      <c r="AI1665" s="26"/>
    </row>
    <row r="1666" spans="2:35" s="103" customFormat="1" x14ac:dyDescent="0.25">
      <c r="B1666" s="35" t="s">
        <v>45</v>
      </c>
      <c r="C1666" s="35"/>
      <c r="D1666" s="35"/>
      <c r="E1666" s="35"/>
      <c r="F1666" s="35" t="s">
        <v>67</v>
      </c>
      <c r="G1666" s="67"/>
      <c r="H1666" s="34" t="s">
        <v>90</v>
      </c>
      <c r="I1666" s="170">
        <v>0.27622385297499275</v>
      </c>
      <c r="J1666" s="170">
        <v>0.29000939881431187</v>
      </c>
      <c r="K1666" s="170">
        <v>0.147811956767466</v>
      </c>
      <c r="L1666" s="170">
        <v>8.9866269221480083E-2</v>
      </c>
      <c r="M1666" s="170">
        <v>9.0526062535458932E-2</v>
      </c>
      <c r="N1666" s="170">
        <v>4.0464828693670282E-2</v>
      </c>
      <c r="O1666" s="170">
        <v>0.15658199437051165</v>
      </c>
      <c r="P1666" s="170">
        <v>0.11868126417118875</v>
      </c>
      <c r="Q1666" s="170">
        <v>0.12418292341796354</v>
      </c>
      <c r="R1666" s="170">
        <v>0.48903490931557181</v>
      </c>
      <c r="S1666" s="170">
        <v>0.5501273172720933</v>
      </c>
      <c r="T1666" s="170">
        <v>0.60601794527007613</v>
      </c>
      <c r="U1666" s="170">
        <v>0.62819376795554538</v>
      </c>
      <c r="V1666" s="170">
        <v>0.68586475223900933</v>
      </c>
      <c r="W1666" s="170">
        <v>0.76163558063453862</v>
      </c>
      <c r="X1666" s="170">
        <v>0.79857786827504118</v>
      </c>
      <c r="Y1666" s="170">
        <v>0.90345125369455626</v>
      </c>
      <c r="Z1666" s="170">
        <v>0.31658452387236935</v>
      </c>
      <c r="AA1666" s="170">
        <v>0.33472770039564748</v>
      </c>
      <c r="AB1666" s="170">
        <v>0.35245733383459826</v>
      </c>
      <c r="AC1666" s="170">
        <v>0.1351146444911904</v>
      </c>
      <c r="AD1666" s="170">
        <v>0.18643570082364971</v>
      </c>
      <c r="AE1666" s="170">
        <v>0.2538972322193877</v>
      </c>
      <c r="AF1666" s="26"/>
      <c r="AH1666" s="26"/>
      <c r="AI1666" s="26"/>
    </row>
    <row r="1667" spans="2:35" s="103" customFormat="1" x14ac:dyDescent="0.25">
      <c r="B1667" s="35" t="s">
        <v>45</v>
      </c>
      <c r="C1667" s="35"/>
      <c r="D1667" s="35"/>
      <c r="E1667" s="35"/>
      <c r="F1667" s="35" t="s">
        <v>30</v>
      </c>
      <c r="G1667" s="67"/>
      <c r="H1667" s="34" t="s">
        <v>90</v>
      </c>
      <c r="I1667" s="170">
        <v>1.657773665992921</v>
      </c>
      <c r="J1667" s="170">
        <v>1.5934183983739723</v>
      </c>
      <c r="K1667" s="170">
        <v>1.5649833196999956</v>
      </c>
      <c r="L1667" s="170">
        <v>1.7282866912578101</v>
      </c>
      <c r="M1667" s="170">
        <v>1.849115230601867</v>
      </c>
      <c r="N1667" s="170">
        <v>1.7468323155455507</v>
      </c>
      <c r="O1667" s="170">
        <v>1.8127805188053459</v>
      </c>
      <c r="P1667" s="170">
        <v>1.7175198076771383</v>
      </c>
      <c r="Q1667" s="170">
        <v>1.9706847909973049</v>
      </c>
      <c r="R1667" s="170">
        <v>1.9770308351403851</v>
      </c>
      <c r="S1667" s="170">
        <v>2.3158901653926969</v>
      </c>
      <c r="T1667" s="170">
        <v>1.8609423251439123</v>
      </c>
      <c r="U1667" s="170">
        <v>1.9573345458537306</v>
      </c>
      <c r="V1667" s="170">
        <v>1.9785378148670707</v>
      </c>
      <c r="W1667" s="170">
        <v>1.9715370635470162</v>
      </c>
      <c r="X1667" s="170">
        <v>2.0347491198397902</v>
      </c>
      <c r="Y1667" s="170">
        <v>2.0411912755728334</v>
      </c>
      <c r="Z1667" s="170">
        <v>1.9888185353620629</v>
      </c>
      <c r="AA1667" s="170">
        <v>1.9780476546272747</v>
      </c>
      <c r="AB1667" s="170">
        <v>2.0802944948475908</v>
      </c>
      <c r="AC1667" s="170">
        <v>2.0280056229119272</v>
      </c>
      <c r="AD1667" s="170">
        <v>2.3595873177428635</v>
      </c>
      <c r="AE1667" s="170">
        <v>2.258829466577899</v>
      </c>
      <c r="AF1667" s="26"/>
      <c r="AH1667" s="26"/>
      <c r="AI1667" s="26"/>
    </row>
    <row r="1668" spans="2:35" s="103" customFormat="1" x14ac:dyDescent="0.25">
      <c r="B1668" s="35" t="s">
        <v>45</v>
      </c>
      <c r="C1668" s="35"/>
      <c r="D1668" s="35"/>
      <c r="E1668" s="35"/>
      <c r="F1668" s="35" t="s">
        <v>31</v>
      </c>
      <c r="G1668" s="67"/>
      <c r="H1668" s="34" t="s">
        <v>90</v>
      </c>
      <c r="I1668" s="170">
        <v>0</v>
      </c>
      <c r="J1668" s="170">
        <v>0</v>
      </c>
      <c r="K1668" s="170">
        <v>0</v>
      </c>
      <c r="L1668" s="170">
        <v>0</v>
      </c>
      <c r="M1668" s="170">
        <v>0</v>
      </c>
      <c r="N1668" s="170">
        <v>0</v>
      </c>
      <c r="O1668" s="170">
        <v>0</v>
      </c>
      <c r="P1668" s="170">
        <v>0</v>
      </c>
      <c r="Q1668" s="170">
        <v>0</v>
      </c>
      <c r="R1668" s="170">
        <v>0</v>
      </c>
      <c r="S1668" s="170">
        <v>0</v>
      </c>
      <c r="T1668" s="170">
        <v>0</v>
      </c>
      <c r="U1668" s="170">
        <v>0</v>
      </c>
      <c r="V1668" s="170">
        <v>0</v>
      </c>
      <c r="W1668" s="170">
        <v>0</v>
      </c>
      <c r="X1668" s="170">
        <v>0</v>
      </c>
      <c r="Y1668" s="170">
        <v>0</v>
      </c>
      <c r="Z1668" s="170">
        <v>0</v>
      </c>
      <c r="AA1668" s="170">
        <v>0</v>
      </c>
      <c r="AB1668" s="170">
        <v>0</v>
      </c>
      <c r="AC1668" s="170">
        <v>0</v>
      </c>
      <c r="AD1668" s="170">
        <v>0</v>
      </c>
      <c r="AE1668" s="170">
        <v>0</v>
      </c>
      <c r="AF1668" s="26"/>
      <c r="AH1668" s="26"/>
      <c r="AI1668" s="26"/>
    </row>
    <row r="1669" spans="2:35" s="103" customFormat="1" x14ac:dyDescent="0.25">
      <c r="B1669" s="35" t="s">
        <v>45</v>
      </c>
      <c r="C1669" s="35"/>
      <c r="D1669" s="35"/>
      <c r="E1669" s="35"/>
      <c r="F1669" s="35" t="s">
        <v>71</v>
      </c>
      <c r="G1669" s="67"/>
      <c r="H1669" s="34" t="s">
        <v>90</v>
      </c>
      <c r="I1669" s="170">
        <v>0</v>
      </c>
      <c r="J1669" s="170">
        <v>0</v>
      </c>
      <c r="K1669" s="170">
        <v>0</v>
      </c>
      <c r="L1669" s="170">
        <v>0</v>
      </c>
      <c r="M1669" s="170">
        <v>0</v>
      </c>
      <c r="N1669" s="170">
        <v>0</v>
      </c>
      <c r="O1669" s="170">
        <v>0</v>
      </c>
      <c r="P1669" s="170">
        <v>0</v>
      </c>
      <c r="Q1669" s="170">
        <v>0</v>
      </c>
      <c r="R1669" s="170">
        <v>0</v>
      </c>
      <c r="S1669" s="170">
        <v>0</v>
      </c>
      <c r="T1669" s="170">
        <v>0</v>
      </c>
      <c r="U1669" s="170">
        <v>0</v>
      </c>
      <c r="V1669" s="170">
        <v>0</v>
      </c>
      <c r="W1669" s="170">
        <v>0</v>
      </c>
      <c r="X1669" s="170">
        <v>0</v>
      </c>
      <c r="Y1669" s="170">
        <v>0</v>
      </c>
      <c r="Z1669" s="170">
        <v>1.0587571814962598E-2</v>
      </c>
      <c r="AA1669" s="170">
        <v>0</v>
      </c>
      <c r="AB1669" s="170">
        <v>1.0936502107055312E-3</v>
      </c>
      <c r="AC1669" s="170">
        <v>3.0169259081006001E-3</v>
      </c>
      <c r="AD1669" s="170">
        <v>1.812288138507951E-2</v>
      </c>
      <c r="AE1669" s="170">
        <v>1.4350976296517721E-2</v>
      </c>
      <c r="AF1669" s="26"/>
      <c r="AH1669" s="26"/>
      <c r="AI1669" s="26"/>
    </row>
    <row r="1670" spans="2:35" s="103" customFormat="1" x14ac:dyDescent="0.25">
      <c r="B1670" s="35" t="s">
        <v>45</v>
      </c>
      <c r="C1670" s="35"/>
      <c r="D1670" s="35"/>
      <c r="E1670" s="35"/>
      <c r="F1670" s="35" t="s">
        <v>28</v>
      </c>
      <c r="G1670" s="67"/>
      <c r="H1670" s="34" t="s">
        <v>90</v>
      </c>
      <c r="I1670" s="170">
        <v>3.2097974430474401</v>
      </c>
      <c r="J1670" s="170">
        <v>2.865864872968948</v>
      </c>
      <c r="K1670" s="170">
        <v>2.7603768864755027</v>
      </c>
      <c r="L1670" s="170">
        <v>2.4135927161976887</v>
      </c>
      <c r="M1670" s="170">
        <v>2.8910396775828242</v>
      </c>
      <c r="N1670" s="170">
        <v>2.5927639965433076</v>
      </c>
      <c r="O1670" s="170">
        <v>1.6970864033880859</v>
      </c>
      <c r="P1670" s="170">
        <v>1.8643201873483763</v>
      </c>
      <c r="Q1670" s="170">
        <v>1.2297539940035918</v>
      </c>
      <c r="R1670" s="170">
        <v>1.1983453122004066</v>
      </c>
      <c r="S1670" s="170">
        <v>1.0517933190226203</v>
      </c>
      <c r="T1670" s="170">
        <v>3.5894064481003665</v>
      </c>
      <c r="U1670" s="170">
        <v>4.231290647176686</v>
      </c>
      <c r="V1670" s="170">
        <v>4.6606549134265691</v>
      </c>
      <c r="W1670" s="170">
        <v>2.7360717036126339</v>
      </c>
      <c r="X1670" s="170">
        <v>2.835556660107418</v>
      </c>
      <c r="Y1670" s="170">
        <v>3.5717467731571118</v>
      </c>
      <c r="Z1670" s="170">
        <v>0.78049866803406853</v>
      </c>
      <c r="AA1670" s="170">
        <v>0.63807453490666366</v>
      </c>
      <c r="AB1670" s="170">
        <v>0.44435803141661051</v>
      </c>
      <c r="AC1670" s="170">
        <v>0.40582580538836255</v>
      </c>
      <c r="AD1670" s="170">
        <v>3.5202051552281195</v>
      </c>
      <c r="AE1670" s="170">
        <v>1.1073813653932389</v>
      </c>
      <c r="AF1670" s="26"/>
      <c r="AH1670" s="26"/>
      <c r="AI1670" s="26"/>
    </row>
    <row r="1671" spans="2:35" s="103" customFormat="1" x14ac:dyDescent="0.25">
      <c r="B1671" s="35" t="s">
        <v>45</v>
      </c>
      <c r="C1671" s="35"/>
      <c r="D1671" s="35"/>
      <c r="E1671" s="35"/>
      <c r="F1671" s="35" t="s">
        <v>57</v>
      </c>
      <c r="G1671" s="67"/>
      <c r="H1671" s="34" t="s">
        <v>90</v>
      </c>
      <c r="I1671" s="170">
        <v>1.1122027578862396E-5</v>
      </c>
      <c r="J1671" s="170">
        <v>1.4432326566110736E-6</v>
      </c>
      <c r="K1671" s="170">
        <v>1.7415547771983616E-4</v>
      </c>
      <c r="L1671" s="170">
        <v>6.6093793192514556E-4</v>
      </c>
      <c r="M1671" s="170">
        <v>1.506033408890346E-3</v>
      </c>
      <c r="N1671" s="170">
        <v>4.5522880935995429E-3</v>
      </c>
      <c r="O1671" s="170">
        <v>1.0223923050870672E-2</v>
      </c>
      <c r="P1671" s="170">
        <v>1.5953657822214209E-2</v>
      </c>
      <c r="Q1671" s="170">
        <v>1.9644589269510002E-2</v>
      </c>
      <c r="R1671" s="170">
        <v>1.8578367098533527E-2</v>
      </c>
      <c r="S1671" s="170">
        <v>2.1928222495944536E-2</v>
      </c>
      <c r="T1671" s="170">
        <v>3.2007393102372071E-2</v>
      </c>
      <c r="U1671" s="170">
        <v>2.7192963645334758E-2</v>
      </c>
      <c r="V1671" s="170">
        <v>3.0125788207380232E-2</v>
      </c>
      <c r="W1671" s="170">
        <v>3.2513818109335763E-2</v>
      </c>
      <c r="X1671" s="170">
        <v>3.4477253190304508E-2</v>
      </c>
      <c r="Y1671" s="170">
        <v>3.4978613719099522E-2</v>
      </c>
      <c r="Z1671" s="170">
        <v>3.7266335459133236E-2</v>
      </c>
      <c r="AA1671" s="170">
        <v>4.2555022553844732E-2</v>
      </c>
      <c r="AB1671" s="170">
        <v>4.5166293769733551E-2</v>
      </c>
      <c r="AC1671" s="170">
        <v>3.3860960558332459E-2</v>
      </c>
      <c r="AD1671" s="170">
        <v>4.5955226794381687E-2</v>
      </c>
      <c r="AE1671" s="170">
        <v>4.824339136521922E-2</v>
      </c>
      <c r="AF1671" s="26"/>
      <c r="AH1671" s="26"/>
      <c r="AI1671" s="26"/>
    </row>
    <row r="1672" spans="2:35" s="103" customFormat="1" x14ac:dyDescent="0.25">
      <c r="B1672" s="35" t="s">
        <v>45</v>
      </c>
      <c r="C1672" s="35"/>
      <c r="D1672" s="35"/>
      <c r="E1672" s="35"/>
      <c r="F1672" s="35" t="s">
        <v>65</v>
      </c>
      <c r="G1672" s="67"/>
      <c r="H1672" s="34" t="s">
        <v>90</v>
      </c>
      <c r="I1672" s="170">
        <v>6.8521938277700143E-4</v>
      </c>
      <c r="J1672" s="170">
        <v>6.7782058191007751E-4</v>
      </c>
      <c r="K1672" s="170">
        <v>8.4216566194990914E-4</v>
      </c>
      <c r="L1672" s="170">
        <v>7.4571596088801118E-4</v>
      </c>
      <c r="M1672" s="170">
        <v>8.2905904169769807E-4</v>
      </c>
      <c r="N1672" s="170">
        <v>1.0007718735094517E-3</v>
      </c>
      <c r="O1672" s="170">
        <v>1.1240262407957564E-3</v>
      </c>
      <c r="P1672" s="170">
        <v>1.0494055860137406E-3</v>
      </c>
      <c r="Q1672" s="170">
        <v>1.1482513638034861E-3</v>
      </c>
      <c r="R1672" s="170">
        <v>0</v>
      </c>
      <c r="S1672" s="170">
        <v>0</v>
      </c>
      <c r="T1672" s="170">
        <v>0</v>
      </c>
      <c r="U1672" s="170">
        <v>0</v>
      </c>
      <c r="V1672" s="170">
        <v>0</v>
      </c>
      <c r="W1672" s="170">
        <v>0</v>
      </c>
      <c r="X1672" s="170">
        <v>0</v>
      </c>
      <c r="Y1672" s="170">
        <v>0</v>
      </c>
      <c r="Z1672" s="170">
        <v>0</v>
      </c>
      <c r="AA1672" s="170">
        <v>0</v>
      </c>
      <c r="AB1672" s="170">
        <v>0</v>
      </c>
      <c r="AC1672" s="170">
        <v>0</v>
      </c>
      <c r="AD1672" s="170">
        <v>0</v>
      </c>
      <c r="AE1672" s="170">
        <v>0</v>
      </c>
      <c r="AF1672" s="26"/>
      <c r="AH1672" s="26"/>
      <c r="AI1672" s="26"/>
    </row>
    <row r="1673" spans="2:35" s="103" customFormat="1" x14ac:dyDescent="0.25">
      <c r="B1673" s="35" t="s">
        <v>45</v>
      </c>
      <c r="C1673" s="35"/>
      <c r="D1673" s="35"/>
      <c r="E1673" s="35"/>
      <c r="F1673" s="67" t="s">
        <v>94</v>
      </c>
      <c r="G1673" s="67"/>
      <c r="H1673" s="75" t="s">
        <v>90</v>
      </c>
      <c r="I1673" s="171">
        <v>24.658637318404878</v>
      </c>
      <c r="J1673" s="171">
        <v>22.61985518833119</v>
      </c>
      <c r="K1673" s="171">
        <v>26.20586222241354</v>
      </c>
      <c r="L1673" s="171">
        <v>26.813828944550014</v>
      </c>
      <c r="M1673" s="171">
        <v>26.940283255609277</v>
      </c>
      <c r="N1673" s="171">
        <v>28.283755322781509</v>
      </c>
      <c r="O1673" s="171">
        <v>21.083447555792876</v>
      </c>
      <c r="P1673" s="171">
        <v>29.405297387369288</v>
      </c>
      <c r="Q1673" s="171">
        <v>25.737359713202387</v>
      </c>
      <c r="R1673" s="171">
        <v>27.102123280447799</v>
      </c>
      <c r="S1673" s="171">
        <v>26.987732416604974</v>
      </c>
      <c r="T1673" s="171">
        <v>29.929126943155197</v>
      </c>
      <c r="U1673" s="171">
        <v>30.834285145036475</v>
      </c>
      <c r="V1673" s="171">
        <v>31.307999097976797</v>
      </c>
      <c r="W1673" s="171">
        <v>33.866660099341189</v>
      </c>
      <c r="X1673" s="171">
        <v>35.446729872279519</v>
      </c>
      <c r="Y1673" s="171">
        <v>32.021962571292853</v>
      </c>
      <c r="Z1673" s="171">
        <v>25.290548651367168</v>
      </c>
      <c r="AA1673" s="171">
        <v>26.549098929914212</v>
      </c>
      <c r="AB1673" s="171">
        <v>26.943885565708658</v>
      </c>
      <c r="AC1673" s="171">
        <v>19.566554120140925</v>
      </c>
      <c r="AD1673" s="171">
        <v>23.015946245087981</v>
      </c>
      <c r="AE1673" s="171">
        <v>29.460953708060401</v>
      </c>
      <c r="AF1673" s="26"/>
      <c r="AH1673" s="26"/>
      <c r="AI1673" s="26"/>
    </row>
    <row r="1674" spans="2:35" s="103" customFormat="1" x14ac:dyDescent="0.25">
      <c r="B1674" s="32"/>
      <c r="C1674" s="32"/>
      <c r="D1674" s="32"/>
      <c r="E1674" s="32"/>
      <c r="F1674" s="45"/>
      <c r="G1674" s="45"/>
      <c r="H1674" s="118"/>
      <c r="I1674" s="172"/>
      <c r="J1674" s="172"/>
      <c r="K1674" s="172"/>
      <c r="L1674" s="172"/>
      <c r="M1674" s="172"/>
      <c r="N1674" s="172"/>
      <c r="O1674" s="172"/>
      <c r="P1674" s="172"/>
      <c r="Q1674" s="172"/>
      <c r="R1674" s="172"/>
      <c r="S1674" s="172"/>
      <c r="T1674" s="172"/>
      <c r="U1674" s="172"/>
      <c r="V1674" s="172"/>
      <c r="W1674" s="172"/>
      <c r="X1674" s="172"/>
      <c r="Y1674" s="172"/>
      <c r="Z1674" s="172"/>
      <c r="AA1674" s="172"/>
      <c r="AB1674" s="172"/>
      <c r="AC1674" s="172"/>
      <c r="AD1674" s="172"/>
      <c r="AE1674" s="172"/>
      <c r="AF1674" s="26"/>
      <c r="AH1674" s="26"/>
      <c r="AI1674" s="26"/>
    </row>
    <row r="1675" spans="2:35" ht="11.25" customHeight="1" x14ac:dyDescent="0.25">
      <c r="B1675" s="32" t="s">
        <v>45</v>
      </c>
      <c r="C1675" s="32" t="s">
        <v>46</v>
      </c>
      <c r="D1675" s="32"/>
      <c r="E1675" s="32"/>
      <c r="F1675" s="32"/>
      <c r="G1675" s="32"/>
      <c r="H1675" s="31" t="s">
        <v>87</v>
      </c>
      <c r="I1675" s="179">
        <v>7.4462947040376521</v>
      </c>
      <c r="J1675" s="179">
        <v>7.6474461060776475</v>
      </c>
      <c r="K1675" s="179">
        <v>7.8258532520434159</v>
      </c>
      <c r="L1675" s="179">
        <v>7.3194907912806721</v>
      </c>
      <c r="M1675" s="179">
        <v>7.4981016788443489</v>
      </c>
      <c r="N1675" s="179">
        <v>7.121632453237952</v>
      </c>
      <c r="O1675" s="179">
        <v>6.6937574123125891</v>
      </c>
      <c r="P1675" s="179">
        <v>6.839355486347503</v>
      </c>
      <c r="Q1675" s="179">
        <v>6.3300694741417667</v>
      </c>
      <c r="R1675" s="179">
        <v>7.1313795078067761</v>
      </c>
      <c r="S1675" s="179">
        <v>6.7917391627481916</v>
      </c>
      <c r="T1675" s="179">
        <v>6.4370865546959362</v>
      </c>
      <c r="U1675" s="179">
        <v>6.6526581799056084</v>
      </c>
      <c r="V1675" s="179">
        <v>6.4343509755760433</v>
      </c>
      <c r="W1675" s="179">
        <v>6.3148332667490399</v>
      </c>
      <c r="X1675" s="179">
        <v>6.3241034046607618</v>
      </c>
      <c r="Y1675" s="179">
        <v>6.3415419196470131</v>
      </c>
      <c r="Z1675" s="179">
        <v>6.2923300450980308</v>
      </c>
      <c r="AA1675" s="179">
        <v>6.4629473132272093</v>
      </c>
      <c r="AB1675" s="179">
        <v>6.5277145699299588</v>
      </c>
      <c r="AC1675" s="179">
        <v>6.9439819185739706</v>
      </c>
      <c r="AD1675" s="179">
        <v>7.5141403908326634</v>
      </c>
      <c r="AE1675" s="179">
        <v>7.2301865053625178</v>
      </c>
      <c r="AF1675" s="26"/>
      <c r="AH1675" s="26"/>
      <c r="AI1675" s="26"/>
    </row>
    <row r="1676" spans="2:35" x14ac:dyDescent="0.25">
      <c r="B1676" s="32" t="s">
        <v>45</v>
      </c>
      <c r="C1676" s="32" t="s">
        <v>51</v>
      </c>
      <c r="D1676" s="32"/>
      <c r="E1676" s="32"/>
      <c r="F1676" s="32"/>
      <c r="G1676" s="32"/>
      <c r="H1676" s="31" t="s">
        <v>87</v>
      </c>
      <c r="I1676" s="179">
        <v>2.4696952276640758</v>
      </c>
      <c r="J1676" s="179">
        <v>2.3854285075511146</v>
      </c>
      <c r="K1676" s="179">
        <v>2.4502300542624473</v>
      </c>
      <c r="L1676" s="179">
        <v>2.3981545492548997</v>
      </c>
      <c r="M1676" s="179">
        <v>2.4896869106050068</v>
      </c>
      <c r="N1676" s="179">
        <v>2.4118472402523317</v>
      </c>
      <c r="O1676" s="179">
        <v>2.4378834967087388</v>
      </c>
      <c r="P1676" s="179">
        <v>2.5283724924748809</v>
      </c>
      <c r="Q1676" s="179">
        <v>2.7809061071356429</v>
      </c>
      <c r="R1676" s="179">
        <v>2.7615065503569851</v>
      </c>
      <c r="S1676" s="179">
        <v>2.9966213837145874</v>
      </c>
      <c r="T1676" s="179">
        <v>3.1581852818911926</v>
      </c>
      <c r="U1676" s="179">
        <v>3.3800819534854245</v>
      </c>
      <c r="V1676" s="179">
        <v>3.570441963274904</v>
      </c>
      <c r="W1676" s="179">
        <v>3.6656393220812062</v>
      </c>
      <c r="X1676" s="179">
        <v>3.7794611527665221</v>
      </c>
      <c r="Y1676" s="179">
        <v>3.8730270991514892</v>
      </c>
      <c r="Z1676" s="179">
        <v>4.4559474169594795</v>
      </c>
      <c r="AA1676" s="179">
        <v>4.6177734914489745</v>
      </c>
      <c r="AB1676" s="179">
        <v>4.7339230767032356</v>
      </c>
      <c r="AC1676" s="179">
        <v>4.3119921608974181</v>
      </c>
      <c r="AD1676" s="179">
        <v>5.1085210590295089</v>
      </c>
      <c r="AE1676" s="179">
        <v>4.779990678029181</v>
      </c>
      <c r="AF1676" s="26"/>
      <c r="AH1676" s="26"/>
      <c r="AI1676" s="26"/>
    </row>
    <row r="1677" spans="2:35" x14ac:dyDescent="0.25">
      <c r="B1677" s="32" t="s">
        <v>45</v>
      </c>
      <c r="C1677" s="32" t="s">
        <v>56</v>
      </c>
      <c r="D1677" s="32"/>
      <c r="E1677" s="32"/>
      <c r="F1677" s="32"/>
      <c r="G1677" s="32"/>
      <c r="H1677" s="31" t="s">
        <v>87</v>
      </c>
      <c r="I1677" s="179">
        <v>3.66039171203998</v>
      </c>
      <c r="J1677" s="179">
        <v>3.5484454835389623</v>
      </c>
      <c r="K1677" s="179">
        <v>3.2887056383478379</v>
      </c>
      <c r="L1677" s="179">
        <v>3.1583656261882322</v>
      </c>
      <c r="M1677" s="179">
        <v>3.0307018301130277</v>
      </c>
      <c r="N1677" s="179">
        <v>3.4667807622579967</v>
      </c>
      <c r="O1677" s="179">
        <v>3.3021987403689907</v>
      </c>
      <c r="P1677" s="179">
        <v>3.1027393593467214</v>
      </c>
      <c r="Q1677" s="179">
        <v>3.114453539856922</v>
      </c>
      <c r="R1677" s="179">
        <v>3.7212927472884965</v>
      </c>
      <c r="S1677" s="179">
        <v>3.7524811533949323</v>
      </c>
      <c r="T1677" s="179">
        <v>3.5948171786104806</v>
      </c>
      <c r="U1677" s="179">
        <v>3.9138376575332026</v>
      </c>
      <c r="V1677" s="179">
        <v>4.4137751947025103</v>
      </c>
      <c r="W1677" s="179">
        <v>4.3929244346465479</v>
      </c>
      <c r="X1677" s="179">
        <v>4.9188064313509248</v>
      </c>
      <c r="Y1677" s="179">
        <v>3.926841553124548</v>
      </c>
      <c r="Z1677" s="179">
        <v>1.1476191963916982</v>
      </c>
      <c r="AA1677" s="179">
        <v>1.3545746400181748</v>
      </c>
      <c r="AB1677" s="179">
        <v>1.2503178186932045</v>
      </c>
      <c r="AC1677" s="179">
        <v>1.1933614048179979</v>
      </c>
      <c r="AD1677" s="179">
        <v>1.2660326713822789</v>
      </c>
      <c r="AE1677" s="179">
        <v>1.1201230573833136</v>
      </c>
      <c r="AF1677" s="26"/>
      <c r="AH1677" s="26"/>
      <c r="AI1677" s="26"/>
    </row>
    <row r="1678" spans="2:35" x14ac:dyDescent="0.25">
      <c r="B1678" s="32" t="s">
        <v>45</v>
      </c>
      <c r="C1678" s="32" t="s">
        <v>66</v>
      </c>
      <c r="D1678" s="32"/>
      <c r="E1678" s="32"/>
      <c r="F1678" s="32"/>
      <c r="G1678" s="32"/>
      <c r="H1678" s="31" t="s">
        <v>87</v>
      </c>
      <c r="I1678" s="179">
        <v>34.877236655598701</v>
      </c>
      <c r="J1678" s="179">
        <v>31.46490098807104</v>
      </c>
      <c r="K1678" s="179">
        <v>30.500500700851184</v>
      </c>
      <c r="L1678" s="179">
        <v>32.171497272211276</v>
      </c>
      <c r="M1678" s="179">
        <v>38.465343675311452</v>
      </c>
      <c r="N1678" s="179">
        <v>36.718863307602675</v>
      </c>
      <c r="O1678" s="179">
        <v>39.127821423265623</v>
      </c>
      <c r="P1678" s="179">
        <v>41.080485518403343</v>
      </c>
      <c r="Q1678" s="179">
        <v>50.280616480931528</v>
      </c>
      <c r="R1678" s="179">
        <v>51.789526411375931</v>
      </c>
      <c r="S1678" s="179">
        <v>61.507864183356979</v>
      </c>
      <c r="T1678" s="179">
        <v>71.996736663445901</v>
      </c>
      <c r="U1678" s="179">
        <v>78.927448468888585</v>
      </c>
      <c r="V1678" s="179">
        <v>84.864013894008011</v>
      </c>
      <c r="W1678" s="179">
        <v>79.146562318624177</v>
      </c>
      <c r="X1678" s="179">
        <v>85.192070382998025</v>
      </c>
      <c r="Y1678" s="179">
        <v>92.996892496689298</v>
      </c>
      <c r="Z1678" s="179">
        <v>85.857878166741159</v>
      </c>
      <c r="AA1678" s="179">
        <v>88.634476510804646</v>
      </c>
      <c r="AB1678" s="179">
        <v>93.316802409014784</v>
      </c>
      <c r="AC1678" s="179">
        <v>75.303086155339457</v>
      </c>
      <c r="AD1678" s="179">
        <v>108.96994415104481</v>
      </c>
      <c r="AE1678" s="179">
        <v>100.0033449142355</v>
      </c>
      <c r="AF1678" s="26"/>
      <c r="AH1678" s="26"/>
      <c r="AI1678" s="26"/>
    </row>
    <row r="1679" spans="2:35" x14ac:dyDescent="0.25">
      <c r="B1679" s="32" t="s">
        <v>45</v>
      </c>
      <c r="C1679" s="32" t="s">
        <v>58</v>
      </c>
      <c r="D1679" s="32"/>
      <c r="E1679" s="32"/>
      <c r="F1679" s="32"/>
      <c r="G1679" s="32"/>
      <c r="H1679" s="31" t="s">
        <v>87</v>
      </c>
      <c r="I1679" s="179">
        <v>0.66514071822037246</v>
      </c>
      <c r="J1679" s="179">
        <v>0.59898299170126124</v>
      </c>
      <c r="K1679" s="179">
        <v>0.5728617493952427</v>
      </c>
      <c r="L1679" s="179">
        <v>0.59393258416633921</v>
      </c>
      <c r="M1679" s="179">
        <v>0.67315119211327734</v>
      </c>
      <c r="N1679" s="179">
        <v>0.618574140115142</v>
      </c>
      <c r="O1679" s="179">
        <v>0.62843370650422703</v>
      </c>
      <c r="P1679" s="179">
        <v>0.60419502278489567</v>
      </c>
      <c r="Q1679" s="179">
        <v>0.67310738788618163</v>
      </c>
      <c r="R1679" s="179">
        <v>0.66818271944348218</v>
      </c>
      <c r="S1679" s="179">
        <v>0.72937305059285518</v>
      </c>
      <c r="T1679" s="179">
        <v>0.66702595441102486</v>
      </c>
      <c r="U1679" s="179">
        <v>0.60303180301269255</v>
      </c>
      <c r="V1679" s="179">
        <v>0.60086760328561051</v>
      </c>
      <c r="W1679" s="179">
        <v>0.58927673791431034</v>
      </c>
      <c r="X1679" s="179">
        <v>0.59359465590407623</v>
      </c>
      <c r="Y1679" s="179">
        <v>0.59541331239494644</v>
      </c>
      <c r="Z1679" s="179">
        <v>0.58265078341849441</v>
      </c>
      <c r="AA1679" s="179">
        <v>0.5871453822937267</v>
      </c>
      <c r="AB1679" s="179">
        <v>0.64883899636958253</v>
      </c>
      <c r="AC1679" s="179">
        <v>0.62868439009841726</v>
      </c>
      <c r="AD1679" s="179">
        <v>0.80668404218952861</v>
      </c>
      <c r="AE1679" s="179">
        <v>0.71570312307834816</v>
      </c>
      <c r="AF1679" s="26"/>
      <c r="AH1679" s="26"/>
      <c r="AI1679" s="26"/>
    </row>
    <row r="1680" spans="2:35" x14ac:dyDescent="0.25">
      <c r="B1680" s="32" t="s">
        <v>45</v>
      </c>
      <c r="C1680" s="32" t="s">
        <v>146</v>
      </c>
      <c r="D1680" s="32"/>
      <c r="E1680" s="32"/>
      <c r="F1680" s="32"/>
      <c r="G1680" s="32"/>
      <c r="H1680" s="31" t="s">
        <v>87</v>
      </c>
      <c r="I1680" s="179">
        <v>0.99211792116293973</v>
      </c>
      <c r="J1680" s="179">
        <v>1.1257104018284085</v>
      </c>
      <c r="K1680" s="179">
        <v>1.1720265445854028</v>
      </c>
      <c r="L1680" s="179">
        <v>1.4953117293007414</v>
      </c>
      <c r="M1680" s="179">
        <v>1.1938777310540523</v>
      </c>
      <c r="N1680" s="179">
        <v>1.1234198813657923</v>
      </c>
      <c r="O1680" s="179">
        <v>1.2164592234230012</v>
      </c>
      <c r="P1680" s="179">
        <v>1.18866488690816</v>
      </c>
      <c r="Q1680" s="179">
        <v>1.3930072177994786</v>
      </c>
      <c r="R1680" s="179">
        <v>1.590404528822174</v>
      </c>
      <c r="S1680" s="179">
        <v>2.0385321215988585</v>
      </c>
      <c r="T1680" s="179">
        <v>0.98804344610752493</v>
      </c>
      <c r="U1680" s="179">
        <v>0.90915706243633521</v>
      </c>
      <c r="V1680" s="179">
        <v>0.75371085169109853</v>
      </c>
      <c r="W1680" s="179">
        <v>0.9104209816146267</v>
      </c>
      <c r="X1680" s="179">
        <v>0.79914923159141649</v>
      </c>
      <c r="Y1680" s="179">
        <v>0.89273565533467802</v>
      </c>
      <c r="Z1680" s="179">
        <v>0.82099812061463995</v>
      </c>
      <c r="AA1680" s="179">
        <v>0.49772342162718997</v>
      </c>
      <c r="AB1680" s="179">
        <v>0.68567378047846816</v>
      </c>
      <c r="AC1680" s="179">
        <v>0.61163626838438512</v>
      </c>
      <c r="AD1680" s="179">
        <v>0.88089482159368382</v>
      </c>
      <c r="AE1680" s="179">
        <v>0.67498029595863807</v>
      </c>
      <c r="AF1680" s="26"/>
      <c r="AH1680" s="26"/>
      <c r="AI1680" s="26"/>
    </row>
    <row r="1681" spans="2:35" x14ac:dyDescent="0.25">
      <c r="B1681" s="32" t="s">
        <v>45</v>
      </c>
      <c r="C1681" s="32" t="s">
        <v>61</v>
      </c>
      <c r="D1681" s="32"/>
      <c r="E1681" s="32"/>
      <c r="F1681" s="32"/>
      <c r="G1681" s="32"/>
      <c r="H1681" s="31" t="s">
        <v>87</v>
      </c>
      <c r="I1681" s="179">
        <v>6.2055765366606712</v>
      </c>
      <c r="J1681" s="179">
        <v>5.5936214036508929</v>
      </c>
      <c r="K1681" s="179">
        <v>5.5300861029349697</v>
      </c>
      <c r="L1681" s="179">
        <v>5.5002076894191951</v>
      </c>
      <c r="M1681" s="179">
        <v>6.4978737581722159</v>
      </c>
      <c r="N1681" s="179">
        <v>5.9534820252753136</v>
      </c>
      <c r="O1681" s="179">
        <v>5.7004964699539018</v>
      </c>
      <c r="P1681" s="179">
        <v>5.6192574056317683</v>
      </c>
      <c r="Q1681" s="179">
        <v>6.1170089174440951</v>
      </c>
      <c r="R1681" s="179">
        <v>5.8902403345027636</v>
      </c>
      <c r="S1681" s="179">
        <v>6.4836469675573198</v>
      </c>
      <c r="T1681" s="179">
        <v>6.5109995213939271</v>
      </c>
      <c r="U1681" s="179">
        <v>6.4789438352630455</v>
      </c>
      <c r="V1681" s="179">
        <v>6.7868060452969914</v>
      </c>
      <c r="W1681" s="179">
        <v>6.4795949016779968</v>
      </c>
      <c r="X1681" s="179">
        <v>7.4461235097529936</v>
      </c>
      <c r="Y1681" s="179">
        <v>8.7856673164011312</v>
      </c>
      <c r="Z1681" s="179">
        <v>7.5320825101505573</v>
      </c>
      <c r="AA1681" s="179">
        <v>7.3349821751915014</v>
      </c>
      <c r="AB1681" s="179">
        <v>8.8369007911992998</v>
      </c>
      <c r="AC1681" s="179">
        <v>7.0509749138847599</v>
      </c>
      <c r="AD1681" s="179">
        <v>8.2280534837108128</v>
      </c>
      <c r="AE1681" s="179">
        <v>7.8786688305804473</v>
      </c>
      <c r="AF1681" s="26"/>
      <c r="AH1681" s="26"/>
      <c r="AI1681" s="26"/>
    </row>
    <row r="1682" spans="2:35" x14ac:dyDescent="0.25">
      <c r="B1682" s="32" t="s">
        <v>45</v>
      </c>
      <c r="C1682" s="32" t="s">
        <v>63</v>
      </c>
      <c r="D1682" s="32"/>
      <c r="E1682" s="32"/>
      <c r="F1682" s="32"/>
      <c r="G1682" s="32"/>
      <c r="H1682" s="31" t="s">
        <v>87</v>
      </c>
      <c r="I1682" s="179">
        <v>40.044181562257108</v>
      </c>
      <c r="J1682" s="179">
        <v>36.063969856576854</v>
      </c>
      <c r="K1682" s="179">
        <v>36.340013632601838</v>
      </c>
      <c r="L1682" s="179">
        <v>34.124082622598934</v>
      </c>
      <c r="M1682" s="179">
        <v>39.852032928217099</v>
      </c>
      <c r="N1682" s="179">
        <v>36.482094655010918</v>
      </c>
      <c r="O1682" s="179">
        <v>26.860460066832704</v>
      </c>
      <c r="P1682" s="179">
        <v>29.732504294271422</v>
      </c>
      <c r="Q1682" s="179">
        <v>22.184797019141001</v>
      </c>
      <c r="R1682" s="179">
        <v>21.890775176669578</v>
      </c>
      <c r="S1682" s="179">
        <v>20.081570053301146</v>
      </c>
      <c r="T1682" s="179">
        <v>23.19401165469634</v>
      </c>
      <c r="U1682" s="179">
        <v>18.156913854344886</v>
      </c>
      <c r="V1682" s="179">
        <v>18.645683758589506</v>
      </c>
      <c r="W1682" s="179">
        <v>17.058538142719506</v>
      </c>
      <c r="X1682" s="179">
        <v>17.441329365839156</v>
      </c>
      <c r="Y1682" s="179">
        <v>16.058285476261215</v>
      </c>
      <c r="Z1682" s="179">
        <v>15.05814682136927</v>
      </c>
      <c r="AA1682" s="179">
        <v>16.094516471039771</v>
      </c>
      <c r="AB1682" s="179">
        <v>16.793399285806405</v>
      </c>
      <c r="AC1682" s="179">
        <v>14.265760267494867</v>
      </c>
      <c r="AD1682" s="179">
        <v>15.821297640230025</v>
      </c>
      <c r="AE1682" s="179">
        <v>26.241536106712164</v>
      </c>
      <c r="AF1682" s="26"/>
      <c r="AH1682" s="26"/>
      <c r="AI1682" s="26"/>
    </row>
    <row r="1683" spans="2:35" x14ac:dyDescent="0.25">
      <c r="B1683" s="32" t="s">
        <v>45</v>
      </c>
      <c r="C1683" s="32" t="s">
        <v>74</v>
      </c>
      <c r="D1683" s="32"/>
      <c r="E1683" s="32"/>
      <c r="F1683" s="32"/>
      <c r="G1683" s="32"/>
      <c r="H1683" s="31" t="s">
        <v>87</v>
      </c>
      <c r="I1683" s="179"/>
      <c r="J1683" s="179"/>
      <c r="K1683" s="179"/>
      <c r="L1683" s="179"/>
      <c r="M1683" s="179"/>
      <c r="N1683" s="179"/>
      <c r="O1683" s="179"/>
      <c r="P1683" s="179"/>
      <c r="Q1683" s="179"/>
      <c r="R1683" s="179"/>
      <c r="S1683" s="179"/>
      <c r="T1683" s="179"/>
      <c r="U1683" s="179"/>
      <c r="V1683" s="179"/>
      <c r="W1683" s="179"/>
      <c r="X1683" s="179"/>
      <c r="Y1683" s="179"/>
      <c r="Z1683" s="179">
        <v>2.5776036571084893</v>
      </c>
      <c r="AA1683" s="179">
        <v>2.6097545445709582</v>
      </c>
      <c r="AB1683" s="179">
        <v>2.722386407608385</v>
      </c>
      <c r="AC1683" s="179">
        <v>0.97207337116828774</v>
      </c>
      <c r="AD1683" s="179">
        <v>1.1726089138360989</v>
      </c>
      <c r="AE1683" s="179">
        <v>1.7291247660857252</v>
      </c>
      <c r="AF1683" s="26"/>
      <c r="AH1683" s="26"/>
      <c r="AI1683" s="26"/>
    </row>
    <row r="1684" spans="2:35" x14ac:dyDescent="0.25">
      <c r="B1684" s="32" t="s">
        <v>45</v>
      </c>
      <c r="C1684" s="32" t="s">
        <v>75</v>
      </c>
      <c r="D1684" s="32"/>
      <c r="E1684" s="32"/>
      <c r="F1684" s="32"/>
      <c r="G1684" s="32"/>
      <c r="H1684" s="31" t="s">
        <v>87</v>
      </c>
      <c r="I1684" s="179"/>
      <c r="J1684" s="179"/>
      <c r="K1684" s="179"/>
      <c r="L1684" s="179"/>
      <c r="M1684" s="179"/>
      <c r="N1684" s="179"/>
      <c r="O1684" s="179"/>
      <c r="P1684" s="179"/>
      <c r="Q1684" s="179"/>
      <c r="R1684" s="179"/>
      <c r="S1684" s="179"/>
      <c r="T1684" s="179"/>
      <c r="U1684" s="179"/>
      <c r="V1684" s="179"/>
      <c r="W1684" s="179"/>
      <c r="X1684" s="179"/>
      <c r="Y1684" s="179"/>
      <c r="Z1684" s="179">
        <v>31.231114128205679</v>
      </c>
      <c r="AA1684" s="179">
        <v>33.024970203532625</v>
      </c>
      <c r="AB1684" s="179">
        <v>28.603179408333418</v>
      </c>
      <c r="AC1684" s="179">
        <v>15.767646211387095</v>
      </c>
      <c r="AD1684" s="179">
        <v>17.7587707960638</v>
      </c>
      <c r="AE1684" s="179">
        <v>17.084463987360586</v>
      </c>
      <c r="AF1684" s="26"/>
      <c r="AH1684" s="26"/>
      <c r="AI1684" s="26"/>
    </row>
    <row r="1685" spans="2:35" x14ac:dyDescent="0.25">
      <c r="B1685" s="32" t="s">
        <v>45</v>
      </c>
      <c r="C1685" s="45" t="s">
        <v>91</v>
      </c>
      <c r="D1685" s="32"/>
      <c r="E1685" s="32"/>
      <c r="F1685" s="32"/>
      <c r="G1685" s="32"/>
      <c r="H1685" s="44" t="s">
        <v>87</v>
      </c>
      <c r="I1685" s="180">
        <v>96.360635037641487</v>
      </c>
      <c r="J1685" s="180">
        <v>88.428505738996179</v>
      </c>
      <c r="K1685" s="180">
        <v>87.680277675022339</v>
      </c>
      <c r="L1685" s="180">
        <v>86.76104286442029</v>
      </c>
      <c r="M1685" s="180">
        <v>99.700769704430485</v>
      </c>
      <c r="N1685" s="180">
        <v>93.896694465118117</v>
      </c>
      <c r="O1685" s="180">
        <v>85.967510539369769</v>
      </c>
      <c r="P1685" s="180">
        <v>90.695574466168694</v>
      </c>
      <c r="Q1685" s="180">
        <v>92.87396614433662</v>
      </c>
      <c r="R1685" s="180">
        <v>95.443307976266183</v>
      </c>
      <c r="S1685" s="180">
        <v>104.38182807626488</v>
      </c>
      <c r="T1685" s="180">
        <v>116.54690625525234</v>
      </c>
      <c r="U1685" s="180">
        <v>119.02207281486977</v>
      </c>
      <c r="V1685" s="180">
        <v>126.06965028642466</v>
      </c>
      <c r="W1685" s="180">
        <v>118.5577901060274</v>
      </c>
      <c r="X1685" s="180">
        <v>126.49463813486386</v>
      </c>
      <c r="Y1685" s="180">
        <v>133.47040482900431</v>
      </c>
      <c r="Z1685" s="180">
        <v>155.55637084605752</v>
      </c>
      <c r="AA1685" s="180">
        <v>161.21886415375477</v>
      </c>
      <c r="AB1685" s="180">
        <v>164.11913654413672</v>
      </c>
      <c r="AC1685" s="180">
        <v>127.04919706204666</v>
      </c>
      <c r="AD1685" s="180">
        <v>167.52694796991321</v>
      </c>
      <c r="AE1685" s="180">
        <v>167.45812226478643</v>
      </c>
      <c r="AF1685" s="26"/>
      <c r="AH1685" s="26"/>
      <c r="AI1685" s="26"/>
    </row>
    <row r="1686" spans="2:35" ht="11.25" customHeight="1" x14ac:dyDescent="0.25">
      <c r="B1686" s="32" t="s">
        <v>45</v>
      </c>
      <c r="C1686" s="32" t="s">
        <v>46</v>
      </c>
      <c r="D1686" s="32"/>
      <c r="E1686" s="32"/>
      <c r="F1686" s="32"/>
      <c r="G1686" s="32"/>
      <c r="H1686" s="31" t="s">
        <v>88</v>
      </c>
      <c r="I1686" s="149">
        <v>432.16833697440296</v>
      </c>
      <c r="J1686" s="149">
        <v>436.47769718091553</v>
      </c>
      <c r="K1686" s="149">
        <v>425.71137315233386</v>
      </c>
      <c r="L1686" s="149">
        <v>421.68437888644831</v>
      </c>
      <c r="M1686" s="149">
        <v>471.49167168511093</v>
      </c>
      <c r="N1686" s="149">
        <v>451.23920298092008</v>
      </c>
      <c r="O1686" s="149">
        <v>432.60953179915919</v>
      </c>
      <c r="P1686" s="149">
        <v>441.24756858498608</v>
      </c>
      <c r="Q1686" s="149">
        <v>397.00612836736434</v>
      </c>
      <c r="R1686" s="149">
        <v>455.49446170503046</v>
      </c>
      <c r="S1686" s="149">
        <v>426.90733230790505</v>
      </c>
      <c r="T1686" s="149">
        <v>393.80167372403929</v>
      </c>
      <c r="U1686" s="149">
        <v>401.2091995424521</v>
      </c>
      <c r="V1686" s="149">
        <v>376.6194357183947</v>
      </c>
      <c r="W1686" s="149">
        <v>361.41577702054519</v>
      </c>
      <c r="X1686" s="149">
        <v>354.00384389261274</v>
      </c>
      <c r="Y1686" s="149">
        <v>346.39901324403689</v>
      </c>
      <c r="Z1686" s="149">
        <v>333.56393355939269</v>
      </c>
      <c r="AA1686" s="149">
        <v>336.54091967869766</v>
      </c>
      <c r="AB1686" s="149">
        <v>341.60188515353013</v>
      </c>
      <c r="AC1686" s="149">
        <v>365.62328144345258</v>
      </c>
      <c r="AD1686" s="149">
        <v>410.65024641334503</v>
      </c>
      <c r="AE1686" s="149">
        <v>384.72118333751865</v>
      </c>
      <c r="AF1686" s="26"/>
      <c r="AH1686" s="26"/>
      <c r="AI1686" s="26"/>
    </row>
    <row r="1687" spans="2:35" x14ac:dyDescent="0.25">
      <c r="B1687" s="32" t="s">
        <v>45</v>
      </c>
      <c r="C1687" s="32" t="s">
        <v>51</v>
      </c>
      <c r="D1687" s="32"/>
      <c r="E1687" s="32"/>
      <c r="F1687" s="32"/>
      <c r="G1687" s="32"/>
      <c r="H1687" s="31" t="s">
        <v>88</v>
      </c>
      <c r="I1687" s="149">
        <v>0.41229290385754092</v>
      </c>
      <c r="J1687" s="149">
        <v>0.38922299782877662</v>
      </c>
      <c r="K1687" s="149">
        <v>0.3968717791396128</v>
      </c>
      <c r="L1687" s="149">
        <v>0.36501922815928312</v>
      </c>
      <c r="M1687" s="149">
        <v>0.37778126292659714</v>
      </c>
      <c r="N1687" s="149">
        <v>0.3304293823949957</v>
      </c>
      <c r="O1687" s="149">
        <v>0.31449455385820585</v>
      </c>
      <c r="P1687" s="149">
        <v>0.30189917637976393</v>
      </c>
      <c r="Q1687" s="149">
        <v>0.33373679492677555</v>
      </c>
      <c r="R1687" s="149">
        <v>0.32016226412972065</v>
      </c>
      <c r="S1687" s="149">
        <v>0.35662256178940266</v>
      </c>
      <c r="T1687" s="149">
        <v>0.34512574610494984</v>
      </c>
      <c r="U1687" s="149">
        <v>0.34649091151251676</v>
      </c>
      <c r="V1687" s="149">
        <v>0.35264804577806802</v>
      </c>
      <c r="W1687" s="149">
        <v>0.348054116934568</v>
      </c>
      <c r="X1687" s="149">
        <v>0.35219020453071165</v>
      </c>
      <c r="Y1687" s="149">
        <v>0.35278212939758935</v>
      </c>
      <c r="Z1687" s="149">
        <v>0.35440400671297739</v>
      </c>
      <c r="AA1687" s="149">
        <v>0.36226378575379325</v>
      </c>
      <c r="AB1687" s="149">
        <v>0.37506844427251518</v>
      </c>
      <c r="AC1687" s="149">
        <v>0.36869936458916147</v>
      </c>
      <c r="AD1687" s="149">
        <v>0.43802151012586216</v>
      </c>
      <c r="AE1687" s="149">
        <v>0.41741226332189979</v>
      </c>
      <c r="AF1687" s="26"/>
      <c r="AH1687" s="26"/>
      <c r="AI1687" s="26"/>
    </row>
    <row r="1688" spans="2:35" x14ac:dyDescent="0.25">
      <c r="B1688" s="32" t="s">
        <v>45</v>
      </c>
      <c r="C1688" s="32" t="s">
        <v>56</v>
      </c>
      <c r="D1688" s="32"/>
      <c r="E1688" s="32"/>
      <c r="F1688" s="32"/>
      <c r="G1688" s="32"/>
      <c r="H1688" s="31" t="s">
        <v>88</v>
      </c>
      <c r="I1688" s="149">
        <v>1.0944838560642434</v>
      </c>
      <c r="J1688" s="149">
        <v>1.0597832886886247</v>
      </c>
      <c r="K1688" s="149">
        <v>0.98016298019886972</v>
      </c>
      <c r="L1688" s="149">
        <v>0.94163463905048617</v>
      </c>
      <c r="M1688" s="149">
        <v>0.90317898752948977</v>
      </c>
      <c r="N1688" s="149">
        <v>1.0373405608029809</v>
      </c>
      <c r="O1688" s="149">
        <v>0.98851493989669981</v>
      </c>
      <c r="P1688" s="149">
        <v>0.92816707256179343</v>
      </c>
      <c r="Q1688" s="149">
        <v>0.93274959342632424</v>
      </c>
      <c r="R1688" s="149">
        <v>1.1190801109732336</v>
      </c>
      <c r="S1688" s="149">
        <v>1.1294236053328071</v>
      </c>
      <c r="T1688" s="149">
        <v>1.0819634109592258</v>
      </c>
      <c r="U1688" s="149">
        <v>1.1796977372893653</v>
      </c>
      <c r="V1688" s="149">
        <v>1.3320164791381541</v>
      </c>
      <c r="W1688" s="149">
        <v>1.3262044874568684</v>
      </c>
      <c r="X1688" s="149">
        <v>1.4863762889262853</v>
      </c>
      <c r="Y1688" s="149">
        <v>1.1852901374537064</v>
      </c>
      <c r="Z1688" s="149">
        <v>0.34229698739722819</v>
      </c>
      <c r="AA1688" s="149">
        <v>0.40560447727427401</v>
      </c>
      <c r="AB1688" s="149">
        <v>0.3742914197688445</v>
      </c>
      <c r="AC1688" s="149">
        <v>0.35722132642692245</v>
      </c>
      <c r="AD1688" s="149">
        <v>0.37972712000880843</v>
      </c>
      <c r="AE1688" s="149">
        <v>0.33593946680045611</v>
      </c>
      <c r="AF1688" s="26"/>
      <c r="AH1688" s="26"/>
      <c r="AI1688" s="26"/>
    </row>
    <row r="1689" spans="2:35" x14ac:dyDescent="0.25">
      <c r="B1689" s="32" t="s">
        <v>45</v>
      </c>
      <c r="C1689" s="32" t="s">
        <v>66</v>
      </c>
      <c r="D1689" s="32"/>
      <c r="E1689" s="32"/>
      <c r="F1689" s="32"/>
      <c r="G1689" s="32"/>
      <c r="H1689" s="31" t="s">
        <v>88</v>
      </c>
      <c r="I1689" s="149">
        <v>416.40759233858682</v>
      </c>
      <c r="J1689" s="149">
        <v>425.49630040360074</v>
      </c>
      <c r="K1689" s="149">
        <v>256.47123998468209</v>
      </c>
      <c r="L1689" s="149">
        <v>183.50505386543574</v>
      </c>
      <c r="M1689" s="149">
        <v>186.70323700441244</v>
      </c>
      <c r="N1689" s="149">
        <v>124.94029375562873</v>
      </c>
      <c r="O1689" s="149">
        <v>265.2901693085339</v>
      </c>
      <c r="P1689" s="149">
        <v>224.86994627790673</v>
      </c>
      <c r="Q1689" s="149">
        <v>246.57157668977396</v>
      </c>
      <c r="R1689" s="149">
        <v>696.93447873861578</v>
      </c>
      <c r="S1689" s="149">
        <v>781.6826003892005</v>
      </c>
      <c r="T1689" s="149">
        <v>852.82873074515305</v>
      </c>
      <c r="U1689" s="149">
        <v>887.03717115427435</v>
      </c>
      <c r="V1689" s="149">
        <v>964.4800018460345</v>
      </c>
      <c r="W1689" s="149">
        <v>1064.5409992414591</v>
      </c>
      <c r="X1689" s="149">
        <v>1123.0363763435721</v>
      </c>
      <c r="Y1689" s="149">
        <v>1269.8618473253293</v>
      </c>
      <c r="Z1689" s="149">
        <v>615.86380325255743</v>
      </c>
      <c r="AA1689" s="149">
        <v>652.2639022150754</v>
      </c>
      <c r="AB1689" s="149">
        <v>694.52163860026087</v>
      </c>
      <c r="AC1689" s="149">
        <v>382.44604602514278</v>
      </c>
      <c r="AD1689" s="149">
        <v>496.92220482302861</v>
      </c>
      <c r="AE1689" s="149">
        <v>585.34481574257018</v>
      </c>
      <c r="AF1689" s="26"/>
      <c r="AH1689" s="26"/>
      <c r="AI1689" s="26"/>
    </row>
    <row r="1690" spans="2:35" x14ac:dyDescent="0.25">
      <c r="B1690" s="32" t="s">
        <v>45</v>
      </c>
      <c r="C1690" s="32" t="s">
        <v>58</v>
      </c>
      <c r="D1690" s="32"/>
      <c r="E1690" s="32"/>
      <c r="F1690" s="32"/>
      <c r="G1690" s="32"/>
      <c r="H1690" s="31" t="s">
        <v>88</v>
      </c>
      <c r="I1690" s="149">
        <v>0.19831033752640198</v>
      </c>
      <c r="J1690" s="149">
        <v>0.17551502243249412</v>
      </c>
      <c r="K1690" s="149">
        <v>0.1667933643699287</v>
      </c>
      <c r="L1690" s="149">
        <v>0.17358885128235546</v>
      </c>
      <c r="M1690" s="149">
        <v>0.19827149310521508</v>
      </c>
      <c r="N1690" s="149">
        <v>0.18060303751284859</v>
      </c>
      <c r="O1690" s="149">
        <v>0.18444764085744308</v>
      </c>
      <c r="P1690" s="149">
        <v>0.17776868977110144</v>
      </c>
      <c r="Q1690" s="149">
        <v>0.19614711179084721</v>
      </c>
      <c r="R1690" s="149">
        <v>0.19443407149234768</v>
      </c>
      <c r="S1690" s="149">
        <v>0.28061093268303794</v>
      </c>
      <c r="T1690" s="149">
        <v>0.26716474076276658</v>
      </c>
      <c r="U1690" s="149">
        <v>0.24041488030721891</v>
      </c>
      <c r="V1690" s="149">
        <v>0.22962570066362223</v>
      </c>
      <c r="W1690" s="149">
        <v>0.22622679775984697</v>
      </c>
      <c r="X1690" s="149">
        <v>0.20476584481488536</v>
      </c>
      <c r="Y1690" s="149">
        <v>0.17768004967575776</v>
      </c>
      <c r="Z1690" s="149">
        <v>0.17436604605980996</v>
      </c>
      <c r="AA1690" s="149">
        <v>0.17600118779351892</v>
      </c>
      <c r="AB1690" s="149">
        <v>0.19507333969039922</v>
      </c>
      <c r="AC1690" s="149">
        <v>0.18906397910603043</v>
      </c>
      <c r="AD1690" s="149">
        <v>0.24342716812843984</v>
      </c>
      <c r="AE1690" s="149">
        <v>0.21598838104375154</v>
      </c>
      <c r="AF1690" s="26"/>
      <c r="AH1690" s="26"/>
      <c r="AI1690" s="26"/>
    </row>
    <row r="1691" spans="2:35" x14ac:dyDescent="0.25">
      <c r="B1691" s="32" t="s">
        <v>45</v>
      </c>
      <c r="C1691" s="32" t="s">
        <v>146</v>
      </c>
      <c r="D1691" s="32"/>
      <c r="E1691" s="32"/>
      <c r="F1691" s="32"/>
      <c r="G1691" s="32"/>
      <c r="H1691" s="31" t="s">
        <v>88</v>
      </c>
      <c r="I1691" s="149">
        <v>0.57627663364934156</v>
      </c>
      <c r="J1691" s="149">
        <v>0.52798996105589102</v>
      </c>
      <c r="K1691" s="149">
        <v>0.49515496777671247</v>
      </c>
      <c r="L1691" s="149">
        <v>0.59350362823107172</v>
      </c>
      <c r="M1691" s="149">
        <v>0.54545359888708667</v>
      </c>
      <c r="N1691" s="149">
        <v>0.5242612368593832</v>
      </c>
      <c r="O1691" s="149">
        <v>0.55460200431470907</v>
      </c>
      <c r="P1691" s="149">
        <v>0.54634497146677719</v>
      </c>
      <c r="Q1691" s="149">
        <v>0.42107820634251381</v>
      </c>
      <c r="R1691" s="149">
        <v>0.48100575244812627</v>
      </c>
      <c r="S1691" s="149">
        <v>0.61726019200826343</v>
      </c>
      <c r="T1691" s="149">
        <v>0.29819904295145749</v>
      </c>
      <c r="U1691" s="149">
        <v>0.27416729907973797</v>
      </c>
      <c r="V1691" s="149">
        <v>0.22705765040914297</v>
      </c>
      <c r="W1691" s="149">
        <v>0.27465854744139429</v>
      </c>
      <c r="X1691" s="149">
        <v>0.24089013674197438</v>
      </c>
      <c r="Y1691" s="149">
        <v>0.26934610986713725</v>
      </c>
      <c r="Z1691" s="149">
        <v>0.24797083370696502</v>
      </c>
      <c r="AA1691" s="149">
        <v>0.15081933147294274</v>
      </c>
      <c r="AB1691" s="149">
        <v>0.20817106919049627</v>
      </c>
      <c r="AC1691" s="149">
        <v>0.18624051247696419</v>
      </c>
      <c r="AD1691" s="149">
        <v>0.26809937132738743</v>
      </c>
      <c r="AE1691" s="149">
        <v>0.2052902348443435</v>
      </c>
      <c r="AF1691" s="26"/>
      <c r="AH1691" s="26"/>
      <c r="AI1691" s="26"/>
    </row>
    <row r="1692" spans="2:35" x14ac:dyDescent="0.25">
      <c r="B1692" s="32" t="s">
        <v>45</v>
      </c>
      <c r="C1692" s="32" t="s">
        <v>61</v>
      </c>
      <c r="D1692" s="32"/>
      <c r="E1692" s="32"/>
      <c r="F1692" s="32"/>
      <c r="G1692" s="32"/>
      <c r="H1692" s="31" t="s">
        <v>88</v>
      </c>
      <c r="I1692" s="149">
        <v>0.80939717900791952</v>
      </c>
      <c r="J1692" s="149">
        <v>0.73118784772201495</v>
      </c>
      <c r="K1692" s="149">
        <v>0.72425393324765541</v>
      </c>
      <c r="L1692" s="149">
        <v>0.72079537969674412</v>
      </c>
      <c r="M1692" s="149">
        <v>0.85382048881342643</v>
      </c>
      <c r="N1692" s="149">
        <v>0.79960501026576336</v>
      </c>
      <c r="O1692" s="149">
        <v>0.78990687331351939</v>
      </c>
      <c r="P1692" s="149">
        <v>0.79812353001308833</v>
      </c>
      <c r="Q1692" s="149">
        <v>0.87828539306401066</v>
      </c>
      <c r="R1692" s="149">
        <v>0.85138395847998616</v>
      </c>
      <c r="S1692" s="149">
        <v>0.94521216575262756</v>
      </c>
      <c r="T1692" s="149">
        <v>0.9900028551870057</v>
      </c>
      <c r="U1692" s="149">
        <v>0.96667467052108358</v>
      </c>
      <c r="V1692" s="149">
        <v>1.0245687442109146</v>
      </c>
      <c r="W1692" s="149">
        <v>0.9844137354254251</v>
      </c>
      <c r="X1692" s="149">
        <v>1.1187269370912589</v>
      </c>
      <c r="Y1692" s="149">
        <v>1.3057459057494785</v>
      </c>
      <c r="Z1692" s="149">
        <v>1.0701257664429693</v>
      </c>
      <c r="AA1692" s="149">
        <v>1.0336519149807613</v>
      </c>
      <c r="AB1692" s="149">
        <v>1.2244136352584583</v>
      </c>
      <c r="AC1692" s="149">
        <v>0.97594361973484201</v>
      </c>
      <c r="AD1692" s="149">
        <v>1.1418775207092544</v>
      </c>
      <c r="AE1692" s="149">
        <v>1.079603309771296</v>
      </c>
      <c r="AF1692" s="26"/>
      <c r="AH1692" s="26"/>
      <c r="AI1692" s="26"/>
    </row>
    <row r="1693" spans="2:35" x14ac:dyDescent="0.25">
      <c r="B1693" s="32" t="s">
        <v>45</v>
      </c>
      <c r="C1693" s="32" t="s">
        <v>63</v>
      </c>
      <c r="D1693" s="32"/>
      <c r="E1693" s="32"/>
      <c r="F1693" s="32"/>
      <c r="G1693" s="32"/>
      <c r="H1693" s="31" t="s">
        <v>88</v>
      </c>
      <c r="I1693" s="149">
        <v>33.585849057670842</v>
      </c>
      <c r="J1693" s="149">
        <v>31.334556757372589</v>
      </c>
      <c r="K1693" s="149">
        <v>35.389887648414032</v>
      </c>
      <c r="L1693" s="149">
        <v>36.914193378609767</v>
      </c>
      <c r="M1693" s="149">
        <v>36.685999282682211</v>
      </c>
      <c r="N1693" s="149">
        <v>36.343185338804851</v>
      </c>
      <c r="O1693" s="149">
        <v>29.8752637347492</v>
      </c>
      <c r="P1693" s="149">
        <v>38.547921994893777</v>
      </c>
      <c r="Q1693" s="149">
        <v>34.945518967177264</v>
      </c>
      <c r="R1693" s="149">
        <v>35.238108530255658</v>
      </c>
      <c r="S1693" s="149">
        <v>35.975232584081915</v>
      </c>
      <c r="T1693" s="149">
        <v>37.402337466931037</v>
      </c>
      <c r="U1693" s="149">
        <v>38.111255623592434</v>
      </c>
      <c r="V1693" s="149">
        <v>36.302145080503912</v>
      </c>
      <c r="W1693" s="149">
        <v>38.31358496735011</v>
      </c>
      <c r="X1693" s="149">
        <v>41.638026170259224</v>
      </c>
      <c r="Y1693" s="149">
        <v>38.013745799817229</v>
      </c>
      <c r="Z1693" s="149">
        <v>32.219026260214761</v>
      </c>
      <c r="AA1693" s="149">
        <v>35.246285679696051</v>
      </c>
      <c r="AB1693" s="149">
        <v>36.98279816682625</v>
      </c>
      <c r="AC1693" s="149">
        <v>26.940134632027465</v>
      </c>
      <c r="AD1693" s="149">
        <v>25.193701067184151</v>
      </c>
      <c r="AE1693" s="149">
        <v>36.145223516717024</v>
      </c>
      <c r="AF1693" s="26"/>
      <c r="AH1693" s="26"/>
      <c r="AI1693" s="26"/>
    </row>
    <row r="1694" spans="2:35" x14ac:dyDescent="0.25">
      <c r="B1694" s="32" t="s">
        <v>45</v>
      </c>
      <c r="C1694" s="32" t="s">
        <v>74</v>
      </c>
      <c r="D1694" s="32"/>
      <c r="E1694" s="32"/>
      <c r="F1694" s="32"/>
      <c r="G1694" s="32"/>
      <c r="H1694" s="31" t="s">
        <v>88</v>
      </c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149"/>
      <c r="X1694" s="149"/>
      <c r="Y1694" s="149"/>
      <c r="Z1694" s="149">
        <v>773.28109713254662</v>
      </c>
      <c r="AA1694" s="149">
        <v>782.92636337128738</v>
      </c>
      <c r="AB1694" s="149">
        <v>816.71592228251541</v>
      </c>
      <c r="AC1694" s="149">
        <v>291.62201135048628</v>
      </c>
      <c r="AD1694" s="149">
        <v>351.78267415082968</v>
      </c>
      <c r="AE1694" s="149">
        <v>518.73742982571753</v>
      </c>
      <c r="AF1694" s="26"/>
      <c r="AH1694" s="26"/>
      <c r="AI1694" s="26"/>
    </row>
    <row r="1695" spans="2:35" x14ac:dyDescent="0.25">
      <c r="B1695" s="32" t="s">
        <v>45</v>
      </c>
      <c r="C1695" s="32" t="s">
        <v>75</v>
      </c>
      <c r="D1695" s="32"/>
      <c r="E1695" s="32"/>
      <c r="F1695" s="32"/>
      <c r="G1695" s="32"/>
      <c r="H1695" s="31" t="s">
        <v>88</v>
      </c>
      <c r="I1695" s="149"/>
      <c r="J1695" s="149"/>
      <c r="K1695" s="149"/>
      <c r="L1695" s="149"/>
      <c r="M1695" s="149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149"/>
      <c r="X1695" s="149"/>
      <c r="Y1695" s="149"/>
      <c r="Z1695" s="149">
        <v>1.6587972639385544</v>
      </c>
      <c r="AA1695" s="149">
        <v>1.7540644995781711</v>
      </c>
      <c r="AB1695" s="149">
        <v>1.5192582807073216</v>
      </c>
      <c r="AC1695" s="149">
        <v>0.8374859504679294</v>
      </c>
      <c r="AD1695" s="149">
        <v>0.94320113766586389</v>
      </c>
      <c r="AE1695" s="149">
        <v>0.90740801171617846</v>
      </c>
      <c r="AF1695" s="26"/>
      <c r="AH1695" s="26"/>
      <c r="AI1695" s="26"/>
    </row>
    <row r="1696" spans="2:35" x14ac:dyDescent="0.25">
      <c r="B1696" s="32" t="s">
        <v>45</v>
      </c>
      <c r="C1696" s="45" t="s">
        <v>92</v>
      </c>
      <c r="D1696" s="32"/>
      <c r="E1696" s="32"/>
      <c r="F1696" s="32"/>
      <c r="G1696" s="32"/>
      <c r="H1696" s="44" t="s">
        <v>88</v>
      </c>
      <c r="I1696" s="180">
        <v>885.25253928076609</v>
      </c>
      <c r="J1696" s="180">
        <v>896.19225345961672</v>
      </c>
      <c r="K1696" s="180">
        <v>720.33573781016264</v>
      </c>
      <c r="L1696" s="180">
        <v>644.89816785691369</v>
      </c>
      <c r="M1696" s="180">
        <v>697.75941380346751</v>
      </c>
      <c r="N1696" s="180">
        <v>615.39492130318956</v>
      </c>
      <c r="O1696" s="180">
        <v>730.60693085468279</v>
      </c>
      <c r="P1696" s="180">
        <v>707.41774029797909</v>
      </c>
      <c r="Q1696" s="180">
        <v>681.28522112386599</v>
      </c>
      <c r="R1696" s="180">
        <v>1190.6331151314253</v>
      </c>
      <c r="S1696" s="180">
        <v>1247.8942947387532</v>
      </c>
      <c r="T1696" s="180">
        <v>1287.0151977320886</v>
      </c>
      <c r="U1696" s="180">
        <v>1329.3650718190288</v>
      </c>
      <c r="V1696" s="180">
        <v>1380.5674992651327</v>
      </c>
      <c r="W1696" s="180">
        <v>1467.4299189143728</v>
      </c>
      <c r="X1696" s="180">
        <v>1522.0811958185491</v>
      </c>
      <c r="Y1696" s="180">
        <v>1657.5654507013273</v>
      </c>
      <c r="Z1696" s="180">
        <v>1758.7758211089699</v>
      </c>
      <c r="AA1696" s="180">
        <v>1810.8598761416099</v>
      </c>
      <c r="AB1696" s="180">
        <v>1893.718520392021</v>
      </c>
      <c r="AC1696" s="180">
        <v>1069.5461282039109</v>
      </c>
      <c r="AD1696" s="180">
        <v>1287.9631802823531</v>
      </c>
      <c r="AE1696" s="180">
        <v>1528.1102940900214</v>
      </c>
      <c r="AF1696" s="26"/>
      <c r="AH1696" s="26"/>
      <c r="AI1696" s="26"/>
    </row>
    <row r="1697" spans="2:35" x14ac:dyDescent="0.25">
      <c r="B1697" s="32" t="s">
        <v>45</v>
      </c>
      <c r="C1697" s="32" t="s">
        <v>46</v>
      </c>
      <c r="D1697" s="32"/>
      <c r="E1697" s="32"/>
      <c r="F1697" s="32"/>
      <c r="G1697" s="32"/>
      <c r="H1697" s="31" t="s">
        <v>89</v>
      </c>
      <c r="I1697" s="149">
        <v>64.595771005628833</v>
      </c>
      <c r="J1697" s="149">
        <v>65.222668222831317</v>
      </c>
      <c r="K1697" s="149">
        <v>63.568159058176434</v>
      </c>
      <c r="L1697" s="149">
        <v>63.044485750741387</v>
      </c>
      <c r="M1697" s="149">
        <v>70.585532721426006</v>
      </c>
      <c r="N1697" s="149">
        <v>67.578675121086945</v>
      </c>
      <c r="O1697" s="149">
        <v>64.821367636012681</v>
      </c>
      <c r="P1697" s="149">
        <v>66.121703650260088</v>
      </c>
      <c r="Q1697" s="149">
        <v>59.487092191622835</v>
      </c>
      <c r="R1697" s="149">
        <v>68.259459365430018</v>
      </c>
      <c r="S1697" s="149">
        <v>63.975263938993677</v>
      </c>
      <c r="T1697" s="149">
        <v>59.010475404609039</v>
      </c>
      <c r="U1697" s="149">
        <v>60.116750698585385</v>
      </c>
      <c r="V1697" s="149">
        <v>56.42477098561924</v>
      </c>
      <c r="W1697" s="149">
        <v>54.14143863777867</v>
      </c>
      <c r="X1697" s="149">
        <v>53.02562619983653</v>
      </c>
      <c r="Y1697" s="149">
        <v>51.880461586838521</v>
      </c>
      <c r="Z1697" s="149">
        <v>49.950809831615622</v>
      </c>
      <c r="AA1697" s="149">
        <v>50.392092630946493</v>
      </c>
      <c r="AB1697" s="149">
        <v>51.151178046615662</v>
      </c>
      <c r="AC1697" s="149">
        <v>54.74980929987138</v>
      </c>
      <c r="AD1697" s="149">
        <v>61.503565089849189</v>
      </c>
      <c r="AE1697" s="149">
        <v>57.612620649571312</v>
      </c>
      <c r="AF1697" s="26"/>
      <c r="AH1697" s="26"/>
      <c r="AI1697" s="26"/>
    </row>
    <row r="1698" spans="2:35" x14ac:dyDescent="0.25">
      <c r="B1698" s="32" t="s">
        <v>45</v>
      </c>
      <c r="C1698" s="32" t="s">
        <v>51</v>
      </c>
      <c r="D1698" s="32"/>
      <c r="E1698" s="32"/>
      <c r="F1698" s="32"/>
      <c r="G1698" s="32"/>
      <c r="H1698" s="31" t="s">
        <v>89</v>
      </c>
      <c r="I1698" s="149">
        <v>0.68822945296212501</v>
      </c>
      <c r="J1698" s="149">
        <v>0.67993653806703547</v>
      </c>
      <c r="K1698" s="149">
        <v>0.70174404406688884</v>
      </c>
      <c r="L1698" s="149">
        <v>0.72326927147151931</v>
      </c>
      <c r="M1698" s="149">
        <v>0.75400945465091385</v>
      </c>
      <c r="N1698" s="149">
        <v>0.78284693497940083</v>
      </c>
      <c r="O1698" s="149">
        <v>0.81944825519468079</v>
      </c>
      <c r="P1698" s="149">
        <v>0.88615773796489994</v>
      </c>
      <c r="Q1698" s="149">
        <v>0.97435626625668248</v>
      </c>
      <c r="R1698" s="149">
        <v>0.98159569709438488</v>
      </c>
      <c r="S1698" s="149">
        <v>1.0592771955550879</v>
      </c>
      <c r="T1698" s="149">
        <v>1.1641967621402323</v>
      </c>
      <c r="U1698" s="149">
        <v>1.2803247743839714</v>
      </c>
      <c r="V1698" s="149">
        <v>1.3677563810767071</v>
      </c>
      <c r="W1698" s="149">
        <v>1.4286549773871176</v>
      </c>
      <c r="X1698" s="149">
        <v>1.4773589215660696</v>
      </c>
      <c r="Y1698" s="149">
        <v>1.5200488219537651</v>
      </c>
      <c r="Z1698" s="149">
        <v>1.7117443632335074</v>
      </c>
      <c r="AA1698" s="149">
        <v>1.7803312755154546</v>
      </c>
      <c r="AB1698" s="149">
        <v>1.8281145291717962</v>
      </c>
      <c r="AC1698" s="149">
        <v>1.6492389619294272</v>
      </c>
      <c r="AD1698" s="149">
        <v>1.942351080293105</v>
      </c>
      <c r="AE1698" s="149">
        <v>1.7814169370335664</v>
      </c>
      <c r="AF1698" s="26"/>
      <c r="AH1698" s="26"/>
      <c r="AI1698" s="26"/>
    </row>
    <row r="1699" spans="2:35" x14ac:dyDescent="0.25">
      <c r="B1699" s="32" t="s">
        <v>45</v>
      </c>
      <c r="C1699" s="49" t="s">
        <v>56</v>
      </c>
      <c r="D1699" s="32"/>
      <c r="E1699" s="32"/>
      <c r="F1699" s="32"/>
      <c r="G1699" s="32"/>
      <c r="H1699" s="31" t="s">
        <v>89</v>
      </c>
      <c r="I1699" s="149">
        <v>0.29802017459640612</v>
      </c>
      <c r="J1699" s="149">
        <v>0.29276854560505844</v>
      </c>
      <c r="K1699" s="149">
        <v>0.27799172309624542</v>
      </c>
      <c r="L1699" s="149">
        <v>0.2660173229778019</v>
      </c>
      <c r="M1699" s="149">
        <v>0.25653853441999885</v>
      </c>
      <c r="N1699" s="149">
        <v>0.27999095024421689</v>
      </c>
      <c r="O1699" s="149">
        <v>0.26547452556368534</v>
      </c>
      <c r="P1699" s="149">
        <v>0.2516136158190414</v>
      </c>
      <c r="Q1699" s="149">
        <v>0.24918842903129923</v>
      </c>
      <c r="R1699" s="149">
        <v>0.28293542036647523</v>
      </c>
      <c r="S1699" s="149">
        <v>0.28230721759517535</v>
      </c>
      <c r="T1699" s="149">
        <v>0.27061380096610393</v>
      </c>
      <c r="U1699" s="149">
        <v>0.28908490475806708</v>
      </c>
      <c r="V1699" s="149">
        <v>0.32063908780162814</v>
      </c>
      <c r="W1699" s="149">
        <v>0.3176531854969849</v>
      </c>
      <c r="X1699" s="149">
        <v>0.35098901331004367</v>
      </c>
      <c r="Y1699" s="149">
        <v>0.28497087176240926</v>
      </c>
      <c r="Z1699" s="149">
        <v>0.1061138479854721</v>
      </c>
      <c r="AA1699" s="149">
        <v>0.11854440771441949</v>
      </c>
      <c r="AB1699" s="149">
        <v>0.11036229315222748</v>
      </c>
      <c r="AC1699" s="149">
        <v>0.10383015203076604</v>
      </c>
      <c r="AD1699" s="149">
        <v>0.10806073804546805</v>
      </c>
      <c r="AE1699" s="149">
        <v>0.10046615426588414</v>
      </c>
      <c r="AF1699" s="26"/>
      <c r="AH1699" s="26"/>
      <c r="AI1699" s="26"/>
    </row>
    <row r="1700" spans="2:35" x14ac:dyDescent="0.25">
      <c r="B1700" s="32" t="s">
        <v>45</v>
      </c>
      <c r="C1700" s="49" t="s">
        <v>66</v>
      </c>
      <c r="D1700" s="32"/>
      <c r="E1700" s="32"/>
      <c r="F1700" s="32"/>
      <c r="G1700" s="32"/>
      <c r="H1700" s="31" t="s">
        <v>89</v>
      </c>
      <c r="I1700" s="149">
        <v>15.979024704932531</v>
      </c>
      <c r="J1700" s="149">
        <v>15.303999800540184</v>
      </c>
      <c r="K1700" s="149">
        <v>12.816935229636369</v>
      </c>
      <c r="L1700" s="149">
        <v>11.38708642206667</v>
      </c>
      <c r="M1700" s="149">
        <v>11.871178178642586</v>
      </c>
      <c r="N1700" s="149">
        <v>10.765977076768536</v>
      </c>
      <c r="O1700" s="149">
        <v>13.219921593971296</v>
      </c>
      <c r="P1700" s="149">
        <v>13.340944195605205</v>
      </c>
      <c r="Q1700" s="149">
        <v>15.617523705374516</v>
      </c>
      <c r="R1700" s="149">
        <v>24.062296617374702</v>
      </c>
      <c r="S1700" s="149">
        <v>26.817757057051768</v>
      </c>
      <c r="T1700" s="149">
        <v>28.663207288088223</v>
      </c>
      <c r="U1700" s="149">
        <v>30.323132635023732</v>
      </c>
      <c r="V1700" s="149">
        <v>32.631477111820189</v>
      </c>
      <c r="W1700" s="149">
        <v>35.182305153676076</v>
      </c>
      <c r="X1700" s="149">
        <v>37.813352605783024</v>
      </c>
      <c r="Y1700" s="149">
        <v>42.532946361748429</v>
      </c>
      <c r="Z1700" s="149">
        <v>42.890255644442156</v>
      </c>
      <c r="AA1700" s="149">
        <v>45.932861648739575</v>
      </c>
      <c r="AB1700" s="149">
        <v>49.999999154633272</v>
      </c>
      <c r="AC1700" s="149">
        <v>38.923701159206168</v>
      </c>
      <c r="AD1700" s="149">
        <v>46.781016202700258</v>
      </c>
      <c r="AE1700" s="149">
        <v>48.652065757102051</v>
      </c>
      <c r="AF1700" s="26"/>
      <c r="AH1700" s="26"/>
      <c r="AI1700" s="26"/>
    </row>
    <row r="1701" spans="2:35" x14ac:dyDescent="0.25">
      <c r="B1701" s="32" t="s">
        <v>45</v>
      </c>
      <c r="C1701" s="49" t="s">
        <v>58</v>
      </c>
      <c r="D1701" s="32"/>
      <c r="E1701" s="32"/>
      <c r="F1701" s="32"/>
      <c r="G1701" s="32"/>
      <c r="H1701" s="31" t="s">
        <v>89</v>
      </c>
      <c r="I1701" s="149">
        <v>8.8212232295062004E-2</v>
      </c>
      <c r="J1701" s="149">
        <v>8.2163980475824794E-2</v>
      </c>
      <c r="K1701" s="149">
        <v>7.7564664569888475E-2</v>
      </c>
      <c r="L1701" s="149">
        <v>7.7696701652148009E-2</v>
      </c>
      <c r="M1701" s="149">
        <v>8.0868706212717439E-2</v>
      </c>
      <c r="N1701" s="149">
        <v>7.4948623249747964E-2</v>
      </c>
      <c r="O1701" s="149">
        <v>7.4290647727065715E-2</v>
      </c>
      <c r="P1701" s="149">
        <v>7.0989117756034933E-2</v>
      </c>
      <c r="Q1701" s="149">
        <v>7.3321636906489365E-2</v>
      </c>
      <c r="R1701" s="149">
        <v>7.3821053771700798E-2</v>
      </c>
      <c r="S1701" s="149">
        <v>8.2687630919395669E-2</v>
      </c>
      <c r="T1701" s="149">
        <v>7.8267961302060401E-2</v>
      </c>
      <c r="U1701" s="149">
        <v>7.3043886951234427E-2</v>
      </c>
      <c r="V1701" s="149">
        <v>7.1085697840084228E-2</v>
      </c>
      <c r="W1701" s="149">
        <v>7.009052549742055E-2</v>
      </c>
      <c r="X1701" s="149">
        <v>6.8209526668444528E-2</v>
      </c>
      <c r="Y1701" s="149">
        <v>6.5713393600829714E-2</v>
      </c>
      <c r="Z1701" s="149">
        <v>6.5893466862990246E-2</v>
      </c>
      <c r="AA1701" s="149">
        <v>6.360341718435629E-2</v>
      </c>
      <c r="AB1701" s="149">
        <v>6.7017149282051644E-2</v>
      </c>
      <c r="AC1701" s="149">
        <v>6.4129082519132199E-2</v>
      </c>
      <c r="AD1701" s="149">
        <v>7.5098762175231662E-2</v>
      </c>
      <c r="AE1701" s="149">
        <v>6.9104474896329329E-2</v>
      </c>
      <c r="AF1701" s="26"/>
      <c r="AH1701" s="26"/>
      <c r="AI1701" s="26"/>
    </row>
    <row r="1702" spans="2:35" x14ac:dyDescent="0.25">
      <c r="B1702" s="32" t="s">
        <v>45</v>
      </c>
      <c r="C1702" s="32" t="s">
        <v>146</v>
      </c>
      <c r="D1702" s="32"/>
      <c r="E1702" s="32"/>
      <c r="F1702" s="32"/>
      <c r="G1702" s="32"/>
      <c r="H1702" s="31" t="s">
        <v>89</v>
      </c>
      <c r="I1702" s="149">
        <v>0.10163908123096371</v>
      </c>
      <c r="J1702" s="149">
        <v>0.10208838930097117</v>
      </c>
      <c r="K1702" s="149">
        <v>0.10020976906122055</v>
      </c>
      <c r="L1702" s="149">
        <v>0.12097940359548567</v>
      </c>
      <c r="M1702" s="149">
        <v>0.10462280786374896</v>
      </c>
      <c r="N1702" s="149">
        <v>9.9416566810844667E-2</v>
      </c>
      <c r="O1702" s="149">
        <v>0.10525193111325871</v>
      </c>
      <c r="P1702" s="149">
        <v>0.10296387482930408</v>
      </c>
      <c r="Q1702" s="149">
        <v>9.9229709445648323E-2</v>
      </c>
      <c r="R1702" s="149">
        <v>0.11234080057938552</v>
      </c>
      <c r="S1702" s="149">
        <v>0.14111339698908626</v>
      </c>
      <c r="T1702" s="149">
        <v>7.2349288670612549E-2</v>
      </c>
      <c r="U1702" s="149">
        <v>6.6830827027099637E-2</v>
      </c>
      <c r="V1702" s="149">
        <v>5.6466524315715402E-2</v>
      </c>
      <c r="W1702" s="149">
        <v>6.6473823236586904E-2</v>
      </c>
      <c r="X1702" s="149">
        <v>5.9176527199691693E-2</v>
      </c>
      <c r="Y1702" s="149">
        <v>6.5166367971111028E-2</v>
      </c>
      <c r="Z1702" s="149">
        <v>6.1514550678472148E-2</v>
      </c>
      <c r="AA1702" s="149">
        <v>3.8589868543299016E-2</v>
      </c>
      <c r="AB1702" s="149">
        <v>4.9887506144537727E-2</v>
      </c>
      <c r="AC1702" s="149">
        <v>4.5608365527343639E-2</v>
      </c>
      <c r="AD1702" s="149">
        <v>6.3160755203739996E-2</v>
      </c>
      <c r="AE1702" s="149">
        <v>4.8849427771913388E-2</v>
      </c>
      <c r="AF1702" s="26"/>
      <c r="AH1702" s="26"/>
      <c r="AI1702" s="26"/>
    </row>
    <row r="1703" spans="2:35" x14ac:dyDescent="0.25">
      <c r="B1703" s="32" t="s">
        <v>45</v>
      </c>
      <c r="C1703" s="32" t="s">
        <v>61</v>
      </c>
      <c r="D1703" s="32"/>
      <c r="E1703" s="32"/>
      <c r="F1703" s="32"/>
      <c r="G1703" s="32"/>
      <c r="H1703" s="31" t="s">
        <v>89</v>
      </c>
      <c r="I1703" s="149">
        <v>0.30870251761340856</v>
      </c>
      <c r="J1703" s="149">
        <v>0.27955418430245632</v>
      </c>
      <c r="K1703" s="149">
        <v>0.27798998671959441</v>
      </c>
      <c r="L1703" s="149">
        <v>0.27705218605450466</v>
      </c>
      <c r="M1703" s="149">
        <v>0.33053977117115407</v>
      </c>
      <c r="N1703" s="149">
        <v>0.32001600769686728</v>
      </c>
      <c r="O1703" s="149">
        <v>0.33060987344893361</v>
      </c>
      <c r="P1703" s="149">
        <v>0.34544479873948525</v>
      </c>
      <c r="Q1703" s="149">
        <v>0.38598201459125164</v>
      </c>
      <c r="R1703" s="149">
        <v>0.37711299272498455</v>
      </c>
      <c r="S1703" s="149">
        <v>0.42357902843985856</v>
      </c>
      <c r="T1703" s="149">
        <v>0.4661421455604805</v>
      </c>
      <c r="U1703" s="149">
        <v>0.4455029341638681</v>
      </c>
      <c r="V1703" s="149">
        <v>0.47883123311701609</v>
      </c>
      <c r="W1703" s="149">
        <v>0.46326524006160114</v>
      </c>
      <c r="X1703" s="149">
        <v>0.52036028552908331</v>
      </c>
      <c r="Y1703" s="149">
        <v>0.60035404453005881</v>
      </c>
      <c r="Z1703" s="149">
        <v>0.466593114116998</v>
      </c>
      <c r="AA1703" s="149">
        <v>0.44593510348701576</v>
      </c>
      <c r="AB1703" s="149">
        <v>0.51667232015809783</v>
      </c>
      <c r="AC1703" s="149">
        <v>0.41119603589253961</v>
      </c>
      <c r="AD1703" s="149">
        <v>0.48299864698848394</v>
      </c>
      <c r="AE1703" s="149">
        <v>0.44869386975197517</v>
      </c>
      <c r="AF1703" s="26"/>
      <c r="AH1703" s="26"/>
      <c r="AI1703" s="26"/>
    </row>
    <row r="1704" spans="2:35" x14ac:dyDescent="0.25">
      <c r="B1704" s="32" t="s">
        <v>45</v>
      </c>
      <c r="C1704" s="49" t="s">
        <v>63</v>
      </c>
      <c r="D1704" s="32"/>
      <c r="E1704" s="32"/>
      <c r="F1704" s="32"/>
      <c r="G1704" s="32"/>
      <c r="H1704" s="31" t="s">
        <v>89</v>
      </c>
      <c r="I1704" s="149">
        <v>10.356284903195183</v>
      </c>
      <c r="J1704" s="149">
        <v>10.005008695770341</v>
      </c>
      <c r="K1704" s="149">
        <v>10.536807950144798</v>
      </c>
      <c r="L1704" s="149">
        <v>10.643971574099332</v>
      </c>
      <c r="M1704" s="149">
        <v>10.396249680075062</v>
      </c>
      <c r="N1704" s="149">
        <v>9.3878810772098671</v>
      </c>
      <c r="O1704" s="149">
        <v>8.9151212885420659</v>
      </c>
      <c r="P1704" s="149">
        <v>9.7866255221044796</v>
      </c>
      <c r="Q1704" s="149">
        <v>9.4103287064484267</v>
      </c>
      <c r="R1704" s="149">
        <v>9.2313849369387171</v>
      </c>
      <c r="S1704" s="149">
        <v>9.8592218555501248</v>
      </c>
      <c r="T1704" s="149">
        <v>10.295588867793182</v>
      </c>
      <c r="U1704" s="149">
        <v>10.654515552921477</v>
      </c>
      <c r="V1704" s="149">
        <v>9.7693122709778457</v>
      </c>
      <c r="W1704" s="149">
        <v>8.8720412635782395</v>
      </c>
      <c r="X1704" s="149">
        <v>10.087064406915575</v>
      </c>
      <c r="Y1704" s="149">
        <v>10.013904344130314</v>
      </c>
      <c r="Z1704" s="149">
        <v>8.4707773020073542</v>
      </c>
      <c r="AA1704" s="149">
        <v>9.594332566163903</v>
      </c>
      <c r="AB1704" s="149">
        <v>10.421320951666013</v>
      </c>
      <c r="AC1704" s="149">
        <v>8.0703782659540995</v>
      </c>
      <c r="AD1704" s="149">
        <v>7.3475454133429636</v>
      </c>
      <c r="AE1704" s="149">
        <v>8.9082120405438783</v>
      </c>
      <c r="AF1704" s="26"/>
      <c r="AH1704" s="26"/>
      <c r="AI1704" s="26"/>
    </row>
    <row r="1705" spans="2:35" x14ac:dyDescent="0.25">
      <c r="B1705" s="32" t="s">
        <v>45</v>
      </c>
      <c r="C1705" s="32" t="s">
        <v>74</v>
      </c>
      <c r="D1705" s="32"/>
      <c r="E1705" s="32"/>
      <c r="F1705" s="32"/>
      <c r="G1705" s="32"/>
      <c r="H1705" s="31" t="s">
        <v>89</v>
      </c>
      <c r="I1705" s="149"/>
      <c r="J1705" s="149"/>
      <c r="K1705" s="149"/>
      <c r="L1705" s="149"/>
      <c r="M1705" s="149"/>
      <c r="N1705" s="149"/>
      <c r="O1705" s="149"/>
      <c r="P1705" s="149"/>
      <c r="Q1705" s="149"/>
      <c r="R1705" s="149"/>
      <c r="S1705" s="149"/>
      <c r="T1705" s="149"/>
      <c r="U1705" s="149"/>
      <c r="V1705" s="149"/>
      <c r="W1705" s="149"/>
      <c r="X1705" s="149"/>
      <c r="Y1705" s="149"/>
      <c r="Z1705" s="149">
        <v>12.243617371265325</v>
      </c>
      <c r="AA1705" s="149">
        <v>12.39633408671205</v>
      </c>
      <c r="AB1705" s="149">
        <v>12.931335436139827</v>
      </c>
      <c r="AC1705" s="149">
        <v>4.6173485130493663</v>
      </c>
      <c r="AD1705" s="149">
        <v>5.5698923407214691</v>
      </c>
      <c r="AE1705" s="149">
        <v>8.2133426389071946</v>
      </c>
      <c r="AF1705" s="26"/>
      <c r="AH1705" s="26"/>
      <c r="AI1705" s="26"/>
    </row>
    <row r="1706" spans="2:35" x14ac:dyDescent="0.25">
      <c r="B1706" s="32" t="s">
        <v>45</v>
      </c>
      <c r="C1706" s="32" t="s">
        <v>75</v>
      </c>
      <c r="D1706" s="32"/>
      <c r="E1706" s="32"/>
      <c r="F1706" s="32"/>
      <c r="G1706" s="32"/>
      <c r="H1706" s="31" t="s">
        <v>89</v>
      </c>
      <c r="I1706" s="149"/>
      <c r="J1706" s="149"/>
      <c r="K1706" s="149"/>
      <c r="L1706" s="149"/>
      <c r="M1706" s="149"/>
      <c r="N1706" s="149"/>
      <c r="O1706" s="149"/>
      <c r="P1706" s="149"/>
      <c r="Q1706" s="149"/>
      <c r="R1706" s="149"/>
      <c r="S1706" s="149"/>
      <c r="T1706" s="149"/>
      <c r="U1706" s="149"/>
      <c r="V1706" s="149"/>
      <c r="W1706" s="149"/>
      <c r="X1706" s="149"/>
      <c r="Y1706" s="149"/>
      <c r="Z1706" s="149">
        <v>0.75485414215902036</v>
      </c>
      <c r="AA1706" s="149">
        <v>0.7982011577774909</v>
      </c>
      <c r="AB1706" s="149">
        <v>0.69137517910117741</v>
      </c>
      <c r="AC1706" s="149">
        <v>0.38111189287510366</v>
      </c>
      <c r="AD1706" s="149">
        <v>0.42919870972675506</v>
      </c>
      <c r="AE1706" s="149">
        <v>0.41292138225670533</v>
      </c>
      <c r="AF1706" s="26"/>
      <c r="AH1706" s="26"/>
      <c r="AI1706" s="26"/>
    </row>
    <row r="1707" spans="2:35" x14ac:dyDescent="0.25">
      <c r="B1707" s="32" t="s">
        <v>45</v>
      </c>
      <c r="C1707" s="45" t="s">
        <v>93</v>
      </c>
      <c r="D1707" s="32"/>
      <c r="E1707" s="32"/>
      <c r="F1707" s="32"/>
      <c r="G1707" s="32"/>
      <c r="H1707" s="44" t="s">
        <v>89</v>
      </c>
      <c r="I1707" s="150">
        <v>92.415884072454503</v>
      </c>
      <c r="J1707" s="150">
        <v>91.968188356893194</v>
      </c>
      <c r="K1707" s="150">
        <v>88.357402425471435</v>
      </c>
      <c r="L1707" s="150">
        <v>86.540558632658843</v>
      </c>
      <c r="M1707" s="150">
        <v>94.37953985446218</v>
      </c>
      <c r="N1707" s="150">
        <v>89.289752358046428</v>
      </c>
      <c r="O1707" s="150">
        <v>88.551485751573679</v>
      </c>
      <c r="P1707" s="150">
        <v>90.906442513078503</v>
      </c>
      <c r="Q1707" s="150">
        <v>86.297022659677154</v>
      </c>
      <c r="R1707" s="150">
        <v>103.38094688428038</v>
      </c>
      <c r="S1707" s="150">
        <v>102.64120732109416</v>
      </c>
      <c r="T1707" s="150">
        <v>100.02084151912995</v>
      </c>
      <c r="U1707" s="150">
        <v>103.24918621381485</v>
      </c>
      <c r="V1707" s="150">
        <v>101.12033929256843</v>
      </c>
      <c r="W1707" s="150">
        <v>100.54192280671271</v>
      </c>
      <c r="X1707" s="150">
        <v>103.40213748680846</v>
      </c>
      <c r="Y1707" s="150">
        <v>106.96356579253545</v>
      </c>
      <c r="Z1707" s="150">
        <v>116.72217363436691</v>
      </c>
      <c r="AA1707" s="150">
        <v>121.56082616278404</v>
      </c>
      <c r="AB1707" s="150">
        <v>127.76726256606467</v>
      </c>
      <c r="AC1707" s="150">
        <v>109.01635172885533</v>
      </c>
      <c r="AD1707" s="150">
        <v>124.30288773904664</v>
      </c>
      <c r="AE1707" s="150">
        <v>126.24769333210082</v>
      </c>
      <c r="AF1707" s="26"/>
      <c r="AH1707" s="26"/>
      <c r="AI1707" s="26"/>
    </row>
    <row r="1708" spans="2:35" x14ac:dyDescent="0.25">
      <c r="B1708" s="32" t="s">
        <v>45</v>
      </c>
      <c r="C1708" s="32" t="s">
        <v>46</v>
      </c>
      <c r="D1708" s="32"/>
      <c r="E1708" s="32"/>
      <c r="F1708" s="32"/>
      <c r="G1708" s="32"/>
      <c r="H1708" s="31" t="s">
        <v>90</v>
      </c>
      <c r="I1708" s="149">
        <v>2.960828089753015</v>
      </c>
      <c r="J1708" s="149">
        <v>3.1356024533013076</v>
      </c>
      <c r="K1708" s="149">
        <v>3.4297931207341246</v>
      </c>
      <c r="L1708" s="149">
        <v>2.677546475388521</v>
      </c>
      <c r="M1708" s="149">
        <v>2.1912655205354734</v>
      </c>
      <c r="N1708" s="149">
        <v>1.8252121069826788</v>
      </c>
      <c r="O1708" s="149">
        <v>1.4241838671400855</v>
      </c>
      <c r="P1708" s="149">
        <v>1.375647117893279</v>
      </c>
      <c r="Q1708" s="149">
        <v>1.214716547215059</v>
      </c>
      <c r="R1708" s="149">
        <v>1.3535050531671311</v>
      </c>
      <c r="S1708" s="149">
        <v>1.2207905412762106</v>
      </c>
      <c r="T1708" s="149">
        <v>1.0897839712102495</v>
      </c>
      <c r="U1708" s="149">
        <v>1.1107091885871365</v>
      </c>
      <c r="V1708" s="149">
        <v>1.0434889427425751</v>
      </c>
      <c r="W1708" s="149">
        <v>1.0019969011298779</v>
      </c>
      <c r="X1708" s="149">
        <v>0.98207365208301189</v>
      </c>
      <c r="Y1708" s="149">
        <v>0.96166763959448209</v>
      </c>
      <c r="Z1708" s="149">
        <v>0.92687270540033539</v>
      </c>
      <c r="AA1708" s="149">
        <v>0.93566095702446284</v>
      </c>
      <c r="AB1708" s="149">
        <v>0.94958539916498963</v>
      </c>
      <c r="AC1708" s="149">
        <v>1.0161672971963576</v>
      </c>
      <c r="AD1708" s="149">
        <v>1.1400244640301305</v>
      </c>
      <c r="AE1708" s="149">
        <v>1.0689006244113788</v>
      </c>
      <c r="AF1708" s="26"/>
      <c r="AH1708" s="26"/>
      <c r="AI1708" s="26"/>
    </row>
    <row r="1709" spans="2:35" x14ac:dyDescent="0.25">
      <c r="B1709" s="32" t="s">
        <v>45</v>
      </c>
      <c r="C1709" s="32" t="s">
        <v>51</v>
      </c>
      <c r="D1709" s="32"/>
      <c r="E1709" s="32"/>
      <c r="F1709" s="32"/>
      <c r="G1709" s="32"/>
      <c r="H1709" s="31" t="s">
        <v>90</v>
      </c>
      <c r="I1709" s="149">
        <v>0.41229290385754092</v>
      </c>
      <c r="J1709" s="149">
        <v>0.38922299782877662</v>
      </c>
      <c r="K1709" s="149">
        <v>0.3968717791396128</v>
      </c>
      <c r="L1709" s="149">
        <v>0.36501922815928312</v>
      </c>
      <c r="M1709" s="149">
        <v>0.37778126292659714</v>
      </c>
      <c r="N1709" s="149">
        <v>0.3304293823949957</v>
      </c>
      <c r="O1709" s="149">
        <v>0.31449455385820585</v>
      </c>
      <c r="P1709" s="149">
        <v>0.30189917637976393</v>
      </c>
      <c r="Q1709" s="149">
        <v>0.33373679492677555</v>
      </c>
      <c r="R1709" s="149">
        <v>0.32016226412972065</v>
      </c>
      <c r="S1709" s="149">
        <v>0.35662256178940266</v>
      </c>
      <c r="T1709" s="149">
        <v>0.34512574610494984</v>
      </c>
      <c r="U1709" s="149">
        <v>0.34649091151251676</v>
      </c>
      <c r="V1709" s="149">
        <v>0.35264804577806802</v>
      </c>
      <c r="W1709" s="149">
        <v>0.348054116934568</v>
      </c>
      <c r="X1709" s="149">
        <v>0.35219020453071165</v>
      </c>
      <c r="Y1709" s="149">
        <v>0.35278212939758935</v>
      </c>
      <c r="Z1709" s="149">
        <v>0.35440400671297739</v>
      </c>
      <c r="AA1709" s="149">
        <v>0.36226378575379325</v>
      </c>
      <c r="AB1709" s="149">
        <v>0.37506844427251518</v>
      </c>
      <c r="AC1709" s="149">
        <v>0.36869936458916147</v>
      </c>
      <c r="AD1709" s="149">
        <v>0.43802151012586216</v>
      </c>
      <c r="AE1709" s="149">
        <v>0.41741226332189979</v>
      </c>
      <c r="AF1709" s="26"/>
      <c r="AH1709" s="26"/>
      <c r="AI1709" s="26"/>
    </row>
    <row r="1710" spans="2:35" x14ac:dyDescent="0.25">
      <c r="B1710" s="32" t="s">
        <v>45</v>
      </c>
      <c r="C1710" s="49" t="s">
        <v>56</v>
      </c>
      <c r="D1710" s="32"/>
      <c r="E1710" s="32"/>
      <c r="F1710" s="32"/>
      <c r="G1710" s="32"/>
      <c r="H1710" s="31" t="s">
        <v>90</v>
      </c>
      <c r="I1710" s="149">
        <v>1.0873642897914706</v>
      </c>
      <c r="J1710" s="149">
        <v>1.0517133526474289</v>
      </c>
      <c r="K1710" s="149">
        <v>0.97054256492368374</v>
      </c>
      <c r="L1710" s="149">
        <v>0.93265868435036114</v>
      </c>
      <c r="M1710" s="149">
        <v>0.89416010607519991</v>
      </c>
      <c r="N1710" s="149">
        <v>1.0312310209031335</v>
      </c>
      <c r="O1710" s="149">
        <v>0.98300549577983931</v>
      </c>
      <c r="P1710" s="149">
        <v>0.92223608820053049</v>
      </c>
      <c r="Q1710" s="149">
        <v>0.9278066092859506</v>
      </c>
      <c r="R1710" s="149">
        <v>1.1178742131521218</v>
      </c>
      <c r="S1710" s="149">
        <v>1.1290940317202598</v>
      </c>
      <c r="T1710" s="149">
        <v>1.0815086130560061</v>
      </c>
      <c r="U1710" s="149">
        <v>1.1809664032022007</v>
      </c>
      <c r="V1710" s="149">
        <v>1.3352196086349328</v>
      </c>
      <c r="W1710" s="149">
        <v>1.3298132510236638</v>
      </c>
      <c r="X1710" s="149">
        <v>1.4919871623812746</v>
      </c>
      <c r="Y1710" s="149">
        <v>1.1879852117268541</v>
      </c>
      <c r="Z1710" s="149">
        <v>0.33025588009890311</v>
      </c>
      <c r="AA1710" s="149">
        <v>0.39445666846724714</v>
      </c>
      <c r="AB1710" s="149">
        <v>0.3633330248473422</v>
      </c>
      <c r="AC1710" s="149">
        <v>0.34815303849746965</v>
      </c>
      <c r="AD1710" s="149">
        <v>0.37057531670213789</v>
      </c>
      <c r="AE1710" s="149">
        <v>0.32351639115786612</v>
      </c>
      <c r="AF1710" s="26"/>
      <c r="AH1710" s="26"/>
      <c r="AI1710" s="26"/>
    </row>
    <row r="1711" spans="2:35" x14ac:dyDescent="0.25">
      <c r="B1711" s="32" t="s">
        <v>45</v>
      </c>
      <c r="C1711" s="49" t="s">
        <v>66</v>
      </c>
      <c r="D1711" s="32"/>
      <c r="E1711" s="32"/>
      <c r="F1711" s="32"/>
      <c r="G1711" s="32"/>
      <c r="H1711" s="31" t="s">
        <v>90</v>
      </c>
      <c r="I1711" s="149">
        <v>0.4531049736434154</v>
      </c>
      <c r="J1711" s="149">
        <v>0.46439923609303846</v>
      </c>
      <c r="K1711" s="149">
        <v>0.27818912082822822</v>
      </c>
      <c r="L1711" s="149">
        <v>0.15630049294670925</v>
      </c>
      <c r="M1711" s="149">
        <v>0.15529943066755736</v>
      </c>
      <c r="N1711" s="149">
        <v>0.14759001445060232</v>
      </c>
      <c r="O1711" s="149">
        <v>0.27284188588966268</v>
      </c>
      <c r="P1711" s="149">
        <v>0.30275942574317793</v>
      </c>
      <c r="Q1711" s="149">
        <v>0.4668727941339374</v>
      </c>
      <c r="R1711" s="149">
        <v>0.79020339020327734</v>
      </c>
      <c r="S1711" s="149">
        <v>0.9982815181518685</v>
      </c>
      <c r="T1711" s="149">
        <v>3.4059436660229641</v>
      </c>
      <c r="U1711" s="149">
        <v>4.5226233245815841</v>
      </c>
      <c r="V1711" s="149">
        <v>4.9902488311028161</v>
      </c>
      <c r="W1711" s="149">
        <v>3.3199068125869058</v>
      </c>
      <c r="X1711" s="149">
        <v>3.4756002751362551</v>
      </c>
      <c r="Y1711" s="149">
        <v>4.3810060564447815</v>
      </c>
      <c r="Z1711" s="149">
        <v>2.0841174700635254</v>
      </c>
      <c r="AA1711" s="149">
        <v>2.1198368747299718</v>
      </c>
      <c r="AB1711" s="149">
        <v>2.0392963245210254</v>
      </c>
      <c r="AC1711" s="149">
        <v>1.7173077259836127</v>
      </c>
      <c r="AD1711" s="149">
        <v>4.8457646054540398</v>
      </c>
      <c r="AE1711" s="149">
        <v>1.6566932234169223</v>
      </c>
      <c r="AF1711" s="26"/>
      <c r="AH1711" s="26"/>
      <c r="AI1711" s="26"/>
    </row>
    <row r="1712" spans="2:35" x14ac:dyDescent="0.25">
      <c r="B1712" s="32" t="s">
        <v>45</v>
      </c>
      <c r="C1712" s="49" t="s">
        <v>58</v>
      </c>
      <c r="D1712" s="32"/>
      <c r="E1712" s="32"/>
      <c r="F1712" s="32"/>
      <c r="G1712" s="32"/>
      <c r="H1712" s="31" t="s">
        <v>90</v>
      </c>
      <c r="I1712" s="149">
        <v>0.18567170486618378</v>
      </c>
      <c r="J1712" s="149">
        <v>0.16344123085976142</v>
      </c>
      <c r="K1712" s="149">
        <v>0.1556206763517719</v>
      </c>
      <c r="L1712" s="149">
        <v>0.16285758230134084</v>
      </c>
      <c r="M1712" s="149">
        <v>0.18837588521630313</v>
      </c>
      <c r="N1712" s="149">
        <v>0.17118837890408795</v>
      </c>
      <c r="O1712" s="149">
        <v>0.17507643741744228</v>
      </c>
      <c r="P1712" s="149">
        <v>0.16857108424686301</v>
      </c>
      <c r="Q1712" s="149">
        <v>0.18779183634583066</v>
      </c>
      <c r="R1712" s="149">
        <v>0.18573029771404961</v>
      </c>
      <c r="S1712" s="149">
        <v>0.26510364983261908</v>
      </c>
      <c r="T1712" s="149">
        <v>0.25051191238431608</v>
      </c>
      <c r="U1712" s="149">
        <v>0.22443400586080778</v>
      </c>
      <c r="V1712" s="149">
        <v>0.21471925420356872</v>
      </c>
      <c r="W1712" s="149">
        <v>0.21126359620400603</v>
      </c>
      <c r="X1712" s="149">
        <v>0.19203885796489023</v>
      </c>
      <c r="Y1712" s="149">
        <v>0.16772821698949811</v>
      </c>
      <c r="Z1712" s="149">
        <v>0.16239886050317714</v>
      </c>
      <c r="AA1712" s="149">
        <v>0.16586750570887254</v>
      </c>
      <c r="AB1712" s="149">
        <v>0.18509246698755932</v>
      </c>
      <c r="AC1712" s="149">
        <v>0.18021230399226831</v>
      </c>
      <c r="AD1712" s="149">
        <v>0.23525641545174666</v>
      </c>
      <c r="AE1712" s="149">
        <v>0.20716447881611871</v>
      </c>
      <c r="AF1712" s="26"/>
      <c r="AH1712" s="26"/>
      <c r="AI1712" s="26"/>
    </row>
    <row r="1713" spans="2:35" x14ac:dyDescent="0.25">
      <c r="B1713" s="32" t="s">
        <v>45</v>
      </c>
      <c r="C1713" s="32" t="s">
        <v>146</v>
      </c>
      <c r="D1713" s="32"/>
      <c r="E1713" s="32"/>
      <c r="F1713" s="32"/>
      <c r="G1713" s="32"/>
      <c r="H1713" s="31" t="s">
        <v>90</v>
      </c>
      <c r="I1713" s="149">
        <v>0.54647817954439026</v>
      </c>
      <c r="J1713" s="149">
        <v>0.50808047814873869</v>
      </c>
      <c r="K1713" s="149">
        <v>0.48051914272994189</v>
      </c>
      <c r="L1713" s="149">
        <v>0.58005332186417258</v>
      </c>
      <c r="M1713" s="149">
        <v>0.5265433834513964</v>
      </c>
      <c r="N1713" s="149">
        <v>0.50524578754093408</v>
      </c>
      <c r="O1713" s="149">
        <v>0.53577918870038854</v>
      </c>
      <c r="P1713" s="149">
        <v>0.52749795188959969</v>
      </c>
      <c r="Q1713" s="149">
        <v>0.42256490699611848</v>
      </c>
      <c r="R1713" s="149">
        <v>0.48307278906108403</v>
      </c>
      <c r="S1713" s="149">
        <v>0.6211461434270793</v>
      </c>
      <c r="T1713" s="149">
        <v>0.29836102421645883</v>
      </c>
      <c r="U1713" s="149">
        <v>0.27450369340215497</v>
      </c>
      <c r="V1713" s="149">
        <v>0.22681854187490283</v>
      </c>
      <c r="W1713" s="149">
        <v>0.27519330324378483</v>
      </c>
      <c r="X1713" s="149">
        <v>0.24099046238647079</v>
      </c>
      <c r="Y1713" s="149">
        <v>0.26984195285408774</v>
      </c>
      <c r="Z1713" s="149">
        <v>0.24649652245662074</v>
      </c>
      <c r="AA1713" s="149">
        <v>0.14783970443934225</v>
      </c>
      <c r="AB1713" s="149">
        <v>0.20626199042627713</v>
      </c>
      <c r="AC1713" s="149">
        <v>0.18251282889692627</v>
      </c>
      <c r="AD1713" s="149">
        <v>0.26524550754961101</v>
      </c>
      <c r="AE1713" s="149">
        <v>0.20295773647663784</v>
      </c>
      <c r="AF1713" s="26"/>
      <c r="AH1713" s="26"/>
      <c r="AI1713" s="26"/>
    </row>
    <row r="1714" spans="2:35" x14ac:dyDescent="0.25">
      <c r="B1714" s="32" t="s">
        <v>45</v>
      </c>
      <c r="C1714" s="49" t="s">
        <v>61</v>
      </c>
      <c r="D1714" s="32"/>
      <c r="E1714" s="32"/>
      <c r="F1714" s="32"/>
      <c r="G1714" s="32"/>
      <c r="H1714" s="31" t="s">
        <v>90</v>
      </c>
      <c r="I1714" s="149">
        <v>0.57018080273249017</v>
      </c>
      <c r="J1714" s="149">
        <v>0.51378293310254874</v>
      </c>
      <c r="K1714" s="149">
        <v>0.50724957946280447</v>
      </c>
      <c r="L1714" s="149">
        <v>0.50424497829214487</v>
      </c>
      <c r="M1714" s="149">
        <v>0.59394650927461334</v>
      </c>
      <c r="N1714" s="149">
        <v>0.53883288770988358</v>
      </c>
      <c r="O1714" s="149">
        <v>0.50829938200095492</v>
      </c>
      <c r="P1714" s="149">
        <v>0.49477519483039895</v>
      </c>
      <c r="Q1714" s="149">
        <v>0.53507337113516085</v>
      </c>
      <c r="R1714" s="149">
        <v>0.51367275218298714</v>
      </c>
      <c r="S1714" s="149">
        <v>0.56240232318354955</v>
      </c>
      <c r="T1714" s="149">
        <v>0.55181099284408697</v>
      </c>
      <c r="U1714" s="149">
        <v>0.55485125762788468</v>
      </c>
      <c r="V1714" s="149">
        <v>0.57719134402448002</v>
      </c>
      <c r="W1714" s="149">
        <v>0.54920691108348973</v>
      </c>
      <c r="X1714" s="149">
        <v>0.63454777234130699</v>
      </c>
      <c r="Y1714" s="149">
        <v>0.75255235039725354</v>
      </c>
      <c r="Z1714" s="149">
        <v>0.65912535568706299</v>
      </c>
      <c r="AA1714" s="149">
        <v>0.64454419543923414</v>
      </c>
      <c r="AB1714" s="149">
        <v>0.78292013582636044</v>
      </c>
      <c r="AC1714" s="149">
        <v>0.62504248027723963</v>
      </c>
      <c r="AD1714" s="149">
        <v>0.72833224438032451</v>
      </c>
      <c r="AE1714" s="149">
        <v>0.70177678278681588</v>
      </c>
      <c r="AF1714" s="26"/>
      <c r="AH1714" s="26"/>
      <c r="AI1714" s="26"/>
    </row>
    <row r="1715" spans="2:35" x14ac:dyDescent="0.25">
      <c r="B1715" s="32" t="s">
        <v>45</v>
      </c>
      <c r="C1715" s="49" t="s">
        <v>63</v>
      </c>
      <c r="D1715" s="32"/>
      <c r="E1715" s="32"/>
      <c r="F1715" s="32"/>
      <c r="G1715" s="32"/>
      <c r="H1715" s="31" t="s">
        <v>90</v>
      </c>
      <c r="I1715" s="149">
        <v>18.442716374216367</v>
      </c>
      <c r="J1715" s="149">
        <v>16.393612506349587</v>
      </c>
      <c r="K1715" s="149">
        <v>19.987076238243372</v>
      </c>
      <c r="L1715" s="149">
        <v>21.435148181247474</v>
      </c>
      <c r="M1715" s="149">
        <v>22.012911157462131</v>
      </c>
      <c r="N1715" s="149">
        <v>23.734025743895199</v>
      </c>
      <c r="O1715" s="149">
        <v>16.869766745006292</v>
      </c>
      <c r="P1715" s="149">
        <v>25.311911348185674</v>
      </c>
      <c r="Q1715" s="149">
        <v>21.648796853163557</v>
      </c>
      <c r="R1715" s="149">
        <v>22.337902520837432</v>
      </c>
      <c r="S1715" s="149">
        <v>21.834291647223981</v>
      </c>
      <c r="T1715" s="149">
        <v>22.906081017316165</v>
      </c>
      <c r="U1715" s="149">
        <v>22.619706360262192</v>
      </c>
      <c r="V1715" s="149">
        <v>22.567664529615453</v>
      </c>
      <c r="W1715" s="149">
        <v>26.831225207134889</v>
      </c>
      <c r="X1715" s="149">
        <v>28.077301485455592</v>
      </c>
      <c r="Y1715" s="149">
        <v>23.948399013888302</v>
      </c>
      <c r="Z1715" s="149">
        <v>20.526877850444567</v>
      </c>
      <c r="AA1715" s="149">
        <v>21.778629238351293</v>
      </c>
      <c r="AB1715" s="149">
        <v>22.042327779662596</v>
      </c>
      <c r="AC1715" s="149">
        <v>15.12845908070789</v>
      </c>
      <c r="AD1715" s="149">
        <v>14.992726181394124</v>
      </c>
      <c r="AE1715" s="149">
        <v>24.882532207672767</v>
      </c>
      <c r="AF1715" s="26"/>
      <c r="AH1715" s="26"/>
      <c r="AI1715" s="26"/>
    </row>
    <row r="1716" spans="2:35" x14ac:dyDescent="0.25">
      <c r="B1716" s="32" t="s">
        <v>45</v>
      </c>
      <c r="C1716" s="32" t="s">
        <v>74</v>
      </c>
      <c r="D1716" s="32"/>
      <c r="E1716" s="32"/>
      <c r="F1716" s="32"/>
      <c r="G1716" s="32"/>
      <c r="H1716" s="31" t="s">
        <v>90</v>
      </c>
      <c r="I1716" s="149"/>
      <c r="J1716" s="149"/>
      <c r="K1716" s="149"/>
      <c r="L1716" s="149"/>
      <c r="M1716" s="149"/>
      <c r="N1716" s="149"/>
      <c r="O1716" s="149"/>
      <c r="P1716" s="149"/>
      <c r="Q1716" s="149"/>
      <c r="R1716" s="149"/>
      <c r="S1716" s="149"/>
      <c r="T1716" s="149"/>
      <c r="U1716" s="149"/>
      <c r="V1716" s="149"/>
      <c r="W1716" s="149"/>
      <c r="X1716" s="149"/>
      <c r="Y1716" s="149"/>
      <c r="Z1716" s="149">
        <v>0.64440091427712232</v>
      </c>
      <c r="AA1716" s="149">
        <v>0.65243863614273956</v>
      </c>
      <c r="AB1716" s="149">
        <v>0.68059660190209625</v>
      </c>
      <c r="AC1716" s="149">
        <v>0.24301834279207193</v>
      </c>
      <c r="AD1716" s="149">
        <v>0.29315222845902472</v>
      </c>
      <c r="AE1716" s="149">
        <v>0.4322811915214313</v>
      </c>
      <c r="AF1716" s="26"/>
      <c r="AH1716" s="26"/>
      <c r="AI1716" s="26"/>
    </row>
    <row r="1717" spans="2:35" x14ac:dyDescent="0.25">
      <c r="B1717" s="32" t="s">
        <v>45</v>
      </c>
      <c r="C1717" s="32" t="s">
        <v>75</v>
      </c>
      <c r="D1717" s="32"/>
      <c r="E1717" s="32"/>
      <c r="F1717" s="32"/>
      <c r="G1717" s="32"/>
      <c r="H1717" s="31" t="s">
        <v>90</v>
      </c>
      <c r="I1717" s="149"/>
      <c r="J1717" s="149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149"/>
      <c r="Y1717" s="149"/>
      <c r="Z1717" s="149">
        <v>8.446002923432399</v>
      </c>
      <c r="AA1717" s="149">
        <v>8.968391592657758</v>
      </c>
      <c r="AB1717" s="149">
        <v>7.5986371031917423</v>
      </c>
      <c r="AC1717" s="149">
        <v>4.2323997159302502</v>
      </c>
      <c r="AD1717" s="149">
        <v>4.9092864707312263</v>
      </c>
      <c r="AE1717" s="149">
        <v>4.6528548944858263</v>
      </c>
      <c r="AF1717" s="26"/>
      <c r="AH1717" s="26"/>
      <c r="AI1717" s="26"/>
    </row>
    <row r="1718" spans="2:35" x14ac:dyDescent="0.25">
      <c r="B1718" s="32" t="s">
        <v>45</v>
      </c>
      <c r="C1718" s="45" t="s">
        <v>94</v>
      </c>
      <c r="D1718" s="32"/>
      <c r="E1718" s="31"/>
      <c r="F1718" s="31"/>
      <c r="G1718" s="32"/>
      <c r="H1718" s="44" t="s">
        <v>90</v>
      </c>
      <c r="I1718" s="150">
        <v>24.658637318404875</v>
      </c>
      <c r="J1718" s="150">
        <v>22.619855188331186</v>
      </c>
      <c r="K1718" s="150">
        <v>26.20586222241354</v>
      </c>
      <c r="L1718" s="150">
        <v>26.813828944550007</v>
      </c>
      <c r="M1718" s="150">
        <v>26.940283255609273</v>
      </c>
      <c r="N1718" s="150">
        <v>28.283755322781516</v>
      </c>
      <c r="O1718" s="150">
        <v>21.083447555792873</v>
      </c>
      <c r="P1718" s="150">
        <v>29.405297387369288</v>
      </c>
      <c r="Q1718" s="150">
        <v>25.737359713202387</v>
      </c>
      <c r="R1718" s="150">
        <v>27.102123280447803</v>
      </c>
      <c r="S1718" s="150">
        <v>26.98773241660497</v>
      </c>
      <c r="T1718" s="150">
        <v>29.929126943155197</v>
      </c>
      <c r="U1718" s="150">
        <v>30.834285145036475</v>
      </c>
      <c r="V1718" s="150">
        <v>31.307999097976797</v>
      </c>
      <c r="W1718" s="150">
        <v>33.866660099341182</v>
      </c>
      <c r="X1718" s="150">
        <v>35.446729872279512</v>
      </c>
      <c r="Y1718" s="150">
        <v>32.021962571292846</v>
      </c>
      <c r="Z1718" s="150">
        <v>34.380952489076691</v>
      </c>
      <c r="AA1718" s="150">
        <v>36.169929158714716</v>
      </c>
      <c r="AB1718" s="150">
        <v>35.223119270802506</v>
      </c>
      <c r="AC1718" s="150">
        <v>24.041972178863247</v>
      </c>
      <c r="AD1718" s="150">
        <v>28.218384944278228</v>
      </c>
      <c r="AE1718" s="150">
        <v>34.546089794067669</v>
      </c>
      <c r="AF1718" s="26"/>
      <c r="AH1718" s="26"/>
      <c r="AI1718" s="26"/>
    </row>
    <row r="1719" spans="2:35" x14ac:dyDescent="0.25">
      <c r="X1719" s="111"/>
      <c r="Y1719" s="111"/>
      <c r="Z1719" s="111"/>
      <c r="AA1719" s="111"/>
      <c r="AB1719" s="111"/>
      <c r="AC1719" s="111"/>
      <c r="AD1719" s="111"/>
      <c r="AE1719" s="111"/>
      <c r="AF1719" s="26"/>
      <c r="AG1719" s="111"/>
      <c r="AH1719" s="26"/>
    </row>
    <row r="1720" spans="2:35" x14ac:dyDescent="0.25">
      <c r="X1720" s="111"/>
      <c r="Y1720" s="111"/>
      <c r="Z1720" s="111"/>
      <c r="AA1720" s="111"/>
      <c r="AB1720" s="111"/>
      <c r="AC1720" s="111"/>
      <c r="AD1720" s="111"/>
      <c r="AE1720" s="111"/>
      <c r="AF1720" s="111"/>
      <c r="AG1720" s="111"/>
      <c r="AH1720" s="11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6"/>
  <sheetViews>
    <sheetView showGridLines="0" view="pageBreakPreview" topLeftCell="A4" zoomScaleNormal="100" zoomScaleSheetLayoutView="100" workbookViewId="0">
      <selection activeCell="Q13" sqref="Q13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26" style="2" customWidth="1"/>
    <col min="14" max="16384" width="11.42578125" style="2"/>
  </cols>
  <sheetData>
    <row r="1" spans="2:14" ht="5.0999999999999996" customHeight="1" x14ac:dyDescent="0.2"/>
    <row r="2" spans="2:14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14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4" ht="15" thickTop="1" x14ac:dyDescent="0.2"/>
    <row r="5" spans="2:14" ht="15" x14ac:dyDescent="0.25">
      <c r="B5" s="133" t="s">
        <v>103</v>
      </c>
      <c r="C5" s="10"/>
      <c r="D5" s="10"/>
      <c r="E5" s="10"/>
      <c r="F5" s="10"/>
      <c r="G5" s="10"/>
      <c r="H5" s="10"/>
    </row>
    <row r="6" spans="2:14" x14ac:dyDescent="0.2">
      <c r="B6" s="10"/>
      <c r="C6" s="10"/>
      <c r="D6" s="10"/>
      <c r="E6" s="10"/>
      <c r="F6" s="10"/>
      <c r="G6" s="10"/>
      <c r="H6" s="10"/>
      <c r="M6" s="2" t="s">
        <v>96</v>
      </c>
    </row>
    <row r="7" spans="2:14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0"/>
      <c r="N7" s="120">
        <v>2022</v>
      </c>
    </row>
    <row r="8" spans="2:14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0" t="s">
        <v>81</v>
      </c>
      <c r="N8" s="121">
        <f>+'DATA Imp.Amb'!AE810</f>
        <v>15532.907748177675</v>
      </c>
    </row>
    <row r="9" spans="2:14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0" t="s">
        <v>144</v>
      </c>
      <c r="N9" s="121">
        <f>+'DATA Imp.Amb'!AE811</f>
        <v>3667.4777068630301</v>
      </c>
    </row>
    <row r="10" spans="2:14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0" t="s">
        <v>51</v>
      </c>
      <c r="N10" s="121">
        <f>+'DATA Imp.Amb'!AE812</f>
        <v>1046.7423113221823</v>
      </c>
    </row>
    <row r="11" spans="2:14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0" t="s">
        <v>56</v>
      </c>
      <c r="N11" s="121">
        <f>+'DATA Imp.Amb'!AE813</f>
        <v>275.22130989743005</v>
      </c>
    </row>
    <row r="12" spans="2:14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0" t="s">
        <v>66</v>
      </c>
      <c r="N12" s="121">
        <f>+'DATA Imp.Amb'!AE814</f>
        <v>27665.02757735625</v>
      </c>
    </row>
    <row r="13" spans="2:14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0" t="s">
        <v>58</v>
      </c>
      <c r="N13" s="121">
        <f>+'DATA Imp.Amb'!AE815</f>
        <v>172.20765035783512</v>
      </c>
    </row>
    <row r="14" spans="2:14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M14" s="120" t="s">
        <v>146</v>
      </c>
      <c r="N14" s="121">
        <f>+'DATA Imp.Amb'!AE816</f>
        <v>167.39566407085834</v>
      </c>
    </row>
    <row r="15" spans="2:14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M15" s="120" t="s">
        <v>61</v>
      </c>
      <c r="N15" s="121">
        <f>+'DATA Imp.Amb'!AE817</f>
        <v>1302.5644698088083</v>
      </c>
    </row>
    <row r="16" spans="2:14" ht="14.25" customHeight="1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M16" s="120" t="s">
        <v>63</v>
      </c>
      <c r="N16" s="121">
        <f>+'DATA Imp.Amb'!AE818</f>
        <v>8970.116287457593</v>
      </c>
    </row>
    <row r="17" spans="2:14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M17" s="120" t="s">
        <v>83</v>
      </c>
      <c r="N17" s="191">
        <f>+SUM(N8:N16)</f>
        <v>58799.660725311653</v>
      </c>
    </row>
    <row r="18" spans="2:14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4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4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4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4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4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4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25" spans="2:14" x14ac:dyDescent="0.2">
      <c r="B25" s="122" t="s">
        <v>145</v>
      </c>
      <c r="C25" s="119"/>
      <c r="D25" s="119"/>
      <c r="E25" s="119"/>
      <c r="F25" s="119"/>
      <c r="G25" s="119"/>
      <c r="H25" s="119"/>
      <c r="I25" s="119"/>
      <c r="J25" s="119"/>
    </row>
    <row r="26" spans="2:14" x14ac:dyDescent="0.2">
      <c r="B26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33"/>
  <sheetViews>
    <sheetView showGridLines="0" view="pageBreakPreview" topLeftCell="I13" zoomScaleNormal="100" zoomScaleSheetLayoutView="100" workbookViewId="0">
      <selection activeCell="S22" sqref="S22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.28515625" style="2" customWidth="1"/>
    <col min="10" max="10" width="12" style="2" bestFit="1" customWidth="1"/>
    <col min="11" max="11" width="14.7109375" style="2" bestFit="1" customWidth="1"/>
    <col min="12" max="13" width="2.7109375" style="2" customWidth="1"/>
    <col min="14" max="14" width="8.85546875" style="2" customWidth="1"/>
    <col min="15" max="18" width="10.28515625" style="2" customWidth="1"/>
    <col min="19" max="19" width="23" style="2" customWidth="1"/>
    <col min="20" max="20" width="2.5703125" style="2" customWidth="1"/>
    <col min="21" max="21" width="11.42578125" style="2"/>
    <col min="22" max="22" width="26.5703125" style="2" bestFit="1" customWidth="1"/>
    <col min="23" max="36" width="11.42578125" style="2" customWidth="1"/>
    <col min="37" max="16384" width="11.42578125" style="2"/>
  </cols>
  <sheetData>
    <row r="1" spans="2:38" ht="5.0999999999999996" customHeight="1" x14ac:dyDescent="0.2"/>
    <row r="2" spans="2:38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2:38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38" ht="15" thickTop="1" x14ac:dyDescent="0.2"/>
    <row r="5" spans="2:38" ht="17.25" x14ac:dyDescent="0.3">
      <c r="B5" s="136" t="s">
        <v>104</v>
      </c>
      <c r="C5" s="137"/>
      <c r="D5" s="137"/>
      <c r="E5" s="137"/>
      <c r="F5" s="137"/>
      <c r="G5" s="137"/>
      <c r="H5" s="137"/>
    </row>
    <row r="6" spans="2:38" x14ac:dyDescent="0.2">
      <c r="B6" s="10"/>
      <c r="C6" s="10"/>
      <c r="D6" s="10"/>
      <c r="E6" s="10"/>
      <c r="F6" s="10"/>
      <c r="G6" s="10"/>
      <c r="H6" s="10"/>
      <c r="I6" s="10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</row>
    <row r="7" spans="2:38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</row>
    <row r="8" spans="2:38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2:38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2:38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38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2:38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2:38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2:38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2:38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2:38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2:11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pans="2:11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</row>
    <row r="19" spans="2:11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2:11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2:11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2:11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2:11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2:11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32" spans="2:11" x14ac:dyDescent="0.2">
      <c r="B32" s="122" t="s">
        <v>97</v>
      </c>
      <c r="C32" s="119"/>
      <c r="D32" s="119"/>
      <c r="E32" s="119"/>
      <c r="F32" s="119"/>
      <c r="G32" s="119"/>
      <c r="H32" s="119"/>
      <c r="I32" s="119"/>
      <c r="J32" s="119"/>
    </row>
    <row r="33" spans="2:10" x14ac:dyDescent="0.2">
      <c r="B33" s="122" t="s">
        <v>98</v>
      </c>
      <c r="C33" s="119"/>
      <c r="D33" s="119"/>
      <c r="E33" s="119"/>
      <c r="F33" s="119"/>
      <c r="G33" s="119"/>
      <c r="H33" s="119"/>
      <c r="I33" s="119"/>
      <c r="J33" s="119"/>
    </row>
  </sheetData>
  <pageMargins left="0.7" right="0.7" top="0.75" bottom="0.75" header="0.3" footer="0.3"/>
  <pageSetup paperSize="9"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0"/>
  <sheetViews>
    <sheetView showGridLines="0" view="pageBreakPreview" topLeftCell="I13" zoomScale="115" zoomScaleNormal="100" zoomScaleSheetLayoutView="115" workbookViewId="0">
      <selection activeCell="C31" sqref="C31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8" width="13.5703125" style="2" customWidth="1"/>
    <col min="9" max="9" width="12.5703125" style="2" bestFit="1" customWidth="1"/>
    <col min="10" max="10" width="12.28515625" style="2" bestFit="1" customWidth="1"/>
    <col min="11" max="11" width="12" style="2" bestFit="1" customWidth="1"/>
    <col min="12" max="12" width="14.7109375" style="2" bestFit="1" customWidth="1"/>
    <col min="13" max="13" width="11.28515625" style="2" customWidth="1"/>
    <col min="14" max="16384" width="11.42578125" style="2"/>
  </cols>
  <sheetData>
    <row r="1" spans="2:12" ht="5.0999999999999996" customHeight="1" x14ac:dyDescent="0.2"/>
    <row r="2" spans="2:12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ht="17.25" x14ac:dyDescent="0.3">
      <c r="B5" s="136" t="s">
        <v>105</v>
      </c>
      <c r="C5" s="137"/>
      <c r="D5" s="137"/>
      <c r="E5" s="137"/>
      <c r="F5" s="137"/>
      <c r="G5" s="137"/>
      <c r="H5" s="137"/>
    </row>
    <row r="6" spans="2:12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2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2:12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2:12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2:12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2:12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2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2:12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2:12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2:12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12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2:12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2:12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2:12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2:12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2:12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2:12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2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30" spans="2:12" x14ac:dyDescent="0.2">
      <c r="B30" s="122" t="s">
        <v>98</v>
      </c>
    </row>
  </sheetData>
  <pageMargins left="0.7" right="0.7" top="0.75" bottom="0.75" header="0.3" footer="0.3"/>
  <pageSetup paperSize="9"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C30"/>
  <sheetViews>
    <sheetView showGridLines="0" view="pageBreakPreview" topLeftCell="E1" zoomScale="115" zoomScaleNormal="100" zoomScaleSheetLayoutView="115" workbookViewId="0">
      <selection activeCell="M28" sqref="M28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28.5703125" style="2" bestFit="1" customWidth="1"/>
    <col min="14" max="27" width="9.5703125" style="122" bestFit="1" customWidth="1"/>
    <col min="28" max="28" width="9.5703125" style="122" customWidth="1"/>
    <col min="29" max="29" width="9.5703125" style="122" bestFit="1" customWidth="1"/>
    <col min="30" max="16384" width="11.42578125" style="2"/>
  </cols>
  <sheetData>
    <row r="1" spans="2:29" ht="5.0999999999999996" customHeight="1" x14ac:dyDescent="0.2"/>
    <row r="2" spans="2:29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9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9" ht="15" thickTop="1" x14ac:dyDescent="0.2"/>
    <row r="5" spans="2:29" ht="17.25" x14ac:dyDescent="0.3">
      <c r="B5" s="136" t="s">
        <v>106</v>
      </c>
      <c r="C5" s="137"/>
      <c r="D5" s="137"/>
      <c r="E5" s="137"/>
      <c r="F5" s="137"/>
      <c r="G5" s="137"/>
      <c r="H5" s="13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2">
      <c r="B6" s="10"/>
      <c r="C6" s="10"/>
      <c r="D6" s="10"/>
      <c r="E6" s="10"/>
      <c r="F6" s="10"/>
      <c r="G6" s="10"/>
      <c r="H6" s="10"/>
    </row>
    <row r="7" spans="2:29" x14ac:dyDescent="0.2">
      <c r="B7" s="119"/>
      <c r="C7" s="119"/>
      <c r="D7" s="119"/>
      <c r="E7" s="119"/>
      <c r="F7" s="119"/>
      <c r="G7" s="119"/>
      <c r="H7" s="119"/>
      <c r="I7" s="119"/>
      <c r="J7" s="119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2:29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2:29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2:29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2:29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2:29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2:29" x14ac:dyDescent="0.2">
      <c r="B13" s="119"/>
      <c r="C13" s="119"/>
      <c r="D13" s="119"/>
      <c r="E13" s="119"/>
      <c r="F13" s="119"/>
      <c r="G13" s="119"/>
      <c r="H13" s="119"/>
      <c r="I13" s="119"/>
      <c r="J13" s="119"/>
    </row>
    <row r="14" spans="2:29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2:29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9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2:10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10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31"/>
  <sheetViews>
    <sheetView showGridLines="0" view="pageBreakPreview" topLeftCell="D13" zoomScale="115" zoomScaleNormal="100" zoomScaleSheetLayoutView="115" workbookViewId="0">
      <selection activeCell="B31" sqref="B31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3" width="11.42578125" style="2"/>
    <col min="14" max="14" width="23" style="2" bestFit="1" customWidth="1"/>
    <col min="15" max="27" width="9.5703125" style="122" customWidth="1"/>
    <col min="28" max="28" width="9.5703125" style="122" bestFit="1" customWidth="1"/>
    <col min="29" max="29" width="9.5703125" style="122" customWidth="1"/>
    <col min="30" max="30" width="9.5703125" style="122" bestFit="1" customWidth="1"/>
    <col min="31" max="16384" width="11.42578125" style="2"/>
  </cols>
  <sheetData>
    <row r="1" spans="2:30" ht="5.0999999999999996" customHeight="1" x14ac:dyDescent="0.2"/>
    <row r="2" spans="2:3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0" ht="15" thickTop="1" x14ac:dyDescent="0.2"/>
    <row r="5" spans="2:30" ht="17.25" x14ac:dyDescent="0.3">
      <c r="B5" s="136" t="s">
        <v>107</v>
      </c>
      <c r="C5" s="137"/>
      <c r="D5" s="137"/>
      <c r="E5" s="137"/>
      <c r="F5" s="137"/>
      <c r="G5" s="137"/>
      <c r="H5" s="1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x14ac:dyDescent="0.2">
      <c r="B6" s="10"/>
      <c r="C6" s="10"/>
      <c r="D6" s="10"/>
      <c r="E6" s="10"/>
      <c r="F6" s="10"/>
      <c r="G6" s="10"/>
      <c r="H6" s="10"/>
    </row>
    <row r="7" spans="2:30" x14ac:dyDescent="0.2">
      <c r="B7" s="119"/>
      <c r="C7" s="119"/>
      <c r="D7" s="119"/>
      <c r="E7" s="119"/>
      <c r="F7" s="119"/>
      <c r="G7" s="119"/>
      <c r="H7" s="119"/>
      <c r="I7" s="119"/>
      <c r="J7" s="119"/>
    </row>
    <row r="8" spans="2:30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45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</row>
    <row r="9" spans="2:3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45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</row>
    <row r="10" spans="2:30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45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2:30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45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2:30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45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</row>
    <row r="13" spans="2:30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45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</row>
    <row r="14" spans="2:30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M14" s="145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2:30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M15" s="145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2:30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M16" s="145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2:30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M17" s="145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2:30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2:30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AD19" s="123"/>
    </row>
    <row r="20" spans="2:3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3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3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3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3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30" ht="15" x14ac:dyDescent="0.25">
      <c r="B30" s="122" t="s">
        <v>147</v>
      </c>
    </row>
    <row r="31" spans="2:30" x14ac:dyDescent="0.2">
      <c r="B31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30"/>
  <sheetViews>
    <sheetView showGridLines="0" view="pageBreakPreview" topLeftCell="A10" zoomScale="115" zoomScaleNormal="100" zoomScaleSheetLayoutView="115" workbookViewId="0">
      <selection activeCell="X14" sqref="X14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16.28515625" style="2" bestFit="1" customWidth="1"/>
    <col min="14" max="15" width="11.42578125" style="2"/>
    <col min="16" max="16" width="15.5703125" style="2" bestFit="1" customWidth="1"/>
    <col min="17" max="16384" width="11.42578125" style="2"/>
  </cols>
  <sheetData>
    <row r="1" spans="2:25" ht="5.0999999999999996" customHeight="1" x14ac:dyDescent="0.2"/>
    <row r="2" spans="2:25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5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5" ht="15" thickTop="1" x14ac:dyDescent="0.2"/>
    <row r="5" spans="2:25" ht="17.25" x14ac:dyDescent="0.3">
      <c r="B5" s="136" t="s">
        <v>108</v>
      </c>
      <c r="C5" s="137"/>
      <c r="D5" s="137"/>
      <c r="E5" s="137"/>
      <c r="F5" s="137"/>
      <c r="G5" s="137"/>
      <c r="H5" s="137"/>
      <c r="M5" s="2" t="s">
        <v>124</v>
      </c>
    </row>
    <row r="6" spans="2:25" x14ac:dyDescent="0.2">
      <c r="B6" s="10"/>
      <c r="C6" s="10"/>
      <c r="D6" s="10"/>
      <c r="E6" s="10"/>
      <c r="F6" s="10"/>
      <c r="G6" s="10"/>
      <c r="H6" s="10"/>
      <c r="M6" s="120"/>
      <c r="N6" s="120" t="s">
        <v>49</v>
      </c>
      <c r="O6" s="120" t="s">
        <v>53</v>
      </c>
      <c r="P6" s="126" t="s">
        <v>52</v>
      </c>
      <c r="Q6" s="120" t="s">
        <v>67</v>
      </c>
      <c r="R6" s="120" t="s">
        <v>54</v>
      </c>
      <c r="S6" s="120" t="s">
        <v>30</v>
      </c>
      <c r="T6" s="120" t="s">
        <v>31</v>
      </c>
      <c r="U6" s="120" t="s">
        <v>71</v>
      </c>
      <c r="V6" s="120" t="s">
        <v>28</v>
      </c>
      <c r="W6" s="127" t="s">
        <v>57</v>
      </c>
    </row>
    <row r="7" spans="2:25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0" t="s">
        <v>68</v>
      </c>
      <c r="N7" s="130">
        <f>+SUMIFS('DATA Imp.Amb'!$AE$399:$AE$424,'DATA Imp.Amb'!$D$399:$D$424,I_VIII.6!$M$7,'DATA Imp.Amb'!$F$399:$F$424,I_VIII.6!N6)</f>
        <v>2185.7266932991465</v>
      </c>
      <c r="O7" s="130">
        <f>+SUMIFS('DATA Imp.Amb'!$AE$399:$AE$424,'DATA Imp.Amb'!$D$399:$D$424,I_VIII.6!$M$7,'DATA Imp.Amb'!$F$399:$F$424,I_VIII.6!O6)</f>
        <v>5304.6642430783913</v>
      </c>
      <c r="P7" s="130">
        <f>+SUMIFS('DATA Imp.Amb'!$AE$399:$AE$424,'DATA Imp.Amb'!$D$399:$D$424,I_VIII.6!$M$7,'DATA Imp.Amb'!$F$399:$F$424,I_VIII.6!P6)</f>
        <v>860.30232043417482</v>
      </c>
      <c r="Q7" s="130">
        <f>+SUMIFS('DATA Imp.Amb'!$AE$399:$AE$424,'DATA Imp.Amb'!$D$399:$D$424,I_VIII.6!$M$7,'DATA Imp.Amb'!$F$399:$F$424,I_VIII.6!Q6)</f>
        <v>0</v>
      </c>
      <c r="R7" s="130">
        <f>+SUMIFS('DATA Imp.Amb'!$AE$399:$AE$424,'DATA Imp.Amb'!$D$399:$D$424,I_VIII.6!$M$7,'DATA Imp.Amb'!$F$399:$F$424,I_VIII.6!R6)</f>
        <v>303.80766584414647</v>
      </c>
      <c r="S7" s="130">
        <f>+SUMIFS('DATA Imp.Amb'!$AE$399:$AE$424,'DATA Imp.Amb'!$D$399:$D$424,I_VIII.6!$M$7,'DATA Imp.Amb'!$F$399:$F$424,I_VIII.6!S6)</f>
        <v>15677.833108028326</v>
      </c>
      <c r="T7" s="130">
        <f>+SUMIFS('DATA Imp.Amb'!$AE$399:$AE$424,'DATA Imp.Amb'!$D$399:$D$424,I_VIII.6!$M$7,'DATA Imp.Amb'!$F$399:$F$424,I_VIII.6!T6)</f>
        <v>723.3653372431836</v>
      </c>
      <c r="U7" s="130">
        <f>+SUMIFS('DATA Imp.Amb'!$AE$399:$AE$424,'DATA Imp.Amb'!$D$399:$D$424,I_VIII.6!$M$7,'DATA Imp.Amb'!$F$399:$F$424,I_VIII.6!U6)</f>
        <v>0</v>
      </c>
      <c r="V7" s="130">
        <f>+SUMIFS('DATA Imp.Amb'!$AE$399:$AE$424,'DATA Imp.Amb'!$D$399:$D$424,I_VIII.6!$M$7,'DATA Imp.Amb'!$F$399:$F$424,I_VIII.6!V6)</f>
        <v>0</v>
      </c>
      <c r="W7" s="130">
        <f>+SUMIFS('DATA Imp.Amb'!$AE$399:$AE$424,'DATA Imp.Amb'!$D$399:$D$424,I_VIII.6!$M$7,'DATA Imp.Amb'!$F$399:$F$424,I_VIII.6!W6)</f>
        <v>1760.0650107896784</v>
      </c>
      <c r="X7" s="134">
        <f>SUM(N7:W7)</f>
        <v>26815.764378717049</v>
      </c>
      <c r="Y7" s="174"/>
    </row>
    <row r="8" spans="2:25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0" t="s">
        <v>69</v>
      </c>
      <c r="N8" s="130">
        <f>+SUMIFS('DATA Imp.Amb'!$AE$399:$AE$424,'DATA Imp.Amb'!$D$399:$D$424,I_VIII.6!$M$8,'DATA Imp.Amb'!$F$399:$F$424,I_VIII.6!N6)</f>
        <v>0</v>
      </c>
      <c r="O8" s="130">
        <f>+SUMIFS('DATA Imp.Amb'!$AE$399:$AE$424,'DATA Imp.Amb'!$D$399:$D$424,I_VIII.6!$M$8,'DATA Imp.Amb'!$F$399:$F$424,I_VIII.6!O6)</f>
        <v>0</v>
      </c>
      <c r="P8" s="130">
        <f>+SUMIFS('DATA Imp.Amb'!$AE$399:$AE$424,'DATA Imp.Amb'!$D$399:$D$424,I_VIII.6!$M$8,'DATA Imp.Amb'!$F$399:$F$424,I_VIII.6!P6)</f>
        <v>6.7165377424053103</v>
      </c>
      <c r="Q8" s="130">
        <f>+SUMIFS('DATA Imp.Amb'!$AE$399:$AE$424,'DATA Imp.Amb'!$D$399:$D$424,I_VIII.6!$M$8,'DATA Imp.Amb'!$F$399:$F$424,I_VIII.6!Q6)</f>
        <v>830.80545803579844</v>
      </c>
      <c r="R8" s="130">
        <f>+SUMIFS('DATA Imp.Amb'!$AE$399:$AE$424,'DATA Imp.Amb'!$D$399:$D$424,I_VIII.6!$M$8,'DATA Imp.Amb'!$F$399:$F$424,I_VIII.6!R6)</f>
        <v>0</v>
      </c>
      <c r="S8" s="130">
        <f>+SUMIFS('DATA Imp.Amb'!$AE$399:$AE$424,'DATA Imp.Amb'!$D$399:$D$424,I_VIII.6!$M$8,'DATA Imp.Amb'!$F$399:$F$424,I_VIII.6!S6)</f>
        <v>0</v>
      </c>
      <c r="T8" s="130">
        <f>+SUMIFS('DATA Imp.Amb'!$AE$399:$AE$424,'DATA Imp.Amb'!$D$399:$D$424,I_VIII.6!$M$8,'DATA Imp.Amb'!$F$399:$F$424,I_VIII.6!T6)</f>
        <v>0</v>
      </c>
      <c r="U8" s="130">
        <f>+SUMIFS('DATA Imp.Amb'!$AE$399:$AE$424,'DATA Imp.Amb'!$D$399:$D$424,I_VIII.6!$M$8,'DATA Imp.Amb'!$F$399:$F$424,I_VIII.6!U6)</f>
        <v>0</v>
      </c>
      <c r="V8" s="130">
        <f>+SUMIFS('DATA Imp.Amb'!$AE$399:$AE$424,'DATA Imp.Amb'!$D$399:$D$424,I_VIII.6!$M$8,'DATA Imp.Amb'!$F$399:$F$424,I_VIII.6!V6)</f>
        <v>0</v>
      </c>
      <c r="W8" s="130">
        <f>+SUMIFS('DATA Imp.Amb'!$AE$399:$AE$424,'DATA Imp.Amb'!$D$399:$D$424,I_VIII.6!$M$8,'DATA Imp.Amb'!$F$399:$F$424,I_VIII.6!W6)</f>
        <v>0</v>
      </c>
      <c r="X8" s="134">
        <f t="shared" ref="X8:X13" si="0">SUM(N8:W8)</f>
        <v>837.52199577820375</v>
      </c>
      <c r="Y8" s="174"/>
    </row>
    <row r="9" spans="2:25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0" t="s">
        <v>70</v>
      </c>
      <c r="N9" s="130">
        <f>+SUMIFS('DATA Imp.Amb'!$AE$399:$AE$424,'DATA Imp.Amb'!$D$399:$D$424,I_VIII.6!$M$9,'DATA Imp.Amb'!$F$399:$F$424,I_VIII.6!N6)</f>
        <v>0</v>
      </c>
      <c r="O9" s="130">
        <f>+SUMIFS('DATA Imp.Amb'!$AE$399:$AE$424,'DATA Imp.Amb'!$D$399:$D$424,I_VIII.6!$M$9,'DATA Imp.Amb'!$F$399:$F$424,I_VIII.6!O6)</f>
        <v>0</v>
      </c>
      <c r="P9" s="130">
        <f>+SUMIFS('DATA Imp.Amb'!$AE$399:$AE$424,'DATA Imp.Amb'!$D$399:$D$424,I_VIII.6!$M$9,'DATA Imp.Amb'!$F$399:$F$424,I_VIII.6!P6)</f>
        <v>0</v>
      </c>
      <c r="Q9" s="130">
        <f>+SUMIFS('DATA Imp.Amb'!$AE$399:$AE$424,'DATA Imp.Amb'!$D$399:$D$424,I_VIII.6!$M$9,'DATA Imp.Amb'!$F$399:$F$424,I_VIII.6!Q6)</f>
        <v>0</v>
      </c>
      <c r="R9" s="130">
        <f>+SUMIFS('DATA Imp.Amb'!$AE$399:$AE$424,'DATA Imp.Amb'!$D$399:$D$424,I_VIII.6!$M$9,'DATA Imp.Amb'!$F$399:$F$424,I_VIII.6!R6)</f>
        <v>0</v>
      </c>
      <c r="S9" s="130">
        <f>+SUMIFS('DATA Imp.Amb'!$AE$399:$AE$424,'DATA Imp.Amb'!$D$399:$D$424,I_VIII.6!$M$9,'DATA Imp.Amb'!$F$399:$F$424,I_VIII.6!S6)</f>
        <v>7.5726753383264391</v>
      </c>
      <c r="T9" s="130">
        <f>+SUMIFS('DATA Imp.Amb'!$AE$399:$AE$424,'DATA Imp.Amb'!$D$399:$D$424,I_VIII.6!$M$9,'DATA Imp.Amb'!$F$399:$F$424,I_VIII.6!T6)</f>
        <v>0.34939846675217889</v>
      </c>
      <c r="U9" s="130">
        <f>+SUMIFS('DATA Imp.Amb'!$AE$399:$AE$424,'DATA Imp.Amb'!$D$399:$D$424,I_VIII.6!$M$9,'DATA Imp.Amb'!$F$399:$F$424,I_VIII.6!U6)</f>
        <v>24.935693571250461</v>
      </c>
      <c r="V9" s="130">
        <f>+SUMIFS('DATA Imp.Amb'!$AE$399:$AE$424,'DATA Imp.Amb'!$D$399:$D$424,I_VIII.6!$M$9,'DATA Imp.Amb'!$F$399:$F$424,I_VIII.6!V6)</f>
        <v>30.384979197805489</v>
      </c>
      <c r="W9" s="130">
        <f>+SUMIFS('DATA Imp.Amb'!$AE$399:$AE$424,'DATA Imp.Amb'!$D$399:$D$424,I_VIII.6!$M$9,'DATA Imp.Amb'!$F$399:$F$424,I_VIII.6!W6)</f>
        <v>0</v>
      </c>
      <c r="X9" s="134">
        <f t="shared" si="0"/>
        <v>63.242746574134571</v>
      </c>
      <c r="Y9" s="174"/>
    </row>
    <row r="10" spans="2:25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0" t="s">
        <v>72</v>
      </c>
      <c r="N10" s="130">
        <f>+SUMIFS('DATA Imp.Amb'!$AE$399:$AE$424,'DATA Imp.Amb'!$D$399:$D$424,I_VIII.6!$M$10,'DATA Imp.Amb'!$F$399:$F$424,I_VIII.6!N6)</f>
        <v>0</v>
      </c>
      <c r="O10" s="130">
        <f>+SUMIFS('DATA Imp.Amb'!$AE$399:$AE$424,'DATA Imp.Amb'!$D$399:$D$424,I_VIII.6!$M$10,'DATA Imp.Amb'!$F$399:$F$424,I_VIII.6!O6)</f>
        <v>6.1851782154149465E-2</v>
      </c>
      <c r="P10" s="130">
        <f>+SUMIFS('DATA Imp.Amb'!$AE$399:$AE$424,'DATA Imp.Amb'!$D$399:$D$424,I_VIII.6!$M$10,'DATA Imp.Amb'!$F$399:$F$424,I_VIII.6!P6)</f>
        <v>178.81452611799634</v>
      </c>
      <c r="Q10" s="130">
        <f>+SUMIFS('DATA Imp.Amb'!$AE$399:$AE$424,'DATA Imp.Amb'!$D$399:$D$424,I_VIII.6!$M$10,'DATA Imp.Amb'!$F$399:$F$424,I_VIII.6!Q6)</f>
        <v>0</v>
      </c>
      <c r="R10" s="130">
        <f>+SUMIFS('DATA Imp.Amb'!$AE$399:$AE$424,'DATA Imp.Amb'!$D$399:$D$424,I_VIII.6!$M$10,'DATA Imp.Amb'!$F$399:$F$424,I_VIII.6!R6)</f>
        <v>3.542362853421238E-3</v>
      </c>
      <c r="S10" s="130">
        <f>+SUMIFS('DATA Imp.Amb'!$AE$399:$AE$424,'DATA Imp.Amb'!$D$399:$D$424,I_VIII.6!$M$10,'DATA Imp.Amb'!$F$399:$F$424,I_VIII.6!S6)</f>
        <v>134.38442109996899</v>
      </c>
      <c r="T10" s="130">
        <f>+SUMIFS('DATA Imp.Amb'!$AE$399:$AE$424,'DATA Imp.Amb'!$D$399:$D$424,I_VIII.6!$M$10,'DATA Imp.Amb'!$F$399:$F$424,I_VIII.6!T6)</f>
        <v>6.2004124817115285</v>
      </c>
      <c r="U10" s="130">
        <f>+SUMIFS('DATA Imp.Amb'!$AE$399:$AE$424,'DATA Imp.Amb'!$D$399:$D$424,I_VIII.6!$M$10,'DATA Imp.Amb'!$F$399:$F$424,I_VIII.6!U6)</f>
        <v>0</v>
      </c>
      <c r="V10" s="130">
        <f>+SUMIFS('DATA Imp.Amb'!$AE$399:$AE$424,'DATA Imp.Amb'!$D$399:$D$424,I_VIII.6!$M$10,'DATA Imp.Amb'!$F$399:$F$424,I_VIII.6!V6)</f>
        <v>0</v>
      </c>
      <c r="W10" s="130">
        <f>+SUMIFS('DATA Imp.Amb'!$AE$399:$AE$424,'DATA Imp.Amb'!$D$399:$D$424,I_VIII.6!$M$10,'DATA Imp.Amb'!$F$399:$F$424,I_VIII.6!W6)</f>
        <v>0</v>
      </c>
      <c r="X10" s="134">
        <f t="shared" si="0"/>
        <v>319.46475384468442</v>
      </c>
      <c r="Y10" s="174"/>
    </row>
    <row r="11" spans="2:25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0" t="s">
        <v>73</v>
      </c>
      <c r="N11" s="130">
        <f>+SUMIFS('DATA Imp.Amb'!$AE$399:$AE$424,'DATA Imp.Amb'!$D$399:$D$424,I_VIII.6!$M$11,'DATA Imp.Amb'!$F$399:$F$424,I_VIII.6!N6)</f>
        <v>0</v>
      </c>
      <c r="O11" s="130">
        <f>+SUMIFS('DATA Imp.Amb'!$AE$399:$AE$424,'DATA Imp.Amb'!$D$399:$D$424,I_VIII.6!$M$11,'DATA Imp.Amb'!$F$399:$F$424,I_VIII.6!O6)</f>
        <v>0</v>
      </c>
      <c r="P11" s="130">
        <f>+SUMIFS('DATA Imp.Amb'!$AE$399:$AE$424,'DATA Imp.Amb'!$D$399:$D$424,I_VIII.6!$M$11,'DATA Imp.Amb'!$F$399:$F$424,I_VIII.6!P6)</f>
        <v>0</v>
      </c>
      <c r="Q11" s="130">
        <f>+SUMIFS('DATA Imp.Amb'!$AE$399:$AE$424,'DATA Imp.Amb'!$D$399:$D$424,I_VIII.6!$M$11,'DATA Imp.Amb'!$F$399:$F$424,I_VIII.6!Q6)</f>
        <v>0</v>
      </c>
      <c r="R11" s="130">
        <f>+SUMIFS('DATA Imp.Amb'!$AE$399:$AE$424,'DATA Imp.Amb'!$D$399:$D$424,I_VIII.6!$M$11,'DATA Imp.Amb'!$F$399:$F$424,I_VIII.6!R6)</f>
        <v>0</v>
      </c>
      <c r="S11" s="130">
        <f>+SUMIFS('DATA Imp.Amb'!$AE$399:$AE$424,'DATA Imp.Amb'!$D$399:$D$424,I_VIII.6!$M$11,'DATA Imp.Amb'!$F$399:$F$424,I_VIII.6!S6)</f>
        <v>77.110737620673021</v>
      </c>
      <c r="T11" s="130">
        <f>+SUMIFS('DATA Imp.Amb'!$AE$399:$AE$424,'DATA Imp.Amb'!$D$399:$D$424,I_VIII.6!$M$11,'DATA Imp.Amb'!$F$399:$F$424,I_VIII.6!T6)</f>
        <v>3.557840827855558</v>
      </c>
      <c r="U11" s="130">
        <f>+SUMIFS('DATA Imp.Amb'!$AE$399:$AE$424,'DATA Imp.Amb'!$D$399:$D$424,I_VIII.6!$M$11,'DATA Imp.Amb'!$F$399:$F$424,I_VIII.6!U6)</f>
        <v>0</v>
      </c>
      <c r="V11" s="130">
        <f>+SUMIFS('DATA Imp.Amb'!$AE$399:$AE$424,'DATA Imp.Amb'!$D$399:$D$424,I_VIII.6!$M$11,'DATA Imp.Amb'!$F$399:$F$424,I_VIII.6!V6)</f>
        <v>0</v>
      </c>
      <c r="W11" s="130">
        <f>+SUMIFS('DATA Imp.Amb'!$AE$399:$AE$424,'DATA Imp.Amb'!$D$399:$D$424,I_VIII.6!$M$11,'DATA Imp.Amb'!$F$399:$F$424,I_VIII.6!W6)</f>
        <v>0</v>
      </c>
      <c r="X11" s="134">
        <f t="shared" si="0"/>
        <v>80.668578448528578</v>
      </c>
      <c r="Y11" s="174"/>
    </row>
    <row r="12" spans="2:25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0" t="s">
        <v>74</v>
      </c>
      <c r="N12" s="130">
        <f>+SUMIFS('DATA Imp.Amb'!$AE$399:$AE$424,'DATA Imp.Amb'!$D$399:$D$424,I_VIII.6!$M$12,'DATA Imp.Amb'!$F$399:$F$424,I_VIII.6!N6)</f>
        <v>0</v>
      </c>
      <c r="O12" s="130">
        <f>+SUMIFS('DATA Imp.Amb'!$AE$399:$AE$424,'DATA Imp.Amb'!$D$399:$D$424,I_VIII.6!$M$12,'DATA Imp.Amb'!$F$399:$F$424,I_VIII.6!O6)</f>
        <v>0</v>
      </c>
      <c r="P12" s="130">
        <f>+SUMIFS('DATA Imp.Amb'!$AE$399:$AE$424,'DATA Imp.Amb'!$D$399:$D$424,I_VIII.6!$M$12,'DATA Imp.Amb'!$F$399:$F$424,I_VIII.6!P6)</f>
        <v>0</v>
      </c>
      <c r="Q12" s="130">
        <f>+SUMIFS('DATA Imp.Amb'!$AE$399:$AE$424,'DATA Imp.Amb'!$D$399:$D$424,I_VIII.6!$M$12,'DATA Imp.Amb'!$F$399:$F$424,I_VIII.6!Q6)</f>
        <v>1414.5155115826394</v>
      </c>
      <c r="R12" s="130">
        <f>+SUMIFS('DATA Imp.Amb'!$AE$399:$AE$424,'DATA Imp.Amb'!$D$399:$D$424,I_VIII.6!$M$12,'DATA Imp.Amb'!$F$399:$F$424,I_VIII.6!R6)</f>
        <v>0</v>
      </c>
      <c r="S12" s="130">
        <f>+SUMIFS('DATA Imp.Amb'!$AE$399:$AE$424,'DATA Imp.Amb'!$D$399:$D$424,I_VIII.6!$M$12,'DATA Imp.Amb'!$F$399:$F$424,I_VIII.6!S6)</f>
        <v>0</v>
      </c>
      <c r="T12" s="130">
        <f>+SUMIFS('DATA Imp.Amb'!$AE$399:$AE$424,'DATA Imp.Amb'!$D$399:$D$424,I_VIII.6!$M$12,'DATA Imp.Amb'!$F$399:$F$424,I_VIII.6!T6)</f>
        <v>0</v>
      </c>
      <c r="U12" s="130">
        <f>+SUMIFS('DATA Imp.Amb'!$AE$399:$AE$424,'DATA Imp.Amb'!$D$399:$D$424,I_VIII.6!$M$12,'DATA Imp.Amb'!$F$399:$F$424,I_VIII.6!U6)</f>
        <v>0</v>
      </c>
      <c r="V12" s="130">
        <f>+SUMIFS('DATA Imp.Amb'!$AE$399:$AE$424,'DATA Imp.Amb'!$D$399:$D$424,I_VIII.6!$M$12,'DATA Imp.Amb'!$F$399:$F$424,I_VIII.6!V6)</f>
        <v>0</v>
      </c>
      <c r="W12" s="130">
        <f>+SUMIFS('DATA Imp.Amb'!$AE$399:$AE$424,'DATA Imp.Amb'!$D$399:$D$424,I_VIII.6!$M$12,'DATA Imp.Amb'!$F$399:$F$424,I_VIII.6!W6)</f>
        <v>0</v>
      </c>
      <c r="X12" s="134">
        <f t="shared" si="0"/>
        <v>1414.5155115826394</v>
      </c>
      <c r="Y12" s="174"/>
    </row>
    <row r="13" spans="2:25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0" t="s">
        <v>75</v>
      </c>
      <c r="N13" s="130">
        <f>+SUMIFS('DATA Imp.Amb'!$AE$399:$AE$424,'DATA Imp.Amb'!$D$399:$D$424,I_VIII.6!$M$13,'DATA Imp.Amb'!$F$399:$F$424,I_VIII.6!N6)</f>
        <v>0</v>
      </c>
      <c r="O13" s="130">
        <f>+SUMIFS('DATA Imp.Amb'!$AE$399:$AE$424,'DATA Imp.Amb'!$D$399:$D$424,I_VIII.6!$M$13,'DATA Imp.Amb'!$F$399:$F$424,I_VIII.6!O6)</f>
        <v>0</v>
      </c>
      <c r="P13" s="130">
        <f>+SUMIFS('DATA Imp.Amb'!$AE$399:$AE$424,'DATA Imp.Amb'!$D$399:$D$424,I_VIII.6!$M$13,'DATA Imp.Amb'!$F$399:$F$424,I_VIII.6!P6)</f>
        <v>0</v>
      </c>
      <c r="Q13" s="130">
        <f>+SUMIFS('DATA Imp.Amb'!$AE$399:$AE$424,'DATA Imp.Amb'!$D$399:$D$424,I_VIII.6!$M$13,'DATA Imp.Amb'!$F$399:$F$424,I_VIII.6!Q6)</f>
        <v>0</v>
      </c>
      <c r="R13" s="130">
        <f>+SUMIFS('DATA Imp.Amb'!$AE$399:$AE$424,'DATA Imp.Amb'!$D$399:$D$424,I_VIII.6!$M$13,'DATA Imp.Amb'!$F$399:$F$424,I_VIII.6!R6)</f>
        <v>0</v>
      </c>
      <c r="S13" s="130">
        <f>+SUMIFS('DATA Imp.Amb'!$AE$399:$AE$424,'DATA Imp.Amb'!$D$399:$D$424,I_VIII.6!$M$13,'DATA Imp.Amb'!$F$399:$F$424,I_VIII.6!S6)</f>
        <v>2.3927880781283677</v>
      </c>
      <c r="T13" s="130">
        <f>+SUMIFS('DATA Imp.Amb'!$AE$399:$AE$424,'DATA Imp.Amb'!$D$399:$D$424,I_VIII.6!$M$13,'DATA Imp.Amb'!$F$399:$F$424,I_VIII.6!T6)</f>
        <v>0.11040173365542812</v>
      </c>
      <c r="U13" s="130">
        <f>+SUMIFS('DATA Imp.Amb'!$AE$399:$AE$424,'DATA Imp.Amb'!$D$399:$D$424,I_VIII.6!$M$13,'DATA Imp.Amb'!$F$399:$F$424,I_VIII.6!U6)</f>
        <v>13.938462451057262</v>
      </c>
      <c r="V13" s="130">
        <f>+SUMIFS('DATA Imp.Amb'!$AE$399:$AE$424,'DATA Imp.Amb'!$D$399:$D$424,I_VIII.6!$M$13,'DATA Imp.Amb'!$F$399:$F$424,I_VIII.6!V6)</f>
        <v>798.86656777615258</v>
      </c>
      <c r="W13" s="130">
        <f>+SUMIFS('DATA Imp.Amb'!$AE$399:$AE$424,'DATA Imp.Amb'!$D$399:$D$424,I_VIII.6!$M$13,'DATA Imp.Amb'!$F$399:$F$424,I_VIII.6!W6)</f>
        <v>0</v>
      </c>
      <c r="X13" s="134">
        <f t="shared" si="0"/>
        <v>815.30822003899368</v>
      </c>
      <c r="Y13" s="174"/>
    </row>
    <row r="14" spans="2:25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X14" s="134"/>
    </row>
    <row r="15" spans="2:25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M15" s="120"/>
      <c r="N15" s="120" t="s">
        <v>49</v>
      </c>
      <c r="O15" s="120" t="s">
        <v>53</v>
      </c>
      <c r="P15" s="126" t="s">
        <v>52</v>
      </c>
      <c r="Q15" s="120" t="s">
        <v>67</v>
      </c>
      <c r="R15" s="120" t="s">
        <v>54</v>
      </c>
      <c r="S15" s="120" t="s">
        <v>99</v>
      </c>
      <c r="T15" s="120" t="s">
        <v>31</v>
      </c>
      <c r="U15" s="120" t="s">
        <v>71</v>
      </c>
      <c r="V15" s="120" t="s">
        <v>28</v>
      </c>
      <c r="W15" s="127" t="s">
        <v>57</v>
      </c>
    </row>
    <row r="16" spans="2:25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L16" s="134"/>
      <c r="M16" s="120" t="s">
        <v>68</v>
      </c>
      <c r="N16" s="173">
        <f>+N7/$X$7</f>
        <v>8.1509020680160027E-2</v>
      </c>
      <c r="O16" s="173">
        <f t="shared" ref="O16:W16" si="1">+O7/$X$7</f>
        <v>0.19781887132363679</v>
      </c>
      <c r="P16" s="173">
        <f t="shared" si="1"/>
        <v>3.208196150160738E-2</v>
      </c>
      <c r="Q16" s="173">
        <f t="shared" si="1"/>
        <v>0</v>
      </c>
      <c r="R16" s="173">
        <f t="shared" si="1"/>
        <v>1.1329442694733342E-2</v>
      </c>
      <c r="S16" s="173">
        <f t="shared" si="1"/>
        <v>0.58464986813769149</v>
      </c>
      <c r="T16" s="173">
        <f t="shared" si="1"/>
        <v>2.6975376387827273E-2</v>
      </c>
      <c r="U16" s="173">
        <f t="shared" si="1"/>
        <v>0</v>
      </c>
      <c r="V16" s="173">
        <f t="shared" si="1"/>
        <v>0</v>
      </c>
      <c r="W16" s="173">
        <f t="shared" si="1"/>
        <v>6.5635459274343666E-2</v>
      </c>
    </row>
    <row r="17" spans="2:23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L17" s="134"/>
      <c r="M17" s="120" t="s">
        <v>69</v>
      </c>
      <c r="N17" s="173">
        <f>+N8/$X$8</f>
        <v>0</v>
      </c>
      <c r="O17" s="173">
        <f t="shared" ref="O17:W17" si="2">+O8/$X$8</f>
        <v>0</v>
      </c>
      <c r="P17" s="173">
        <f t="shared" si="2"/>
        <v>8.0195359360854482E-3</v>
      </c>
      <c r="Q17" s="173">
        <f t="shared" si="2"/>
        <v>0.9919804640639146</v>
      </c>
      <c r="R17" s="173">
        <f t="shared" si="2"/>
        <v>0</v>
      </c>
      <c r="S17" s="173">
        <f t="shared" si="2"/>
        <v>0</v>
      </c>
      <c r="T17" s="173">
        <f t="shared" si="2"/>
        <v>0</v>
      </c>
      <c r="U17" s="173">
        <f t="shared" si="2"/>
        <v>0</v>
      </c>
      <c r="V17" s="173">
        <f t="shared" si="2"/>
        <v>0</v>
      </c>
      <c r="W17" s="173">
        <f t="shared" si="2"/>
        <v>0</v>
      </c>
    </row>
    <row r="18" spans="2:23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L18" s="134"/>
      <c r="M18" s="120" t="s">
        <v>70</v>
      </c>
      <c r="N18" s="173">
        <f>+N9/$X$9</f>
        <v>0</v>
      </c>
      <c r="O18" s="173">
        <f t="shared" ref="O18:W18" si="3">+O9/$X$9</f>
        <v>0</v>
      </c>
      <c r="P18" s="173">
        <f t="shared" si="3"/>
        <v>0</v>
      </c>
      <c r="Q18" s="173">
        <f t="shared" si="3"/>
        <v>0</v>
      </c>
      <c r="R18" s="173">
        <f t="shared" si="3"/>
        <v>0</v>
      </c>
      <c r="S18" s="173">
        <f t="shared" si="3"/>
        <v>0.11973982390928545</v>
      </c>
      <c r="T18" s="173">
        <f t="shared" si="3"/>
        <v>5.5247199984049733E-3</v>
      </c>
      <c r="U18" s="173">
        <f t="shared" si="3"/>
        <v>0.39428543069394179</v>
      </c>
      <c r="V18" s="173">
        <f t="shared" si="3"/>
        <v>0.48045002539836773</v>
      </c>
      <c r="W18" s="173">
        <f t="shared" si="3"/>
        <v>0</v>
      </c>
    </row>
    <row r="19" spans="2:23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L19" s="134"/>
      <c r="M19" s="120" t="s">
        <v>72</v>
      </c>
      <c r="N19" s="173">
        <f>+N10/$X$10</f>
        <v>0</v>
      </c>
      <c r="O19" s="173">
        <f t="shared" ref="O19:W19" si="4">+O10/$X$10</f>
        <v>1.9361066098772266E-4</v>
      </c>
      <c r="P19" s="173">
        <f t="shared" si="4"/>
        <v>0.55973162599631066</v>
      </c>
      <c r="Q19" s="173">
        <f t="shared" si="4"/>
        <v>0</v>
      </c>
      <c r="R19" s="173">
        <f t="shared" si="4"/>
        <v>1.108843091699388E-5</v>
      </c>
      <c r="S19" s="173">
        <f t="shared" si="4"/>
        <v>0.42065492196770871</v>
      </c>
      <c r="T19" s="173">
        <f t="shared" si="4"/>
        <v>1.9408752944075985E-2</v>
      </c>
      <c r="U19" s="173">
        <f t="shared" si="4"/>
        <v>0</v>
      </c>
      <c r="V19" s="173">
        <f t="shared" si="4"/>
        <v>0</v>
      </c>
      <c r="W19" s="173">
        <f t="shared" si="4"/>
        <v>0</v>
      </c>
    </row>
    <row r="20" spans="2:23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L20" s="134"/>
      <c r="M20" s="120" t="s">
        <v>73</v>
      </c>
      <c r="N20" s="173">
        <f>+N11/$X$11</f>
        <v>0</v>
      </c>
      <c r="O20" s="173">
        <f t="shared" ref="O20:W20" si="5">+O11/$X$11</f>
        <v>0</v>
      </c>
      <c r="P20" s="173">
        <f t="shared" si="5"/>
        <v>0</v>
      </c>
      <c r="Q20" s="173">
        <f t="shared" si="5"/>
        <v>0</v>
      </c>
      <c r="R20" s="173">
        <f t="shared" si="5"/>
        <v>0</v>
      </c>
      <c r="S20" s="173">
        <f t="shared" si="5"/>
        <v>0.95589558045669942</v>
      </c>
      <c r="T20" s="173">
        <f t="shared" si="5"/>
        <v>4.4104419543300556E-2</v>
      </c>
      <c r="U20" s="173">
        <f t="shared" si="5"/>
        <v>0</v>
      </c>
      <c r="V20" s="173">
        <f t="shared" si="5"/>
        <v>0</v>
      </c>
      <c r="W20" s="173">
        <f t="shared" si="5"/>
        <v>0</v>
      </c>
    </row>
    <row r="21" spans="2:23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L21" s="134"/>
    </row>
    <row r="22" spans="2:23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23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23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23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2"/>
  <sheetViews>
    <sheetView showGridLines="0" view="pageBreakPreview" topLeftCell="G28" zoomScale="115" zoomScaleNormal="100" zoomScaleSheetLayoutView="115" workbookViewId="0">
      <selection activeCell="H5" sqref="H5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6" width="13.7109375" style="2" customWidth="1"/>
    <col min="7" max="8" width="15" style="2" customWidth="1"/>
    <col min="9" max="9" width="13.5703125" style="2" bestFit="1" customWidth="1"/>
    <col min="10" max="10" width="12.5703125" style="2" bestFit="1" customWidth="1"/>
    <col min="11" max="11" width="12.28515625" style="2" bestFit="1" customWidth="1"/>
    <col min="12" max="12" width="12" style="2" bestFit="1" customWidth="1"/>
    <col min="13" max="13" width="14.7109375" style="2" bestFit="1" customWidth="1"/>
    <col min="14" max="14" width="2.7109375" style="2" customWidth="1"/>
    <col min="15" max="15" width="11.42578125" style="2"/>
    <col min="16" max="16" width="4.5703125" style="2" customWidth="1"/>
    <col min="17" max="16384" width="11.42578125" style="2"/>
  </cols>
  <sheetData>
    <row r="1" spans="2:13" ht="5.0999999999999996" customHeight="1" x14ac:dyDescent="0.2"/>
    <row r="2" spans="2:1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  <c r="K2" s="9"/>
    </row>
    <row r="3" spans="2:1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15" thickTop="1" x14ac:dyDescent="0.2"/>
    <row r="5" spans="2:13" ht="17.25" x14ac:dyDescent="0.3">
      <c r="B5" s="136" t="s">
        <v>127</v>
      </c>
      <c r="C5" s="137"/>
      <c r="D5" s="137"/>
      <c r="E5" s="137"/>
      <c r="F5" s="137"/>
      <c r="G5" s="137"/>
      <c r="H5" s="137"/>
    </row>
    <row r="6" spans="2:13" x14ac:dyDescent="0.2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3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2:1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2:1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2:1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2:1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2:1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2:1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2:13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</row>
    <row r="15" spans="2:1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2:13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2:13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</row>
    <row r="18" spans="2:13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2:13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</row>
    <row r="20" spans="2:13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2:13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2:13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2:13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2:13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</row>
    <row r="32" spans="2:13" x14ac:dyDescent="0.2">
      <c r="B32" s="122" t="s">
        <v>98</v>
      </c>
    </row>
  </sheetData>
  <pageMargins left="0.7" right="0.7" top="0.75" bottom="0.75" header="0.3" footer="0.3"/>
  <pageSetup paperSize="9" scale="4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30"/>
  <sheetViews>
    <sheetView showGridLines="0" view="pageBreakPreview" topLeftCell="F13" zoomScale="115" zoomScaleNormal="100" zoomScaleSheetLayoutView="115" workbookViewId="0">
      <selection activeCell="E6" sqref="E6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23.28515625" style="2" bestFit="1" customWidth="1"/>
    <col min="14" max="16384" width="11.42578125" style="2"/>
  </cols>
  <sheetData>
    <row r="1" spans="2:31" ht="5.0999999999999996" customHeight="1" x14ac:dyDescent="0.2"/>
    <row r="2" spans="2:31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1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1" ht="15" thickTop="1" x14ac:dyDescent="0.2"/>
    <row r="5" spans="2:31" ht="17.25" x14ac:dyDescent="0.3">
      <c r="B5" s="136" t="s">
        <v>126</v>
      </c>
      <c r="C5" s="137"/>
      <c r="D5" s="137"/>
      <c r="E5" s="137"/>
      <c r="F5" s="137"/>
      <c r="G5" s="137"/>
      <c r="H5" s="137"/>
    </row>
    <row r="6" spans="2:31" x14ac:dyDescent="0.2">
      <c r="B6" s="10"/>
      <c r="C6" s="10"/>
      <c r="D6" s="10"/>
      <c r="E6" s="10"/>
      <c r="F6" s="10"/>
      <c r="G6" s="10"/>
      <c r="H6" s="10"/>
    </row>
    <row r="7" spans="2:31" x14ac:dyDescent="0.2">
      <c r="B7" s="119"/>
      <c r="C7" s="119"/>
      <c r="D7" s="119"/>
      <c r="E7" s="119"/>
      <c r="F7" s="119"/>
      <c r="G7" s="119"/>
      <c r="H7" s="119"/>
      <c r="I7" s="119"/>
      <c r="J7" s="11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8"/>
      <c r="AE7" s="128"/>
    </row>
    <row r="8" spans="2:31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8"/>
      <c r="AE8" s="128"/>
    </row>
    <row r="9" spans="2:31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8"/>
      <c r="AE9" s="128"/>
    </row>
    <row r="10" spans="2:31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8"/>
      <c r="AE10" s="128"/>
    </row>
    <row r="11" spans="2:31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8"/>
      <c r="AE11" s="128"/>
    </row>
    <row r="12" spans="2:31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8"/>
      <c r="AE12" s="128"/>
    </row>
    <row r="13" spans="2:31" x14ac:dyDescent="0.2">
      <c r="B13" s="119"/>
      <c r="C13" s="119"/>
      <c r="D13" s="119"/>
      <c r="E13" s="119"/>
      <c r="F13" s="119"/>
      <c r="G13" s="119"/>
      <c r="H13" s="119"/>
      <c r="I13" s="119"/>
      <c r="J13" s="119"/>
    </row>
    <row r="14" spans="2:31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31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31" x14ac:dyDescent="0.2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10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D30"/>
  <sheetViews>
    <sheetView showGridLines="0" view="pageBreakPreview" topLeftCell="F16" zoomScale="115" zoomScaleNormal="100" zoomScaleSheetLayoutView="115" workbookViewId="0">
      <selection activeCell="M22" sqref="M22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23.28515625" style="2" bestFit="1" customWidth="1"/>
    <col min="14" max="16384" width="11.42578125" style="2"/>
  </cols>
  <sheetData>
    <row r="1" spans="2:30" ht="5.0999999999999996" customHeight="1" x14ac:dyDescent="0.2"/>
    <row r="2" spans="2:3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0" ht="15" thickTop="1" x14ac:dyDescent="0.2"/>
    <row r="5" spans="2:30" ht="17.25" x14ac:dyDescent="0.3">
      <c r="B5" s="136" t="s">
        <v>125</v>
      </c>
      <c r="C5" s="137"/>
      <c r="D5" s="137"/>
      <c r="E5" s="137"/>
      <c r="F5" s="137"/>
      <c r="G5" s="137"/>
      <c r="H5" s="137"/>
    </row>
    <row r="6" spans="2:30" x14ac:dyDescent="0.2">
      <c r="B6" s="10"/>
      <c r="C6" s="10"/>
      <c r="D6" s="10"/>
      <c r="E6" s="10"/>
      <c r="F6" s="10"/>
      <c r="G6" s="10"/>
      <c r="H6" s="10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2:30" ht="14.25" customHeight="1" x14ac:dyDescent="0.2">
      <c r="B7" s="119"/>
      <c r="C7" s="119"/>
      <c r="D7" s="119"/>
      <c r="E7" s="119"/>
      <c r="F7" s="119"/>
      <c r="G7" s="119"/>
      <c r="H7" s="119"/>
      <c r="I7" s="119"/>
      <c r="J7" s="11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</row>
    <row r="8" spans="2:30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</row>
    <row r="9" spans="2:3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</row>
    <row r="10" spans="2:30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</row>
    <row r="11" spans="2:30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</row>
    <row r="12" spans="2:30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</row>
    <row r="13" spans="2:30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</row>
    <row r="14" spans="2:30" ht="14.25" customHeight="1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</row>
    <row r="15" spans="2:30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</row>
    <row r="16" spans="2:30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2:10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30" spans="2:10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30"/>
  <sheetViews>
    <sheetView showGridLines="0" view="pageBreakPreview" topLeftCell="A7" zoomScale="115" zoomScaleNormal="100" zoomScaleSheetLayoutView="115" workbookViewId="0">
      <selection activeCell="J31" sqref="J31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6384" width="11.42578125" style="2"/>
  </cols>
  <sheetData>
    <row r="1" spans="2:23" ht="5.0999999999999996" customHeight="1" x14ac:dyDescent="0.2"/>
    <row r="2" spans="2:2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3" ht="15" thickTop="1" x14ac:dyDescent="0.2"/>
    <row r="5" spans="2:23" x14ac:dyDescent="0.2">
      <c r="B5" s="136" t="s">
        <v>101</v>
      </c>
      <c r="C5" s="137"/>
      <c r="D5" s="137"/>
      <c r="E5" s="137"/>
      <c r="F5" s="137"/>
      <c r="G5" s="137"/>
      <c r="H5" s="137"/>
      <c r="M5" s="2" t="s">
        <v>100</v>
      </c>
    </row>
    <row r="6" spans="2:23" x14ac:dyDescent="0.2">
      <c r="B6" s="10"/>
      <c r="C6" s="10"/>
      <c r="D6" s="10"/>
      <c r="E6" s="10"/>
      <c r="F6" s="10"/>
      <c r="G6" s="10"/>
      <c r="H6" s="10"/>
      <c r="M6" s="120"/>
      <c r="N6" s="120" t="s">
        <v>49</v>
      </c>
      <c r="O6" s="120" t="s">
        <v>53</v>
      </c>
      <c r="P6" s="126" t="s">
        <v>52</v>
      </c>
      <c r="Q6" s="120" t="s">
        <v>67</v>
      </c>
      <c r="R6" s="120" t="s">
        <v>54</v>
      </c>
      <c r="S6" s="120" t="s">
        <v>30</v>
      </c>
      <c r="T6" s="120" t="s">
        <v>31</v>
      </c>
      <c r="U6" s="120" t="s">
        <v>71</v>
      </c>
      <c r="V6" s="120" t="s">
        <v>28</v>
      </c>
      <c r="W6" s="127" t="s">
        <v>57</v>
      </c>
    </row>
    <row r="7" spans="2:23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0" t="s">
        <v>68</v>
      </c>
      <c r="N7" s="178">
        <f>+SUMIFS('DATA Imp.Amb'!$AE$530:$AE$548,'DATA Imp.Amb'!$D$530:$D$548,I_VIII.10!$M$7,'DATA Imp.Amb'!$F$530:$F$548,I_VIII.10!N6)</f>
        <v>2.1476236923066101</v>
      </c>
      <c r="O7" s="178">
        <f>+SUMIFS('DATA Imp.Amb'!$AE$530:$AE$548,'DATA Imp.Amb'!$D$530:$D$548,I_VIII.10!$M$7,'DATA Imp.Amb'!$F$530:$F$548,I_VIII.10!O6)</f>
        <v>2.6032698290211114</v>
      </c>
      <c r="P7" s="178">
        <f>+SUMIFS('DATA Imp.Amb'!$AE$530:$AE$548,'DATA Imp.Amb'!$D$530:$D$548,I_VIII.10!$M$7,'DATA Imp.Amb'!$F$530:$F$548,I_VIII.10!P6)</f>
        <v>0.40966777163532131</v>
      </c>
      <c r="Q7" s="178">
        <f>+SUMIFS('DATA Imp.Amb'!$AE$530:$AE$548,'DATA Imp.Amb'!$D$530:$D$548,I_VIII.10!$M$7,'DATA Imp.Amb'!$F$530:$F$548,I_VIII.10!Q6)</f>
        <v>0</v>
      </c>
      <c r="R7" s="178">
        <f>+SUMIFS('DATA Imp.Amb'!$AE$530:$AE$548,'DATA Imp.Amb'!$D$530:$D$548,I_VIII.10!$M$7,'DATA Imp.Amb'!$F$530:$F$548,I_VIII.10!R6)</f>
        <v>0</v>
      </c>
      <c r="S7" s="178">
        <f>+SUMIFS('DATA Imp.Amb'!$AE$530:$AE$548,'DATA Imp.Amb'!$D$530:$D$548,I_VIII.10!$M$7,'DATA Imp.Amb'!$F$530:$F$548,I_VIII.10!S6)</f>
        <v>1.0090555526208551</v>
      </c>
      <c r="T7" s="178">
        <f>+SUMIFS('DATA Imp.Amb'!$AE$530:$AE$548,'DATA Imp.Amb'!$D$530:$D$548,I_VIII.10!$M$7,'DATA Imp.Amb'!$F$530:$F$548,I_VIII.10!T6)</f>
        <v>0</v>
      </c>
      <c r="U7" s="178">
        <f>+SUMIFS('DATA Imp.Amb'!$AE$530:$AE$548,'DATA Imp.Amb'!$D$530:$D$548,I_VIII.10!$M$7,'DATA Imp.Amb'!$F$530:$F$548,I_VIII.10!U6)</f>
        <v>0</v>
      </c>
      <c r="V7" s="178">
        <f>+SUMIFS('DATA Imp.Amb'!$AE$530:$AE$548,'DATA Imp.Amb'!$D$530:$D$548,I_VIII.10!$M$7,'DATA Imp.Amb'!$F$530:$F$548,I_VIII.10!V6)</f>
        <v>0</v>
      </c>
      <c r="W7" s="178">
        <f>+SUMIFS('DATA Imp.Amb'!$AE$530:$AE$548,'DATA Imp.Amb'!$D$530:$D$548,I_VIII.10!$M$7,'DATA Imp.Amb'!$F$530:$F$548,I_VIII.10!W6)</f>
        <v>2.8667888707639784</v>
      </c>
    </row>
    <row r="8" spans="2:2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0" t="s">
        <v>69</v>
      </c>
      <c r="N8" s="178">
        <f>+SUMIFS('DATA Imp.Amb'!$AE$530:$AE$548,'DATA Imp.Amb'!$D$530:$D$548,I_VIII.10!$M$8,'DATA Imp.Amb'!$F$530:$F$548,I_VIII.10!N6)</f>
        <v>0</v>
      </c>
      <c r="O8" s="178">
        <f>+SUMIFS('DATA Imp.Amb'!$AE$530:$AE$548,'DATA Imp.Amb'!$D$530:$D$548,I_VIII.10!$M$8,'DATA Imp.Amb'!$F$530:$F$548,I_VIII.10!O6)</f>
        <v>0</v>
      </c>
      <c r="P8" s="178">
        <f>+SUMIFS('DATA Imp.Amb'!$AE$530:$AE$548,'DATA Imp.Amb'!$D$530:$D$548,I_VIII.10!$M$8,'DATA Imp.Amb'!$F$530:$F$548,I_VIII.10!P6)</f>
        <v>4.8459868271322582E-5</v>
      </c>
      <c r="Q8" s="178">
        <f>+SUMIFS('DATA Imp.Amb'!$AE$530:$AE$548,'DATA Imp.Amb'!$D$530:$D$548,I_VIII.10!$M$8,'DATA Imp.Amb'!$F$530:$F$548,I_VIII.10!Q6)</f>
        <v>5.8098283778727161E-3</v>
      </c>
      <c r="R8" s="178">
        <f>+SUMIFS('DATA Imp.Amb'!$AE$530:$AE$548,'DATA Imp.Amb'!$D$530:$D$548,I_VIII.10!$M$8,'DATA Imp.Amb'!$F$530:$F$548,I_VIII.10!R6)</f>
        <v>0</v>
      </c>
      <c r="S8" s="178">
        <f>+SUMIFS('DATA Imp.Amb'!$AE$530:$AE$548,'DATA Imp.Amb'!$D$530:$D$548,I_VIII.10!$M$8,'DATA Imp.Amb'!$F$530:$F$548,I_VIII.10!S6)</f>
        <v>0</v>
      </c>
      <c r="T8" s="178">
        <f>+SUMIFS('DATA Imp.Amb'!$AE$530:$AE$548,'DATA Imp.Amb'!$D$530:$D$548,I_VIII.10!$M$8,'DATA Imp.Amb'!$F$530:$F$548,I_VIII.10!T6)</f>
        <v>0</v>
      </c>
      <c r="U8" s="178">
        <f>+SUMIFS('DATA Imp.Amb'!$AE$530:$AE$548,'DATA Imp.Amb'!$D$530:$D$548,I_VIII.10!$M$8,'DATA Imp.Amb'!$F$530:$F$548,I_VIII.10!U6)</f>
        <v>0</v>
      </c>
      <c r="V8" s="178">
        <f>+SUMIFS('DATA Imp.Amb'!$AE$530:$AE$548,'DATA Imp.Amb'!$D$530:$D$548,I_VIII.10!$M$8,'DATA Imp.Amb'!$F$530:$F$548,I_VIII.10!V6)</f>
        <v>0</v>
      </c>
      <c r="W8" s="178">
        <f>+SUMIFS('DATA Imp.Amb'!$AE$530:$AE$548,'DATA Imp.Amb'!$D$530:$D$548,I_VIII.10!$M$8,'DATA Imp.Amb'!$F$530:$F$548,I_VIII.10!W6)</f>
        <v>0</v>
      </c>
    </row>
    <row r="9" spans="2:2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0" t="s">
        <v>70</v>
      </c>
      <c r="N9" s="178">
        <f>+SUMIFS('DATA Imp.Amb'!$AE$530:$AE$548,'DATA Imp.Amb'!$D$530:$D$548,I_VIII.10!$M$9,'DATA Imp.Amb'!$F$530:$F$548,I_VIII.10!N6)</f>
        <v>0</v>
      </c>
      <c r="O9" s="178">
        <f>+SUMIFS('DATA Imp.Amb'!$AE$530:$AE$548,'DATA Imp.Amb'!$D$530:$D$548,I_VIII.10!$M$9,'DATA Imp.Amb'!$F$530:$F$548,I_VIII.10!O6)</f>
        <v>0</v>
      </c>
      <c r="P9" s="178">
        <f>+SUMIFS('DATA Imp.Amb'!$AE$530:$AE$548,'DATA Imp.Amb'!$D$530:$D$548,I_VIII.10!$M$9,'DATA Imp.Amb'!$F$530:$F$548,I_VIII.10!P6)</f>
        <v>0</v>
      </c>
      <c r="Q9" s="178">
        <f>+SUMIFS('DATA Imp.Amb'!$AE$530:$AE$548,'DATA Imp.Amb'!$D$530:$D$548,I_VIII.10!$M$9,'DATA Imp.Amb'!$F$530:$F$548,I_VIII.10!Q6)</f>
        <v>0</v>
      </c>
      <c r="R9" s="178">
        <f>+SUMIFS('DATA Imp.Amb'!$AE$530:$AE$548,'DATA Imp.Amb'!$D$530:$D$548,I_VIII.10!$M$9,'DATA Imp.Amb'!$F$530:$F$548,I_VIII.10!R6)</f>
        <v>0</v>
      </c>
      <c r="S9" s="178">
        <f>+SUMIFS('DATA Imp.Amb'!$AE$530:$AE$548,'DATA Imp.Amb'!$D$530:$D$548,I_VIII.10!$M$9,'DATA Imp.Amb'!$F$530:$F$548,I_VIII.10!S6)</f>
        <v>7.1536744086754479E-4</v>
      </c>
      <c r="T9" s="178">
        <f>+SUMIFS('DATA Imp.Amb'!$AE$530:$AE$548,'DATA Imp.Amb'!$D$530:$D$548,I_VIII.10!$M$9,'DATA Imp.Amb'!$F$530:$F$548,I_VIII.10!T6)</f>
        <v>0</v>
      </c>
      <c r="U9" s="178">
        <f>+SUMIFS('DATA Imp.Amb'!$AE$530:$AE$548,'DATA Imp.Amb'!$D$530:$D$548,I_VIII.10!$M$9,'DATA Imp.Amb'!$F$530:$F$548,I_VIII.10!U6)</f>
        <v>2.3555985829791259E-3</v>
      </c>
      <c r="V9" s="178">
        <f>+SUMIFS('DATA Imp.Amb'!$AE$530:$AE$548,'DATA Imp.Amb'!$D$530:$D$548,I_VIII.10!$M$9,'DATA Imp.Amb'!$F$530:$F$548,I_VIII.10!V6)</f>
        <v>2.747995534685251E-3</v>
      </c>
      <c r="W9" s="178">
        <f>+SUMIFS('DATA Imp.Amb'!$AE$530:$AE$548,'DATA Imp.Amb'!$D$530:$D$548,I_VIII.10!$M$9,'DATA Imp.Amb'!$F$530:$F$548,I_VIII.10!W6)</f>
        <v>0</v>
      </c>
    </row>
    <row r="10" spans="2:2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0" t="s">
        <v>72</v>
      </c>
      <c r="N10" s="178">
        <f>+SUMIFS('DATA Imp.Amb'!$AE$530:$AE$548,'DATA Imp.Amb'!$D$530:$D$548,I_VIII.10!$M$10,'DATA Imp.Amb'!$F$530:$F$548,I_VIII.10!N6)</f>
        <v>0</v>
      </c>
      <c r="O10" s="178">
        <f>+SUMIFS('DATA Imp.Amb'!$AE$530:$AE$548,'DATA Imp.Amb'!$D$530:$D$548,I_VIII.10!$M$10,'DATA Imp.Amb'!$F$530:$F$548,I_VIII.10!O6)</f>
        <v>6.2476547630453999E-6</v>
      </c>
      <c r="P10" s="178">
        <f>+SUMIFS('DATA Imp.Amb'!$AE$530:$AE$548,'DATA Imp.Amb'!$D$530:$D$548,I_VIII.10!$M$10,'DATA Imp.Amb'!$F$530:$F$548,I_VIII.10!P6)</f>
        <v>1.8062073345252151E-2</v>
      </c>
      <c r="Q10" s="178">
        <f>+SUMIFS('DATA Imp.Amb'!$AE$530:$AE$548,'DATA Imp.Amb'!$D$530:$D$548,I_VIII.10!$M$10,'DATA Imp.Amb'!$F$530:$F$548,I_VIII.10!Q6)</f>
        <v>0</v>
      </c>
      <c r="R10" s="178">
        <f>+SUMIFS('DATA Imp.Amb'!$AE$530:$AE$548,'DATA Imp.Amb'!$D$530:$D$548,I_VIII.10!$M$10,'DATA Imp.Amb'!$F$530:$F$548,I_VIII.10!R6)</f>
        <v>0</v>
      </c>
      <c r="S10" s="178">
        <f>+SUMIFS('DATA Imp.Amb'!$AE$530:$AE$548,'DATA Imp.Amb'!$D$530:$D$548,I_VIII.10!$M$10,'DATA Imp.Amb'!$F$530:$F$548,I_VIII.10!S6)</f>
        <v>1.2694884584342552E-2</v>
      </c>
      <c r="T10" s="178">
        <f>+SUMIFS('DATA Imp.Amb'!$AE$530:$AE$548,'DATA Imp.Amb'!$D$530:$D$548,I_VIII.10!$M$10,'DATA Imp.Amb'!$F$530:$F$548,I_VIII.10!T6)</f>
        <v>0</v>
      </c>
      <c r="U10" s="178">
        <f>+SUMIFS('DATA Imp.Amb'!$AE$530:$AE$548,'DATA Imp.Amb'!$D$530:$D$548,I_VIII.10!$M$10,'DATA Imp.Amb'!$F$530:$F$548,I_VIII.10!U6)</f>
        <v>0</v>
      </c>
      <c r="V10" s="178">
        <f>+SUMIFS('DATA Imp.Amb'!$AE$530:$AE$548,'DATA Imp.Amb'!$D$530:$D$548,I_VIII.10!$M$10,'DATA Imp.Amb'!$F$530:$F$548,I_VIII.10!V6)</f>
        <v>0</v>
      </c>
      <c r="W10" s="178">
        <f>+SUMIFS('DATA Imp.Amb'!$AE$530:$AE$548,'DATA Imp.Amb'!$D$530:$D$548,I_VIII.10!$M$10,'DATA Imp.Amb'!$F$530:$F$548,I_VIII.10!W6)</f>
        <v>0</v>
      </c>
    </row>
    <row r="11" spans="2:2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0" t="s">
        <v>73</v>
      </c>
      <c r="N11" s="178">
        <f>+SUMIFS('DATA Imp.Amb'!$AE$530:$AE$548,'DATA Imp.Amb'!$D$530:$D$548,I_VIII.10!$M$11,'DATA Imp.Amb'!$F$530:$F$548,I_VIII.10!N6)</f>
        <v>0</v>
      </c>
      <c r="O11" s="178">
        <f>+SUMIFS('DATA Imp.Amb'!$AE$530:$AE$548,'DATA Imp.Amb'!$D$530:$D$548,I_VIII.10!$M$11,'DATA Imp.Amb'!$F$530:$F$548,I_VIII.10!O6)</f>
        <v>0</v>
      </c>
      <c r="P11" s="178">
        <f>+SUMIFS('DATA Imp.Amb'!$AE$530:$AE$548,'DATA Imp.Amb'!$D$530:$D$548,I_VIII.10!$M$11,'DATA Imp.Amb'!$F$530:$F$548,I_VIII.10!P6)</f>
        <v>0</v>
      </c>
      <c r="Q11" s="178">
        <f>+SUMIFS('DATA Imp.Amb'!$AE$530:$AE$548,'DATA Imp.Amb'!$D$530:$D$548,I_VIII.10!$M$11,'DATA Imp.Amb'!$F$530:$F$548,I_VIII.10!Q6)</f>
        <v>0</v>
      </c>
      <c r="R11" s="178">
        <f>+SUMIFS('DATA Imp.Amb'!$AE$530:$AE$548,'DATA Imp.Amb'!$D$530:$D$548,I_VIII.10!$M$11,'DATA Imp.Amb'!$F$530:$F$548,I_VIII.10!R6)</f>
        <v>0</v>
      </c>
      <c r="S11" s="178">
        <f>+SUMIFS('DATA Imp.Amb'!$AE$530:$AE$548,'DATA Imp.Amb'!$D$530:$D$548,I_VIII.10!$M$11,'DATA Imp.Amb'!$F$530:$F$548,I_VIII.10!S6)</f>
        <v>4.3186175590525372E-3</v>
      </c>
      <c r="T11" s="178">
        <f>+SUMIFS('DATA Imp.Amb'!$AE$530:$AE$548,'DATA Imp.Amb'!$D$530:$D$548,I_VIII.10!$M$11,'DATA Imp.Amb'!$F$530:$F$548,I_VIII.10!T6)</f>
        <v>0</v>
      </c>
      <c r="U11" s="178">
        <f>+SUMIFS('DATA Imp.Amb'!$AE$530:$AE$548,'DATA Imp.Amb'!$D$530:$D$548,I_VIII.10!$M$11,'DATA Imp.Amb'!$F$530:$F$548,I_VIII.10!U6)</f>
        <v>0</v>
      </c>
      <c r="V11" s="178">
        <f>+SUMIFS('DATA Imp.Amb'!$AE$530:$AE$548,'DATA Imp.Amb'!$D$530:$D$548,I_VIII.10!$M$11,'DATA Imp.Amb'!$F$530:$F$548,I_VIII.10!V6)</f>
        <v>0</v>
      </c>
      <c r="W11" s="178">
        <f>+SUMIFS('DATA Imp.Amb'!$AE$530:$AE$548,'DATA Imp.Amb'!$D$530:$D$548,I_VIII.10!$M$11,'DATA Imp.Amb'!$F$530:$F$548,I_VIII.10!W6)</f>
        <v>0</v>
      </c>
    </row>
    <row r="12" spans="2:2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0" t="s">
        <v>74</v>
      </c>
      <c r="N12" s="178">
        <f>+SUMIFS('DATA Imp.Amb'!$AE$530:$AE$548,'DATA Imp.Amb'!$D$530:$D$548,I_VIII.10!$M$12,'DATA Imp.Amb'!$F$530:$F$548,I_VIII.10!N6)</f>
        <v>0</v>
      </c>
      <c r="O12" s="178">
        <f>+SUMIFS('DATA Imp.Amb'!$AE$530:$AE$548,'DATA Imp.Amb'!$D$530:$D$548,I_VIII.10!$M$12,'DATA Imp.Amb'!$F$530:$F$548,I_VIII.10!O6)</f>
        <v>0</v>
      </c>
      <c r="P12" s="178">
        <f>+SUMIFS('DATA Imp.Amb'!$AE$530:$AE$548,'DATA Imp.Amb'!$D$530:$D$548,I_VIII.10!$M$12,'DATA Imp.Amb'!$F$530:$F$548,I_VIII.10!P6)</f>
        <v>0</v>
      </c>
      <c r="Q12" s="178">
        <f>+SUMIFS('DATA Imp.Amb'!$AE$530:$AE$548,'DATA Imp.Amb'!$D$530:$D$548,I_VIII.10!$M$12,'DATA Imp.Amb'!$F$530:$F$548,I_VIII.10!Q6)</f>
        <v>9.8917168642142627E-3</v>
      </c>
      <c r="R12" s="178">
        <f>+SUMIFS('DATA Imp.Amb'!$AE$530:$AE$548,'DATA Imp.Amb'!$D$530:$D$548,I_VIII.10!$M$12,'DATA Imp.Amb'!$F$530:$F$548,I_VIII.10!R6)</f>
        <v>0</v>
      </c>
      <c r="S12" s="178">
        <f>+SUMIFS('DATA Imp.Amb'!$AE$530:$AE$548,'DATA Imp.Amb'!$D$530:$D$548,I_VIII.10!$M$12,'DATA Imp.Amb'!$F$530:$F$548,I_VIII.10!S6)</f>
        <v>0</v>
      </c>
      <c r="T12" s="178">
        <f>+SUMIFS('DATA Imp.Amb'!$AE$530:$AE$548,'DATA Imp.Amb'!$D$530:$D$548,I_VIII.10!$M$12,'DATA Imp.Amb'!$F$530:$F$548,I_VIII.10!T6)</f>
        <v>0</v>
      </c>
      <c r="U12" s="178">
        <f>+SUMIFS('DATA Imp.Amb'!$AE$530:$AE$548,'DATA Imp.Amb'!$D$530:$D$548,I_VIII.10!$M$12,'DATA Imp.Amb'!$F$530:$F$548,I_VIII.10!U6)</f>
        <v>0</v>
      </c>
      <c r="V12" s="178">
        <f>+SUMIFS('DATA Imp.Amb'!$AE$530:$AE$548,'DATA Imp.Amb'!$D$530:$D$548,I_VIII.10!$M$12,'DATA Imp.Amb'!$F$530:$F$548,I_VIII.10!V6)</f>
        <v>0</v>
      </c>
      <c r="W12" s="178">
        <f>+SUMIFS('DATA Imp.Amb'!$AE$530:$AE$548,'DATA Imp.Amb'!$D$530:$D$548,I_VIII.10!$M$12,'DATA Imp.Amb'!$F$530:$F$548,I_VIII.10!W6)</f>
        <v>0</v>
      </c>
    </row>
    <row r="13" spans="2:2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0" t="s">
        <v>75</v>
      </c>
      <c r="N13" s="178">
        <f>+SUMIFS('DATA Imp.Amb'!$AE$530:$AE$548,'DATA Imp.Amb'!$D$530:$D$548,I_VIII.10!$M$13,'DATA Imp.Amb'!$F$530:$F$548,I_VIII.10!N6)</f>
        <v>0</v>
      </c>
      <c r="O13" s="178">
        <f>+SUMIFS('DATA Imp.Amb'!$AE$530:$AE$548,'DATA Imp.Amb'!$D$530:$D$548,I_VIII.10!$M$13,'DATA Imp.Amb'!$F$530:$F$548,I_VIII.10!O6)</f>
        <v>0</v>
      </c>
      <c r="P13" s="178">
        <f>+SUMIFS('DATA Imp.Amb'!$AE$530:$AE$548,'DATA Imp.Amb'!$D$530:$D$548,I_VIII.10!$M$13,'DATA Imp.Amb'!$F$530:$F$548,I_VIII.10!P6)</f>
        <v>0</v>
      </c>
      <c r="Q13" s="178">
        <f>+SUMIFS('DATA Imp.Amb'!$AE$530:$AE$548,'DATA Imp.Amb'!$D$530:$D$548,I_VIII.10!$M$13,'DATA Imp.Amb'!$F$530:$F$548,I_VIII.10!Q6)</f>
        <v>0</v>
      </c>
      <c r="R13" s="178">
        <f>+SUMIFS('DATA Imp.Amb'!$AE$530:$AE$548,'DATA Imp.Amb'!$D$530:$D$548,I_VIII.10!$M$13,'DATA Imp.Amb'!$F$530:$F$548,I_VIII.10!R6)</f>
        <v>0</v>
      </c>
      <c r="S13" s="178">
        <f>+SUMIFS('DATA Imp.Amb'!$AE$530:$AE$548,'DATA Imp.Amb'!$D$530:$D$548,I_VIII.10!$M$13,'DATA Imp.Amb'!$F$530:$F$548,I_VIII.10!S6)</f>
        <v>2.3695478525116644E-4</v>
      </c>
      <c r="T13" s="178">
        <f>+SUMIFS('DATA Imp.Amb'!$AE$530:$AE$548,'DATA Imp.Amb'!$D$530:$D$548,I_VIII.10!$M$13,'DATA Imp.Amb'!$F$530:$F$548,I_VIII.10!T6)</f>
        <v>0</v>
      </c>
      <c r="U13" s="178">
        <f>+SUMIFS('DATA Imp.Amb'!$AE$530:$AE$548,'DATA Imp.Amb'!$D$530:$D$548,I_VIII.10!$M$13,'DATA Imp.Amb'!$F$530:$F$548,I_VIII.10!U6)</f>
        <v>1.3167238482780139E-3</v>
      </c>
      <c r="V13" s="178">
        <f>+SUMIFS('DATA Imp.Amb'!$AE$530:$AE$548,'DATA Imp.Amb'!$D$530:$D$548,I_VIII.10!$M$13,'DATA Imp.Amb'!$F$530:$F$548,I_VIII.10!V6)</f>
        <v>7.2248914398360051E-2</v>
      </c>
      <c r="W13" s="178">
        <f>+SUMIFS('DATA Imp.Amb'!$AE$530:$AE$548,'DATA Imp.Amb'!$D$530:$D$548,I_VIII.10!$M$13,'DATA Imp.Amb'!$F$530:$F$548,I_VIII.10!W6)</f>
        <v>0</v>
      </c>
    </row>
    <row r="14" spans="2:23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2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3" x14ac:dyDescent="0.2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10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30"/>
  <sheetViews>
    <sheetView showGridLines="0" view="pageBreakPreview" topLeftCell="K10" zoomScaleNormal="100" zoomScaleSheetLayoutView="100" workbookViewId="0">
      <selection activeCell="L28" sqref="L28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7" width="13.7109375" style="2" customWidth="1"/>
    <col min="8" max="8" width="15" style="2" customWidth="1"/>
    <col min="9" max="9" width="13.5703125" style="2" bestFit="1" customWidth="1"/>
    <col min="10" max="10" width="12.5703125" style="2" bestFit="1" customWidth="1"/>
    <col min="11" max="11" width="12.28515625" style="2" bestFit="1" customWidth="1"/>
    <col min="12" max="12" width="22.28515625" style="2" customWidth="1"/>
    <col min="13" max="13" width="3.140625" style="2" customWidth="1"/>
    <col min="14" max="14" width="2.7109375" style="2" customWidth="1"/>
    <col min="15" max="16384" width="11.42578125" style="2"/>
  </cols>
  <sheetData>
    <row r="1" spans="2:13" ht="5.0999999999999996" customHeight="1" x14ac:dyDescent="0.2"/>
    <row r="2" spans="2:1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  <c r="K2" s="9"/>
    </row>
    <row r="3" spans="2:1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3" ht="15" thickTop="1" x14ac:dyDescent="0.2"/>
    <row r="5" spans="2:13" ht="17.25" x14ac:dyDescent="0.3">
      <c r="B5" s="136" t="s">
        <v>112</v>
      </c>
      <c r="C5" s="137"/>
      <c r="D5" s="137"/>
      <c r="E5" s="137"/>
      <c r="F5" s="137"/>
      <c r="G5" s="137"/>
      <c r="H5" s="137"/>
      <c r="I5" s="137"/>
    </row>
    <row r="6" spans="2:13" x14ac:dyDescent="0.2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3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2:1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2:1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2:1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2:1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2:1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</row>
    <row r="13" spans="2:1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2:13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</row>
    <row r="15" spans="2:1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2:13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2:13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</row>
    <row r="18" spans="2:13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2:13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</row>
    <row r="20" spans="2:13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2:13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2:13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2:13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2:13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</row>
    <row r="30" spans="2:13" x14ac:dyDescent="0.2">
      <c r="B30" s="122" t="s">
        <v>98</v>
      </c>
    </row>
  </sheetData>
  <pageMargins left="0.7" right="0.7" top="0.75" bottom="0.75" header="0.3" footer="0.3"/>
  <pageSetup paperSize="9" scale="4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31"/>
  <sheetViews>
    <sheetView showGridLines="0" view="pageBreakPreview" topLeftCell="F13" zoomScale="115" zoomScaleNormal="100" zoomScaleSheetLayoutView="115" workbookViewId="0">
      <selection activeCell="M32" sqref="M32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23.28515625" style="2" bestFit="1" customWidth="1"/>
    <col min="14" max="16384" width="11.42578125" style="2"/>
  </cols>
  <sheetData>
    <row r="1" spans="2:10" ht="5.0999999999999996" customHeight="1" x14ac:dyDescent="0.2"/>
    <row r="2" spans="2:1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1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" thickTop="1" x14ac:dyDescent="0.2"/>
    <row r="5" spans="2:10" ht="17.25" x14ac:dyDescent="0.3">
      <c r="B5" s="136" t="s">
        <v>111</v>
      </c>
      <c r="C5" s="137"/>
      <c r="D5" s="137"/>
      <c r="E5" s="137"/>
      <c r="F5" s="137"/>
      <c r="G5" s="137"/>
      <c r="H5" s="137"/>
      <c r="I5" s="137"/>
    </row>
    <row r="6" spans="2:10" x14ac:dyDescent="0.2">
      <c r="C6" s="10"/>
      <c r="D6" s="10"/>
      <c r="E6" s="10"/>
      <c r="F6" s="10"/>
      <c r="G6" s="10"/>
      <c r="H6" s="10"/>
      <c r="I6" s="10"/>
    </row>
    <row r="7" spans="2:10" x14ac:dyDescent="0.2">
      <c r="B7" s="10"/>
      <c r="C7" s="10"/>
      <c r="D7" s="10"/>
      <c r="E7" s="10"/>
      <c r="F7" s="10"/>
      <c r="G7" s="10"/>
      <c r="H7" s="10"/>
    </row>
    <row r="8" spans="2:10" x14ac:dyDescent="0.2">
      <c r="B8" s="119"/>
      <c r="C8" s="119"/>
      <c r="D8" s="119"/>
      <c r="E8" s="119"/>
      <c r="F8" s="119"/>
      <c r="G8" s="119"/>
      <c r="H8" s="119"/>
      <c r="I8" s="119"/>
      <c r="J8" s="119"/>
    </row>
    <row r="9" spans="2:1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</row>
    <row r="10" spans="2:10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</row>
    <row r="11" spans="2:10" ht="14.25" customHeight="1" x14ac:dyDescent="0.2">
      <c r="B11" s="119"/>
      <c r="C11" s="119"/>
      <c r="D11" s="119"/>
      <c r="E11" s="119"/>
      <c r="F11" s="119"/>
      <c r="G11" s="119"/>
      <c r="H11" s="119"/>
      <c r="I11" s="119"/>
      <c r="J11" s="119"/>
    </row>
    <row r="12" spans="2:10" x14ac:dyDescent="0.2">
      <c r="B12" s="119"/>
      <c r="C12" s="119"/>
      <c r="D12" s="119"/>
      <c r="E12" s="119"/>
      <c r="F12" s="119"/>
      <c r="G12" s="119"/>
      <c r="H12" s="119"/>
      <c r="I12" s="119"/>
      <c r="J12" s="119"/>
    </row>
    <row r="13" spans="2:10" x14ac:dyDescent="0.2">
      <c r="B13" s="119"/>
      <c r="C13" s="119"/>
      <c r="D13" s="119"/>
      <c r="E13" s="119"/>
      <c r="F13" s="119"/>
      <c r="G13" s="119"/>
      <c r="H13" s="119"/>
      <c r="I13" s="119"/>
      <c r="J13" s="119"/>
    </row>
    <row r="14" spans="2:10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10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10" ht="14.25" customHeight="1" x14ac:dyDescent="0.2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25" spans="2:10" x14ac:dyDescent="0.2">
      <c r="B25" s="119"/>
      <c r="C25" s="119"/>
      <c r="D25" s="119"/>
      <c r="E25" s="119"/>
      <c r="F25" s="119"/>
      <c r="G25" s="119"/>
      <c r="H25" s="119"/>
      <c r="I25" s="119"/>
      <c r="J25" s="119"/>
    </row>
    <row r="31" spans="2:10" x14ac:dyDescent="0.2">
      <c r="B31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D29"/>
  <sheetViews>
    <sheetView showGridLines="0" view="pageBreakPreview" zoomScale="115" zoomScaleNormal="100" zoomScaleSheetLayoutView="115" workbookViewId="0">
      <selection activeCell="C29" sqref="C29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7.5703125" style="2" customWidth="1"/>
    <col min="13" max="13" width="11.42578125" style="2"/>
    <col min="14" max="14" width="23.28515625" style="2" bestFit="1" customWidth="1"/>
    <col min="15" max="16384" width="11.42578125" style="2"/>
  </cols>
  <sheetData>
    <row r="1" spans="2:30" ht="5.0999999999999996" customHeight="1" x14ac:dyDescent="0.2"/>
    <row r="2" spans="2:3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0" ht="15" thickTop="1" x14ac:dyDescent="0.2"/>
    <row r="5" spans="2:30" ht="17.25" x14ac:dyDescent="0.3">
      <c r="B5" s="136" t="s">
        <v>110</v>
      </c>
      <c r="C5" s="137"/>
      <c r="D5" s="137"/>
      <c r="E5" s="137"/>
      <c r="F5" s="137"/>
      <c r="G5" s="137"/>
      <c r="H5" s="137"/>
    </row>
    <row r="6" spans="2:30" x14ac:dyDescent="0.2">
      <c r="B6" s="10"/>
      <c r="C6" s="10"/>
      <c r="D6" s="10"/>
      <c r="E6" s="10"/>
      <c r="F6" s="10"/>
      <c r="G6" s="10"/>
      <c r="H6" s="10"/>
      <c r="M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2:30" ht="14.25" customHeight="1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</row>
    <row r="8" spans="2:30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</row>
    <row r="9" spans="2:3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</row>
    <row r="10" spans="2:30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</row>
    <row r="11" spans="2:30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</row>
    <row r="12" spans="2:30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</row>
    <row r="13" spans="2:30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</row>
    <row r="14" spans="2:30" ht="14.25" customHeight="1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M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</row>
    <row r="15" spans="2:30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M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</row>
    <row r="16" spans="2:30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</row>
    <row r="17" spans="2:10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9" spans="2:10" x14ac:dyDescent="0.2">
      <c r="B29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30"/>
  <sheetViews>
    <sheetView showGridLines="0" view="pageBreakPreview" topLeftCell="A13" zoomScale="115" zoomScaleNormal="100" zoomScaleSheetLayoutView="115" workbookViewId="0">
      <selection activeCell="M5" sqref="M5:X17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5" width="11.42578125" style="2"/>
    <col min="16" max="16" width="14.85546875" style="2" bestFit="1" customWidth="1"/>
    <col min="17" max="16384" width="11.42578125" style="2"/>
  </cols>
  <sheetData>
    <row r="1" spans="2:23" ht="5.0999999999999996" customHeight="1" x14ac:dyDescent="0.2"/>
    <row r="2" spans="2:2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3" ht="15" thickTop="1" x14ac:dyDescent="0.2"/>
    <row r="5" spans="2:23" ht="17.25" x14ac:dyDescent="0.3">
      <c r="B5" s="136" t="s">
        <v>128</v>
      </c>
      <c r="C5" s="137"/>
      <c r="D5" s="137"/>
      <c r="E5" s="137"/>
      <c r="F5" s="137"/>
      <c r="G5" s="137"/>
      <c r="H5" s="137"/>
      <c r="M5" s="2" t="s">
        <v>109</v>
      </c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2:23" x14ac:dyDescent="0.2">
      <c r="B6" s="10"/>
      <c r="C6" s="10"/>
      <c r="D6" s="10"/>
      <c r="E6" s="10"/>
      <c r="F6" s="10"/>
      <c r="G6" s="10"/>
      <c r="H6" s="10"/>
      <c r="M6" s="120"/>
      <c r="N6" s="120" t="s">
        <v>49</v>
      </c>
      <c r="O6" s="120" t="s">
        <v>53</v>
      </c>
      <c r="P6" s="126" t="s">
        <v>52</v>
      </c>
      <c r="Q6" s="120" t="s">
        <v>67</v>
      </c>
      <c r="R6" s="120" t="s">
        <v>54</v>
      </c>
      <c r="S6" s="120" t="s">
        <v>30</v>
      </c>
      <c r="T6" s="120" t="s">
        <v>31</v>
      </c>
      <c r="U6" s="120" t="s">
        <v>71</v>
      </c>
      <c r="V6" s="120" t="s">
        <v>28</v>
      </c>
      <c r="W6" s="127" t="s">
        <v>57</v>
      </c>
    </row>
    <row r="7" spans="2:23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0" t="s">
        <v>68</v>
      </c>
      <c r="N7" s="178">
        <f>+SUMIFS('DATA Imp.Amb'!$AE$641:$AE$659,'DATA Imp.Amb'!$D$641:$D$659,I_VIII.14!$M7,'DATA Imp.Amb'!$F$641:$F$659,I_VIII.14!N$6)</f>
        <v>6.9278183622793876E-3</v>
      </c>
      <c r="O7" s="178">
        <f>+SUMIFS('DATA Imp.Amb'!$AE$641:$AE$659,'DATA Imp.Amb'!$D$641:$D$659,I_VIII.14!$M7,'DATA Imp.Amb'!$F$641:$F$659,I_VIII.14!O$6)</f>
        <v>0.24494842103680886</v>
      </c>
      <c r="P7" s="178">
        <f>+SUMIFS('DATA Imp.Amb'!$AE$641:$AE$659,'DATA Imp.Amb'!$D$641:$D$659,I_VIII.14!$M7,'DATA Imp.Amb'!$F$641:$F$659,I_VIII.14!P$6)</f>
        <v>3.9725359673728131E-2</v>
      </c>
      <c r="Q7" s="178">
        <f>+SUMIFS('DATA Imp.Amb'!$AE$641:$AE$659,'DATA Imp.Amb'!$D$641:$D$659,I_VIII.14!$M7,'DATA Imp.Amb'!$F$641:$F$659,I_VIII.14!Q$6)</f>
        <v>0</v>
      </c>
      <c r="R7" s="178">
        <f>+SUMIFS('DATA Imp.Amb'!$AE$641:$AE$659,'DATA Imp.Amb'!$D$641:$D$659,I_VIII.14!$M7,'DATA Imp.Amb'!$F$641:$F$659,I_VIII.14!R$6)</f>
        <v>0</v>
      </c>
      <c r="S7" s="178">
        <f>+SUMIFS('DATA Imp.Amb'!$AE$641:$AE$659,'DATA Imp.Amb'!$D$641:$D$659,I_VIII.14!$M7,'DATA Imp.Amb'!$F$641:$F$659,I_VIII.14!S$6)</f>
        <v>0.82514911094885923</v>
      </c>
      <c r="T7" s="178">
        <f>+SUMIFS('DATA Imp.Amb'!$AE$641:$AE$659,'DATA Imp.Amb'!$D$641:$D$659,I_VIII.14!$M7,'DATA Imp.Amb'!$F$641:$F$659,I_VIII.14!T$6)</f>
        <v>0</v>
      </c>
      <c r="U7" s="178">
        <f>+SUMIFS('DATA Imp.Amb'!$AE$641:$AE$659,'DATA Imp.Amb'!$D$641:$D$659,I_VIII.14!$M7,'DATA Imp.Amb'!$F$641:$F$659,I_VIII.14!U$6)</f>
        <v>0</v>
      </c>
      <c r="V7" s="178">
        <f>+SUMIFS('DATA Imp.Amb'!$AE$641:$AE$659,'DATA Imp.Amb'!$D$641:$D$659,I_VIII.14!$M7,'DATA Imp.Amb'!$F$641:$F$659,I_VIII.14!V$6)</f>
        <v>0</v>
      </c>
      <c r="W7" s="178">
        <f>+SUMIFS('DATA Imp.Amb'!$AE$641:$AE$659,'DATA Imp.Amb'!$D$641:$D$659,I_VIII.14!$M7,'DATA Imp.Amb'!$F$641:$F$659,I_VIII.14!W$6)</f>
        <v>9.3482245785781889E-2</v>
      </c>
    </row>
    <row r="8" spans="2:2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0" t="s">
        <v>69</v>
      </c>
      <c r="N8" s="178">
        <f>+SUMIFS('DATA Imp.Amb'!$AE$641:$AE$659,'DATA Imp.Amb'!$D$641:$D$659,I_VIII.14!$M8,'DATA Imp.Amb'!$F$641:$F$659,I_VIII.14!N$6)</f>
        <v>0</v>
      </c>
      <c r="O8" s="178">
        <f>+SUMIFS('DATA Imp.Amb'!$AE$641:$AE$659,'DATA Imp.Amb'!$D$641:$D$659,I_VIII.14!$M8,'DATA Imp.Amb'!$F$641:$F$659,I_VIII.14!O$6)</f>
        <v>0</v>
      </c>
      <c r="P8" s="178">
        <f>+SUMIFS('DATA Imp.Amb'!$AE$641:$AE$659,'DATA Imp.Amb'!$D$641:$D$659,I_VIII.14!$M8,'DATA Imp.Amb'!$F$641:$F$659,I_VIII.14!P$6)</f>
        <v>1.9383947308529033E-4</v>
      </c>
      <c r="Q8" s="178">
        <f>+SUMIFS('DATA Imp.Amb'!$AE$641:$AE$659,'DATA Imp.Amb'!$D$641:$D$659,I_VIII.14!$M8,'DATA Imp.Amb'!$F$641:$F$659,I_VIII.14!Q$6)</f>
        <v>2.3239313511490865E-2</v>
      </c>
      <c r="R8" s="178">
        <f>+SUMIFS('DATA Imp.Amb'!$AE$641:$AE$659,'DATA Imp.Amb'!$D$641:$D$659,I_VIII.14!$M8,'DATA Imp.Amb'!$F$641:$F$659,I_VIII.14!R$6)</f>
        <v>0</v>
      </c>
      <c r="S8" s="178">
        <f>+SUMIFS('DATA Imp.Amb'!$AE$641:$AE$659,'DATA Imp.Amb'!$D$641:$D$659,I_VIII.14!$M8,'DATA Imp.Amb'!$F$641:$F$659,I_VIII.14!S$6)</f>
        <v>0</v>
      </c>
      <c r="T8" s="178">
        <f>+SUMIFS('DATA Imp.Amb'!$AE$641:$AE$659,'DATA Imp.Amb'!$D$641:$D$659,I_VIII.14!$M8,'DATA Imp.Amb'!$F$641:$F$659,I_VIII.14!T$6)</f>
        <v>0</v>
      </c>
      <c r="U8" s="178">
        <f>+SUMIFS('DATA Imp.Amb'!$AE$641:$AE$659,'DATA Imp.Amb'!$D$641:$D$659,I_VIII.14!$M8,'DATA Imp.Amb'!$F$641:$F$659,I_VIII.14!U$6)</f>
        <v>0</v>
      </c>
      <c r="V8" s="178">
        <f>+SUMIFS('DATA Imp.Amb'!$AE$641:$AE$659,'DATA Imp.Amb'!$D$641:$D$659,I_VIII.14!$M8,'DATA Imp.Amb'!$F$641:$F$659,I_VIII.14!V$6)</f>
        <v>0</v>
      </c>
      <c r="W8" s="178">
        <f>+SUMIFS('DATA Imp.Amb'!$AE$641:$AE$659,'DATA Imp.Amb'!$D$641:$D$659,I_VIII.14!$M8,'DATA Imp.Amb'!$F$641:$F$659,I_VIII.14!W$6)</f>
        <v>0</v>
      </c>
    </row>
    <row r="9" spans="2:2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0" t="s">
        <v>70</v>
      </c>
      <c r="N9" s="178">
        <f>+SUMIFS('DATA Imp.Amb'!$AE$641:$AE$659,'DATA Imp.Amb'!$D$641:$D$659,I_VIII.14!$M9,'DATA Imp.Amb'!$F$641:$F$659,I_VIII.14!N$6)</f>
        <v>0</v>
      </c>
      <c r="O9" s="178">
        <f>+SUMIFS('DATA Imp.Amb'!$AE$641:$AE$659,'DATA Imp.Amb'!$D$641:$D$659,I_VIII.14!$M9,'DATA Imp.Amb'!$F$641:$F$659,I_VIII.14!O$6)</f>
        <v>0</v>
      </c>
      <c r="P9" s="178">
        <f>+SUMIFS('DATA Imp.Amb'!$AE$641:$AE$659,'DATA Imp.Amb'!$D$641:$D$659,I_VIII.14!$M9,'DATA Imp.Amb'!$F$641:$F$659,I_VIII.14!P$6)</f>
        <v>0</v>
      </c>
      <c r="Q9" s="178">
        <f>+SUMIFS('DATA Imp.Amb'!$AE$641:$AE$659,'DATA Imp.Amb'!$D$641:$D$659,I_VIII.14!$M9,'DATA Imp.Amb'!$F$641:$F$659,I_VIII.14!Q$6)</f>
        <v>0</v>
      </c>
      <c r="R9" s="178">
        <f>+SUMIFS('DATA Imp.Amb'!$AE$641:$AE$659,'DATA Imp.Amb'!$D$641:$D$659,I_VIII.14!$M9,'DATA Imp.Amb'!$F$641:$F$659,I_VIII.14!R$6)</f>
        <v>0</v>
      </c>
      <c r="S9" s="178">
        <f>+SUMIFS('DATA Imp.Amb'!$AE$641:$AE$659,'DATA Imp.Amb'!$D$641:$D$659,I_VIII.14!$M9,'DATA Imp.Amb'!$F$641:$F$659,I_VIII.14!S$6)</f>
        <v>2.043906973907271E-4</v>
      </c>
      <c r="T9" s="178">
        <f>+SUMIFS('DATA Imp.Amb'!$AE$641:$AE$659,'DATA Imp.Amb'!$D$641:$D$659,I_VIII.14!$M9,'DATA Imp.Amb'!$F$641:$F$659,I_VIII.14!T$6)</f>
        <v>0</v>
      </c>
      <c r="U9" s="178">
        <f>+SUMIFS('DATA Imp.Amb'!$AE$641:$AE$659,'DATA Imp.Amb'!$D$641:$D$659,I_VIII.14!$M9,'DATA Imp.Amb'!$F$641:$F$659,I_VIII.14!U$6)</f>
        <v>6.7302816656546454E-4</v>
      </c>
      <c r="V9" s="178">
        <f>+SUMIFS('DATA Imp.Amb'!$AE$641:$AE$659,'DATA Imp.Amb'!$D$641:$D$659,I_VIII.14!$M9,'DATA Imp.Amb'!$F$641:$F$659,I_VIII.14!V$6)</f>
        <v>7.8514158133864318E-4</v>
      </c>
      <c r="W9" s="178">
        <f>+SUMIFS('DATA Imp.Amb'!$AE$641:$AE$659,'DATA Imp.Amb'!$D$641:$D$659,I_VIII.14!$M9,'DATA Imp.Amb'!$F$641:$F$659,I_VIII.14!W$6)</f>
        <v>0</v>
      </c>
    </row>
    <row r="10" spans="2:2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0" t="s">
        <v>72</v>
      </c>
      <c r="N10" s="178">
        <f>+SUMIFS('DATA Imp.Amb'!$AE$641:$AE$659,'DATA Imp.Amb'!$D$641:$D$659,I_VIII.14!$M10,'DATA Imp.Amb'!$F$641:$F$659,I_VIII.14!N$6)</f>
        <v>0</v>
      </c>
      <c r="O10" s="178">
        <f>+SUMIFS('DATA Imp.Amb'!$AE$641:$AE$659,'DATA Imp.Amb'!$D$641:$D$659,I_VIII.14!$M10,'DATA Imp.Amb'!$F$641:$F$659,I_VIII.14!O$6)</f>
        <v>1.7850442180129716E-6</v>
      </c>
      <c r="P10" s="178">
        <f>+SUMIFS('DATA Imp.Amb'!$AE$641:$AE$659,'DATA Imp.Amb'!$D$641:$D$659,I_VIII.14!$M10,'DATA Imp.Amb'!$F$641:$F$659,I_VIII.14!P$6)</f>
        <v>5.1605923843577586E-3</v>
      </c>
      <c r="Q10" s="178">
        <f>+SUMIFS('DATA Imp.Amb'!$AE$641:$AE$659,'DATA Imp.Amb'!$D$641:$D$659,I_VIII.14!$M10,'DATA Imp.Amb'!$F$641:$F$659,I_VIII.14!Q$6)</f>
        <v>0</v>
      </c>
      <c r="R10" s="178">
        <f>+SUMIFS('DATA Imp.Amb'!$AE$641:$AE$659,'DATA Imp.Amb'!$D$641:$D$659,I_VIII.14!$M10,'DATA Imp.Amb'!$F$641:$F$659,I_VIII.14!R$6)</f>
        <v>0</v>
      </c>
      <c r="S10" s="178">
        <f>+SUMIFS('DATA Imp.Amb'!$AE$641:$AE$659,'DATA Imp.Amb'!$D$641:$D$659,I_VIII.14!$M10,'DATA Imp.Amb'!$F$641:$F$659,I_VIII.14!S$6)</f>
        <v>3.6271098812407291E-3</v>
      </c>
      <c r="T10" s="178">
        <f>+SUMIFS('DATA Imp.Amb'!$AE$641:$AE$659,'DATA Imp.Amb'!$D$641:$D$659,I_VIII.14!$M10,'DATA Imp.Amb'!$F$641:$F$659,I_VIII.14!T$6)</f>
        <v>0</v>
      </c>
      <c r="U10" s="178">
        <f>+SUMIFS('DATA Imp.Amb'!$AE$641:$AE$659,'DATA Imp.Amb'!$D$641:$D$659,I_VIII.14!$M10,'DATA Imp.Amb'!$F$641:$F$659,I_VIII.14!U$6)</f>
        <v>0</v>
      </c>
      <c r="V10" s="178">
        <f>+SUMIFS('DATA Imp.Amb'!$AE$641:$AE$659,'DATA Imp.Amb'!$D$641:$D$659,I_VIII.14!$M10,'DATA Imp.Amb'!$F$641:$F$659,I_VIII.14!V$6)</f>
        <v>0</v>
      </c>
      <c r="W10" s="178">
        <f>+SUMIFS('DATA Imp.Amb'!$AE$641:$AE$659,'DATA Imp.Amb'!$D$641:$D$659,I_VIII.14!$M10,'DATA Imp.Amb'!$F$641:$F$659,I_VIII.14!W$6)</f>
        <v>0</v>
      </c>
    </row>
    <row r="11" spans="2:2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0" t="s">
        <v>73</v>
      </c>
      <c r="N11" s="178">
        <f>+SUMIFS('DATA Imp.Amb'!$AE$641:$AE$659,'DATA Imp.Amb'!$D$641:$D$659,I_VIII.14!$M11,'DATA Imp.Amb'!$F$641:$F$659,I_VIII.14!N$6)</f>
        <v>0</v>
      </c>
      <c r="O11" s="178">
        <f>+SUMIFS('DATA Imp.Amb'!$AE$641:$AE$659,'DATA Imp.Amb'!$D$641:$D$659,I_VIII.14!$M11,'DATA Imp.Amb'!$F$641:$F$659,I_VIII.14!O$6)</f>
        <v>0</v>
      </c>
      <c r="P11" s="178">
        <f>+SUMIFS('DATA Imp.Amb'!$AE$641:$AE$659,'DATA Imp.Amb'!$D$641:$D$659,I_VIII.14!$M11,'DATA Imp.Amb'!$F$641:$F$659,I_VIII.14!P$6)</f>
        <v>0</v>
      </c>
      <c r="Q11" s="178">
        <f>+SUMIFS('DATA Imp.Amb'!$AE$641:$AE$659,'DATA Imp.Amb'!$D$641:$D$659,I_VIII.14!$M11,'DATA Imp.Amb'!$F$641:$F$659,I_VIII.14!Q$6)</f>
        <v>0</v>
      </c>
      <c r="R11" s="178">
        <f>+SUMIFS('DATA Imp.Amb'!$AE$641:$AE$659,'DATA Imp.Amb'!$D$641:$D$659,I_VIII.14!$M11,'DATA Imp.Amb'!$F$641:$F$659,I_VIII.14!R$6)</f>
        <v>0</v>
      </c>
      <c r="S11" s="178">
        <f>+SUMIFS('DATA Imp.Amb'!$AE$641:$AE$659,'DATA Imp.Amb'!$D$641:$D$659,I_VIII.14!$M11,'DATA Imp.Amb'!$F$641:$F$659,I_VIII.14!S$6)</f>
        <v>2.9762039081663267E-2</v>
      </c>
      <c r="T11" s="178">
        <f>+SUMIFS('DATA Imp.Amb'!$AE$641:$AE$659,'DATA Imp.Amb'!$D$641:$D$659,I_VIII.14!$M11,'DATA Imp.Amb'!$F$641:$F$659,I_VIII.14!T$6)</f>
        <v>0</v>
      </c>
      <c r="U11" s="178">
        <f>+SUMIFS('DATA Imp.Amb'!$AE$641:$AE$659,'DATA Imp.Amb'!$D$641:$D$659,I_VIII.14!$M11,'DATA Imp.Amb'!$F$641:$F$659,I_VIII.14!U$6)</f>
        <v>0</v>
      </c>
      <c r="V11" s="178">
        <f>+SUMIFS('DATA Imp.Amb'!$AE$641:$AE$659,'DATA Imp.Amb'!$D$641:$D$659,I_VIII.14!$M11,'DATA Imp.Amb'!$F$641:$F$659,I_VIII.14!V$6)</f>
        <v>0</v>
      </c>
      <c r="W11" s="178">
        <f>+SUMIFS('DATA Imp.Amb'!$AE$641:$AE$659,'DATA Imp.Amb'!$D$641:$D$659,I_VIII.14!$M11,'DATA Imp.Amb'!$F$641:$F$659,I_VIII.14!W$6)</f>
        <v>0</v>
      </c>
    </row>
    <row r="12" spans="2:2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0" t="s">
        <v>74</v>
      </c>
      <c r="N12" s="178">
        <f>+SUMIFS('DATA Imp.Amb'!$AE$641:$AE$659,'DATA Imp.Amb'!$D$641:$D$659,I_VIII.14!$M12,'DATA Imp.Amb'!$F$641:$F$659,I_VIII.14!N$6)</f>
        <v>0</v>
      </c>
      <c r="O12" s="178">
        <f>+SUMIFS('DATA Imp.Amb'!$AE$641:$AE$659,'DATA Imp.Amb'!$D$641:$D$659,I_VIII.14!$M12,'DATA Imp.Amb'!$F$641:$F$659,I_VIII.14!O$6)</f>
        <v>0</v>
      </c>
      <c r="P12" s="178">
        <f>+SUMIFS('DATA Imp.Amb'!$AE$641:$AE$659,'DATA Imp.Amb'!$D$641:$D$659,I_VIII.14!$M12,'DATA Imp.Amb'!$F$641:$F$659,I_VIII.14!P$6)</f>
        <v>0</v>
      </c>
      <c r="Q12" s="178">
        <f>+SUMIFS('DATA Imp.Amb'!$AE$641:$AE$659,'DATA Imp.Amb'!$D$641:$D$659,I_VIII.14!$M12,'DATA Imp.Amb'!$F$641:$F$659,I_VIII.14!Q$6)</f>
        <v>3.9566867456857051E-2</v>
      </c>
      <c r="R12" s="178">
        <f>+SUMIFS('DATA Imp.Amb'!$AE$641:$AE$659,'DATA Imp.Amb'!$D$641:$D$659,I_VIII.14!$M12,'DATA Imp.Amb'!$F$641:$F$659,I_VIII.14!R$6)</f>
        <v>0</v>
      </c>
      <c r="S12" s="178">
        <f>+SUMIFS('DATA Imp.Amb'!$AE$641:$AE$659,'DATA Imp.Amb'!$D$641:$D$659,I_VIII.14!$M12,'DATA Imp.Amb'!$F$641:$F$659,I_VIII.14!S$6)</f>
        <v>0</v>
      </c>
      <c r="T12" s="178">
        <f>+SUMIFS('DATA Imp.Amb'!$AE$641:$AE$659,'DATA Imp.Amb'!$D$641:$D$659,I_VIII.14!$M12,'DATA Imp.Amb'!$F$641:$F$659,I_VIII.14!T$6)</f>
        <v>0</v>
      </c>
      <c r="U12" s="178">
        <f>+SUMIFS('DATA Imp.Amb'!$AE$641:$AE$659,'DATA Imp.Amb'!$D$641:$D$659,I_VIII.14!$M12,'DATA Imp.Amb'!$F$641:$F$659,I_VIII.14!U$6)</f>
        <v>0</v>
      </c>
      <c r="V12" s="178">
        <f>+SUMIFS('DATA Imp.Amb'!$AE$641:$AE$659,'DATA Imp.Amb'!$D$641:$D$659,I_VIII.14!$M12,'DATA Imp.Amb'!$F$641:$F$659,I_VIII.14!V$6)</f>
        <v>0</v>
      </c>
      <c r="W12" s="178">
        <f>+SUMIFS('DATA Imp.Amb'!$AE$641:$AE$659,'DATA Imp.Amb'!$D$641:$D$659,I_VIII.14!$M12,'DATA Imp.Amb'!$F$641:$F$659,I_VIII.14!W$6)</f>
        <v>0</v>
      </c>
    </row>
    <row r="13" spans="2:2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0" t="s">
        <v>75</v>
      </c>
      <c r="N13" s="178">
        <f>+SUMIFS('DATA Imp.Amb'!$AE$641:$AE$659,'DATA Imp.Amb'!$D$641:$D$659,I_VIII.14!$M13,'DATA Imp.Amb'!$F$641:$F$659,I_VIII.14!N$6)</f>
        <v>0</v>
      </c>
      <c r="O13" s="178">
        <f>+SUMIFS('DATA Imp.Amb'!$AE$641:$AE$659,'DATA Imp.Amb'!$D$641:$D$659,I_VIII.14!$M13,'DATA Imp.Amb'!$F$641:$F$659,I_VIII.14!O$6)</f>
        <v>0</v>
      </c>
      <c r="P13" s="178">
        <f>+SUMIFS('DATA Imp.Amb'!$AE$641:$AE$659,'DATA Imp.Amb'!$D$641:$D$659,I_VIII.14!$M13,'DATA Imp.Amb'!$F$641:$F$659,I_VIII.14!P$6)</f>
        <v>0</v>
      </c>
      <c r="Q13" s="178">
        <f>+SUMIFS('DATA Imp.Amb'!$AE$641:$AE$659,'DATA Imp.Amb'!$D$641:$D$659,I_VIII.14!$M13,'DATA Imp.Amb'!$F$641:$F$659,I_VIII.14!Q$6)</f>
        <v>0</v>
      </c>
      <c r="R13" s="178">
        <f>+SUMIFS('DATA Imp.Amb'!$AE$641:$AE$659,'DATA Imp.Amb'!$D$641:$D$659,I_VIII.14!$M13,'DATA Imp.Amb'!$F$641:$F$659,I_VIII.14!R$6)</f>
        <v>0</v>
      </c>
      <c r="S13" s="178">
        <f>+SUMIFS('DATA Imp.Amb'!$AE$641:$AE$659,'DATA Imp.Amb'!$D$641:$D$659,I_VIII.14!$M13,'DATA Imp.Amb'!$F$641:$F$659,I_VIII.14!S$6)</f>
        <v>6.4582674173505202E-5</v>
      </c>
      <c r="T13" s="178">
        <f>+SUMIFS('DATA Imp.Amb'!$AE$641:$AE$659,'DATA Imp.Amb'!$D$641:$D$659,I_VIII.14!$M13,'DATA Imp.Amb'!$F$641:$F$659,I_VIII.14!T$6)</f>
        <v>0</v>
      </c>
      <c r="U13" s="178">
        <f>+SUMIFS('DATA Imp.Amb'!$AE$641:$AE$659,'DATA Imp.Amb'!$D$641:$D$659,I_VIII.14!$M13,'DATA Imp.Amb'!$F$641:$F$659,I_VIII.14!U$6)</f>
        <v>3.7620681379371831E-4</v>
      </c>
      <c r="V13" s="178">
        <f>+SUMIFS('DATA Imp.Amb'!$AE$641:$AE$659,'DATA Imp.Amb'!$D$641:$D$659,I_VIII.14!$M13,'DATA Imp.Amb'!$F$641:$F$659,I_VIII.14!V$6)</f>
        <v>2.0642546970960015E-2</v>
      </c>
      <c r="W13" s="178">
        <f>+SUMIFS('DATA Imp.Amb'!$AE$641:$AE$659,'DATA Imp.Amb'!$D$641:$D$659,I_VIII.14!$M13,'DATA Imp.Amb'!$F$641:$F$659,I_VIII.14!W$6)</f>
        <v>0</v>
      </c>
    </row>
    <row r="14" spans="2:23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2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3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L16" s="135"/>
    </row>
    <row r="17" spans="2:12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L17" s="135"/>
    </row>
    <row r="18" spans="2:12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L18" s="135"/>
    </row>
    <row r="19" spans="2:12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L19" s="135"/>
    </row>
    <row r="20" spans="2:12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L20" s="135"/>
    </row>
    <row r="21" spans="2:12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L21" s="135"/>
    </row>
    <row r="22" spans="2:12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2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2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12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30"/>
  <sheetViews>
    <sheetView showGridLines="0" view="pageBreakPreview" topLeftCell="H16" zoomScaleNormal="100" zoomScaleSheetLayoutView="100" workbookViewId="0">
      <selection activeCell="B6" sqref="B6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8" width="13.5703125" style="2" customWidth="1"/>
    <col min="9" max="9" width="12.5703125" style="2" bestFit="1" customWidth="1"/>
    <col min="10" max="10" width="12.28515625" style="2" bestFit="1" customWidth="1"/>
    <col min="11" max="11" width="12" style="2" bestFit="1" customWidth="1"/>
    <col min="12" max="12" width="14.7109375" style="2" bestFit="1" customWidth="1"/>
    <col min="13" max="13" width="2.7109375" style="2" customWidth="1"/>
    <col min="14" max="16384" width="11.42578125" style="2"/>
  </cols>
  <sheetData>
    <row r="1" spans="2:12" ht="5.0999999999999996" customHeight="1" x14ac:dyDescent="0.2"/>
    <row r="2" spans="2:12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x14ac:dyDescent="0.2">
      <c r="B5" s="136" t="s">
        <v>149</v>
      </c>
      <c r="C5" s="137"/>
      <c r="D5" s="137"/>
      <c r="E5" s="137"/>
      <c r="F5" s="137"/>
      <c r="G5" s="137"/>
      <c r="H5" s="137"/>
    </row>
    <row r="6" spans="2:12" x14ac:dyDescent="0.2">
      <c r="B6" s="136"/>
      <c r="C6" s="137"/>
      <c r="D6" s="137"/>
      <c r="E6" s="137"/>
      <c r="F6" s="137"/>
      <c r="G6" s="137"/>
      <c r="H6" s="137"/>
    </row>
    <row r="7" spans="2:12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2:12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2:12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2:12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2:12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2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2:12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2:12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2:12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12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2:12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2:12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2:12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2:12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2:12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2:12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2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30" spans="2:12" x14ac:dyDescent="0.2">
      <c r="B30" s="122" t="s">
        <v>98</v>
      </c>
    </row>
  </sheetData>
  <pageMargins left="0.7" right="0.7" top="0.75" bottom="0.75" header="0.3" footer="0.3"/>
  <pageSetup paperSize="9" scale="4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C31"/>
  <sheetViews>
    <sheetView showGridLines="0" view="pageBreakPreview" topLeftCell="F10" zoomScale="115" zoomScaleNormal="100" zoomScaleSheetLayoutView="115" workbookViewId="0">
      <selection activeCell="M29" sqref="M29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12.85546875" style="2" customWidth="1"/>
    <col min="12" max="12" width="23.5703125" style="2" customWidth="1"/>
    <col min="13" max="13" width="28.5703125" style="2" bestFit="1" customWidth="1"/>
    <col min="14" max="27" width="9.5703125" style="122" bestFit="1" customWidth="1"/>
    <col min="28" max="28" width="9.5703125" style="122" customWidth="1"/>
    <col min="29" max="29" width="9.5703125" style="122" bestFit="1" customWidth="1"/>
    <col min="30" max="16384" width="11.42578125" style="2"/>
  </cols>
  <sheetData>
    <row r="1" spans="2:29" ht="5.0999999999999996" customHeight="1" x14ac:dyDescent="0.2"/>
    <row r="2" spans="2:29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9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9" ht="15" thickTop="1" x14ac:dyDescent="0.2"/>
    <row r="5" spans="2:29" ht="17.25" x14ac:dyDescent="0.3">
      <c r="B5" s="141" t="s">
        <v>117</v>
      </c>
    </row>
    <row r="6" spans="2:29" x14ac:dyDescent="0.2">
      <c r="B6" s="136"/>
      <c r="C6" s="137"/>
      <c r="D6" s="137"/>
      <c r="E6" s="137"/>
      <c r="F6" s="137"/>
      <c r="G6" s="137"/>
      <c r="H6" s="13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2:29" x14ac:dyDescent="0.2">
      <c r="B7" s="136"/>
      <c r="C7" s="10"/>
      <c r="D7" s="10"/>
      <c r="E7" s="10"/>
      <c r="F7" s="10"/>
      <c r="G7" s="10"/>
      <c r="H7" s="10"/>
    </row>
    <row r="8" spans="2:29" x14ac:dyDescent="0.2">
      <c r="B8" s="119"/>
      <c r="C8" s="119"/>
      <c r="D8" s="119"/>
      <c r="E8" s="119"/>
      <c r="F8" s="119"/>
      <c r="G8" s="119"/>
      <c r="H8" s="119"/>
      <c r="I8" s="119"/>
      <c r="J8" s="119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2:29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2:29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2:29" ht="14.25" customHeight="1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2:29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2:29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</row>
    <row r="14" spans="2:29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29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</row>
    <row r="16" spans="2:29" ht="14.25" customHeight="1" x14ac:dyDescent="0.2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29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2:29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29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29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29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29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29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N23" s="123"/>
      <c r="O23" s="123"/>
      <c r="P23" s="123"/>
      <c r="Q23" s="123"/>
      <c r="R23" s="123"/>
    </row>
    <row r="24" spans="2:29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N24" s="123"/>
      <c r="O24" s="123"/>
      <c r="P24" s="123"/>
      <c r="Q24" s="123"/>
      <c r="R24" s="123"/>
    </row>
    <row r="25" spans="2:29" x14ac:dyDescent="0.2">
      <c r="B25" s="119"/>
      <c r="C25" s="119"/>
      <c r="D25" s="119"/>
      <c r="E25" s="119"/>
      <c r="F25" s="119"/>
      <c r="G25" s="119"/>
      <c r="H25" s="119"/>
      <c r="I25" s="119"/>
      <c r="J25" s="119"/>
      <c r="N25" s="123"/>
      <c r="O25" s="123"/>
      <c r="P25" s="123"/>
      <c r="Q25" s="123"/>
      <c r="R25" s="123"/>
    </row>
    <row r="26" spans="2:29" x14ac:dyDescent="0.2">
      <c r="N26" s="123"/>
      <c r="O26" s="123"/>
      <c r="P26" s="123"/>
      <c r="Q26" s="123"/>
      <c r="R26" s="123"/>
    </row>
    <row r="27" spans="2:29" x14ac:dyDescent="0.2">
      <c r="N27" s="123"/>
      <c r="O27" s="123"/>
      <c r="P27" s="123"/>
      <c r="Q27" s="123"/>
      <c r="R27" s="123"/>
    </row>
    <row r="28" spans="2:29" x14ac:dyDescent="0.2">
      <c r="N28" s="123"/>
      <c r="O28" s="123"/>
      <c r="P28" s="123"/>
      <c r="Q28" s="123"/>
      <c r="R28" s="123"/>
    </row>
    <row r="29" spans="2:29" x14ac:dyDescent="0.2">
      <c r="N29" s="123"/>
      <c r="O29" s="123"/>
      <c r="P29" s="123"/>
      <c r="Q29" s="123"/>
      <c r="R29" s="123"/>
    </row>
    <row r="30" spans="2:29" x14ac:dyDescent="0.2">
      <c r="N30" s="123"/>
      <c r="O30" s="123"/>
      <c r="P30" s="123"/>
      <c r="Q30" s="123"/>
      <c r="R30" s="123"/>
    </row>
    <row r="31" spans="2:29" x14ac:dyDescent="0.2">
      <c r="B31" s="122" t="s">
        <v>98</v>
      </c>
      <c r="N31" s="123"/>
      <c r="O31" s="123"/>
      <c r="P31" s="123"/>
      <c r="Q31" s="123"/>
      <c r="R31" s="123"/>
    </row>
  </sheetData>
  <pageMargins left="0.7" right="0.7" top="0.75" bottom="0.75" header="0.3" footer="0.3"/>
  <pageSetup paperSize="9" scale="5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D30"/>
  <sheetViews>
    <sheetView showGridLines="0" view="pageBreakPreview" topLeftCell="E13" zoomScaleNormal="100" zoomScaleSheetLayoutView="100" workbookViewId="0">
      <selection activeCell="N35" sqref="N35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3" width="11.42578125" style="2"/>
    <col min="14" max="14" width="23" style="2" bestFit="1" customWidth="1"/>
    <col min="15" max="27" width="9.5703125" style="122" customWidth="1"/>
    <col min="28" max="28" width="9.5703125" style="122" bestFit="1" customWidth="1"/>
    <col min="29" max="29" width="9.5703125" style="122" customWidth="1"/>
    <col min="30" max="30" width="9.5703125" style="122" bestFit="1" customWidth="1"/>
    <col min="31" max="16384" width="11.42578125" style="2"/>
  </cols>
  <sheetData>
    <row r="1" spans="2:30" ht="5.0999999999999996" customHeight="1" x14ac:dyDescent="0.2"/>
    <row r="2" spans="2:3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0" ht="15" thickTop="1" x14ac:dyDescent="0.2"/>
    <row r="5" spans="2:30" ht="17.25" x14ac:dyDescent="0.3">
      <c r="B5" s="136" t="s">
        <v>135</v>
      </c>
      <c r="C5" s="137"/>
      <c r="D5" s="137"/>
      <c r="E5" s="137"/>
      <c r="F5" s="137"/>
      <c r="G5" s="137"/>
      <c r="H5" s="1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x14ac:dyDescent="0.2">
      <c r="B6" s="10"/>
      <c r="C6" s="10"/>
      <c r="D6" s="10"/>
      <c r="E6" s="10"/>
      <c r="F6" s="10"/>
      <c r="G6" s="10"/>
      <c r="H6" s="10"/>
    </row>
    <row r="7" spans="2:30" x14ac:dyDescent="0.2">
      <c r="B7" s="119"/>
      <c r="C7" s="119"/>
      <c r="D7" s="119"/>
      <c r="E7" s="119"/>
      <c r="F7" s="119"/>
      <c r="G7" s="119"/>
      <c r="H7" s="119"/>
      <c r="I7" s="119"/>
      <c r="J7" s="119"/>
    </row>
    <row r="8" spans="2:30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4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</row>
    <row r="9" spans="2:3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4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</row>
    <row r="10" spans="2:30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4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</row>
    <row r="11" spans="2:30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4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2:30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4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</row>
    <row r="13" spans="2:30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4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</row>
    <row r="14" spans="2:30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M14" s="124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2:30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M15" s="124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2:30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2:30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2:30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2:30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AD19" s="123"/>
    </row>
    <row r="20" spans="2:3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3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3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3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3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30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W39"/>
  <sheetViews>
    <sheetView showGridLines="0" view="pageBreakPreview" zoomScale="110" zoomScaleNormal="100" zoomScaleSheetLayoutView="110" workbookViewId="0">
      <selection activeCell="M15" sqref="M15:Y22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16.28515625" style="2" bestFit="1" customWidth="1"/>
    <col min="14" max="15" width="11.42578125" style="2"/>
    <col min="16" max="16" width="15.5703125" style="2" bestFit="1" customWidth="1"/>
    <col min="17" max="16384" width="11.42578125" style="2"/>
  </cols>
  <sheetData>
    <row r="1" spans="2:23" ht="5.0999999999999996" customHeight="1" x14ac:dyDescent="0.2"/>
    <row r="2" spans="2:2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3" ht="15" thickTop="1" x14ac:dyDescent="0.2"/>
    <row r="5" spans="2:23" ht="17.25" x14ac:dyDescent="0.3">
      <c r="B5" s="136" t="s">
        <v>134</v>
      </c>
      <c r="C5" s="137"/>
      <c r="D5" s="137"/>
      <c r="E5" s="137"/>
      <c r="F5" s="137"/>
      <c r="G5" s="137"/>
      <c r="H5" s="137"/>
      <c r="M5" s="2" t="s">
        <v>113</v>
      </c>
    </row>
    <row r="6" spans="2:23" x14ac:dyDescent="0.2">
      <c r="B6" s="10"/>
      <c r="C6" s="10"/>
      <c r="D6" s="10"/>
      <c r="E6" s="10"/>
      <c r="F6" s="10"/>
      <c r="G6" s="10"/>
      <c r="H6" s="10"/>
      <c r="M6" s="120"/>
      <c r="N6" s="120" t="s">
        <v>49</v>
      </c>
      <c r="O6" s="120" t="s">
        <v>53</v>
      </c>
      <c r="P6" s="126" t="s">
        <v>52</v>
      </c>
      <c r="Q6" s="120" t="s">
        <v>67</v>
      </c>
      <c r="R6" s="120" t="s">
        <v>54</v>
      </c>
      <c r="S6" s="120" t="s">
        <v>30</v>
      </c>
      <c r="T6" s="120" t="s">
        <v>31</v>
      </c>
      <c r="U6" s="120" t="s">
        <v>71</v>
      </c>
      <c r="V6" s="120" t="s">
        <v>28</v>
      </c>
      <c r="W6" s="127" t="s">
        <v>57</v>
      </c>
    </row>
    <row r="7" spans="2:23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0" t="s">
        <v>68</v>
      </c>
      <c r="N7" s="130">
        <f>+SUMIFS('DATA Imp.Amb'!$AE$1128:$AE$1153,'DATA Imp.Amb'!$D$1128:$D$1153,I_VIII.18!$M7,'DATA Imp.Amb'!$F$1128:$F$1153,I_VIII.18!N$6)</f>
        <v>11.50468553247118</v>
      </c>
      <c r="O7" s="130">
        <f>+SUMIFS('DATA Imp.Amb'!$AE$1128:$AE$1153,'DATA Imp.Amb'!$D$1128:$D$1153,I_VIII.18!$M7,'DATA Imp.Amb'!$F$1128:$F$1153,I_VIII.18!O$6)</f>
        <v>14.601705234164491</v>
      </c>
      <c r="P7" s="130">
        <f>+SUMIFS('DATA Imp.Amb'!$AE$1128:$AE$1153,'DATA Imp.Amb'!$D$1128:$D$1153,I_VIII.18!$M7,'DATA Imp.Amb'!$F$1128:$F$1153,I_VIII.18!P$6)</f>
        <v>2.368082185717689</v>
      </c>
      <c r="Q7" s="130">
        <f>+SUMIFS('DATA Imp.Amb'!$AE$1128:$AE$1153,'DATA Imp.Amb'!$D$1128:$D$1153,I_VIII.18!$M7,'DATA Imp.Amb'!$F$1128:$F$1153,I_VIII.18!Q$6)</f>
        <v>0</v>
      </c>
      <c r="R7" s="130">
        <f>+SUMIFS('DATA Imp.Amb'!$AE$1128:$AE$1153,'DATA Imp.Amb'!$D$1128:$D$1153,I_VIII.18!$M7,'DATA Imp.Amb'!$F$1128:$F$1153,I_VIII.18!R$6)</f>
        <v>0</v>
      </c>
      <c r="S7" s="130">
        <f>+SUMIFS('DATA Imp.Amb'!$AE$1128:$AE$1153,'DATA Imp.Amb'!$D$1128:$D$1153,I_VIII.18!$M7,'DATA Imp.Amb'!$F$1128:$F$1153,I_VIII.18!S$6)</f>
        <v>64.250963596777879</v>
      </c>
      <c r="T7" s="130">
        <f>+SUMIFS('DATA Imp.Amb'!$AE$1128:$AE$1153,'DATA Imp.Amb'!$D$1128:$D$1153,I_VIII.18!$M7,'DATA Imp.Amb'!$F$1128:$F$1153,I_VIII.18!T$6)</f>
        <v>0</v>
      </c>
      <c r="U7" s="130">
        <f>+SUMIFS('DATA Imp.Amb'!$AE$1128:$AE$1153,'DATA Imp.Amb'!$D$1128:$D$1153,I_VIII.18!$M7,'DATA Imp.Amb'!$F$1128:$F$1153,I_VIII.18!U$6)</f>
        <v>0</v>
      </c>
      <c r="V7" s="130">
        <f>+SUMIFS('DATA Imp.Amb'!$AE$1128:$AE$1153,'DATA Imp.Amb'!$D$1128:$D$1153,I_VIII.18!$M7,'DATA Imp.Amb'!$F$1128:$F$1153,I_VIII.18!V$6)</f>
        <v>0</v>
      </c>
      <c r="W7" s="130">
        <f>+SUMIFS('DATA Imp.Amb'!$AE$1128:$AE$1153,'DATA Imp.Amb'!$D$1128:$D$1153,I_VIII.18!$M7,'DATA Imp.Amb'!$F$1128:$F$1153,I_VIII.18!W$6)</f>
        <v>0</v>
      </c>
    </row>
    <row r="8" spans="2:2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0" t="s">
        <v>69</v>
      </c>
      <c r="N8" s="130">
        <f>+SUMIFS('DATA Imp.Amb'!$AE$1128:$AE$1153,'DATA Imp.Amb'!$D$1128:$D$1153,I_VIII.18!$M8,'DATA Imp.Amb'!$F$1128:$F$1153,I_VIII.18!N$6)</f>
        <v>0</v>
      </c>
      <c r="O8" s="130">
        <f>+SUMIFS('DATA Imp.Amb'!$AE$1128:$AE$1153,'DATA Imp.Amb'!$D$1128:$D$1153,I_VIII.18!$M8,'DATA Imp.Amb'!$F$1128:$F$1153,I_VIII.18!O$6)</f>
        <v>0</v>
      </c>
      <c r="P8" s="130">
        <f>+SUMIFS('DATA Imp.Amb'!$AE$1128:$AE$1153,'DATA Imp.Amb'!$D$1128:$D$1153,I_VIII.18!$M8,'DATA Imp.Amb'!$F$1128:$F$1153,I_VIII.18!P$6)</f>
        <v>8.4710429483013452E-3</v>
      </c>
      <c r="Q8" s="130">
        <f>+SUMIFS('DATA Imp.Amb'!$AE$1128:$AE$1153,'DATA Imp.Amb'!$D$1128:$D$1153,I_VIII.18!$M8,'DATA Imp.Amb'!$F$1128:$F$1153,I_VIII.18!Q$6)</f>
        <v>1.0155889288775508</v>
      </c>
      <c r="R8" s="130">
        <f>+SUMIFS('DATA Imp.Amb'!$AE$1128:$AE$1153,'DATA Imp.Amb'!$D$1128:$D$1153,I_VIII.18!$M8,'DATA Imp.Amb'!$F$1128:$F$1153,I_VIII.18!R$6)</f>
        <v>0</v>
      </c>
      <c r="S8" s="130">
        <f>+SUMIFS('DATA Imp.Amb'!$AE$1128:$AE$1153,'DATA Imp.Amb'!$D$1128:$D$1153,I_VIII.18!$M8,'DATA Imp.Amb'!$F$1128:$F$1153,I_VIII.18!S$6)</f>
        <v>0</v>
      </c>
      <c r="T8" s="130">
        <f>+SUMIFS('DATA Imp.Amb'!$AE$1128:$AE$1153,'DATA Imp.Amb'!$D$1128:$D$1153,I_VIII.18!$M8,'DATA Imp.Amb'!$F$1128:$F$1153,I_VIII.18!T$6)</f>
        <v>0</v>
      </c>
      <c r="U8" s="130">
        <f>+SUMIFS('DATA Imp.Amb'!$AE$1128:$AE$1153,'DATA Imp.Amb'!$D$1128:$D$1153,I_VIII.18!$M8,'DATA Imp.Amb'!$F$1128:$F$1153,I_VIII.18!U$6)</f>
        <v>0</v>
      </c>
      <c r="V8" s="130">
        <f>+SUMIFS('DATA Imp.Amb'!$AE$1128:$AE$1153,'DATA Imp.Amb'!$D$1128:$D$1153,I_VIII.18!$M8,'DATA Imp.Amb'!$F$1128:$F$1153,I_VIII.18!V$6)</f>
        <v>0</v>
      </c>
      <c r="W8" s="130">
        <f>+SUMIFS('DATA Imp.Amb'!$AE$1128:$AE$1153,'DATA Imp.Amb'!$D$1128:$D$1153,I_VIII.18!$M8,'DATA Imp.Amb'!$F$1128:$F$1153,I_VIII.18!W$6)</f>
        <v>0</v>
      </c>
    </row>
    <row r="9" spans="2:2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0" t="s">
        <v>70</v>
      </c>
      <c r="N9" s="130">
        <f>+SUMIFS('DATA Imp.Amb'!$AE$1128:$AE$1153,'DATA Imp.Amb'!$D$1128:$D$1153,I_VIII.18!$M9,'DATA Imp.Amb'!$F$1128:$F$1153,I_VIII.18!N$6)</f>
        <v>0</v>
      </c>
      <c r="O9" s="130">
        <f>+SUMIFS('DATA Imp.Amb'!$AE$1128:$AE$1153,'DATA Imp.Amb'!$D$1128:$D$1153,I_VIII.18!$M9,'DATA Imp.Amb'!$F$1128:$F$1153,I_VIII.18!O$6)</f>
        <v>0</v>
      </c>
      <c r="P9" s="130">
        <f>+SUMIFS('DATA Imp.Amb'!$AE$1128:$AE$1153,'DATA Imp.Amb'!$D$1128:$D$1153,I_VIII.18!$M9,'DATA Imp.Amb'!$F$1128:$F$1153,I_VIII.18!P$6)</f>
        <v>0</v>
      </c>
      <c r="Q9" s="130">
        <f>+SUMIFS('DATA Imp.Amb'!$AE$1128:$AE$1153,'DATA Imp.Amb'!$D$1128:$D$1153,I_VIII.18!$M9,'DATA Imp.Amb'!$F$1128:$F$1153,I_VIII.18!Q$6)</f>
        <v>0</v>
      </c>
      <c r="R9" s="130">
        <f>+SUMIFS('DATA Imp.Amb'!$AE$1128:$AE$1153,'DATA Imp.Amb'!$D$1128:$D$1153,I_VIII.18!$M9,'DATA Imp.Amb'!$F$1128:$F$1153,I_VIII.18!R$6)</f>
        <v>0</v>
      </c>
      <c r="S9" s="130">
        <f>+SUMIFS('DATA Imp.Amb'!$AE$1128:$AE$1153,'DATA Imp.Amb'!$D$1128:$D$1153,I_VIII.18!$M9,'DATA Imp.Amb'!$F$1128:$F$1153,I_VIII.18!S$6)</f>
        <v>0.17289209711160133</v>
      </c>
      <c r="T9" s="130">
        <f>+SUMIFS('DATA Imp.Amb'!$AE$1128:$AE$1153,'DATA Imp.Amb'!$D$1128:$D$1153,I_VIII.18!$M9,'DATA Imp.Amb'!$F$1128:$F$1153,I_VIII.18!T$6)</f>
        <v>0</v>
      </c>
      <c r="U9" s="130">
        <f>+SUMIFS('DATA Imp.Amb'!$AE$1128:$AE$1153,'DATA Imp.Amb'!$D$1128:$D$1153,I_VIII.18!$M9,'DATA Imp.Amb'!$F$1128:$F$1153,I_VIII.18!U$6)</f>
        <v>0.56930796077394474</v>
      </c>
      <c r="V9" s="130">
        <f>+SUMIFS('DATA Imp.Amb'!$AE$1128:$AE$1153,'DATA Imp.Amb'!$D$1128:$D$1153,I_VIII.18!$M9,'DATA Imp.Amb'!$F$1128:$F$1153,I_VIII.18!V$6)</f>
        <v>0.63562774353264262</v>
      </c>
      <c r="W9" s="130">
        <f>+SUMIFS('DATA Imp.Amb'!$AE$1128:$AE$1153,'DATA Imp.Amb'!$D$1128:$D$1153,I_VIII.18!$M9,'DATA Imp.Amb'!$F$1128:$F$1153,I_VIII.18!W$6)</f>
        <v>0</v>
      </c>
    </row>
    <row r="10" spans="2:2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0" t="s">
        <v>72</v>
      </c>
      <c r="N10" s="130">
        <f>+SUMIFS('DATA Imp.Amb'!$AE$1128:$AE$1153,'DATA Imp.Amb'!$D$1128:$D$1153,I_VIII.18!$M10,'DATA Imp.Amb'!$F$1128:$F$1153,I_VIII.18!N$6)</f>
        <v>0</v>
      </c>
      <c r="O10" s="130">
        <f>+SUMIFS('DATA Imp.Amb'!$AE$1128:$AE$1153,'DATA Imp.Amb'!$D$1128:$D$1153,I_VIII.18!$M10,'DATA Imp.Amb'!$F$1128:$F$1153,I_VIII.18!O$6)</f>
        <v>1.8332069875966883E-4</v>
      </c>
      <c r="P10" s="130">
        <f>+SUMIFS('DATA Imp.Amb'!$AE$1128:$AE$1153,'DATA Imp.Amb'!$D$1128:$D$1153,I_VIII.18!$M10,'DATA Imp.Amb'!$F$1128:$F$1153,I_VIII.18!P$6)</f>
        <v>0.52998317485231894</v>
      </c>
      <c r="Q10" s="130">
        <f>+SUMIFS('DATA Imp.Amb'!$AE$1128:$AE$1153,'DATA Imp.Amb'!$D$1128:$D$1153,I_VIII.18!$M10,'DATA Imp.Amb'!$F$1128:$F$1153,I_VIII.18!Q$6)</f>
        <v>0</v>
      </c>
      <c r="R10" s="130">
        <f>+SUMIFS('DATA Imp.Amb'!$AE$1128:$AE$1153,'DATA Imp.Amb'!$D$1128:$D$1153,I_VIII.18!$M10,'DATA Imp.Amb'!$F$1128:$F$1153,I_VIII.18!R$6)</f>
        <v>0</v>
      </c>
      <c r="S10" s="130">
        <f>+SUMIFS('DATA Imp.Amb'!$AE$1128:$AE$1153,'DATA Imp.Amb'!$D$1128:$D$1153,I_VIII.18!$M10,'DATA Imp.Amb'!$F$1128:$F$1153,I_VIII.18!S$6)</f>
        <v>3.0681368664402404</v>
      </c>
      <c r="T10" s="130">
        <f>+SUMIFS('DATA Imp.Amb'!$AE$1128:$AE$1153,'DATA Imp.Amb'!$D$1128:$D$1153,I_VIII.18!$M10,'DATA Imp.Amb'!$F$1128:$F$1153,I_VIII.18!T$6)</f>
        <v>0</v>
      </c>
      <c r="U10" s="130">
        <f>+SUMIFS('DATA Imp.Amb'!$AE$1128:$AE$1153,'DATA Imp.Amb'!$D$1128:$D$1153,I_VIII.18!$M10,'DATA Imp.Amb'!$F$1128:$F$1153,I_VIII.18!U$6)</f>
        <v>0</v>
      </c>
      <c r="V10" s="130">
        <f>+SUMIFS('DATA Imp.Amb'!$AE$1128:$AE$1153,'DATA Imp.Amb'!$D$1128:$D$1153,I_VIII.18!$M10,'DATA Imp.Amb'!$F$1128:$F$1153,I_VIII.18!V$6)</f>
        <v>0</v>
      </c>
      <c r="W10" s="130">
        <f>+SUMIFS('DATA Imp.Amb'!$AE$1128:$AE$1153,'DATA Imp.Amb'!$D$1128:$D$1153,I_VIII.18!$M10,'DATA Imp.Amb'!$F$1128:$F$1153,I_VIII.18!W$6)</f>
        <v>0</v>
      </c>
    </row>
    <row r="11" spans="2:2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0" t="s">
        <v>73</v>
      </c>
      <c r="N11" s="130">
        <f>+SUMIFS('DATA Imp.Amb'!$AE$1128:$AE$1153,'DATA Imp.Amb'!$D$1128:$D$1153,I_VIII.18!$M11,'DATA Imp.Amb'!$F$1128:$F$1153,I_VIII.18!N$6)</f>
        <v>0</v>
      </c>
      <c r="O11" s="130">
        <f>+SUMIFS('DATA Imp.Amb'!$AE$1128:$AE$1153,'DATA Imp.Amb'!$D$1128:$D$1153,I_VIII.18!$M11,'DATA Imp.Amb'!$F$1128:$F$1153,I_VIII.18!O$6)</f>
        <v>0</v>
      </c>
      <c r="P11" s="130">
        <f>+SUMIFS('DATA Imp.Amb'!$AE$1128:$AE$1153,'DATA Imp.Amb'!$D$1128:$D$1153,I_VIII.18!$M11,'DATA Imp.Amb'!$F$1128:$F$1153,I_VIII.18!P$6)</f>
        <v>0</v>
      </c>
      <c r="Q11" s="130">
        <f>+SUMIFS('DATA Imp.Amb'!$AE$1128:$AE$1153,'DATA Imp.Amb'!$D$1128:$D$1153,I_VIII.18!$M11,'DATA Imp.Amb'!$F$1128:$F$1153,I_VIII.18!Q$6)</f>
        <v>0</v>
      </c>
      <c r="R11" s="130">
        <f>+SUMIFS('DATA Imp.Amb'!$AE$1128:$AE$1153,'DATA Imp.Amb'!$D$1128:$D$1153,I_VIII.18!$M11,'DATA Imp.Amb'!$F$1128:$F$1153,I_VIII.18!R$6)</f>
        <v>0</v>
      </c>
      <c r="S11" s="130">
        <f>+SUMIFS('DATA Imp.Amb'!$AE$1128:$AE$1153,'DATA Imp.Amb'!$D$1128:$D$1153,I_VIII.18!$M11,'DATA Imp.Amb'!$F$1128:$F$1153,I_VIII.18!S$6)</f>
        <v>1.2777172298689068</v>
      </c>
      <c r="T11" s="130">
        <f>+SUMIFS('DATA Imp.Amb'!$AE$1128:$AE$1153,'DATA Imp.Amb'!$D$1128:$D$1153,I_VIII.18!$M11,'DATA Imp.Amb'!$F$1128:$F$1153,I_VIII.18!T$6)</f>
        <v>0</v>
      </c>
      <c r="U11" s="130">
        <f>+SUMIFS('DATA Imp.Amb'!$AE$1128:$AE$1153,'DATA Imp.Amb'!$D$1128:$D$1153,I_VIII.18!$M11,'DATA Imp.Amb'!$F$1128:$F$1153,I_VIII.18!U$6)</f>
        <v>0</v>
      </c>
      <c r="V11" s="130">
        <f>+SUMIFS('DATA Imp.Amb'!$AE$1128:$AE$1153,'DATA Imp.Amb'!$D$1128:$D$1153,I_VIII.18!$M11,'DATA Imp.Amb'!$F$1128:$F$1153,I_VIII.18!V$6)</f>
        <v>0</v>
      </c>
      <c r="W11" s="130">
        <f>+SUMIFS('DATA Imp.Amb'!$AE$1128:$AE$1153,'DATA Imp.Amb'!$D$1128:$D$1153,I_VIII.18!$M11,'DATA Imp.Amb'!$F$1128:$F$1153,I_VIII.18!W$6)</f>
        <v>0</v>
      </c>
    </row>
    <row r="12" spans="2:2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0" t="s">
        <v>74</v>
      </c>
      <c r="N12" s="130">
        <f>+SUMIFS('DATA Imp.Amb'!$AE$1128:$AE$1153,'DATA Imp.Amb'!$D$1128:$D$1153,I_VIII.18!$M12,'DATA Imp.Amb'!$F$1128:$F$1153,I_VIII.18!N$6)</f>
        <v>0</v>
      </c>
      <c r="O12" s="130">
        <f>+SUMIFS('DATA Imp.Amb'!$AE$1128:$AE$1153,'DATA Imp.Amb'!$D$1128:$D$1153,I_VIII.18!$M12,'DATA Imp.Amb'!$F$1128:$F$1153,I_VIII.18!O$6)</f>
        <v>0</v>
      </c>
      <c r="P12" s="130">
        <f>+SUMIFS('DATA Imp.Amb'!$AE$1128:$AE$1153,'DATA Imp.Amb'!$D$1128:$D$1153,I_VIII.18!$M12,'DATA Imp.Amb'!$F$1128:$F$1153,I_VIII.18!P$6)</f>
        <v>0</v>
      </c>
      <c r="Q12" s="130">
        <f>+SUMIFS('DATA Imp.Amb'!$AE$1128:$AE$1153,'DATA Imp.Amb'!$D$1128:$D$1153,I_VIII.18!$M12,'DATA Imp.Amb'!$F$1128:$F$1153,I_VIII.18!Q$6)</f>
        <v>1.7291247660857252</v>
      </c>
      <c r="R12" s="130">
        <f>+SUMIFS('DATA Imp.Amb'!$AE$1128:$AE$1153,'DATA Imp.Amb'!$D$1128:$D$1153,I_VIII.18!$M12,'DATA Imp.Amb'!$F$1128:$F$1153,I_VIII.18!R$6)</f>
        <v>0</v>
      </c>
      <c r="S12" s="130">
        <f>+SUMIFS('DATA Imp.Amb'!$AE$1128:$AE$1153,'DATA Imp.Amb'!$D$1128:$D$1153,I_VIII.18!$M12,'DATA Imp.Amb'!$F$1128:$F$1153,I_VIII.18!S$6)</f>
        <v>0</v>
      </c>
      <c r="T12" s="130">
        <f>+SUMIFS('DATA Imp.Amb'!$AE$1128:$AE$1153,'DATA Imp.Amb'!$D$1128:$D$1153,I_VIII.18!$M12,'DATA Imp.Amb'!$F$1128:$F$1153,I_VIII.18!T$6)</f>
        <v>0</v>
      </c>
      <c r="U12" s="130">
        <f>+SUMIFS('DATA Imp.Amb'!$AE$1128:$AE$1153,'DATA Imp.Amb'!$D$1128:$D$1153,I_VIII.18!$M12,'DATA Imp.Amb'!$F$1128:$F$1153,I_VIII.18!U$6)</f>
        <v>0</v>
      </c>
      <c r="V12" s="130">
        <f>+SUMIFS('DATA Imp.Amb'!$AE$1128:$AE$1153,'DATA Imp.Amb'!$D$1128:$D$1153,I_VIII.18!$M12,'DATA Imp.Amb'!$F$1128:$F$1153,I_VIII.18!V$6)</f>
        <v>0</v>
      </c>
      <c r="W12" s="130">
        <f>+SUMIFS('DATA Imp.Amb'!$AE$1128:$AE$1153,'DATA Imp.Amb'!$D$1128:$D$1153,I_VIII.18!$M12,'DATA Imp.Amb'!$F$1128:$F$1153,I_VIII.18!W$6)</f>
        <v>0</v>
      </c>
    </row>
    <row r="13" spans="2:2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0" t="s">
        <v>75</v>
      </c>
      <c r="N13" s="130">
        <f>+SUMIFS('DATA Imp.Amb'!$AE$1128:$AE$1153,'DATA Imp.Amb'!$D$1128:$D$1153,I_VIII.18!$M13,'DATA Imp.Amb'!$F$1128:$F$1153,I_VIII.18!N$6)</f>
        <v>0</v>
      </c>
      <c r="O13" s="130">
        <f>+SUMIFS('DATA Imp.Amb'!$AE$1128:$AE$1153,'DATA Imp.Amb'!$D$1128:$D$1153,I_VIII.18!$M13,'DATA Imp.Amb'!$F$1128:$F$1153,I_VIII.18!O$6)</f>
        <v>0</v>
      </c>
      <c r="P13" s="130">
        <f>+SUMIFS('DATA Imp.Amb'!$AE$1128:$AE$1153,'DATA Imp.Amb'!$D$1128:$D$1153,I_VIII.18!$M13,'DATA Imp.Amb'!$F$1128:$F$1153,I_VIII.18!P$6)</f>
        <v>0</v>
      </c>
      <c r="Q13" s="130">
        <f>+SUMIFS('DATA Imp.Amb'!$AE$1128:$AE$1153,'DATA Imp.Amb'!$D$1128:$D$1153,I_VIII.18!$M13,'DATA Imp.Amb'!$F$1128:$F$1153,I_VIII.18!Q$6)</f>
        <v>0</v>
      </c>
      <c r="R13" s="130">
        <f>+SUMIFS('DATA Imp.Amb'!$AE$1128:$AE$1153,'DATA Imp.Amb'!$D$1128:$D$1153,I_VIII.18!$M13,'DATA Imp.Amb'!$F$1128:$F$1153,I_VIII.18!R$6)</f>
        <v>0</v>
      </c>
      <c r="S13" s="130">
        <f>+SUMIFS('DATA Imp.Amb'!$AE$1128:$AE$1153,'DATA Imp.Amb'!$D$1128:$D$1153,I_VIII.18!$M13,'DATA Imp.Amb'!$F$1128:$F$1153,I_VIII.18!S$6)</f>
        <v>5.4629854085713123E-2</v>
      </c>
      <c r="T13" s="130">
        <f>+SUMIFS('DATA Imp.Amb'!$AE$1128:$AE$1153,'DATA Imp.Amb'!$D$1128:$D$1153,I_VIII.18!$M13,'DATA Imp.Amb'!$F$1128:$F$1153,I_VIII.18!T$6)</f>
        <v>0</v>
      </c>
      <c r="U13" s="130">
        <f>+SUMIFS('DATA Imp.Amb'!$AE$1128:$AE$1153,'DATA Imp.Amb'!$D$1128:$D$1153,I_VIII.18!$M13,'DATA Imp.Amb'!$F$1128:$F$1153,I_VIII.18!U$6)</f>
        <v>0.31822967392752083</v>
      </c>
      <c r="V13" s="130">
        <f>+SUMIFS('DATA Imp.Amb'!$AE$1128:$AE$1153,'DATA Imp.Amb'!$D$1128:$D$1153,I_VIII.18!$M13,'DATA Imp.Amb'!$F$1128:$F$1153,I_VIII.18!V$6)</f>
        <v>16.711604459347353</v>
      </c>
      <c r="W13" s="130">
        <f>+SUMIFS('DATA Imp.Amb'!$AE$1128:$AE$1153,'DATA Imp.Amb'!$D$1128:$D$1153,I_VIII.18!$M13,'DATA Imp.Amb'!$F$1128:$F$1153,I_VIII.18!W$6)</f>
        <v>0</v>
      </c>
    </row>
    <row r="14" spans="2:23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2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3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L16" s="134"/>
    </row>
    <row r="17" spans="2:23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L17" s="134"/>
    </row>
    <row r="18" spans="2:23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L18" s="134"/>
    </row>
    <row r="19" spans="2:23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L19" s="134"/>
    </row>
    <row r="20" spans="2:23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L20" s="134"/>
    </row>
    <row r="21" spans="2:23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L21" s="134"/>
    </row>
    <row r="22" spans="2:23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23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23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O24" s="139"/>
    </row>
    <row r="30" spans="2:23" x14ac:dyDescent="0.2">
      <c r="B30" s="122" t="s">
        <v>98</v>
      </c>
    </row>
    <row r="32" spans="2:23" x14ac:dyDescent="0.2">
      <c r="N32" s="128"/>
      <c r="O32" s="128"/>
      <c r="P32" s="128"/>
      <c r="Q32" s="128"/>
      <c r="R32" s="128"/>
      <c r="S32" s="128"/>
      <c r="T32" s="128"/>
      <c r="U32" s="128"/>
      <c r="V32" s="128"/>
      <c r="W32" s="128"/>
    </row>
    <row r="33" spans="14:23" x14ac:dyDescent="0.2"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4:23" x14ac:dyDescent="0.2"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4:23" x14ac:dyDescent="0.2"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4:23" x14ac:dyDescent="0.2"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4:23" x14ac:dyDescent="0.2"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4:23" x14ac:dyDescent="0.2"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4:23" x14ac:dyDescent="0.2"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</sheetData>
  <pageMargins left="0.7" right="0.7" top="0.75" bottom="0.75" header="0.3" footer="0.3"/>
  <pageSetup paperSize="9" scale="6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30"/>
  <sheetViews>
    <sheetView showGridLines="0" view="pageBreakPreview" topLeftCell="F13" zoomScale="110" zoomScaleNormal="100" zoomScaleSheetLayoutView="110" workbookViewId="0">
      <selection activeCell="B7" sqref="B7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8" width="13.5703125" style="2" customWidth="1"/>
    <col min="9" max="9" width="12.5703125" style="2" bestFit="1" customWidth="1"/>
    <col min="10" max="10" width="12.28515625" style="2" bestFit="1" customWidth="1"/>
    <col min="11" max="11" width="12" style="2" bestFit="1" customWidth="1"/>
    <col min="12" max="12" width="14.7109375" style="2" bestFit="1" customWidth="1"/>
    <col min="13" max="13" width="2.7109375" style="2" customWidth="1"/>
    <col min="14" max="15" width="11.42578125" style="2"/>
    <col min="16" max="16" width="13.140625" style="2" customWidth="1"/>
    <col min="17" max="16384" width="11.42578125" style="2"/>
  </cols>
  <sheetData>
    <row r="1" spans="2:12" ht="5.0999999999999996" customHeight="1" x14ac:dyDescent="0.2"/>
    <row r="2" spans="2:12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x14ac:dyDescent="0.2">
      <c r="B5" s="136" t="s">
        <v>118</v>
      </c>
      <c r="C5" s="137"/>
      <c r="D5" s="137"/>
      <c r="E5" s="137"/>
      <c r="F5" s="137"/>
      <c r="G5" s="137"/>
      <c r="H5" s="137"/>
    </row>
    <row r="6" spans="2:12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2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2:12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2:12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2:12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2:12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2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2:12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2:12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2:12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12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2:12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2:12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2:12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2:12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2:12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2:12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2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9" spans="2:12" ht="16.5" customHeight="1" x14ac:dyDescent="0.2"/>
    <row r="30" spans="2:12" x14ac:dyDescent="0.2">
      <c r="B30" s="122" t="s">
        <v>98</v>
      </c>
    </row>
  </sheetData>
  <pageMargins left="0.7" right="0.7" top="0.75" bottom="0.75" header="0.3" footer="0.3"/>
  <pageSetup paperSize="9" scale="4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C30"/>
  <sheetViews>
    <sheetView showGridLines="0" view="pageBreakPreview" topLeftCell="F10" zoomScale="115" zoomScaleNormal="100" zoomScaleSheetLayoutView="115" workbookViewId="0">
      <selection activeCell="M12" sqref="M12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9" style="2" customWidth="1"/>
    <col min="11" max="11" width="2.7109375" style="2" customWidth="1"/>
    <col min="12" max="12" width="22.140625" style="2" customWidth="1"/>
    <col min="13" max="13" width="28.5703125" style="2" bestFit="1" customWidth="1"/>
    <col min="14" max="27" width="9.5703125" style="122" bestFit="1" customWidth="1"/>
    <col min="28" max="28" width="9.5703125" style="122" customWidth="1"/>
    <col min="29" max="29" width="9.5703125" style="122" bestFit="1" customWidth="1"/>
    <col min="30" max="16384" width="11.42578125" style="2"/>
  </cols>
  <sheetData>
    <row r="1" spans="2:29" ht="5.0999999999999996" customHeight="1" x14ac:dyDescent="0.2"/>
    <row r="2" spans="2:29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9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9" ht="15" thickTop="1" x14ac:dyDescent="0.2"/>
    <row r="5" spans="2:29" x14ac:dyDescent="0.2">
      <c r="B5" s="136" t="s">
        <v>119</v>
      </c>
      <c r="C5" s="137"/>
      <c r="D5" s="137"/>
      <c r="E5" s="137"/>
      <c r="F5" s="137"/>
      <c r="G5" s="137"/>
      <c r="H5" s="13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2">
      <c r="B6" s="136"/>
      <c r="C6" s="10"/>
      <c r="D6" s="10"/>
      <c r="E6" s="10"/>
      <c r="F6" s="10"/>
      <c r="G6" s="10"/>
      <c r="H6" s="10"/>
    </row>
    <row r="7" spans="2:29" x14ac:dyDescent="0.2">
      <c r="B7" s="119"/>
      <c r="C7" s="119"/>
      <c r="D7" s="119"/>
      <c r="E7" s="119"/>
      <c r="F7" s="119"/>
      <c r="G7" s="119"/>
      <c r="H7" s="119"/>
      <c r="I7" s="119"/>
      <c r="J7" s="119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2:29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2:29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2:29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2:29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2:29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2:29" x14ac:dyDescent="0.2">
      <c r="B13" s="119"/>
      <c r="C13" s="119"/>
      <c r="D13" s="119"/>
      <c r="E13" s="119"/>
      <c r="F13" s="119"/>
      <c r="G13" s="119"/>
      <c r="H13" s="119"/>
      <c r="I13" s="119"/>
      <c r="J13" s="119"/>
    </row>
    <row r="14" spans="2:29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2:29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9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2:18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8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8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8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8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8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N22" s="123"/>
      <c r="O22" s="123"/>
      <c r="P22" s="123"/>
      <c r="Q22" s="123"/>
      <c r="R22" s="123"/>
    </row>
    <row r="23" spans="2:18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N23" s="123"/>
      <c r="O23" s="123"/>
      <c r="P23" s="123"/>
      <c r="Q23" s="123"/>
      <c r="R23" s="123"/>
    </row>
    <row r="24" spans="2:18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N24" s="123"/>
      <c r="O24" s="123"/>
      <c r="P24" s="123"/>
      <c r="Q24" s="123"/>
      <c r="R24" s="123"/>
    </row>
    <row r="25" spans="2:18" x14ac:dyDescent="0.2">
      <c r="N25" s="123"/>
      <c r="O25" s="123"/>
      <c r="P25" s="123"/>
      <c r="Q25" s="123"/>
      <c r="R25" s="123"/>
    </row>
    <row r="26" spans="2:18" x14ac:dyDescent="0.2">
      <c r="N26" s="123"/>
      <c r="O26" s="123"/>
      <c r="P26" s="123"/>
      <c r="Q26" s="123"/>
      <c r="R26" s="123"/>
    </row>
    <row r="27" spans="2:18" x14ac:dyDescent="0.2">
      <c r="N27" s="123"/>
      <c r="O27" s="123"/>
      <c r="P27" s="123"/>
      <c r="Q27" s="123"/>
      <c r="R27" s="123"/>
    </row>
    <row r="28" spans="2:18" x14ac:dyDescent="0.2">
      <c r="N28" s="123"/>
      <c r="O28" s="123"/>
      <c r="P28" s="123"/>
      <c r="Q28" s="123"/>
      <c r="R28" s="123"/>
    </row>
    <row r="29" spans="2:18" x14ac:dyDescent="0.2">
      <c r="N29" s="123"/>
      <c r="O29" s="123"/>
      <c r="P29" s="123"/>
      <c r="Q29" s="123"/>
      <c r="R29" s="123"/>
    </row>
    <row r="30" spans="2:18" x14ac:dyDescent="0.2">
      <c r="B30" s="122" t="s">
        <v>98</v>
      </c>
      <c r="N30" s="123"/>
      <c r="O30" s="123"/>
      <c r="P30" s="123"/>
      <c r="Q30" s="123"/>
      <c r="R30" s="123"/>
    </row>
  </sheetData>
  <pageMargins left="0.7" right="0.7" top="0.75" bottom="0.75" header="0.3" footer="0.3"/>
  <pageSetup paperSize="9" scale="6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D30"/>
  <sheetViews>
    <sheetView showGridLines="0" view="pageBreakPreview" topLeftCell="A7" zoomScaleNormal="100" zoomScaleSheetLayoutView="100" workbookViewId="0">
      <selection activeCell="U28" sqref="U28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6.7109375" style="2" customWidth="1"/>
    <col min="14" max="14" width="24.42578125" style="2" customWidth="1"/>
    <col min="15" max="27" width="9.5703125" style="122" customWidth="1"/>
    <col min="28" max="28" width="9.5703125" style="122" bestFit="1" customWidth="1"/>
    <col min="29" max="29" width="9.5703125" style="122" customWidth="1"/>
    <col min="30" max="30" width="10.5703125" style="122" bestFit="1" customWidth="1"/>
    <col min="31" max="16384" width="11.42578125" style="2"/>
  </cols>
  <sheetData>
    <row r="1" spans="2:30" ht="5.0999999999999996" customHeight="1" x14ac:dyDescent="0.2"/>
    <row r="2" spans="2:3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0" ht="15" thickTop="1" x14ac:dyDescent="0.2"/>
    <row r="5" spans="2:30" x14ac:dyDescent="0.2">
      <c r="B5" s="136" t="s">
        <v>129</v>
      </c>
      <c r="C5" s="137"/>
      <c r="D5" s="137"/>
      <c r="E5" s="137"/>
      <c r="F5" s="137"/>
      <c r="G5" s="137"/>
      <c r="H5" s="1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x14ac:dyDescent="0.2">
      <c r="B6" s="10"/>
      <c r="C6" s="10"/>
      <c r="D6" s="10"/>
      <c r="E6" s="10"/>
      <c r="F6" s="10"/>
      <c r="G6" s="10"/>
      <c r="H6" s="10"/>
    </row>
    <row r="7" spans="2:30" x14ac:dyDescent="0.2">
      <c r="B7" s="119"/>
      <c r="C7" s="119"/>
      <c r="D7" s="119"/>
      <c r="E7" s="119"/>
      <c r="F7" s="119"/>
      <c r="G7" s="119"/>
      <c r="H7" s="119"/>
      <c r="I7" s="119"/>
      <c r="J7" s="119"/>
    </row>
    <row r="8" spans="2:30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46"/>
    </row>
    <row r="9" spans="2:3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46"/>
    </row>
    <row r="10" spans="2:30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46"/>
    </row>
    <row r="11" spans="2:30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46"/>
    </row>
    <row r="12" spans="2:30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46"/>
    </row>
    <row r="13" spans="2:30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46"/>
    </row>
    <row r="14" spans="2:30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46"/>
    </row>
    <row r="15" spans="2:30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46"/>
    </row>
    <row r="16" spans="2:30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46"/>
    </row>
    <row r="17" spans="2:30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46"/>
    </row>
    <row r="18" spans="2:30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2:30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AD19" s="123"/>
    </row>
    <row r="20" spans="2:3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3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3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3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3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30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W39"/>
  <sheetViews>
    <sheetView showGridLines="0" view="pageBreakPreview" topLeftCell="A4" zoomScaleNormal="100" zoomScaleSheetLayoutView="100" workbookViewId="0">
      <selection activeCell="N12" sqref="N12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16.28515625" style="2" bestFit="1" customWidth="1"/>
    <col min="14" max="15" width="11.42578125" style="2"/>
    <col min="16" max="16" width="15.5703125" style="2" bestFit="1" customWidth="1"/>
    <col min="17" max="16384" width="11.42578125" style="2"/>
  </cols>
  <sheetData>
    <row r="1" spans="2:23" ht="5.0999999999999996" customHeight="1" x14ac:dyDescent="0.2"/>
    <row r="2" spans="2:2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3" ht="15" thickTop="1" x14ac:dyDescent="0.2"/>
    <row r="5" spans="2:23" x14ac:dyDescent="0.2">
      <c r="B5" s="136" t="s">
        <v>120</v>
      </c>
      <c r="C5" s="137"/>
      <c r="D5" s="137"/>
      <c r="E5" s="137"/>
      <c r="F5" s="137"/>
      <c r="G5" s="137"/>
      <c r="H5" s="137"/>
      <c r="M5" s="2" t="s">
        <v>114</v>
      </c>
    </row>
    <row r="6" spans="2:23" x14ac:dyDescent="0.2">
      <c r="B6" s="10"/>
      <c r="C6" s="10"/>
      <c r="D6" s="10"/>
      <c r="E6" s="10"/>
      <c r="F6" s="10"/>
      <c r="G6" s="10"/>
      <c r="H6" s="10"/>
      <c r="M6" s="120"/>
      <c r="N6" s="120" t="s">
        <v>49</v>
      </c>
      <c r="O6" s="120" t="s">
        <v>53</v>
      </c>
      <c r="P6" s="126" t="s">
        <v>52</v>
      </c>
      <c r="Q6" s="120" t="s">
        <v>67</v>
      </c>
      <c r="R6" s="120" t="s">
        <v>54</v>
      </c>
      <c r="S6" s="120" t="s">
        <v>30</v>
      </c>
      <c r="T6" s="120" t="s">
        <v>31</v>
      </c>
      <c r="U6" s="120" t="s">
        <v>71</v>
      </c>
      <c r="V6" s="120" t="s">
        <v>28</v>
      </c>
      <c r="W6" s="127" t="s">
        <v>57</v>
      </c>
    </row>
    <row r="7" spans="2:23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0" t="s">
        <v>68</v>
      </c>
      <c r="N7" s="140">
        <f>+SUMIFS('DATA Imp.Amb'!$AE$1262:$AE$1287,'DATA Imp.Amb'!$D$1262:$D$1287,I_VIII.22!$M7,'DATA Imp.Amb'!$F$1262:$F$1287,I_VIII.22!N$6)</f>
        <v>64.108346355283473</v>
      </c>
      <c r="O7" s="140">
        <f>+SUMIFS('DATA Imp.Amb'!$AE$1262:$AE$1287,'DATA Imp.Amb'!$D$1262:$D$1287,I_VIII.22!$M7,'DATA Imp.Amb'!$F$1262:$F$1287,I_VIII.22!O$6)</f>
        <v>141.66831996949972</v>
      </c>
      <c r="P7" s="140">
        <f>+SUMIFS('DATA Imp.Amb'!$AE$1262:$AE$1287,'DATA Imp.Amb'!$D$1262:$D$1287,I_VIII.22!$M7,'DATA Imp.Amb'!$F$1262:$F$1287,I_VIII.22!P$6)</f>
        <v>22.975551103125802</v>
      </c>
      <c r="Q7" s="140">
        <f>+SUMIFS('DATA Imp.Amb'!$AE$1262:$AE$1287,'DATA Imp.Amb'!$D$1262:$D$1287,I_VIII.22!$M7,'DATA Imp.Amb'!$F$1262:$F$1287,I_VIII.22!Q$6)</f>
        <v>0</v>
      </c>
      <c r="R7" s="140">
        <f>+SUMIFS('DATA Imp.Amb'!$AE$1262:$AE$1287,'DATA Imp.Amb'!$D$1262:$D$1287,I_VIII.22!$M7,'DATA Imp.Amb'!$F$1262:$F$1287,I_VIII.22!R$6)</f>
        <v>0</v>
      </c>
      <c r="S7" s="140">
        <f>+SUMIFS('DATA Imp.Amb'!$AE$1262:$AE$1287,'DATA Imp.Amb'!$D$1262:$D$1287,I_VIII.22!$M7,'DATA Imp.Amb'!$F$1262:$F$1287,I_VIII.22!S$6)</f>
        <v>16.508928146394318</v>
      </c>
      <c r="T7" s="140">
        <f>+SUMIFS('DATA Imp.Amb'!$AE$1262:$AE$1287,'DATA Imp.Amb'!$D$1262:$D$1287,I_VIII.22!$M7,'DATA Imp.Amb'!$F$1262:$F$1287,I_VIII.22!T$6)</f>
        <v>0</v>
      </c>
      <c r="U7" s="140">
        <f>+SUMIFS('DATA Imp.Amb'!$AE$1262:$AE$1287,'DATA Imp.Amb'!$D$1262:$D$1287,I_VIII.22!$M7,'DATA Imp.Amb'!$F$1262:$F$1287,I_VIII.22!U$6)</f>
        <v>0</v>
      </c>
      <c r="V7" s="140">
        <f>+SUMIFS('DATA Imp.Amb'!$AE$1262:$AE$1287,'DATA Imp.Amb'!$D$1262:$D$1287,I_VIII.22!$M7,'DATA Imp.Amb'!$F$1262:$F$1287,I_VIII.22!V$6)</f>
        <v>0</v>
      </c>
      <c r="W7" s="140">
        <f>+SUMIFS('DATA Imp.Amb'!$AE$1262:$AE$1287,'DATA Imp.Amb'!$D$1262:$D$1287,I_VIII.22!$M7,'DATA Imp.Amb'!$F$1262:$F$1287,I_VIII.22!W$6)</f>
        <v>0</v>
      </c>
    </row>
    <row r="8" spans="2:2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0" t="s">
        <v>69</v>
      </c>
      <c r="N8" s="140">
        <f>+SUMIFS('DATA Imp.Amb'!$AE$1262:$AE$1287,'DATA Imp.Amb'!$D$1262:$D$1287,I_VIII.22!$M8,'DATA Imp.Amb'!$F$1262:$F$1287,I_VIII.22!N$6)</f>
        <v>0</v>
      </c>
      <c r="O8" s="140">
        <f>+SUMIFS('DATA Imp.Amb'!$AE$1262:$AE$1287,'DATA Imp.Amb'!$D$1262:$D$1287,I_VIII.22!$M8,'DATA Imp.Amb'!$F$1262:$F$1287,I_VIII.22!O$6)</f>
        <v>0</v>
      </c>
      <c r="P8" s="140">
        <f>+SUMIFS('DATA Imp.Amb'!$AE$1262:$AE$1287,'DATA Imp.Amb'!$D$1262:$D$1287,I_VIII.22!$M8,'DATA Imp.Amb'!$F$1262:$F$1287,I_VIII.22!P$6)</f>
        <v>2.5413128844904032</v>
      </c>
      <c r="Q8" s="140">
        <f>+SUMIFS('DATA Imp.Amb'!$AE$1262:$AE$1287,'DATA Imp.Amb'!$D$1262:$D$1287,I_VIII.22!$M8,'DATA Imp.Amb'!$F$1262:$F$1287,I_VIII.22!Q$6)</f>
        <v>304.67667866326525</v>
      </c>
      <c r="R8" s="140">
        <f>+SUMIFS('DATA Imp.Amb'!$AE$1262:$AE$1287,'DATA Imp.Amb'!$D$1262:$D$1287,I_VIII.22!$M8,'DATA Imp.Amb'!$F$1262:$F$1287,I_VIII.22!R$6)</f>
        <v>0</v>
      </c>
      <c r="S8" s="140">
        <f>+SUMIFS('DATA Imp.Amb'!$AE$1262:$AE$1287,'DATA Imp.Amb'!$D$1262:$D$1287,I_VIII.22!$M8,'DATA Imp.Amb'!$F$1262:$F$1287,I_VIII.22!S$6)</f>
        <v>0</v>
      </c>
      <c r="T8" s="140">
        <f>+SUMIFS('DATA Imp.Amb'!$AE$1262:$AE$1287,'DATA Imp.Amb'!$D$1262:$D$1287,I_VIII.22!$M8,'DATA Imp.Amb'!$F$1262:$F$1287,I_VIII.22!T$6)</f>
        <v>0</v>
      </c>
      <c r="U8" s="140">
        <f>+SUMIFS('DATA Imp.Amb'!$AE$1262:$AE$1287,'DATA Imp.Amb'!$D$1262:$D$1287,I_VIII.22!$M8,'DATA Imp.Amb'!$F$1262:$F$1287,I_VIII.22!U$6)</f>
        <v>0</v>
      </c>
      <c r="V8" s="140">
        <f>+SUMIFS('DATA Imp.Amb'!$AE$1262:$AE$1287,'DATA Imp.Amb'!$D$1262:$D$1287,I_VIII.22!$M8,'DATA Imp.Amb'!$F$1262:$F$1287,I_VIII.22!V$6)</f>
        <v>0</v>
      </c>
      <c r="W8" s="140">
        <f>+SUMIFS('DATA Imp.Amb'!$AE$1262:$AE$1287,'DATA Imp.Amb'!$D$1262:$D$1287,I_VIII.22!$M8,'DATA Imp.Amb'!$F$1262:$F$1287,I_VIII.22!W$6)</f>
        <v>0</v>
      </c>
    </row>
    <row r="9" spans="2:2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0" t="s">
        <v>70</v>
      </c>
      <c r="N9" s="140">
        <f>+SUMIFS('DATA Imp.Amb'!$AE$1262:$AE$1287,'DATA Imp.Amb'!$D$1262:$D$1287,I_VIII.22!$M9,'DATA Imp.Amb'!$F$1262:$F$1287,I_VIII.22!N$6)</f>
        <v>0</v>
      </c>
      <c r="O9" s="140">
        <f>+SUMIFS('DATA Imp.Amb'!$AE$1262:$AE$1287,'DATA Imp.Amb'!$D$1262:$D$1287,I_VIII.22!$M9,'DATA Imp.Amb'!$F$1262:$F$1287,I_VIII.22!O$6)</f>
        <v>0</v>
      </c>
      <c r="P9" s="140">
        <f>+SUMIFS('DATA Imp.Amb'!$AE$1262:$AE$1287,'DATA Imp.Amb'!$D$1262:$D$1287,I_VIII.22!$M9,'DATA Imp.Amb'!$F$1262:$F$1287,I_VIII.22!P$6)</f>
        <v>0</v>
      </c>
      <c r="Q9" s="140">
        <f>+SUMIFS('DATA Imp.Amb'!$AE$1262:$AE$1287,'DATA Imp.Amb'!$D$1262:$D$1287,I_VIII.22!$M9,'DATA Imp.Amb'!$F$1262:$F$1287,I_VIII.22!Q$6)</f>
        <v>0</v>
      </c>
      <c r="R9" s="140">
        <f>+SUMIFS('DATA Imp.Amb'!$AE$1262:$AE$1287,'DATA Imp.Amb'!$D$1262:$D$1287,I_VIII.22!$M9,'DATA Imp.Amb'!$F$1262:$F$1287,I_VIII.22!R$6)</f>
        <v>0</v>
      </c>
      <c r="S9" s="140">
        <f>+SUMIFS('DATA Imp.Amb'!$AE$1262:$AE$1287,'DATA Imp.Amb'!$D$1262:$D$1287,I_VIII.22!$M9,'DATA Imp.Amb'!$F$1262:$F$1287,I_VIII.22!S$6)</f>
        <v>9.1953691538580185E-3</v>
      </c>
      <c r="T9" s="140">
        <f>+SUMIFS('DATA Imp.Amb'!$AE$1262:$AE$1287,'DATA Imp.Amb'!$D$1262:$D$1287,I_VIII.22!$M9,'DATA Imp.Amb'!$F$1262:$F$1287,I_VIII.22!T$6)</f>
        <v>0</v>
      </c>
      <c r="U9" s="140">
        <f>+SUMIFS('DATA Imp.Amb'!$AE$1262:$AE$1287,'DATA Imp.Amb'!$D$1262:$D$1287,I_VIII.22!$M9,'DATA Imp.Amb'!$F$1262:$F$1287,I_VIII.22!U$6)</f>
        <v>3.0278982955290135E-2</v>
      </c>
      <c r="V9" s="140">
        <f>+SUMIFS('DATA Imp.Amb'!$AE$1262:$AE$1287,'DATA Imp.Amb'!$D$1262:$D$1287,I_VIII.22!$M9,'DATA Imp.Amb'!$F$1262:$F$1287,I_VIII.22!V$6)</f>
        <v>3.3759100126842231E-2</v>
      </c>
      <c r="W9" s="140">
        <f>+SUMIFS('DATA Imp.Amb'!$AE$1262:$AE$1287,'DATA Imp.Amb'!$D$1262:$D$1287,I_VIII.22!$M9,'DATA Imp.Amb'!$F$1262:$F$1287,I_VIII.22!W$6)</f>
        <v>0</v>
      </c>
    </row>
    <row r="10" spans="2:2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0" t="s">
        <v>72</v>
      </c>
      <c r="N10" s="140">
        <f>+SUMIFS('DATA Imp.Amb'!$AE$1262:$AE$1287,'DATA Imp.Amb'!$D$1262:$D$1287,I_VIII.22!$M10,'DATA Imp.Amb'!$F$1262:$F$1287,I_VIII.22!N$6)</f>
        <v>0</v>
      </c>
      <c r="O10" s="140">
        <f>+SUMIFS('DATA Imp.Amb'!$AE$1262:$AE$1287,'DATA Imp.Amb'!$D$1262:$D$1287,I_VIII.22!$M10,'DATA Imp.Amb'!$F$1262:$F$1287,I_VIII.22!O$6)</f>
        <v>1.1192313725337653E-2</v>
      </c>
      <c r="P10" s="140">
        <f>+SUMIFS('DATA Imp.Amb'!$AE$1262:$AE$1287,'DATA Imp.Amb'!$D$1262:$D$1287,I_VIII.22!$M10,'DATA Imp.Amb'!$F$1262:$F$1287,I_VIII.22!P$6)</f>
        <v>32.357164260398498</v>
      </c>
      <c r="Q10" s="140">
        <f>+SUMIFS('DATA Imp.Amb'!$AE$1262:$AE$1287,'DATA Imp.Amb'!$D$1262:$D$1287,I_VIII.22!$M10,'DATA Imp.Amb'!$F$1262:$F$1287,I_VIII.22!Q$6)</f>
        <v>0</v>
      </c>
      <c r="R10" s="140">
        <f>+SUMIFS('DATA Imp.Amb'!$AE$1262:$AE$1287,'DATA Imp.Amb'!$D$1262:$D$1287,I_VIII.22!$M10,'DATA Imp.Amb'!$F$1262:$F$1287,I_VIII.22!R$6)</f>
        <v>0</v>
      </c>
      <c r="S10" s="140">
        <f>+SUMIFS('DATA Imp.Amb'!$AE$1262:$AE$1287,'DATA Imp.Amb'!$D$1262:$D$1287,I_VIII.22!$M10,'DATA Imp.Amb'!$F$1262:$F$1287,I_VIII.22!S$6)</f>
        <v>0.1631806865253535</v>
      </c>
      <c r="T10" s="140">
        <f>+SUMIFS('DATA Imp.Amb'!$AE$1262:$AE$1287,'DATA Imp.Amb'!$D$1262:$D$1287,I_VIII.22!$M10,'DATA Imp.Amb'!$F$1262:$F$1287,I_VIII.22!T$6)</f>
        <v>0</v>
      </c>
      <c r="U10" s="140">
        <f>+SUMIFS('DATA Imp.Amb'!$AE$1262:$AE$1287,'DATA Imp.Amb'!$D$1262:$D$1287,I_VIII.22!$M10,'DATA Imp.Amb'!$F$1262:$F$1287,I_VIII.22!U$6)</f>
        <v>0</v>
      </c>
      <c r="V10" s="140">
        <f>+SUMIFS('DATA Imp.Amb'!$AE$1262:$AE$1287,'DATA Imp.Amb'!$D$1262:$D$1287,I_VIII.22!$M10,'DATA Imp.Amb'!$F$1262:$F$1287,I_VIII.22!V$6)</f>
        <v>0</v>
      </c>
      <c r="W10" s="140">
        <f>+SUMIFS('DATA Imp.Amb'!$AE$1262:$AE$1287,'DATA Imp.Amb'!$D$1262:$D$1287,I_VIII.22!$M10,'DATA Imp.Amb'!$F$1262:$F$1287,I_VIII.22!W$6)</f>
        <v>0</v>
      </c>
    </row>
    <row r="11" spans="2:2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0" t="s">
        <v>73</v>
      </c>
      <c r="N11" s="140">
        <f>+SUMIFS('DATA Imp.Amb'!$AE$1262:$AE$1287,'DATA Imp.Amb'!$D$1262:$D$1287,I_VIII.22!$M11,'DATA Imp.Amb'!$F$1262:$F$1287,I_VIII.22!N$6)</f>
        <v>0</v>
      </c>
      <c r="O11" s="140">
        <f>+SUMIFS('DATA Imp.Amb'!$AE$1262:$AE$1287,'DATA Imp.Amb'!$D$1262:$D$1287,I_VIII.22!$M11,'DATA Imp.Amb'!$F$1262:$F$1287,I_VIII.22!O$6)</f>
        <v>0</v>
      </c>
      <c r="P11" s="140">
        <f>+SUMIFS('DATA Imp.Amb'!$AE$1262:$AE$1287,'DATA Imp.Amb'!$D$1262:$D$1287,I_VIII.22!$M11,'DATA Imp.Amb'!$F$1262:$F$1287,I_VIII.22!P$6)</f>
        <v>0</v>
      </c>
      <c r="Q11" s="140">
        <f>+SUMIFS('DATA Imp.Amb'!$AE$1262:$AE$1287,'DATA Imp.Amb'!$D$1262:$D$1287,I_VIII.22!$M11,'DATA Imp.Amb'!$F$1262:$F$1287,I_VIII.22!Q$6)</f>
        <v>0</v>
      </c>
      <c r="R11" s="140">
        <f>+SUMIFS('DATA Imp.Amb'!$AE$1262:$AE$1287,'DATA Imp.Amb'!$D$1262:$D$1287,I_VIII.22!$M11,'DATA Imp.Amb'!$F$1262:$F$1287,I_VIII.22!R$6)</f>
        <v>0</v>
      </c>
      <c r="S11" s="140">
        <f>+SUMIFS('DATA Imp.Amb'!$AE$1262:$AE$1287,'DATA Imp.Amb'!$D$1262:$D$1287,I_VIII.22!$M11,'DATA Imp.Amb'!$F$1262:$F$1287,I_VIII.22!S$6)</f>
        <v>0.26090790762590271</v>
      </c>
      <c r="T11" s="140">
        <f>+SUMIFS('DATA Imp.Amb'!$AE$1262:$AE$1287,'DATA Imp.Amb'!$D$1262:$D$1287,I_VIII.22!$M11,'DATA Imp.Amb'!$F$1262:$F$1287,I_VIII.22!T$6)</f>
        <v>0</v>
      </c>
      <c r="U11" s="140">
        <f>+SUMIFS('DATA Imp.Amb'!$AE$1262:$AE$1287,'DATA Imp.Amb'!$D$1262:$D$1287,I_VIII.22!$M11,'DATA Imp.Amb'!$F$1262:$F$1287,I_VIII.22!U$6)</f>
        <v>0</v>
      </c>
      <c r="V11" s="140">
        <f>+SUMIFS('DATA Imp.Amb'!$AE$1262:$AE$1287,'DATA Imp.Amb'!$D$1262:$D$1287,I_VIII.22!$M11,'DATA Imp.Amb'!$F$1262:$F$1287,I_VIII.22!V$6)</f>
        <v>0</v>
      </c>
      <c r="W11" s="140">
        <f>+SUMIFS('DATA Imp.Amb'!$AE$1262:$AE$1287,'DATA Imp.Amb'!$D$1262:$D$1287,I_VIII.22!$M11,'DATA Imp.Amb'!$F$1262:$F$1287,I_VIII.22!W$6)</f>
        <v>0</v>
      </c>
    </row>
    <row r="12" spans="2:2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0" t="s">
        <v>74</v>
      </c>
      <c r="N12" s="140">
        <f>+SUMIFS('DATA Imp.Amb'!$AE$1262:$AE$1287,'DATA Imp.Amb'!$D$1262:$D$1287,I_VIII.22!$M12,'DATA Imp.Amb'!$F$1262:$F$1287,I_VIII.22!N$6)</f>
        <v>0</v>
      </c>
      <c r="O12" s="140">
        <f>+SUMIFS('DATA Imp.Amb'!$AE$1262:$AE$1287,'DATA Imp.Amb'!$D$1262:$D$1287,I_VIII.22!$M12,'DATA Imp.Amb'!$F$1262:$F$1287,I_VIII.22!O$6)</f>
        <v>0</v>
      </c>
      <c r="P12" s="140">
        <f>+SUMIFS('DATA Imp.Amb'!$AE$1262:$AE$1287,'DATA Imp.Amb'!$D$1262:$D$1287,I_VIII.22!$M12,'DATA Imp.Amb'!$F$1262:$F$1287,I_VIII.22!P$6)</f>
        <v>0</v>
      </c>
      <c r="Q12" s="140">
        <f>+SUMIFS('DATA Imp.Amb'!$AE$1262:$AE$1287,'DATA Imp.Amb'!$D$1262:$D$1287,I_VIII.22!$M12,'DATA Imp.Amb'!$F$1262:$F$1287,I_VIII.22!Q$6)</f>
        <v>518.73742982571753</v>
      </c>
      <c r="R12" s="140">
        <f>+SUMIFS('DATA Imp.Amb'!$AE$1262:$AE$1287,'DATA Imp.Amb'!$D$1262:$D$1287,I_VIII.22!$M12,'DATA Imp.Amb'!$F$1262:$F$1287,I_VIII.22!R$6)</f>
        <v>0</v>
      </c>
      <c r="S12" s="140">
        <f>+SUMIFS('DATA Imp.Amb'!$AE$1262:$AE$1287,'DATA Imp.Amb'!$D$1262:$D$1287,I_VIII.22!$M12,'DATA Imp.Amb'!$F$1262:$F$1287,I_VIII.22!S$6)</f>
        <v>0</v>
      </c>
      <c r="T12" s="140">
        <f>+SUMIFS('DATA Imp.Amb'!$AE$1262:$AE$1287,'DATA Imp.Amb'!$D$1262:$D$1287,I_VIII.22!$M12,'DATA Imp.Amb'!$F$1262:$F$1287,I_VIII.22!T$6)</f>
        <v>0</v>
      </c>
      <c r="U12" s="140">
        <f>+SUMIFS('DATA Imp.Amb'!$AE$1262:$AE$1287,'DATA Imp.Amb'!$D$1262:$D$1287,I_VIII.22!$M12,'DATA Imp.Amb'!$F$1262:$F$1287,I_VIII.22!U$6)</f>
        <v>0</v>
      </c>
      <c r="V12" s="140">
        <f>+SUMIFS('DATA Imp.Amb'!$AE$1262:$AE$1287,'DATA Imp.Amb'!$D$1262:$D$1287,I_VIII.22!$M12,'DATA Imp.Amb'!$F$1262:$F$1287,I_VIII.22!V$6)</f>
        <v>0</v>
      </c>
      <c r="W12" s="140">
        <f>+SUMIFS('DATA Imp.Amb'!$AE$1262:$AE$1287,'DATA Imp.Amb'!$D$1262:$D$1287,I_VIII.22!$M12,'DATA Imp.Amb'!$F$1262:$F$1287,I_VIII.22!W$6)</f>
        <v>0</v>
      </c>
    </row>
    <row r="13" spans="2:2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0" t="s">
        <v>75</v>
      </c>
      <c r="N13" s="140">
        <f>+SUMIFS('DATA Imp.Amb'!$AE$1262:$AE$1287,'DATA Imp.Amb'!$D$1262:$D$1287,I_VIII.22!$M13,'DATA Imp.Amb'!$F$1262:$F$1287,I_VIII.22!N$6)</f>
        <v>0</v>
      </c>
      <c r="O13" s="140">
        <f>+SUMIFS('DATA Imp.Amb'!$AE$1262:$AE$1287,'DATA Imp.Amb'!$D$1262:$D$1287,I_VIII.22!$M13,'DATA Imp.Amb'!$F$1262:$F$1287,I_VIII.22!O$6)</f>
        <v>0</v>
      </c>
      <c r="P13" s="140">
        <f>+SUMIFS('DATA Imp.Amb'!$AE$1262:$AE$1287,'DATA Imp.Amb'!$D$1262:$D$1287,I_VIII.22!$M13,'DATA Imp.Amb'!$F$1262:$F$1287,I_VIII.22!P$6)</f>
        <v>0</v>
      </c>
      <c r="Q13" s="140">
        <f>+SUMIFS('DATA Imp.Amb'!$AE$1262:$AE$1287,'DATA Imp.Amb'!$D$1262:$D$1287,I_VIII.22!$M13,'DATA Imp.Amb'!$F$1262:$F$1287,I_VIII.22!Q$6)</f>
        <v>0</v>
      </c>
      <c r="R13" s="140">
        <f>+SUMIFS('DATA Imp.Amb'!$AE$1262:$AE$1287,'DATA Imp.Amb'!$D$1262:$D$1287,I_VIII.22!$M13,'DATA Imp.Amb'!$F$1262:$F$1287,I_VIII.22!R$6)</f>
        <v>0</v>
      </c>
      <c r="S13" s="140">
        <f>+SUMIFS('DATA Imp.Amb'!$AE$1262:$AE$1287,'DATA Imp.Amb'!$D$1262:$D$1287,I_VIII.22!$M13,'DATA Imp.Amb'!$F$1262:$F$1287,I_VIII.22!S$6)</f>
        <v>2.9055213253343262E-3</v>
      </c>
      <c r="T13" s="140">
        <f>+SUMIFS('DATA Imp.Amb'!$AE$1262:$AE$1287,'DATA Imp.Amb'!$D$1262:$D$1287,I_VIII.22!$M13,'DATA Imp.Amb'!$F$1262:$F$1287,I_VIII.22!T$6)</f>
        <v>0</v>
      </c>
      <c r="U13" s="140">
        <f>+SUMIFS('DATA Imp.Amb'!$AE$1262:$AE$1287,'DATA Imp.Amb'!$D$1262:$D$1287,I_VIII.22!$M13,'DATA Imp.Amb'!$F$1262:$F$1287,I_VIII.22!U$6)</f>
        <v>1.6925234735203323E-2</v>
      </c>
      <c r="V13" s="140">
        <f>+SUMIFS('DATA Imp.Amb'!$AE$1262:$AE$1287,'DATA Imp.Amb'!$D$1262:$D$1287,I_VIII.22!$M13,'DATA Imp.Amb'!$F$1262:$F$1287,I_VIII.22!V$6)</f>
        <v>0.88757725565564083</v>
      </c>
      <c r="W13" s="140">
        <f>+SUMIFS('DATA Imp.Amb'!$AE$1262:$AE$1287,'DATA Imp.Amb'!$D$1262:$D$1287,I_VIII.22!$M13,'DATA Imp.Amb'!$F$1262:$F$1287,I_VIII.22!W$6)</f>
        <v>0</v>
      </c>
    </row>
    <row r="14" spans="2:23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2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3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L16" s="134"/>
    </row>
    <row r="17" spans="2:15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L17" s="134"/>
    </row>
    <row r="18" spans="2:15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L18" s="134"/>
    </row>
    <row r="19" spans="2:15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L19" s="134"/>
    </row>
    <row r="20" spans="2:15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L20" s="134"/>
    </row>
    <row r="21" spans="2:15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L21" s="134"/>
    </row>
    <row r="22" spans="2:15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5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5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O24" s="139"/>
    </row>
    <row r="30" spans="2:15" x14ac:dyDescent="0.2">
      <c r="B30" s="122" t="s">
        <v>98</v>
      </c>
    </row>
    <row r="33" spans="14:23" x14ac:dyDescent="0.2"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4:23" x14ac:dyDescent="0.2"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4:23" x14ac:dyDescent="0.2"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4:23" x14ac:dyDescent="0.2"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4:23" x14ac:dyDescent="0.2"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4:23" x14ac:dyDescent="0.2"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4:23" x14ac:dyDescent="0.2"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</sheetData>
  <pageMargins left="0.7" right="0.7" top="0.75" bottom="0.75" header="0.3" footer="0.3"/>
  <pageSetup paperSize="9" scale="6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30"/>
  <sheetViews>
    <sheetView showGridLines="0" view="pageBreakPreview" topLeftCell="F10" zoomScaleNormal="100" zoomScaleSheetLayoutView="100" workbookViewId="0">
      <selection activeCell="N14" sqref="N14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8" width="13.5703125" style="2" customWidth="1"/>
    <col min="9" max="9" width="12.5703125" style="2" bestFit="1" customWidth="1"/>
    <col min="10" max="10" width="12.28515625" style="2" bestFit="1" customWidth="1"/>
    <col min="11" max="11" width="12" style="2" bestFit="1" customWidth="1"/>
    <col min="12" max="12" width="14.7109375" style="2" bestFit="1" customWidth="1"/>
    <col min="13" max="13" width="13.140625" style="2" customWidth="1"/>
    <col min="14" max="16384" width="11.42578125" style="2"/>
  </cols>
  <sheetData>
    <row r="1" spans="2:12" ht="5.0999999999999996" customHeight="1" x14ac:dyDescent="0.2"/>
    <row r="2" spans="2:12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x14ac:dyDescent="0.2">
      <c r="B5" s="136" t="s">
        <v>121</v>
      </c>
      <c r="C5" s="137"/>
      <c r="D5" s="137"/>
      <c r="E5" s="137"/>
      <c r="F5" s="137"/>
      <c r="G5" s="137"/>
      <c r="H5" s="137"/>
    </row>
    <row r="6" spans="2:12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2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2:12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2:12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2:12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2:12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2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2:12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2:12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2:12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12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2:12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2:12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2:12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2:12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2:12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2:12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2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30" spans="2:12" x14ac:dyDescent="0.2">
      <c r="B30" s="122" t="s">
        <v>98</v>
      </c>
    </row>
  </sheetData>
  <pageMargins left="0.7" right="0.7" top="0.75" bottom="0.75" header="0.3" footer="0.3"/>
  <pageSetup paperSize="9" scale="41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C30"/>
  <sheetViews>
    <sheetView showGridLines="0" view="pageBreakPreview" topLeftCell="E7" zoomScaleNormal="100" zoomScaleSheetLayoutView="100" workbookViewId="0">
      <selection activeCell="J30" sqref="J30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16.42578125" style="2" customWidth="1"/>
    <col min="12" max="12" width="22.140625" style="2" customWidth="1"/>
    <col min="13" max="13" width="28.5703125" style="2" bestFit="1" customWidth="1"/>
    <col min="14" max="27" width="9.5703125" style="122" bestFit="1" customWidth="1"/>
    <col min="28" max="28" width="9.5703125" style="122" customWidth="1"/>
    <col min="29" max="29" width="9.5703125" style="122" bestFit="1" customWidth="1"/>
    <col min="30" max="16384" width="11.42578125" style="2"/>
  </cols>
  <sheetData>
    <row r="1" spans="2:29" ht="5.0999999999999996" customHeight="1" x14ac:dyDescent="0.2"/>
    <row r="2" spans="2:29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9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9" ht="15" thickTop="1" x14ac:dyDescent="0.2"/>
    <row r="5" spans="2:29" x14ac:dyDescent="0.2">
      <c r="B5" s="136" t="s">
        <v>122</v>
      </c>
      <c r="C5" s="137"/>
      <c r="D5" s="137"/>
      <c r="E5" s="137"/>
      <c r="F5" s="137"/>
      <c r="G5" s="137"/>
      <c r="H5" s="13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2">
      <c r="B6" s="10"/>
      <c r="C6" s="10"/>
      <c r="D6" s="10"/>
      <c r="E6" s="10"/>
      <c r="F6" s="10"/>
      <c r="G6" s="10"/>
      <c r="H6" s="10"/>
    </row>
    <row r="7" spans="2:29" x14ac:dyDescent="0.2">
      <c r="B7" s="119"/>
      <c r="C7" s="119"/>
      <c r="D7" s="119"/>
      <c r="E7" s="119"/>
      <c r="F7" s="119"/>
      <c r="G7" s="119"/>
      <c r="H7" s="119"/>
      <c r="I7" s="119"/>
      <c r="J7" s="119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2:29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2:29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2:29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2:29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2:29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2:29" x14ac:dyDescent="0.2">
      <c r="B13" s="119"/>
      <c r="C13" s="119"/>
      <c r="D13" s="119"/>
      <c r="E13" s="119"/>
      <c r="F13" s="119"/>
      <c r="G13" s="119"/>
      <c r="H13" s="119"/>
      <c r="I13" s="119"/>
      <c r="J13" s="119"/>
    </row>
    <row r="14" spans="2:29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N14" s="2"/>
      <c r="O14" s="2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2:29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9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2:18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8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8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8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8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8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N22" s="123"/>
      <c r="O22" s="123"/>
      <c r="P22" s="123"/>
      <c r="Q22" s="123"/>
      <c r="R22" s="123"/>
    </row>
    <row r="23" spans="2:18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N23" s="123"/>
      <c r="O23" s="123"/>
      <c r="P23" s="123"/>
      <c r="Q23" s="123"/>
      <c r="R23" s="123"/>
    </row>
    <row r="24" spans="2:18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N24" s="123"/>
      <c r="O24" s="123"/>
      <c r="P24" s="123"/>
      <c r="Q24" s="123"/>
      <c r="R24" s="123"/>
    </row>
    <row r="25" spans="2:18" x14ac:dyDescent="0.2">
      <c r="N25" s="123"/>
      <c r="O25" s="123"/>
      <c r="P25" s="123"/>
      <c r="Q25" s="123"/>
      <c r="R25" s="123"/>
    </row>
    <row r="26" spans="2:18" x14ac:dyDescent="0.2">
      <c r="N26" s="123"/>
      <c r="O26" s="123"/>
      <c r="P26" s="123"/>
      <c r="Q26" s="123"/>
      <c r="R26" s="123"/>
    </row>
    <row r="27" spans="2:18" x14ac:dyDescent="0.2">
      <c r="N27" s="123"/>
      <c r="O27" s="123"/>
      <c r="P27" s="123"/>
      <c r="Q27" s="123"/>
      <c r="R27" s="123"/>
    </row>
    <row r="28" spans="2:18" x14ac:dyDescent="0.2">
      <c r="N28" s="123"/>
      <c r="O28" s="123"/>
      <c r="P28" s="123"/>
      <c r="Q28" s="123"/>
      <c r="R28" s="123"/>
    </row>
    <row r="29" spans="2:18" x14ac:dyDescent="0.2">
      <c r="N29" s="123"/>
      <c r="O29" s="123"/>
      <c r="P29" s="123"/>
      <c r="Q29" s="123"/>
      <c r="R29" s="123"/>
    </row>
    <row r="30" spans="2:18" x14ac:dyDescent="0.2">
      <c r="B30" s="122" t="s">
        <v>98</v>
      </c>
      <c r="N30" s="123"/>
      <c r="O30" s="123"/>
      <c r="P30" s="123"/>
      <c r="Q30" s="123"/>
      <c r="R30" s="123"/>
    </row>
  </sheetData>
  <pageMargins left="0.7" right="0.7" top="0.75" bottom="0.75" header="0.3" footer="0.3"/>
  <pageSetup paperSize="9" scale="5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D30"/>
  <sheetViews>
    <sheetView showGridLines="0" view="pageBreakPreview" zoomScaleNormal="100" zoomScaleSheetLayoutView="100" workbookViewId="0">
      <selection activeCell="Q27" sqref="Q27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9.28515625" style="2" customWidth="1"/>
    <col min="11" max="11" width="2.7109375" style="2" customWidth="1"/>
    <col min="12" max="12" width="11.42578125" style="2"/>
    <col min="13" max="13" width="4.42578125" style="2" customWidth="1"/>
    <col min="14" max="14" width="26.7109375" style="2" customWidth="1"/>
    <col min="15" max="27" width="9.5703125" style="122" customWidth="1"/>
    <col min="28" max="28" width="9.5703125" style="122" bestFit="1" customWidth="1"/>
    <col min="29" max="29" width="9.5703125" style="122" customWidth="1"/>
    <col min="30" max="30" width="9.5703125" style="122" bestFit="1" customWidth="1"/>
    <col min="31" max="16384" width="11.42578125" style="2"/>
  </cols>
  <sheetData>
    <row r="1" spans="2:30" ht="5.0999999999999996" customHeight="1" x14ac:dyDescent="0.2"/>
    <row r="2" spans="2:3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0" ht="15" thickTop="1" x14ac:dyDescent="0.2"/>
    <row r="5" spans="2:30" x14ac:dyDescent="0.2">
      <c r="B5" s="136" t="s">
        <v>130</v>
      </c>
      <c r="C5" s="137"/>
      <c r="D5" s="137"/>
      <c r="E5" s="137"/>
      <c r="F5" s="137"/>
      <c r="G5" s="137"/>
      <c r="H5" s="1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x14ac:dyDescent="0.2">
      <c r="B6" s="10"/>
      <c r="C6" s="10"/>
      <c r="D6" s="10"/>
      <c r="E6" s="10"/>
      <c r="F6" s="10"/>
      <c r="G6" s="10"/>
      <c r="H6" s="10"/>
    </row>
    <row r="7" spans="2:30" x14ac:dyDescent="0.2">
      <c r="B7" s="119"/>
      <c r="C7" s="119"/>
      <c r="D7" s="119"/>
      <c r="E7" s="119"/>
      <c r="F7" s="119"/>
      <c r="G7" s="119"/>
      <c r="H7" s="119"/>
      <c r="I7" s="119"/>
      <c r="J7" s="119"/>
    </row>
    <row r="8" spans="2:30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4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47"/>
    </row>
    <row r="9" spans="2:3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4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47"/>
    </row>
    <row r="10" spans="2:30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4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47"/>
    </row>
    <row r="11" spans="2:30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4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47"/>
    </row>
    <row r="12" spans="2:30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4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47"/>
    </row>
    <row r="13" spans="2:30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4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47"/>
    </row>
    <row r="14" spans="2:30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M14" s="124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47"/>
    </row>
    <row r="15" spans="2:30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M15" s="124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47"/>
    </row>
    <row r="16" spans="2:30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47"/>
    </row>
    <row r="17" spans="2:30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47"/>
    </row>
    <row r="18" spans="2:30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2:30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AD19" s="123"/>
    </row>
    <row r="20" spans="2:3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3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3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3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3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30" x14ac:dyDescent="0.2">
      <c r="B30" s="122" t="s">
        <v>98</v>
      </c>
    </row>
  </sheetData>
  <pageMargins left="0.7" right="0.7" top="0.75" bottom="0.75" header="0.3" footer="0.3"/>
  <pageSetup paperSize="9" scale="6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W39"/>
  <sheetViews>
    <sheetView showGridLines="0" view="pageBreakPreview" topLeftCell="A7" zoomScaleNormal="100" zoomScaleSheetLayoutView="100" workbookViewId="0">
      <selection activeCell="J20" sqref="J20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16.28515625" style="2" bestFit="1" customWidth="1"/>
    <col min="14" max="15" width="11.42578125" style="2"/>
    <col min="16" max="16" width="15.5703125" style="2" bestFit="1" customWidth="1"/>
    <col min="17" max="16384" width="11.42578125" style="2"/>
  </cols>
  <sheetData>
    <row r="1" spans="2:23" ht="5.0999999999999996" customHeight="1" x14ac:dyDescent="0.2"/>
    <row r="2" spans="2:2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3" ht="15" thickTop="1" x14ac:dyDescent="0.2"/>
    <row r="5" spans="2:23" x14ac:dyDescent="0.2">
      <c r="B5" s="136" t="s">
        <v>123</v>
      </c>
      <c r="C5" s="137"/>
      <c r="D5" s="137"/>
      <c r="E5" s="137"/>
      <c r="F5" s="137"/>
      <c r="G5" s="137"/>
      <c r="H5" s="137"/>
      <c r="M5" s="2" t="s">
        <v>115</v>
      </c>
    </row>
    <row r="6" spans="2:23" x14ac:dyDescent="0.2">
      <c r="B6" s="10"/>
      <c r="C6" s="10"/>
      <c r="D6" s="10"/>
      <c r="E6" s="10"/>
      <c r="F6" s="10"/>
      <c r="G6" s="10"/>
      <c r="H6" s="10"/>
      <c r="M6" s="120"/>
      <c r="N6" s="185" t="s">
        <v>49</v>
      </c>
      <c r="O6" s="185" t="s">
        <v>53</v>
      </c>
      <c r="P6" s="186" t="s">
        <v>52</v>
      </c>
      <c r="Q6" s="185" t="s">
        <v>67</v>
      </c>
      <c r="R6" s="185" t="s">
        <v>54</v>
      </c>
      <c r="S6" s="185" t="s">
        <v>30</v>
      </c>
      <c r="T6" s="185" t="s">
        <v>31</v>
      </c>
      <c r="U6" s="185" t="s">
        <v>71</v>
      </c>
      <c r="V6" s="185" t="s">
        <v>28</v>
      </c>
      <c r="W6" s="187" t="s">
        <v>57</v>
      </c>
    </row>
    <row r="7" spans="2:23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6" t="s">
        <v>68</v>
      </c>
      <c r="N7" s="140">
        <f>+SUMIFS('DATA Imp.Amb'!$AE$1396:$AE$1421,'DATA Imp.Amb'!$D$1396:$D$1421,I_VIII.26!$M7,'DATA Imp.Amb'!$F$1396:$F$1421,I_VIII.26!N$6)</f>
        <v>10.323941490980717</v>
      </c>
      <c r="O7" s="140">
        <f>+SUMIFS('DATA Imp.Amb'!$AE$1396:$AE$1421,'DATA Imp.Amb'!$D$1396:$D$1421,I_VIII.26!$M7,'DATA Imp.Amb'!$F$1396:$F$1421,I_VIII.26!O$6)</f>
        <v>16.809523207715134</v>
      </c>
      <c r="P7" s="140">
        <f>+SUMIFS('DATA Imp.Amb'!$AE$1396:$AE$1421,'DATA Imp.Amb'!$D$1396:$D$1421,I_VIII.26!$M7,'DATA Imp.Amb'!$F$1396:$F$1421,I_VIII.26!P$6)</f>
        <v>2.7261427223897794</v>
      </c>
      <c r="Q7" s="140">
        <f>+SUMIFS('DATA Imp.Amb'!$AE$1396:$AE$1421,'DATA Imp.Amb'!$D$1396:$D$1421,I_VIII.26!$M7,'DATA Imp.Amb'!$F$1396:$F$1421,I_VIII.26!Q$6)</f>
        <v>0</v>
      </c>
      <c r="R7" s="140">
        <f>+SUMIFS('DATA Imp.Amb'!$AE$1396:$AE$1421,'DATA Imp.Amb'!$D$1396:$D$1421,I_VIII.26!$M7,'DATA Imp.Amb'!$F$1396:$F$1421,I_VIII.26!R$6)</f>
        <v>0</v>
      </c>
      <c r="S7" s="140">
        <f>+SUMIFS('DATA Imp.Amb'!$AE$1396:$AE$1421,'DATA Imp.Amb'!$D$1396:$D$1421,I_VIII.26!$M7,'DATA Imp.Amb'!$F$1396:$F$1421,I_VIII.26!S$6)</f>
        <v>3.4703452559988057</v>
      </c>
      <c r="T7" s="140">
        <f>+SUMIFS('DATA Imp.Amb'!$AE$1396:$AE$1421,'DATA Imp.Amb'!$D$1396:$D$1421,I_VIII.26!$M7,'DATA Imp.Amb'!$F$1396:$F$1421,I_VIII.26!T$6)</f>
        <v>0</v>
      </c>
      <c r="U7" s="140">
        <f>+SUMIFS('DATA Imp.Amb'!$AE$1396:$AE$1421,'DATA Imp.Amb'!$D$1396:$D$1421,I_VIII.26!$M7,'DATA Imp.Amb'!$F$1396:$F$1421,I_VIII.26!U$6)</f>
        <v>0</v>
      </c>
      <c r="V7" s="140">
        <f>+SUMIFS('DATA Imp.Amb'!$AE$1396:$AE$1421,'DATA Imp.Amb'!$D$1396:$D$1421,I_VIII.26!$M7,'DATA Imp.Amb'!$F$1396:$F$1421,I_VIII.26!V$6)</f>
        <v>0</v>
      </c>
      <c r="W7" s="140">
        <f>+SUMIFS('DATA Imp.Amb'!$AE$1396:$AE$1421,'DATA Imp.Amb'!$D$1396:$D$1421,I_VIII.26!$M7,'DATA Imp.Amb'!$F$1396:$F$1421,I_VIII.26!W$6)</f>
        <v>0</v>
      </c>
    </row>
    <row r="8" spans="2:2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6" t="s">
        <v>69</v>
      </c>
      <c r="N8" s="140">
        <f>+SUMIFS('DATA Imp.Amb'!$AE$1396:$AE$1421,'DATA Imp.Amb'!$D$1396:$D$1421,I_VIII.26!$M8,'DATA Imp.Amb'!$F$1396:$F$1421,I_VIII.26!N$6)</f>
        <v>0</v>
      </c>
      <c r="O8" s="140">
        <f>+SUMIFS('DATA Imp.Amb'!$AE$1396:$AE$1421,'DATA Imp.Amb'!$D$1396:$D$1421,I_VIII.26!$M8,'DATA Imp.Amb'!$F$1396:$F$1421,I_VIII.26!O$6)</f>
        <v>0</v>
      </c>
      <c r="P8" s="140">
        <f>+SUMIFS('DATA Imp.Amb'!$AE$1396:$AE$1421,'DATA Imp.Amb'!$D$1396:$D$1421,I_VIII.26!$M8,'DATA Imp.Amb'!$F$1396:$F$1421,I_VIII.26!P$6)</f>
        <v>4.0237454004431385E-2</v>
      </c>
      <c r="Q8" s="140">
        <f>+SUMIFS('DATA Imp.Amb'!$AE$1396:$AE$1421,'DATA Imp.Amb'!$D$1396:$D$1421,I_VIII.26!$M8,'DATA Imp.Amb'!$F$1396:$F$1421,I_VIII.26!Q$6)</f>
        <v>4.8240474121683663</v>
      </c>
      <c r="R8" s="140">
        <f>+SUMIFS('DATA Imp.Amb'!$AE$1396:$AE$1421,'DATA Imp.Amb'!$D$1396:$D$1421,I_VIII.26!$M8,'DATA Imp.Amb'!$F$1396:$F$1421,I_VIII.26!R$6)</f>
        <v>0</v>
      </c>
      <c r="S8" s="140">
        <f>+SUMIFS('DATA Imp.Amb'!$AE$1396:$AE$1421,'DATA Imp.Amb'!$D$1396:$D$1421,I_VIII.26!$M8,'DATA Imp.Amb'!$F$1396:$F$1421,I_VIII.26!S$6)</f>
        <v>0</v>
      </c>
      <c r="T8" s="140">
        <f>+SUMIFS('DATA Imp.Amb'!$AE$1396:$AE$1421,'DATA Imp.Amb'!$D$1396:$D$1421,I_VIII.26!$M8,'DATA Imp.Amb'!$F$1396:$F$1421,I_VIII.26!T$6)</f>
        <v>0</v>
      </c>
      <c r="U8" s="140">
        <f>+SUMIFS('DATA Imp.Amb'!$AE$1396:$AE$1421,'DATA Imp.Amb'!$D$1396:$D$1421,I_VIII.26!$M8,'DATA Imp.Amb'!$F$1396:$F$1421,I_VIII.26!U$6)</f>
        <v>0</v>
      </c>
      <c r="V8" s="140">
        <f>+SUMIFS('DATA Imp.Amb'!$AE$1396:$AE$1421,'DATA Imp.Amb'!$D$1396:$D$1421,I_VIII.26!$M8,'DATA Imp.Amb'!$F$1396:$F$1421,I_VIII.26!V$6)</f>
        <v>0</v>
      </c>
      <c r="W8" s="140">
        <f>+SUMIFS('DATA Imp.Amb'!$AE$1396:$AE$1421,'DATA Imp.Amb'!$D$1396:$D$1421,I_VIII.26!$M8,'DATA Imp.Amb'!$F$1396:$F$1421,I_VIII.26!W$6)</f>
        <v>0</v>
      </c>
    </row>
    <row r="9" spans="2:2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6" t="s">
        <v>70</v>
      </c>
      <c r="N9" s="140">
        <f>+SUMIFS('DATA Imp.Amb'!$AE$1396:$AE$1421,'DATA Imp.Amb'!$D$1396:$D$1421,I_VIII.26!$M9,'DATA Imp.Amb'!$F$1396:$F$1421,I_VIII.26!N$6)</f>
        <v>0</v>
      </c>
      <c r="O9" s="140">
        <f>+SUMIFS('DATA Imp.Amb'!$AE$1396:$AE$1421,'DATA Imp.Amb'!$D$1396:$D$1421,I_VIII.26!$M9,'DATA Imp.Amb'!$F$1396:$F$1421,I_VIII.26!O$6)</f>
        <v>0</v>
      </c>
      <c r="P9" s="140">
        <f>+SUMIFS('DATA Imp.Amb'!$AE$1396:$AE$1421,'DATA Imp.Amb'!$D$1396:$D$1421,I_VIII.26!$M9,'DATA Imp.Amb'!$F$1396:$F$1421,I_VIII.26!P$6)</f>
        <v>0</v>
      </c>
      <c r="Q9" s="140">
        <f>+SUMIFS('DATA Imp.Amb'!$AE$1396:$AE$1421,'DATA Imp.Amb'!$D$1396:$D$1421,I_VIII.26!$M9,'DATA Imp.Amb'!$F$1396:$F$1421,I_VIII.26!Q$6)</f>
        <v>0</v>
      </c>
      <c r="R9" s="140">
        <f>+SUMIFS('DATA Imp.Amb'!$AE$1396:$AE$1421,'DATA Imp.Amb'!$D$1396:$D$1421,I_VIII.26!$M9,'DATA Imp.Amb'!$F$1396:$F$1421,I_VIII.26!R$6)</f>
        <v>0</v>
      </c>
      <c r="S9" s="140">
        <f>+SUMIFS('DATA Imp.Amb'!$AE$1396:$AE$1421,'DATA Imp.Amb'!$D$1396:$D$1421,I_VIII.26!$M9,'DATA Imp.Amb'!$F$1396:$F$1421,I_VIII.26!S$6)</f>
        <v>4.1905979216800872E-3</v>
      </c>
      <c r="T9" s="140">
        <f>+SUMIFS('DATA Imp.Amb'!$AE$1396:$AE$1421,'DATA Imp.Amb'!$D$1396:$D$1421,I_VIII.26!$M9,'DATA Imp.Amb'!$F$1396:$F$1421,I_VIII.26!T$6)</f>
        <v>0</v>
      </c>
      <c r="U9" s="140">
        <f>+SUMIFS('DATA Imp.Amb'!$AE$1396:$AE$1421,'DATA Imp.Amb'!$D$1396:$D$1421,I_VIII.26!$M9,'DATA Imp.Amb'!$F$1396:$F$1421,I_VIII.26!U$6)</f>
        <v>1.3799015669728578E-2</v>
      </c>
      <c r="V9" s="140">
        <f>+SUMIFS('DATA Imp.Amb'!$AE$1396:$AE$1421,'DATA Imp.Amb'!$D$1396:$D$1421,I_VIII.26!$M9,'DATA Imp.Amb'!$F$1396:$F$1421,I_VIII.26!V$6)</f>
        <v>1.536177035744592E-2</v>
      </c>
      <c r="W9" s="140">
        <f>+SUMIFS('DATA Imp.Amb'!$AE$1396:$AE$1421,'DATA Imp.Amb'!$D$1396:$D$1421,I_VIII.26!$M9,'DATA Imp.Amb'!$F$1396:$F$1421,I_VIII.26!W$6)</f>
        <v>0</v>
      </c>
    </row>
    <row r="10" spans="2:2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6" t="s">
        <v>72</v>
      </c>
      <c r="N10" s="140">
        <f>+SUMIFS('DATA Imp.Amb'!$AE$1396:$AE$1421,'DATA Imp.Amb'!$D$1396:$D$1421,I_VIII.26!$M10,'DATA Imp.Amb'!$F$1396:$F$1421,I_VIII.26!N$6)</f>
        <v>0</v>
      </c>
      <c r="O10" s="140">
        <f>+SUMIFS('DATA Imp.Amb'!$AE$1396:$AE$1421,'DATA Imp.Amb'!$D$1396:$D$1421,I_VIII.26!$M10,'DATA Imp.Amb'!$F$1396:$F$1421,I_VIII.26!O$6)</f>
        <v>3.5396496622212654E-3</v>
      </c>
      <c r="P10" s="140">
        <f>+SUMIFS('DATA Imp.Amb'!$AE$1396:$AE$1421,'DATA Imp.Amb'!$D$1396:$D$1421,I_VIII.26!$M10,'DATA Imp.Amb'!$F$1396:$F$1421,I_VIII.26!P$6)</f>
        <v>10.233185769754883</v>
      </c>
      <c r="Q10" s="140">
        <f>+SUMIFS('DATA Imp.Amb'!$AE$1396:$AE$1421,'DATA Imp.Amb'!$D$1396:$D$1421,I_VIII.26!$M10,'DATA Imp.Amb'!$F$1396:$F$1421,I_VIII.26!Q$6)</f>
        <v>0</v>
      </c>
      <c r="R10" s="140">
        <f>+SUMIFS('DATA Imp.Amb'!$AE$1396:$AE$1421,'DATA Imp.Amb'!$D$1396:$D$1421,I_VIII.26!$M10,'DATA Imp.Amb'!$F$1396:$F$1421,I_VIII.26!R$6)</f>
        <v>0</v>
      </c>
      <c r="S10" s="140">
        <f>+SUMIFS('DATA Imp.Amb'!$AE$1396:$AE$1421,'DATA Imp.Amb'!$D$1396:$D$1421,I_VIII.26!$M10,'DATA Imp.Amb'!$F$1396:$F$1421,I_VIII.26!S$6)</f>
        <v>7.4366198286293914E-2</v>
      </c>
      <c r="T10" s="140">
        <f>+SUMIFS('DATA Imp.Amb'!$AE$1396:$AE$1421,'DATA Imp.Amb'!$D$1396:$D$1421,I_VIII.26!$M10,'DATA Imp.Amb'!$F$1396:$F$1421,I_VIII.26!T$6)</f>
        <v>0</v>
      </c>
      <c r="U10" s="140">
        <f>+SUMIFS('DATA Imp.Amb'!$AE$1396:$AE$1421,'DATA Imp.Amb'!$D$1396:$D$1421,I_VIII.26!$M10,'DATA Imp.Amb'!$F$1396:$F$1421,I_VIII.26!U$6)</f>
        <v>0</v>
      </c>
      <c r="V10" s="140">
        <f>+SUMIFS('DATA Imp.Amb'!$AE$1396:$AE$1421,'DATA Imp.Amb'!$D$1396:$D$1421,I_VIII.26!$M10,'DATA Imp.Amb'!$F$1396:$F$1421,I_VIII.26!V$6)</f>
        <v>0</v>
      </c>
      <c r="W10" s="140">
        <f>+SUMIFS('DATA Imp.Amb'!$AE$1396:$AE$1421,'DATA Imp.Amb'!$D$1396:$D$1421,I_VIII.26!$M10,'DATA Imp.Amb'!$F$1396:$F$1421,I_VIII.26!W$6)</f>
        <v>0</v>
      </c>
    </row>
    <row r="11" spans="2:2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6" t="s">
        <v>73</v>
      </c>
      <c r="N11" s="140">
        <f>+SUMIFS('DATA Imp.Amb'!$AE$1396:$AE$1421,'DATA Imp.Amb'!$D$1396:$D$1421,I_VIII.26!$M11,'DATA Imp.Amb'!$F$1396:$F$1421,I_VIII.26!N$6)</f>
        <v>0</v>
      </c>
      <c r="O11" s="140">
        <f>+SUMIFS('DATA Imp.Amb'!$AE$1396:$AE$1421,'DATA Imp.Amb'!$D$1396:$D$1421,I_VIII.26!$M11,'DATA Imp.Amb'!$F$1396:$F$1421,I_VIII.26!O$6)</f>
        <v>0</v>
      </c>
      <c r="P11" s="140">
        <f>+SUMIFS('DATA Imp.Amb'!$AE$1396:$AE$1421,'DATA Imp.Amb'!$D$1396:$D$1421,I_VIII.26!$M11,'DATA Imp.Amb'!$F$1396:$F$1421,I_VIII.26!P$6)</f>
        <v>0</v>
      </c>
      <c r="Q11" s="140">
        <f>+SUMIFS('DATA Imp.Amb'!$AE$1396:$AE$1421,'DATA Imp.Amb'!$D$1396:$D$1421,I_VIII.26!$M11,'DATA Imp.Amb'!$F$1396:$F$1421,I_VIII.26!Q$6)</f>
        <v>0</v>
      </c>
      <c r="R11" s="140">
        <f>+SUMIFS('DATA Imp.Amb'!$AE$1396:$AE$1421,'DATA Imp.Amb'!$D$1396:$D$1421,I_VIII.26!$M11,'DATA Imp.Amb'!$F$1396:$F$1421,I_VIII.26!R$6)</f>
        <v>0</v>
      </c>
      <c r="S11" s="140">
        <f>+SUMIFS('DATA Imp.Amb'!$AE$1396:$AE$1421,'DATA Imp.Amb'!$D$1396:$D$1421,I_VIII.26!$M11,'DATA Imp.Amb'!$F$1396:$F$1421,I_VIII.26!S$6)</f>
        <v>0.11338521219256521</v>
      </c>
      <c r="T11" s="140">
        <f>+SUMIFS('DATA Imp.Amb'!$AE$1396:$AE$1421,'DATA Imp.Amb'!$D$1396:$D$1421,I_VIII.26!$M11,'DATA Imp.Amb'!$F$1396:$F$1421,I_VIII.26!T$6)</f>
        <v>0</v>
      </c>
      <c r="U11" s="140">
        <f>+SUMIFS('DATA Imp.Amb'!$AE$1396:$AE$1421,'DATA Imp.Amb'!$D$1396:$D$1421,I_VIII.26!$M11,'DATA Imp.Amb'!$F$1396:$F$1421,I_VIII.26!U$6)</f>
        <v>0</v>
      </c>
      <c r="V11" s="140">
        <f>+SUMIFS('DATA Imp.Amb'!$AE$1396:$AE$1421,'DATA Imp.Amb'!$D$1396:$D$1421,I_VIII.26!$M11,'DATA Imp.Amb'!$F$1396:$F$1421,I_VIII.26!V$6)</f>
        <v>0</v>
      </c>
      <c r="W11" s="140">
        <f>+SUMIFS('DATA Imp.Amb'!$AE$1396:$AE$1421,'DATA Imp.Amb'!$D$1396:$D$1421,I_VIII.26!$M11,'DATA Imp.Amb'!$F$1396:$F$1421,I_VIII.26!W$6)</f>
        <v>0</v>
      </c>
    </row>
    <row r="12" spans="2:2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6" t="s">
        <v>74</v>
      </c>
      <c r="N12" s="140">
        <f>+SUMIFS('DATA Imp.Amb'!$AE$1396:$AE$1421,'DATA Imp.Amb'!$D$1396:$D$1421,I_VIII.26!$M12,'DATA Imp.Amb'!$F$1396:$F$1421,I_VIII.26!N$6)</f>
        <v>0</v>
      </c>
      <c r="O12" s="140">
        <f>+SUMIFS('DATA Imp.Amb'!$AE$1396:$AE$1421,'DATA Imp.Amb'!$D$1396:$D$1421,I_VIII.26!$M12,'DATA Imp.Amb'!$F$1396:$F$1421,I_VIII.26!O$6)</f>
        <v>0</v>
      </c>
      <c r="P12" s="140">
        <f>+SUMIFS('DATA Imp.Amb'!$AE$1396:$AE$1421,'DATA Imp.Amb'!$D$1396:$D$1421,I_VIII.26!$M12,'DATA Imp.Amb'!$F$1396:$F$1421,I_VIII.26!P$6)</f>
        <v>0</v>
      </c>
      <c r="Q12" s="140">
        <f>+SUMIFS('DATA Imp.Amb'!$AE$1396:$AE$1421,'DATA Imp.Amb'!$D$1396:$D$1421,I_VIII.26!$M12,'DATA Imp.Amb'!$F$1396:$F$1421,I_VIII.26!Q$6)</f>
        <v>8.2133426389071946</v>
      </c>
      <c r="R12" s="140">
        <f>+SUMIFS('DATA Imp.Amb'!$AE$1396:$AE$1421,'DATA Imp.Amb'!$D$1396:$D$1421,I_VIII.26!$M12,'DATA Imp.Amb'!$F$1396:$F$1421,I_VIII.26!R$6)</f>
        <v>0</v>
      </c>
      <c r="S12" s="140">
        <f>+SUMIFS('DATA Imp.Amb'!$AE$1396:$AE$1421,'DATA Imp.Amb'!$D$1396:$D$1421,I_VIII.26!$M12,'DATA Imp.Amb'!$F$1396:$F$1421,I_VIII.26!S$6)</f>
        <v>0</v>
      </c>
      <c r="T12" s="140">
        <f>+SUMIFS('DATA Imp.Amb'!$AE$1396:$AE$1421,'DATA Imp.Amb'!$D$1396:$D$1421,I_VIII.26!$M12,'DATA Imp.Amb'!$F$1396:$F$1421,I_VIII.26!T$6)</f>
        <v>0</v>
      </c>
      <c r="U12" s="140">
        <f>+SUMIFS('DATA Imp.Amb'!$AE$1396:$AE$1421,'DATA Imp.Amb'!$D$1396:$D$1421,I_VIII.26!$M12,'DATA Imp.Amb'!$F$1396:$F$1421,I_VIII.26!U$6)</f>
        <v>0</v>
      </c>
      <c r="V12" s="140">
        <f>+SUMIFS('DATA Imp.Amb'!$AE$1396:$AE$1421,'DATA Imp.Amb'!$D$1396:$D$1421,I_VIII.26!$M12,'DATA Imp.Amb'!$F$1396:$F$1421,I_VIII.26!V$6)</f>
        <v>0</v>
      </c>
      <c r="W12" s="140">
        <f>+SUMIFS('DATA Imp.Amb'!$AE$1396:$AE$1421,'DATA Imp.Amb'!$D$1396:$D$1421,I_VIII.26!$M12,'DATA Imp.Amb'!$F$1396:$F$1421,I_VIII.26!W$6)</f>
        <v>0</v>
      </c>
    </row>
    <row r="13" spans="2:2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6" t="s">
        <v>75</v>
      </c>
      <c r="N13" s="140">
        <f>+SUMIFS('DATA Imp.Amb'!$AE$1396:$AE$1421,'DATA Imp.Amb'!$D$1396:$D$1421,I_VIII.26!$M13,'DATA Imp.Amb'!$F$1396:$F$1421,I_VIII.26!N$6)</f>
        <v>0</v>
      </c>
      <c r="O13" s="140">
        <f>+SUMIFS('DATA Imp.Amb'!$AE$1396:$AE$1421,'DATA Imp.Amb'!$D$1396:$D$1421,I_VIII.26!$M13,'DATA Imp.Amb'!$F$1396:$F$1421,I_VIII.26!O$6)</f>
        <v>0</v>
      </c>
      <c r="P13" s="140">
        <f>+SUMIFS('DATA Imp.Amb'!$AE$1396:$AE$1421,'DATA Imp.Amb'!$D$1396:$D$1421,I_VIII.26!$M13,'DATA Imp.Amb'!$F$1396:$F$1421,I_VIII.26!P$6)</f>
        <v>0</v>
      </c>
      <c r="Q13" s="140">
        <f>+SUMIFS('DATA Imp.Amb'!$AE$1396:$AE$1421,'DATA Imp.Amb'!$D$1396:$D$1421,I_VIII.26!$M13,'DATA Imp.Amb'!$F$1396:$F$1421,I_VIII.26!Q$6)</f>
        <v>0</v>
      </c>
      <c r="R13" s="140">
        <f>+SUMIFS('DATA Imp.Amb'!$AE$1396:$AE$1421,'DATA Imp.Amb'!$D$1396:$D$1421,I_VIII.26!$M13,'DATA Imp.Amb'!$F$1396:$F$1421,I_VIII.26!R$6)</f>
        <v>0</v>
      </c>
      <c r="S13" s="140">
        <f>+SUMIFS('DATA Imp.Amb'!$AE$1396:$AE$1421,'DATA Imp.Amb'!$D$1396:$D$1421,I_VIII.26!$M13,'DATA Imp.Amb'!$F$1396:$F$1421,I_VIII.26!S$6)</f>
        <v>1.3241308123268416E-3</v>
      </c>
      <c r="T13" s="140">
        <f>+SUMIFS('DATA Imp.Amb'!$AE$1396:$AE$1421,'DATA Imp.Amb'!$D$1396:$D$1421,I_VIII.26!$M13,'DATA Imp.Amb'!$F$1396:$F$1421,I_VIII.26!T$6)</f>
        <v>0</v>
      </c>
      <c r="U13" s="140">
        <f>+SUMIFS('DATA Imp.Amb'!$AE$1396:$AE$1421,'DATA Imp.Amb'!$D$1396:$D$1421,I_VIII.26!$M13,'DATA Imp.Amb'!$F$1396:$F$1421,I_VIII.26!U$6)</f>
        <v>7.7133231215119301E-3</v>
      </c>
      <c r="V13" s="140">
        <f>+SUMIFS('DATA Imp.Amb'!$AE$1396:$AE$1421,'DATA Imp.Amb'!$D$1396:$D$1421,I_VIII.26!$M13,'DATA Imp.Amb'!$F$1396:$F$1421,I_VIII.26!V$6)</f>
        <v>0.40388392832286657</v>
      </c>
      <c r="W13" s="140">
        <f>+SUMIFS('DATA Imp.Amb'!$AE$1396:$AE$1421,'DATA Imp.Amb'!$D$1396:$D$1421,I_VIII.26!$M13,'DATA Imp.Amb'!$F$1396:$F$1421,I_VIII.26!W$6)</f>
        <v>0</v>
      </c>
    </row>
    <row r="14" spans="2:23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2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3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L16" s="134"/>
    </row>
    <row r="17" spans="2:15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L17" s="134"/>
    </row>
    <row r="18" spans="2:15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L18" s="134"/>
    </row>
    <row r="19" spans="2:15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L19" s="134"/>
    </row>
    <row r="20" spans="2:15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L20" s="134"/>
    </row>
    <row r="21" spans="2:15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L21" s="134"/>
    </row>
    <row r="22" spans="2:15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5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5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N24" s="139"/>
      <c r="O24" s="139"/>
    </row>
    <row r="30" spans="2:15" x14ac:dyDescent="0.2">
      <c r="B30" s="122" t="s">
        <v>98</v>
      </c>
    </row>
    <row r="33" spans="14:23" x14ac:dyDescent="0.2"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4:23" x14ac:dyDescent="0.2"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4:23" x14ac:dyDescent="0.2"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4:23" x14ac:dyDescent="0.2"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4:23" x14ac:dyDescent="0.2"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4:23" x14ac:dyDescent="0.2"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4:23" x14ac:dyDescent="0.2"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</sheetData>
  <pageMargins left="0.7" right="0.7" top="0.75" bottom="0.75" header="0.3" footer="0.3"/>
  <pageSetup paperSize="9" scale="62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30"/>
  <sheetViews>
    <sheetView showGridLines="0" view="pageBreakPreview" topLeftCell="E13" zoomScale="115" zoomScaleNormal="100" zoomScaleSheetLayoutView="115" workbookViewId="0">
      <selection activeCell="M24" sqref="M24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8" width="13.5703125" style="2" customWidth="1"/>
    <col min="9" max="9" width="12.5703125" style="2" bestFit="1" customWidth="1"/>
    <col min="10" max="10" width="12.28515625" style="2" bestFit="1" customWidth="1"/>
    <col min="11" max="11" width="12" style="2" bestFit="1" customWidth="1"/>
    <col min="12" max="12" width="14.7109375" style="2" bestFit="1" customWidth="1"/>
    <col min="13" max="13" width="12.7109375" style="2" customWidth="1"/>
    <col min="14" max="16384" width="11.42578125" style="2"/>
  </cols>
  <sheetData>
    <row r="1" spans="2:12" ht="5.0999999999999996" customHeight="1" x14ac:dyDescent="0.2"/>
    <row r="2" spans="2:12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  <c r="I2" s="9"/>
      <c r="J2" s="9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ht="17.25" x14ac:dyDescent="0.3">
      <c r="B5" s="136" t="s">
        <v>133</v>
      </c>
      <c r="C5" s="137"/>
      <c r="D5" s="137"/>
      <c r="E5" s="137"/>
      <c r="F5" s="137"/>
      <c r="G5" s="137"/>
      <c r="H5" s="137"/>
    </row>
    <row r="6" spans="2:12" x14ac:dyDescent="0.2">
      <c r="B6" s="10"/>
      <c r="C6" s="10"/>
      <c r="D6" s="10"/>
      <c r="E6" s="10"/>
      <c r="F6" s="10"/>
      <c r="G6" s="10"/>
      <c r="H6" s="10"/>
      <c r="I6" s="10"/>
      <c r="J6" s="10"/>
    </row>
    <row r="7" spans="2:12" x14ac:dyDescent="0.2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2:12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2:12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2:12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2:12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2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2:12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2:12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2:12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12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2:12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2:12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2:12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2:12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2:12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2:12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2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30" spans="2:12" x14ac:dyDescent="0.2">
      <c r="B30" s="122" t="s">
        <v>98</v>
      </c>
    </row>
  </sheetData>
  <pageMargins left="0.7" right="0.7" top="0.75" bottom="0.75" header="0.3" footer="0.3"/>
  <pageSetup paperSize="9" scale="41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AC30"/>
  <sheetViews>
    <sheetView showGridLines="0" view="pageBreakPreview" topLeftCell="D16" zoomScale="115" zoomScaleNormal="100" zoomScaleSheetLayoutView="115" workbookViewId="0">
      <selection activeCell="K27" sqref="K27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16.5703125" style="2" customWidth="1"/>
    <col min="12" max="12" width="22.140625" style="2" customWidth="1"/>
    <col min="13" max="13" width="28.5703125" style="2" bestFit="1" customWidth="1"/>
    <col min="14" max="27" width="9.5703125" style="122" bestFit="1" customWidth="1"/>
    <col min="28" max="28" width="9.5703125" style="122" customWidth="1"/>
    <col min="29" max="29" width="9.5703125" style="122" bestFit="1" customWidth="1"/>
    <col min="30" max="16384" width="11.42578125" style="2"/>
  </cols>
  <sheetData>
    <row r="1" spans="2:29" ht="5.0999999999999996" customHeight="1" x14ac:dyDescent="0.2"/>
    <row r="2" spans="2:29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9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9" ht="15" thickTop="1" x14ac:dyDescent="0.2"/>
    <row r="5" spans="2:29" ht="17.25" x14ac:dyDescent="0.3">
      <c r="B5" s="136" t="s">
        <v>136</v>
      </c>
      <c r="C5" s="137"/>
      <c r="D5" s="137"/>
      <c r="E5" s="137"/>
      <c r="F5" s="137"/>
      <c r="G5" s="137"/>
      <c r="H5" s="13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2">
      <c r="B6" s="10"/>
      <c r="C6" s="10"/>
      <c r="D6" s="10"/>
      <c r="E6" s="10"/>
      <c r="F6" s="10"/>
      <c r="G6" s="10"/>
      <c r="H6" s="10"/>
    </row>
    <row r="7" spans="2:29" x14ac:dyDescent="0.2">
      <c r="B7" s="119"/>
      <c r="C7" s="119"/>
      <c r="D7" s="119"/>
      <c r="E7" s="119"/>
      <c r="F7" s="119"/>
      <c r="G7" s="119"/>
      <c r="H7" s="119"/>
      <c r="I7" s="119"/>
      <c r="J7" s="119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2:29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2:29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2:29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2:29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2:29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2:29" x14ac:dyDescent="0.2">
      <c r="B13" s="119"/>
      <c r="C13" s="119"/>
      <c r="D13" s="119"/>
      <c r="E13" s="119"/>
      <c r="F13" s="119"/>
      <c r="G13" s="119"/>
      <c r="H13" s="119"/>
      <c r="I13" s="119"/>
      <c r="J13" s="119"/>
    </row>
    <row r="14" spans="2:29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N14" s="2"/>
      <c r="O14" s="2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2:29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9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2:18" x14ac:dyDescent="0.2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8" x14ac:dyDescent="0.2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8" x14ac:dyDescent="0.2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8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8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8" x14ac:dyDescent="0.2">
      <c r="B22" s="119"/>
      <c r="C22" s="119"/>
      <c r="D22" s="119"/>
      <c r="E22" s="119"/>
      <c r="F22" s="119"/>
      <c r="G22" s="119"/>
      <c r="H22" s="119"/>
      <c r="I22" s="119"/>
      <c r="J22" s="119"/>
      <c r="N22" s="123"/>
      <c r="O22" s="123"/>
      <c r="P22" s="123"/>
      <c r="Q22" s="123"/>
      <c r="R22" s="123"/>
    </row>
    <row r="23" spans="2:18" x14ac:dyDescent="0.2">
      <c r="B23" s="119"/>
      <c r="C23" s="119"/>
      <c r="D23" s="119"/>
      <c r="E23" s="119"/>
      <c r="F23" s="119"/>
      <c r="G23" s="119"/>
      <c r="H23" s="119"/>
      <c r="I23" s="119"/>
      <c r="J23" s="119"/>
      <c r="N23" s="123"/>
      <c r="O23" s="123"/>
      <c r="P23" s="123"/>
      <c r="Q23" s="123"/>
      <c r="R23" s="123"/>
    </row>
    <row r="24" spans="2:18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N24" s="123"/>
      <c r="O24" s="123"/>
      <c r="P24" s="123"/>
      <c r="Q24" s="123"/>
      <c r="R24" s="123"/>
    </row>
    <row r="25" spans="2:18" x14ac:dyDescent="0.2">
      <c r="N25" s="123"/>
      <c r="O25" s="123"/>
      <c r="P25" s="123"/>
      <c r="Q25" s="123"/>
      <c r="R25" s="123"/>
    </row>
    <row r="26" spans="2:18" x14ac:dyDescent="0.2">
      <c r="N26" s="123"/>
      <c r="O26" s="123"/>
      <c r="P26" s="123"/>
      <c r="Q26" s="123"/>
      <c r="R26" s="123"/>
    </row>
    <row r="27" spans="2:18" x14ac:dyDescent="0.2">
      <c r="N27" s="123"/>
      <c r="O27" s="123"/>
      <c r="P27" s="123"/>
      <c r="Q27" s="123"/>
      <c r="R27" s="123"/>
    </row>
    <row r="28" spans="2:18" x14ac:dyDescent="0.2">
      <c r="N28" s="123"/>
      <c r="O28" s="123"/>
      <c r="P28" s="123"/>
      <c r="Q28" s="123"/>
      <c r="R28" s="123"/>
    </row>
    <row r="29" spans="2:18" x14ac:dyDescent="0.2">
      <c r="N29" s="123"/>
      <c r="O29" s="123"/>
      <c r="P29" s="123"/>
      <c r="Q29" s="123"/>
      <c r="R29" s="123"/>
    </row>
    <row r="30" spans="2:18" x14ac:dyDescent="0.2">
      <c r="B30" s="122" t="s">
        <v>98</v>
      </c>
      <c r="N30" s="123"/>
      <c r="O30" s="123"/>
      <c r="P30" s="123"/>
      <c r="Q30" s="123"/>
      <c r="R30" s="123"/>
    </row>
  </sheetData>
  <pageMargins left="0.7" right="0.7" top="0.75" bottom="0.75" header="0.3" footer="0.3"/>
  <pageSetup paperSize="9" scale="56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AD30"/>
  <sheetViews>
    <sheetView showGridLines="0" view="pageBreakPreview" topLeftCell="B13" zoomScale="115" zoomScaleNormal="100" zoomScaleSheetLayoutView="115" workbookViewId="0">
      <selection activeCell="N28" sqref="N28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3" width="11.42578125" style="2"/>
    <col min="14" max="14" width="23" style="2" bestFit="1" customWidth="1"/>
    <col min="15" max="27" width="9.5703125" style="122" customWidth="1"/>
    <col min="28" max="28" width="9.5703125" style="122" bestFit="1" customWidth="1"/>
    <col min="29" max="29" width="9.5703125" style="122" customWidth="1"/>
    <col min="30" max="30" width="9.5703125" style="122" bestFit="1" customWidth="1"/>
    <col min="31" max="16384" width="11.42578125" style="2"/>
  </cols>
  <sheetData>
    <row r="1" spans="2:30" ht="5.0999999999999996" customHeight="1" x14ac:dyDescent="0.2"/>
    <row r="2" spans="2:30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30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30" ht="15" thickTop="1" x14ac:dyDescent="0.2"/>
    <row r="5" spans="2:30" ht="17.25" x14ac:dyDescent="0.3">
      <c r="B5" s="136" t="s">
        <v>131</v>
      </c>
      <c r="C5" s="137"/>
      <c r="D5" s="137"/>
      <c r="E5" s="137"/>
      <c r="F5" s="137"/>
      <c r="G5" s="137"/>
      <c r="H5" s="1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x14ac:dyDescent="0.2">
      <c r="B6" s="10"/>
      <c r="C6" s="10"/>
      <c r="D6" s="10"/>
      <c r="E6" s="10"/>
      <c r="F6" s="10"/>
      <c r="G6" s="10"/>
      <c r="H6" s="10"/>
    </row>
    <row r="7" spans="2:30" x14ac:dyDescent="0.2">
      <c r="B7" s="119"/>
      <c r="C7" s="119"/>
      <c r="D7" s="119"/>
      <c r="E7" s="119"/>
      <c r="F7" s="119"/>
      <c r="G7" s="119"/>
      <c r="H7" s="119"/>
      <c r="I7" s="119"/>
      <c r="J7" s="119"/>
    </row>
    <row r="8" spans="2:30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</row>
    <row r="9" spans="2:30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48"/>
    </row>
    <row r="10" spans="2:30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48"/>
    </row>
    <row r="11" spans="2:30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</row>
    <row r="12" spans="2:30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47"/>
    </row>
    <row r="13" spans="2:30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47"/>
    </row>
    <row r="14" spans="2:30" x14ac:dyDescent="0.2">
      <c r="B14" s="119"/>
      <c r="C14" s="119"/>
      <c r="D14" s="119"/>
      <c r="E14" s="119"/>
      <c r="F14" s="119"/>
      <c r="G14" s="119"/>
      <c r="H14" s="119"/>
      <c r="I14" s="119"/>
      <c r="J14" s="119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</row>
    <row r="15" spans="2:30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2:30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</row>
    <row r="17" spans="2:30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2:30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</row>
    <row r="19" spans="2:30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AD19" s="123"/>
    </row>
    <row r="20" spans="2:30" x14ac:dyDescent="0.2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30" x14ac:dyDescent="0.2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30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30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30" x14ac:dyDescent="0.2">
      <c r="B24" s="119"/>
      <c r="C24" s="119"/>
      <c r="D24" s="119"/>
      <c r="E24" s="119"/>
      <c r="F24" s="119"/>
      <c r="G24" s="119"/>
      <c r="H24" s="119"/>
      <c r="I24" s="119"/>
      <c r="J24" s="119"/>
    </row>
    <row r="30" spans="2:30" x14ac:dyDescent="0.2">
      <c r="B30" s="122" t="s">
        <v>98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W40"/>
  <sheetViews>
    <sheetView showGridLines="0" view="pageBreakPreview" zoomScaleNormal="100" zoomScaleSheetLayoutView="100" workbookViewId="0">
      <selection activeCell="M20" sqref="M20"/>
    </sheetView>
  </sheetViews>
  <sheetFormatPr baseColWidth="10" defaultRowHeight="14.25" x14ac:dyDescent="0.2"/>
  <cols>
    <col min="1" max="1" width="2.85546875" style="2" customWidth="1"/>
    <col min="2" max="2" width="27.42578125" style="2" customWidth="1"/>
    <col min="3" max="3" width="12.85546875" style="2" customWidth="1"/>
    <col min="4" max="4" width="13.7109375" style="2" bestFit="1" customWidth="1"/>
    <col min="5" max="5" width="15" style="2" customWidth="1"/>
    <col min="6" max="6" width="13.5703125" style="2" bestFit="1" customWidth="1"/>
    <col min="7" max="7" width="12.5703125" style="2" bestFit="1" customWidth="1"/>
    <col min="8" max="8" width="12.28515625" style="2" bestFit="1" customWidth="1"/>
    <col min="9" max="9" width="12" style="2" bestFit="1" customWidth="1"/>
    <col min="10" max="10" width="14.7109375" style="2" bestFit="1" customWidth="1"/>
    <col min="11" max="11" width="2.7109375" style="2" customWidth="1"/>
    <col min="12" max="12" width="11.42578125" style="2"/>
    <col min="13" max="13" width="16.28515625" style="2" bestFit="1" customWidth="1"/>
    <col min="14" max="15" width="11.42578125" style="2"/>
    <col min="16" max="16" width="15.5703125" style="2" bestFit="1" customWidth="1"/>
    <col min="17" max="16384" width="11.42578125" style="2"/>
  </cols>
  <sheetData>
    <row r="1" spans="2:23" ht="5.0999999999999996" customHeight="1" x14ac:dyDescent="0.2"/>
    <row r="2" spans="2:23" ht="30" customHeight="1" x14ac:dyDescent="0.2">
      <c r="B2" s="9" t="str">
        <f>+"BALANCE NACIONAL DE ENERGÍA"&amp;" "&amp;Índice!C5</f>
        <v>BALANCE NACIONAL DE ENERGÍA 2022</v>
      </c>
      <c r="C2" s="9"/>
      <c r="D2" s="9"/>
      <c r="E2" s="9"/>
      <c r="F2" s="9"/>
      <c r="G2" s="9"/>
      <c r="H2" s="9"/>
    </row>
    <row r="3" spans="2:23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23" ht="15" thickTop="1" x14ac:dyDescent="0.2"/>
    <row r="5" spans="2:23" ht="17.25" x14ac:dyDescent="0.3">
      <c r="B5" s="136" t="s">
        <v>132</v>
      </c>
      <c r="C5" s="137"/>
      <c r="D5" s="137"/>
      <c r="E5" s="137"/>
      <c r="F5" s="137"/>
      <c r="G5" s="137"/>
      <c r="H5" s="137"/>
      <c r="M5" s="2" t="s">
        <v>116</v>
      </c>
    </row>
    <row r="6" spans="2:23" x14ac:dyDescent="0.2">
      <c r="B6" s="10"/>
      <c r="C6" s="10"/>
      <c r="D6" s="10"/>
      <c r="E6" s="10"/>
      <c r="F6" s="10"/>
      <c r="G6" s="10"/>
      <c r="H6" s="10"/>
      <c r="M6" s="120"/>
      <c r="N6" s="120" t="s">
        <v>49</v>
      </c>
      <c r="O6" s="120" t="s">
        <v>53</v>
      </c>
      <c r="P6" s="126" t="s">
        <v>52</v>
      </c>
      <c r="Q6" s="120" t="s">
        <v>67</v>
      </c>
      <c r="R6" s="120" t="s">
        <v>54</v>
      </c>
      <c r="S6" s="120" t="s">
        <v>30</v>
      </c>
      <c r="T6" s="120" t="s">
        <v>31</v>
      </c>
      <c r="U6" s="120" t="s">
        <v>71</v>
      </c>
      <c r="V6" s="120" t="s">
        <v>28</v>
      </c>
      <c r="W6" s="127" t="s">
        <v>57</v>
      </c>
    </row>
    <row r="7" spans="2:23" x14ac:dyDescent="0.2">
      <c r="B7" s="119"/>
      <c r="C7" s="119"/>
      <c r="D7" s="119"/>
      <c r="E7" s="119"/>
      <c r="F7" s="119"/>
      <c r="G7" s="119"/>
      <c r="H7" s="119"/>
      <c r="I7" s="119"/>
      <c r="J7" s="119"/>
      <c r="M7" s="120" t="s">
        <v>68</v>
      </c>
      <c r="N7" s="130">
        <f>+SUMIFS('DATA Imp.Amb'!$AE$1530:$AE$1555,'DATA Imp.Amb'!$D$1530:$D$1555,I_VIII.30!$M7,'DATA Imp.Amb'!$F$1530:$F$1555,I_VIII.30!N$6)</f>
        <v>0</v>
      </c>
      <c r="O7" s="130">
        <f>+SUMIFS('DATA Imp.Amb'!$AE$1530:$AE$1555,'DATA Imp.Amb'!$D$1530:$D$1555,I_VIII.30!$M7,'DATA Imp.Amb'!$F$1530:$F$1555,I_VIII.30!O$6)</f>
        <v>0</v>
      </c>
      <c r="P7" s="130">
        <f>+SUMIFS('DATA Imp.Amb'!$AE$1530:$AE$1555,'DATA Imp.Amb'!$D$1530:$D$1555,I_VIII.30!$M7,'DATA Imp.Amb'!$F$1530:$F$1555,I_VIII.30!P$6)</f>
        <v>0</v>
      </c>
      <c r="Q7" s="130">
        <f>+SUMIFS('DATA Imp.Amb'!$AE$1530:$AE$1555,'DATA Imp.Amb'!$D$1530:$D$1555,I_VIII.30!$M7,'DATA Imp.Amb'!$F$1530:$F$1555,I_VIII.30!Q$6)</f>
        <v>0</v>
      </c>
      <c r="R7" s="130">
        <f>+SUMIFS('DATA Imp.Amb'!$AE$1530:$AE$1555,'DATA Imp.Amb'!$D$1530:$D$1555,I_VIII.30!$M7,'DATA Imp.Amb'!$F$1530:$F$1555,I_VIII.30!R$6)</f>
        <v>0</v>
      </c>
      <c r="S7" s="130">
        <f>+SUMIFS('DATA Imp.Amb'!$AE$1530:$AE$1555,'DATA Imp.Amb'!$D$1530:$D$1555,I_VIII.30!$M7,'DATA Imp.Amb'!$F$1530:$F$1555,I_VIII.30!S$6)</f>
        <v>0</v>
      </c>
      <c r="T7" s="130">
        <f>+SUMIFS('DATA Imp.Amb'!$AE$1530:$AE$1555,'DATA Imp.Amb'!$D$1530:$D$1555,I_VIII.30!$M7,'DATA Imp.Amb'!$F$1530:$F$1555,I_VIII.30!T$6)</f>
        <v>0</v>
      </c>
      <c r="U7" s="130">
        <f>+SUMIFS('DATA Imp.Amb'!$AE$1530:$AE$1555,'DATA Imp.Amb'!$D$1530:$D$1555,I_VIII.30!$M7,'DATA Imp.Amb'!$F$1530:$F$1555,I_VIII.30!U$6)</f>
        <v>0</v>
      </c>
      <c r="V7" s="130">
        <f>+SUMIFS('DATA Imp.Amb'!$AE$1530:$AE$1555,'DATA Imp.Amb'!$D$1530:$D$1555,I_VIII.30!$M7,'DATA Imp.Amb'!$F$1530:$F$1555,I_VIII.30!V$6)</f>
        <v>0</v>
      </c>
      <c r="W7" s="130">
        <f>+SUMIFS('DATA Imp.Amb'!$AE$1530:$AE$1555,'DATA Imp.Amb'!$D$1530:$D$1555,I_VIII.30!$M7,'DATA Imp.Amb'!$F$1530:$F$1555,I_VIII.30!W$6)</f>
        <v>0</v>
      </c>
    </row>
    <row r="8" spans="2:23" ht="14.25" customHeight="1" x14ac:dyDescent="0.2">
      <c r="B8" s="119"/>
      <c r="C8" s="119"/>
      <c r="D8" s="119"/>
      <c r="E8" s="119"/>
      <c r="F8" s="119"/>
      <c r="G8" s="119"/>
      <c r="H8" s="119"/>
      <c r="I8" s="119"/>
      <c r="J8" s="119"/>
      <c r="M8" s="120" t="s">
        <v>69</v>
      </c>
      <c r="N8" s="130">
        <f>+SUMIFS('DATA Imp.Amb'!$AE$1530:$AE$1555,'DATA Imp.Amb'!$D$1530:$D$1555,I_VIII.30!$M8,'DATA Imp.Amb'!$F$1530:$F$1555,I_VIII.30!N$6)</f>
        <v>0</v>
      </c>
      <c r="O8" s="130">
        <f>+SUMIFS('DATA Imp.Amb'!$AE$1530:$AE$1555,'DATA Imp.Amb'!$D$1530:$D$1555,I_VIII.30!$M8,'DATA Imp.Amb'!$F$1530:$F$1555,I_VIII.30!O$6)</f>
        <v>0</v>
      </c>
      <c r="P8" s="130">
        <f>+SUMIFS('DATA Imp.Amb'!$AE$1530:$AE$1555,'DATA Imp.Amb'!$D$1530:$D$1555,I_VIII.30!$M8,'DATA Imp.Amb'!$F$1530:$F$1555,I_VIII.30!P$6)</f>
        <v>2.1177607370753363E-3</v>
      </c>
      <c r="Q8" s="130">
        <f>+SUMIFS('DATA Imp.Amb'!$AE$1530:$AE$1555,'DATA Imp.Amb'!$D$1530:$D$1555,I_VIII.30!$M8,'DATA Imp.Amb'!$F$1530:$F$1555,I_VIII.30!Q$6)</f>
        <v>0.2538972322193877</v>
      </c>
      <c r="R8" s="130">
        <f>+SUMIFS('DATA Imp.Amb'!$AE$1530:$AE$1555,'DATA Imp.Amb'!$D$1530:$D$1555,I_VIII.30!$M8,'DATA Imp.Amb'!$F$1530:$F$1555,I_VIII.30!R$6)</f>
        <v>0</v>
      </c>
      <c r="S8" s="130">
        <f>+SUMIFS('DATA Imp.Amb'!$AE$1530:$AE$1555,'DATA Imp.Amb'!$D$1530:$D$1555,I_VIII.30!$M8,'DATA Imp.Amb'!$F$1530:$F$1555,I_VIII.30!S$6)</f>
        <v>0</v>
      </c>
      <c r="T8" s="130">
        <f>+SUMIFS('DATA Imp.Amb'!$AE$1530:$AE$1555,'DATA Imp.Amb'!$D$1530:$D$1555,I_VIII.30!$M8,'DATA Imp.Amb'!$F$1530:$F$1555,I_VIII.30!T$6)</f>
        <v>0</v>
      </c>
      <c r="U8" s="130">
        <f>+SUMIFS('DATA Imp.Amb'!$AE$1530:$AE$1555,'DATA Imp.Amb'!$D$1530:$D$1555,I_VIII.30!$M8,'DATA Imp.Amb'!$F$1530:$F$1555,I_VIII.30!U$6)</f>
        <v>0</v>
      </c>
      <c r="V8" s="130">
        <f>+SUMIFS('DATA Imp.Amb'!$AE$1530:$AE$1555,'DATA Imp.Amb'!$D$1530:$D$1555,I_VIII.30!$M8,'DATA Imp.Amb'!$F$1530:$F$1555,I_VIII.30!V$6)</f>
        <v>0</v>
      </c>
      <c r="W8" s="130">
        <f>+SUMIFS('DATA Imp.Amb'!$AE$1530:$AE$1555,'DATA Imp.Amb'!$D$1530:$D$1555,I_VIII.30!$M8,'DATA Imp.Amb'!$F$1530:$F$1555,I_VIII.30!W$6)</f>
        <v>0</v>
      </c>
    </row>
    <row r="9" spans="2:23" ht="14.2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M9" s="120" t="s">
        <v>70</v>
      </c>
      <c r="N9" s="130">
        <f>+SUMIFS('DATA Imp.Amb'!$AE$1530:$AE$1555,'DATA Imp.Amb'!$D$1530:$D$1555,I_VIII.30!$M9,'DATA Imp.Amb'!$F$1530:$F$1555,I_VIII.30!N$6)</f>
        <v>0</v>
      </c>
      <c r="O9" s="130">
        <f>+SUMIFS('DATA Imp.Amb'!$AE$1530:$AE$1555,'DATA Imp.Amb'!$D$1530:$D$1555,I_VIII.30!$M9,'DATA Imp.Amb'!$F$1530:$F$1555,I_VIII.30!O$6)</f>
        <v>0</v>
      </c>
      <c r="P9" s="130">
        <f>+SUMIFS('DATA Imp.Amb'!$AE$1530:$AE$1555,'DATA Imp.Amb'!$D$1530:$D$1555,I_VIII.30!$M9,'DATA Imp.Amb'!$F$1530:$F$1555,I_VIII.30!P$6)</f>
        <v>0</v>
      </c>
      <c r="Q9" s="130">
        <f>+SUMIFS('DATA Imp.Amb'!$AE$1530:$AE$1555,'DATA Imp.Amb'!$D$1530:$D$1555,I_VIII.30!$M9,'DATA Imp.Amb'!$F$1530:$F$1555,I_VIII.30!Q$6)</f>
        <v>0</v>
      </c>
      <c r="R9" s="130">
        <f>+SUMIFS('DATA Imp.Amb'!$AE$1530:$AE$1555,'DATA Imp.Amb'!$D$1530:$D$1555,I_VIII.30!$M9,'DATA Imp.Amb'!$F$1530:$F$1555,I_VIII.30!R$6)</f>
        <v>0</v>
      </c>
      <c r="S9" s="130">
        <f>+SUMIFS('DATA Imp.Amb'!$AE$1530:$AE$1555,'DATA Imp.Amb'!$D$1530:$D$1555,I_VIII.30!$M9,'DATA Imp.Amb'!$F$1530:$F$1555,I_VIII.30!S$6)</f>
        <v>4.3582218385472913E-3</v>
      </c>
      <c r="T9" s="130">
        <f>+SUMIFS('DATA Imp.Amb'!$AE$1530:$AE$1555,'DATA Imp.Amb'!$D$1530:$D$1555,I_VIII.30!$M9,'DATA Imp.Amb'!$F$1530:$F$1555,I_VIII.30!T$6)</f>
        <v>0</v>
      </c>
      <c r="U9" s="130">
        <f>+SUMIFS('DATA Imp.Amb'!$AE$1530:$AE$1555,'DATA Imp.Amb'!$D$1530:$D$1555,I_VIII.30!$M9,'DATA Imp.Amb'!$F$1530:$F$1555,I_VIII.30!U$6)</f>
        <v>1.4350976296517721E-2</v>
      </c>
      <c r="V9" s="130">
        <f>+SUMIFS('DATA Imp.Amb'!$AE$1530:$AE$1555,'DATA Imp.Amb'!$D$1530:$D$1555,I_VIII.30!$M9,'DATA Imp.Amb'!$F$1530:$F$1555,I_VIII.30!V$6)</f>
        <v>0.1766143657862046</v>
      </c>
      <c r="W9" s="130">
        <f>+SUMIFS('DATA Imp.Amb'!$AE$1530:$AE$1555,'DATA Imp.Amb'!$D$1530:$D$1555,I_VIII.30!$M9,'DATA Imp.Amb'!$F$1530:$F$1555,I_VIII.30!W$6)</f>
        <v>0</v>
      </c>
    </row>
    <row r="10" spans="2:23" ht="14.25" customHeight="1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M10" s="120" t="s">
        <v>72</v>
      </c>
      <c r="N10" s="130">
        <f>+SUMIFS('DATA Imp.Amb'!$AE$1530:$AE$1555,'DATA Imp.Amb'!$D$1530:$D$1555,I_VIII.30!$M10,'DATA Imp.Amb'!$F$1530:$F$1555,I_VIII.30!N$6)</f>
        <v>0</v>
      </c>
      <c r="O10" s="130">
        <f>+SUMIFS('DATA Imp.Amb'!$AE$1530:$AE$1555,'DATA Imp.Amb'!$D$1530:$D$1555,I_VIII.30!$M10,'DATA Imp.Amb'!$F$1530:$F$1555,I_VIII.30!O$6)</f>
        <v>3.9004403991418901E-4</v>
      </c>
      <c r="P10" s="130">
        <f>+SUMIFS('DATA Imp.Amb'!$AE$1530:$AE$1555,'DATA Imp.Amb'!$D$1530:$D$1555,I_VIII.30!$M10,'DATA Imp.Amb'!$F$1530:$F$1555,I_VIII.30!P$6)</f>
        <v>1.1276237762815298</v>
      </c>
      <c r="Q10" s="130">
        <f>+SUMIFS('DATA Imp.Amb'!$AE$1530:$AE$1555,'DATA Imp.Amb'!$D$1530:$D$1555,I_VIII.30!$M10,'DATA Imp.Amb'!$F$1530:$F$1555,I_VIII.30!Q$6)</f>
        <v>0</v>
      </c>
      <c r="R10" s="130">
        <f>+SUMIFS('DATA Imp.Amb'!$AE$1530:$AE$1555,'DATA Imp.Amb'!$D$1530:$D$1555,I_VIII.30!$M10,'DATA Imp.Amb'!$F$1530:$F$1555,I_VIII.30!R$6)</f>
        <v>0</v>
      </c>
      <c r="S10" s="130">
        <f>+SUMIFS('DATA Imp.Amb'!$AE$1530:$AE$1555,'DATA Imp.Amb'!$D$1530:$D$1555,I_VIII.30!$M10,'DATA Imp.Amb'!$F$1530:$F$1555,I_VIII.30!S$6)</f>
        <v>7.7340846217745687E-2</v>
      </c>
      <c r="T10" s="130">
        <f>+SUMIFS('DATA Imp.Amb'!$AE$1530:$AE$1555,'DATA Imp.Amb'!$D$1530:$D$1555,I_VIII.30!$M10,'DATA Imp.Amb'!$F$1530:$F$1555,I_VIII.30!T$6)</f>
        <v>0</v>
      </c>
      <c r="U10" s="130">
        <f>+SUMIFS('DATA Imp.Amb'!$AE$1530:$AE$1555,'DATA Imp.Amb'!$D$1530:$D$1555,I_VIII.30!$M10,'DATA Imp.Amb'!$F$1530:$F$1555,I_VIII.30!U$6)</f>
        <v>0</v>
      </c>
      <c r="V10" s="130">
        <f>+SUMIFS('DATA Imp.Amb'!$AE$1530:$AE$1555,'DATA Imp.Amb'!$D$1530:$D$1555,I_VIII.30!$M10,'DATA Imp.Amb'!$F$1530:$F$1555,I_VIII.30!V$6)</f>
        <v>0</v>
      </c>
      <c r="W10" s="130">
        <f>+SUMIFS('DATA Imp.Amb'!$AE$1530:$AE$1555,'DATA Imp.Amb'!$D$1530:$D$1555,I_VIII.30!$M10,'DATA Imp.Amb'!$F$1530:$F$1555,I_VIII.30!W$6)</f>
        <v>0</v>
      </c>
    </row>
    <row r="11" spans="2:23" x14ac:dyDescent="0.2">
      <c r="B11" s="119"/>
      <c r="C11" s="119"/>
      <c r="D11" s="119"/>
      <c r="E11" s="119"/>
      <c r="F11" s="119"/>
      <c r="G11" s="119"/>
      <c r="H11" s="119"/>
      <c r="I11" s="119"/>
      <c r="J11" s="119"/>
      <c r="M11" s="120" t="s">
        <v>73</v>
      </c>
      <c r="N11" s="130">
        <f>+SUMIFS('DATA Imp.Amb'!$AE$1530:$AE$1555,'DATA Imp.Amb'!$D$1530:$D$1555,I_VIII.30!$M11,'DATA Imp.Amb'!$F$1530:$F$1555,I_VIII.30!N$6)</f>
        <v>0</v>
      </c>
      <c r="O11" s="130">
        <f>+SUMIFS('DATA Imp.Amb'!$AE$1530:$AE$1555,'DATA Imp.Amb'!$D$1530:$D$1555,I_VIII.30!$M11,'DATA Imp.Amb'!$F$1530:$F$1555,I_VIII.30!O$6)</f>
        <v>0</v>
      </c>
      <c r="P11" s="130">
        <f>+SUMIFS('DATA Imp.Amb'!$AE$1530:$AE$1555,'DATA Imp.Amb'!$D$1530:$D$1555,I_VIII.30!$M11,'DATA Imp.Amb'!$F$1530:$F$1555,I_VIII.30!P$6)</f>
        <v>0</v>
      </c>
      <c r="Q11" s="130">
        <f>+SUMIFS('DATA Imp.Amb'!$AE$1530:$AE$1555,'DATA Imp.Amb'!$D$1530:$D$1555,I_VIII.30!$M11,'DATA Imp.Amb'!$F$1530:$F$1555,I_VIII.30!Q$6)</f>
        <v>0</v>
      </c>
      <c r="R11" s="130">
        <f>+SUMIFS('DATA Imp.Amb'!$AE$1530:$AE$1555,'DATA Imp.Amb'!$D$1530:$D$1555,I_VIII.30!$M11,'DATA Imp.Amb'!$F$1530:$F$1555,I_VIII.30!R$6)</f>
        <v>0</v>
      </c>
      <c r="S11" s="130">
        <f>+SUMIFS('DATA Imp.Amb'!$AE$1530:$AE$1555,'DATA Imp.Amb'!$D$1530:$D$1555,I_VIII.30!$M11,'DATA Imp.Amb'!$F$1530:$F$1555,I_VIII.30!S$6)</f>
        <v>0</v>
      </c>
      <c r="T11" s="130">
        <f>+SUMIFS('DATA Imp.Amb'!$AE$1530:$AE$1555,'DATA Imp.Amb'!$D$1530:$D$1555,I_VIII.30!$M11,'DATA Imp.Amb'!$F$1530:$F$1555,I_VIII.30!T$6)</f>
        <v>0</v>
      </c>
      <c r="U11" s="130">
        <f>+SUMIFS('DATA Imp.Amb'!$AE$1530:$AE$1555,'DATA Imp.Amb'!$D$1530:$D$1555,I_VIII.30!$M11,'DATA Imp.Amb'!$F$1530:$F$1555,I_VIII.30!U$6)</f>
        <v>0</v>
      </c>
      <c r="V11" s="130">
        <f>+SUMIFS('DATA Imp.Amb'!$AE$1530:$AE$1555,'DATA Imp.Amb'!$D$1530:$D$1555,I_VIII.30!$M11,'DATA Imp.Amb'!$F$1530:$F$1555,I_VIII.30!V$6)</f>
        <v>0</v>
      </c>
      <c r="W11" s="130">
        <f>+SUMIFS('DATA Imp.Amb'!$AE$1530:$AE$1555,'DATA Imp.Amb'!$D$1530:$D$1555,I_VIII.30!$M11,'DATA Imp.Amb'!$F$1530:$F$1555,I_VIII.30!W$6)</f>
        <v>0</v>
      </c>
    </row>
    <row r="12" spans="2:23" x14ac:dyDescent="0.2">
      <c r="B12" s="119"/>
      <c r="C12" s="119"/>
      <c r="D12" s="119"/>
      <c r="E12" s="119"/>
      <c r="F12" s="119"/>
      <c r="G12" s="119"/>
      <c r="H12" s="119"/>
      <c r="I12" s="119"/>
      <c r="J12" s="119"/>
      <c r="M12" s="120" t="s">
        <v>74</v>
      </c>
      <c r="N12" s="130">
        <f>+SUMIFS('DATA Imp.Amb'!$AE$1530:$AE$1555,'DATA Imp.Amb'!$D$1530:$D$1555,I_VIII.30!$M12,'DATA Imp.Amb'!$F$1530:$F$1555,I_VIII.30!N$6)</f>
        <v>0</v>
      </c>
      <c r="O12" s="130">
        <f>+SUMIFS('DATA Imp.Amb'!$AE$1530:$AE$1555,'DATA Imp.Amb'!$D$1530:$D$1555,I_VIII.30!$M12,'DATA Imp.Amb'!$F$1530:$F$1555,I_VIII.30!O$6)</f>
        <v>0</v>
      </c>
      <c r="P12" s="130">
        <f>+SUMIFS('DATA Imp.Amb'!$AE$1530:$AE$1555,'DATA Imp.Amb'!$D$1530:$D$1555,I_VIII.30!$M12,'DATA Imp.Amb'!$F$1530:$F$1555,I_VIII.30!P$6)</f>
        <v>0</v>
      </c>
      <c r="Q12" s="130">
        <f>+SUMIFS('DATA Imp.Amb'!$AE$1530:$AE$1555,'DATA Imp.Amb'!$D$1530:$D$1555,I_VIII.30!$M12,'DATA Imp.Amb'!$F$1530:$F$1555,I_VIII.30!Q$6)</f>
        <v>0.4322811915214313</v>
      </c>
      <c r="R12" s="130">
        <f>+SUMIFS('DATA Imp.Amb'!$AE$1530:$AE$1555,'DATA Imp.Amb'!$D$1530:$D$1555,I_VIII.30!$M12,'DATA Imp.Amb'!$F$1530:$F$1555,I_VIII.30!R$6)</f>
        <v>0</v>
      </c>
      <c r="S12" s="130">
        <f>+SUMIFS('DATA Imp.Amb'!$AE$1530:$AE$1555,'DATA Imp.Amb'!$D$1530:$D$1555,I_VIII.30!$M12,'DATA Imp.Amb'!$F$1530:$F$1555,I_VIII.30!S$6)</f>
        <v>0</v>
      </c>
      <c r="T12" s="130">
        <f>+SUMIFS('DATA Imp.Amb'!$AE$1530:$AE$1555,'DATA Imp.Amb'!$D$1530:$D$1555,I_VIII.30!$M12,'DATA Imp.Amb'!$F$1530:$F$1555,I_VIII.30!T$6)</f>
        <v>0</v>
      </c>
      <c r="U12" s="130">
        <f>+SUMIFS('DATA Imp.Amb'!$AE$1530:$AE$1555,'DATA Imp.Amb'!$D$1530:$D$1555,I_VIII.30!$M12,'DATA Imp.Amb'!$F$1530:$F$1555,I_VIII.30!U$6)</f>
        <v>0</v>
      </c>
      <c r="V12" s="130">
        <f>+SUMIFS('DATA Imp.Amb'!$AE$1530:$AE$1555,'DATA Imp.Amb'!$D$1530:$D$1555,I_VIII.30!$M12,'DATA Imp.Amb'!$F$1530:$F$1555,I_VIII.30!V$6)</f>
        <v>0</v>
      </c>
      <c r="W12" s="130">
        <f>+SUMIFS('DATA Imp.Amb'!$AE$1530:$AE$1555,'DATA Imp.Amb'!$D$1530:$D$1555,I_VIII.30!$M12,'DATA Imp.Amb'!$F$1530:$F$1555,I_VIII.30!W$6)</f>
        <v>0</v>
      </c>
    </row>
    <row r="13" spans="2:23" x14ac:dyDescent="0.2">
      <c r="B13" s="119"/>
      <c r="C13" s="119"/>
      <c r="D13" s="119"/>
      <c r="E13" s="119"/>
      <c r="F13" s="119"/>
      <c r="G13" s="119"/>
      <c r="H13" s="119"/>
      <c r="I13" s="119"/>
      <c r="J13" s="119"/>
      <c r="M13" s="120" t="s">
        <v>75</v>
      </c>
      <c r="N13" s="130">
        <f>+SUMIFS('DATA Imp.Amb'!$AE$1530:$AE$1555,'DATA Imp.Amb'!$D$1530:$D$1555,I_VIII.30!$M13,'DATA Imp.Amb'!$F$1530:$F$1555,I_VIII.30!N$6)</f>
        <v>0</v>
      </c>
      <c r="O13" s="130">
        <f>+SUMIFS('DATA Imp.Amb'!$AE$1530:$AE$1555,'DATA Imp.Amb'!$D$1530:$D$1555,I_VIII.30!$M13,'DATA Imp.Amb'!$F$1530:$F$1555,I_VIII.30!O$6)</f>
        <v>0</v>
      </c>
      <c r="P13" s="130">
        <f>+SUMIFS('DATA Imp.Amb'!$AE$1530:$AE$1555,'DATA Imp.Amb'!$D$1530:$D$1555,I_VIII.30!$M13,'DATA Imp.Amb'!$F$1530:$F$1555,I_VIII.30!P$6)</f>
        <v>0</v>
      </c>
      <c r="Q13" s="130">
        <f>+SUMIFS('DATA Imp.Amb'!$AE$1530:$AE$1555,'DATA Imp.Amb'!$D$1530:$D$1555,I_VIII.30!$M13,'DATA Imp.Amb'!$F$1530:$F$1555,I_VIII.30!Q$6)</f>
        <v>0</v>
      </c>
      <c r="R13" s="130">
        <f>+SUMIFS('DATA Imp.Amb'!$AE$1530:$AE$1555,'DATA Imp.Amb'!$D$1530:$D$1555,I_VIII.30!$M13,'DATA Imp.Amb'!$F$1530:$F$1555,I_VIII.30!R$6)</f>
        <v>0</v>
      </c>
      <c r="S13" s="130">
        <f>+SUMIFS('DATA Imp.Amb'!$AE$1530:$AE$1555,'DATA Imp.Amb'!$D$1530:$D$1555,I_VIII.30!$M13,'DATA Imp.Amb'!$F$1530:$F$1555,I_VIII.30!S$6)</f>
        <v>1.3770960448199153E-3</v>
      </c>
      <c r="T13" s="130">
        <f>+SUMIFS('DATA Imp.Amb'!$AE$1530:$AE$1555,'DATA Imp.Amb'!$D$1530:$D$1555,I_VIII.30!$M13,'DATA Imp.Amb'!$F$1530:$F$1555,I_VIII.30!T$6)</f>
        <v>0</v>
      </c>
      <c r="U13" s="130">
        <f>+SUMIFS('DATA Imp.Amb'!$AE$1530:$AE$1555,'DATA Imp.Amb'!$D$1530:$D$1555,I_VIII.30!$M13,'DATA Imp.Amb'!$F$1530:$F$1555,I_VIII.30!U$6)</f>
        <v>8.0218560463724085E-3</v>
      </c>
      <c r="V13" s="130">
        <f>+SUMIFS('DATA Imp.Amb'!$AE$1530:$AE$1555,'DATA Imp.Amb'!$D$1530:$D$1555,I_VIII.30!$M13,'DATA Imp.Amb'!$F$1530:$F$1555,I_VIII.30!V$6)</f>
        <v>4.6434559423946338</v>
      </c>
      <c r="W13" s="130">
        <f>+SUMIFS('DATA Imp.Amb'!$AE$1530:$AE$1555,'DATA Imp.Amb'!$D$1530:$D$1555,I_VIII.30!$M13,'DATA Imp.Amb'!$F$1530:$F$1555,I_VIII.30!W$6)</f>
        <v>0</v>
      </c>
    </row>
    <row r="14" spans="2:23" x14ac:dyDescent="0.2">
      <c r="B14" s="119"/>
      <c r="C14" s="119"/>
      <c r="D14" s="119"/>
      <c r="E14" s="119"/>
      <c r="F14" s="119"/>
      <c r="G14" s="119"/>
      <c r="H14" s="119"/>
      <c r="I14" s="119"/>
      <c r="J14" s="119"/>
    </row>
    <row r="15" spans="2:23" ht="14.25" customHeight="1" x14ac:dyDescent="0.2">
      <c r="B15" s="119"/>
      <c r="C15" s="119"/>
      <c r="D15" s="119"/>
      <c r="E15" s="119"/>
      <c r="F15" s="119"/>
      <c r="G15" s="119"/>
      <c r="H15" s="119"/>
      <c r="I15" s="119"/>
      <c r="J15" s="119"/>
    </row>
    <row r="16" spans="2:23" x14ac:dyDescent="0.2">
      <c r="B16" s="119"/>
      <c r="C16" s="119"/>
      <c r="D16" s="119"/>
      <c r="E16" s="119"/>
      <c r="F16" s="119"/>
      <c r="G16" s="119"/>
      <c r="H16" s="119"/>
      <c r="I16" s="119"/>
      <c r="J16" s="119"/>
      <c r="L16" s="134"/>
    </row>
    <row r="17" spans="2:15" x14ac:dyDescent="0.2">
      <c r="B17" s="119"/>
      <c r="C17" s="119"/>
      <c r="D17" s="119"/>
      <c r="E17" s="119"/>
      <c r="F17" s="119"/>
      <c r="G17" s="119"/>
      <c r="H17" s="119"/>
      <c r="I17" s="119"/>
      <c r="J17" s="119"/>
      <c r="L17" s="134"/>
    </row>
    <row r="18" spans="2:15" x14ac:dyDescent="0.2">
      <c r="B18" s="119"/>
      <c r="C18" s="119"/>
      <c r="D18" s="119"/>
      <c r="E18" s="119"/>
      <c r="F18" s="119"/>
      <c r="G18" s="119"/>
      <c r="H18" s="119"/>
      <c r="I18" s="119"/>
      <c r="J18" s="119"/>
      <c r="L18" s="134"/>
    </row>
    <row r="19" spans="2:15" x14ac:dyDescent="0.2">
      <c r="B19" s="119"/>
      <c r="C19" s="119"/>
      <c r="D19" s="119"/>
      <c r="E19" s="119"/>
      <c r="F19" s="119"/>
      <c r="G19" s="119"/>
      <c r="H19" s="119"/>
      <c r="I19" s="119"/>
      <c r="J19" s="119"/>
      <c r="L19" s="134"/>
    </row>
    <row r="20" spans="2:15" x14ac:dyDescent="0.2">
      <c r="B20" s="119"/>
      <c r="C20" s="119"/>
      <c r="D20" s="119"/>
      <c r="E20" s="119"/>
      <c r="F20" s="119"/>
      <c r="G20" s="119"/>
      <c r="H20" s="119"/>
      <c r="I20" s="119"/>
      <c r="J20" s="119"/>
      <c r="L20" s="134"/>
    </row>
    <row r="21" spans="2:15" x14ac:dyDescent="0.2">
      <c r="B21" s="119"/>
      <c r="C21" s="119"/>
      <c r="D21" s="119"/>
      <c r="E21" s="119"/>
      <c r="F21" s="119"/>
      <c r="G21" s="119"/>
      <c r="H21" s="119"/>
      <c r="I21" s="119"/>
      <c r="J21" s="119"/>
      <c r="L21" s="134"/>
    </row>
    <row r="22" spans="2:15" x14ac:dyDescent="0.2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5" x14ac:dyDescent="0.2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5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N24" s="139"/>
      <c r="O24" s="139"/>
    </row>
    <row r="30" spans="2:15" x14ac:dyDescent="0.2">
      <c r="B30" s="122" t="s">
        <v>98</v>
      </c>
    </row>
    <row r="33" spans="14:23" x14ac:dyDescent="0.2">
      <c r="N33" s="128"/>
      <c r="O33" s="128"/>
      <c r="P33" s="128"/>
      <c r="Q33" s="128"/>
      <c r="R33" s="128"/>
      <c r="S33" s="128"/>
      <c r="T33" s="128"/>
      <c r="U33" s="128"/>
      <c r="V33" s="128"/>
      <c r="W33" s="128"/>
    </row>
    <row r="34" spans="14:23" x14ac:dyDescent="0.2"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4:23" x14ac:dyDescent="0.2"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  <row r="36" spans="14:23" x14ac:dyDescent="0.2">
      <c r="N36" s="128"/>
      <c r="O36" s="128"/>
      <c r="P36" s="128"/>
      <c r="Q36" s="128"/>
      <c r="R36" s="128"/>
      <c r="S36" s="128"/>
      <c r="T36" s="128"/>
      <c r="U36" s="128"/>
      <c r="V36" s="128"/>
      <c r="W36" s="128"/>
    </row>
    <row r="37" spans="14:23" x14ac:dyDescent="0.2"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4:23" x14ac:dyDescent="0.2"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4:23" x14ac:dyDescent="0.2">
      <c r="N39" s="128"/>
      <c r="O39" s="128"/>
      <c r="P39" s="128"/>
      <c r="Q39" s="128"/>
      <c r="R39" s="128"/>
      <c r="S39" s="128"/>
      <c r="T39" s="128"/>
      <c r="U39" s="128"/>
      <c r="V39" s="128"/>
      <c r="W39" s="128"/>
    </row>
    <row r="40" spans="14:23" x14ac:dyDescent="0.2">
      <c r="N40" s="128"/>
    </row>
  </sheetData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Índice</vt:lpstr>
      <vt:lpstr>DATA Imp.Amb</vt:lpstr>
      <vt:lpstr>I_VIII.1</vt:lpstr>
      <vt:lpstr>I_VIII.2</vt:lpstr>
      <vt:lpstr>I_VIII.3</vt:lpstr>
      <vt:lpstr>I_VIII.4</vt:lpstr>
      <vt:lpstr>I_VIII.5</vt:lpstr>
      <vt:lpstr>I_VIII.6</vt:lpstr>
      <vt:lpstr>I_VIII.7</vt:lpstr>
      <vt:lpstr>I_VIII.8</vt:lpstr>
      <vt:lpstr>I_VIII.9</vt:lpstr>
      <vt:lpstr>I_VIII.10</vt:lpstr>
      <vt:lpstr>I_VIII.11</vt:lpstr>
      <vt:lpstr>I_VIII.12</vt:lpstr>
      <vt:lpstr>I_VIII.13</vt:lpstr>
      <vt:lpstr>I_VIII.14</vt:lpstr>
      <vt:lpstr>I_VIII.15</vt:lpstr>
      <vt:lpstr>I_VIII.16</vt:lpstr>
      <vt:lpstr>I_VIII.17</vt:lpstr>
      <vt:lpstr>I_VIII.18</vt:lpstr>
      <vt:lpstr>I_VIII.19</vt:lpstr>
      <vt:lpstr>I_VIII.20</vt:lpstr>
      <vt:lpstr>I_VIII.21</vt:lpstr>
      <vt:lpstr>I_VIII.22</vt:lpstr>
      <vt:lpstr>I_VIII.23</vt:lpstr>
      <vt:lpstr>I_VIII.24</vt:lpstr>
      <vt:lpstr>I_VIII.25</vt:lpstr>
      <vt:lpstr>I_VIII.26</vt:lpstr>
      <vt:lpstr>I_VIII.27</vt:lpstr>
      <vt:lpstr>I_VIII.28</vt:lpstr>
      <vt:lpstr>I_VIII.29</vt:lpstr>
      <vt:lpstr>I_VIII.30</vt:lpstr>
      <vt:lpstr>I_VIII.1!Área_de_impresión</vt:lpstr>
      <vt:lpstr>I_VIII.10!Área_de_impresión</vt:lpstr>
      <vt:lpstr>I_VIII.11!Área_de_impresión</vt:lpstr>
      <vt:lpstr>I_VIII.12!Área_de_impresión</vt:lpstr>
      <vt:lpstr>I_VIII.13!Área_de_impresión</vt:lpstr>
      <vt:lpstr>I_VIII.14!Área_de_impresión</vt:lpstr>
      <vt:lpstr>I_VIII.15!Área_de_impresión</vt:lpstr>
      <vt:lpstr>I_VIII.16!Área_de_impresión</vt:lpstr>
      <vt:lpstr>I_VIII.17!Área_de_impresión</vt:lpstr>
      <vt:lpstr>I_VIII.18!Área_de_impresión</vt:lpstr>
      <vt:lpstr>I_VIII.19!Área_de_impresión</vt:lpstr>
      <vt:lpstr>I_VIII.2!Área_de_impresión</vt:lpstr>
      <vt:lpstr>I_VIII.20!Área_de_impresión</vt:lpstr>
      <vt:lpstr>I_VIII.21!Área_de_impresión</vt:lpstr>
      <vt:lpstr>I_VIII.22!Área_de_impresión</vt:lpstr>
      <vt:lpstr>I_VIII.23!Área_de_impresión</vt:lpstr>
      <vt:lpstr>I_VIII.24!Área_de_impresión</vt:lpstr>
      <vt:lpstr>I_VIII.25!Área_de_impresión</vt:lpstr>
      <vt:lpstr>I_VIII.26!Área_de_impresión</vt:lpstr>
      <vt:lpstr>I_VIII.27!Área_de_impresión</vt:lpstr>
      <vt:lpstr>I_VIII.28!Área_de_impresión</vt:lpstr>
      <vt:lpstr>I_VIII.29!Área_de_impresión</vt:lpstr>
      <vt:lpstr>I_VIII.3!Área_de_impresión</vt:lpstr>
      <vt:lpstr>I_VIII.30!Área_de_impresión</vt:lpstr>
      <vt:lpstr>I_VIII.4!Área_de_impresión</vt:lpstr>
      <vt:lpstr>I_VIII.5!Área_de_impresión</vt:lpstr>
      <vt:lpstr>I_VIII.6!Área_de_impresión</vt:lpstr>
      <vt:lpstr>I_VIII.7!Área_de_impresión</vt:lpstr>
      <vt:lpstr>I_VIII.8!Área_de_impresión</vt:lpstr>
      <vt:lpstr>I_VIII.9!Área_de_impresión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TEMP_DGEE89</dc:creator>
  <cp:lastModifiedBy>TEMP_DGEE89</cp:lastModifiedBy>
  <cp:lastPrinted>2023-09-18T19:21:00Z</cp:lastPrinted>
  <dcterms:created xsi:type="dcterms:W3CDTF">2023-09-05T15:24:50Z</dcterms:created>
  <dcterms:modified xsi:type="dcterms:W3CDTF">2024-05-03T19:53:00Z</dcterms:modified>
</cp:coreProperties>
</file>