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35" windowWidth="10800" windowHeight="7170" tabRatio="684" firstSheet="4" activeTab="4"/>
  </bookViews>
  <sheets>
    <sheet name="movilidad" sheetId="27" r:id="rId1"/>
    <sheet name="COMP-VALES" sheetId="26" r:id="rId2"/>
    <sheet name="Hoja1" sheetId="30" state="hidden" r:id="rId3"/>
    <sheet name="Hoja2" sheetId="31" state="hidden" r:id="rId4"/>
    <sheet name="R.C.N° 01" sheetId="23" r:id="rId5"/>
  </sheets>
  <definedNames>
    <definedName name="_xlnm._FilterDatabase" localSheetId="2" hidden="1">Hoja1!$A$3:$H$137</definedName>
    <definedName name="_xlnm.Print_Area" localSheetId="0">movilidad!$A$1:$N$20</definedName>
  </definedNames>
  <calcPr calcId="145621"/>
</workbook>
</file>

<file path=xl/calcChain.xml><?xml version="1.0" encoding="utf-8"?>
<calcChain xmlns="http://schemas.openxmlformats.org/spreadsheetml/2006/main">
  <c r="F10" i="23" l="1"/>
  <c r="D43" i="26" l="1"/>
  <c r="I43" i="26"/>
  <c r="I41" i="26"/>
  <c r="M30" i="26" l="1"/>
  <c r="L48" i="26" l="1"/>
  <c r="K48" i="26"/>
  <c r="J48" i="26"/>
  <c r="I48" i="26"/>
  <c r="H48" i="26"/>
  <c r="G48" i="26"/>
  <c r="F48" i="26"/>
  <c r="E48" i="26"/>
  <c r="D48" i="26"/>
  <c r="C48" i="26"/>
  <c r="B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29" i="26"/>
  <c r="M48" i="26" l="1"/>
  <c r="M50" i="26" s="1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K50" i="31" s="1"/>
  <c r="J23" i="31"/>
  <c r="I23" i="31"/>
  <c r="H23" i="31"/>
  <c r="G23" i="31"/>
  <c r="F23" i="31"/>
  <c r="E23" i="31"/>
  <c r="D23" i="31"/>
  <c r="C23" i="31"/>
  <c r="K23" i="31" s="1"/>
  <c r="K25" i="31" s="1"/>
  <c r="B23" i="31"/>
  <c r="L18" i="27" l="1"/>
  <c r="K18" i="27"/>
  <c r="J18" i="27"/>
  <c r="I18" i="27"/>
  <c r="H18" i="27"/>
  <c r="G18" i="27"/>
  <c r="F18" i="27"/>
  <c r="E18" i="27"/>
  <c r="D18" i="27"/>
  <c r="C18" i="27"/>
  <c r="B18" i="27"/>
  <c r="A18" i="27"/>
  <c r="M18" i="27" l="1"/>
</calcChain>
</file>

<file path=xl/sharedStrings.xml><?xml version="1.0" encoding="utf-8"?>
<sst xmlns="http://schemas.openxmlformats.org/spreadsheetml/2006/main" count="854" uniqueCount="201">
  <si>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</si>
  <si>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</si>
  <si>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</si>
  <si>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</si>
  <si>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</si>
  <si>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</si>
  <si>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</si>
  <si>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</si>
  <si>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</si>
  <si>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</si>
  <si>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</si>
  <si>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</si>
  <si>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</si>
  <si>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</si>
  <si>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</si>
  <si>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</si>
  <si>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</si>
  <si>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</si>
  <si>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</si>
  <si>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</si>
  <si>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</si>
  <si>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</si>
  <si>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</si>
  <si>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</si>
  <si>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</si>
  <si>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</si>
  <si>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</si>
  <si>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</si>
  <si>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</si>
  <si>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</si>
  <si>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</si>
  <si>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</si>
  <si>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</si>
  <si>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</si>
  <si>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</si>
  <si>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</si>
  <si>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</si>
  <si>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</si>
  <si>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</si>
  <si>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</si>
  <si>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</si>
  <si>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</si>
  <si>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</si>
  <si>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</si>
  <si>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</si>
  <si>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</si>
  <si>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</si>
  <si>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</si>
  <si>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</si>
  <si>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</si>
  <si>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</si>
  <si>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</si>
  <si>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</si>
  <si>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</si>
  <si>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</si>
  <si>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</si>
  <si>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</si>
  <si>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</si>
  <si>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</si>
  <si>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</si>
  <si>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</si>
  <si>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</si>
  <si>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</si>
  <si>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</si>
  <si>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</si>
  <si>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</si>
  <si>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</si>
  <si>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</si>
  <si>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</si>
  <si>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</si>
  <si>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</si>
  <si>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</si>
  <si>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</si>
  <si>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</si>
  <si>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</si>
  <si>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</si>
  <si>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</si>
  <si>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</si>
  <si>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</si>
  <si>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</si>
  <si>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</si>
  <si>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</si>
  <si>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</si>
  <si>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</si>
  <si>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</si>
  <si>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</si>
  <si>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</si>
  <si>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</si>
  <si>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</si>
  <si>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</si>
  <si>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</si>
  <si>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</si>
  <si>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</si>
  <si>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</si>
  <si>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</si>
  <si>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</si>
  <si>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</si>
  <si>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</si>
  <si>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</si>
  <si>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</si>
  <si>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</si>
  <si>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</si>
  <si>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</si>
  <si>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</si>
  <si>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</si>
  <si>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</si>
  <si>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</si>
  <si>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</si>
  <si>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</si>
  <si>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</si>
  <si>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</si>
  <si>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</si>
  <si>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</si>
  <si>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</si>
  <si>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</si>
  <si>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</si>
  <si>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</si>
  <si>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</si>
  <si>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</si>
  <si>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</si>
  <si>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</si>
  <si>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</si>
  <si>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</si>
  <si>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</si>
  <si>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</si>
  <si>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</si>
  <si>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</si>
  <si>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</si>
  <si>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</si>
  <si>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</si>
  <si>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</si>
  <si>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</si>
  <si>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</si>
  <si>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</si>
  <si>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</si>
  <si>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</si>
  <si>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</si>
  <si>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</si>
  <si>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</si>
  <si>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</si>
  <si>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</si>
  <si>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</si>
  <si>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</si>
  <si>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</si>
  <si>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</si>
  <si>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</si>
  <si>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</si>
  <si>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</si>
  <si>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</si>
  <si>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</si>
  <si>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01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</si>
  <si>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</si>
  <si>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</si>
  <si>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</si>
  <si>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</si>
  <si>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</si>
  <si>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</si>
  <si>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</si>
  <si>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</si>
  <si>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</si>
  <si>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</si>
  <si>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</si>
  <si>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</si>
  <si>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</si>
  <si>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</si>
  <si>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</si>
  <si>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</si>
  <si>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</si>
  <si>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</si>
  <si>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</si>
  <si>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</si>
  <si>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</si>
  <si>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</si>
  <si>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</si>
  <si>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</si>
  <si>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</si>
  <si>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</si>
  <si>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</si>
  <si>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</si>
  <si>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</si>
  <si>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</si>
  <si>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</si>
  <si>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</si>
  <si>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</si>
  <si>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</si>
  <si>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</si>
  <si>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</si>
  <si>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2.3.2.2.3.1</t>
  </si>
  <si>
    <t>126</t>
  </si>
  <si>
    <t>2.3.2.6.1.2</t>
  </si>
  <si>
    <t>2.3.2.7.11.6</t>
  </si>
  <si>
    <t>FD17-5314</t>
  </si>
  <si>
    <t>117</t>
  </si>
  <si>
    <t>FD17-5313</t>
  </si>
  <si>
    <t>FE02-0024335</t>
  </si>
  <si>
    <t>JOSE LUIS MONTOYA  VERA</t>
  </si>
  <si>
    <t>FE02-0024574</t>
  </si>
  <si>
    <t>E001-25</t>
  </si>
  <si>
    <t>QUISPE GALVAN  ANGEL</t>
  </si>
  <si>
    <t>2.3.27.11.6</t>
  </si>
  <si>
    <t>E001-26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</si>
</sst>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Fill="1" applyBorder="1"/>
    <xf numFmtId="49" fontId="2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2" xfId="0" applyNumberFormat="1" applyBorder="1"/>
    <xf numFmtId="0" fontId="1" fillId="0" borderId="1" xfId="0" applyNumberFormat="1" applyFont="1" applyBorder="1"/>
    <xf numFmtId="0" fontId="1" fillId="0" borderId="11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5" xfId="0" quotePrefix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6" xfId="0" quotePrefix="1" applyFont="1" applyBorder="1"/>
    <xf numFmtId="0" fontId="3" fillId="0" borderId="7" xfId="0" applyFont="1" applyBorder="1" applyAlignment="1">
      <alignment horizontal="center"/>
    </xf>
    <xf numFmtId="0" fontId="3" fillId="0" borderId="17" xfId="0" quotePrefix="1" applyNumberFormat="1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/>
    <xf numFmtId="0" fontId="2" fillId="0" borderId="7" xfId="0" quotePrefix="1" applyFont="1" applyBorder="1"/>
    <xf numFmtId="14" fontId="2" fillId="0" borderId="7" xfId="0" quotePrefix="1" applyNumberFormat="1" applyFont="1" applyBorder="1"/>
    <xf numFmtId="0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7" xfId="0" quotePrefix="1" applyFont="1" applyBorder="1" applyAlignment="1">
      <alignment horizontal="left" vertical="top"/>
    </xf>
    <xf numFmtId="0" fontId="2" fillId="0" borderId="7" xfId="0" quotePrefix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3" fillId="0" borderId="7" xfId="0" applyNumberFormat="1" applyFont="1" applyBorder="1"/>
    <xf numFmtId="0" fontId="3" fillId="0" borderId="7" xfId="0" quotePrefix="1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2" fillId="0" borderId="5" xfId="0" applyNumberFormat="1" applyFont="1" applyBorder="1"/>
    <xf numFmtId="164" fontId="2" fillId="0" borderId="5" xfId="0" applyNumberFormat="1" applyFont="1" applyBorder="1"/>
    <xf numFmtId="0" fontId="3" fillId="0" borderId="8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3" fillId="0" borderId="16" xfId="0" applyFont="1" applyBorder="1"/>
    <xf numFmtId="164" fontId="2" fillId="0" borderId="6" xfId="0" applyNumberFormat="1" applyFont="1" applyBorder="1" applyAlignment="1">
      <alignment horizontal="right"/>
    </xf>
    <xf numFmtId="0" fontId="3" fillId="0" borderId="16" xfId="0" quotePrefix="1" applyNumberFormat="1" applyFont="1" applyBorder="1" applyAlignment="1">
      <alignment horizontal="center"/>
    </xf>
    <xf numFmtId="164" fontId="3" fillId="0" borderId="16" xfId="0" applyNumberFormat="1" applyFont="1" applyBorder="1"/>
    <xf numFmtId="0" fontId="2" fillId="0" borderId="16" xfId="0" quotePrefix="1" applyFont="1" applyBorder="1" applyAlignment="1">
      <alignment horizontal="left"/>
    </xf>
    <xf numFmtId="0" fontId="2" fillId="0" borderId="9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14" fontId="2" fillId="0" borderId="17" xfId="0" quotePrefix="1" applyNumberFormat="1" applyFont="1" applyBorder="1"/>
    <xf numFmtId="14" fontId="2" fillId="0" borderId="9" xfId="0" quotePrefix="1" applyNumberFormat="1" applyFont="1" applyBorder="1"/>
    <xf numFmtId="0" fontId="3" fillId="0" borderId="9" xfId="0" applyFont="1" applyBorder="1" applyAlignment="1">
      <alignment horizontal="center"/>
    </xf>
    <xf numFmtId="0" fontId="3" fillId="0" borderId="9" xfId="0" quotePrefix="1" applyNumberFormat="1" applyFont="1" applyBorder="1" applyAlignment="1">
      <alignment horizontal="center"/>
    </xf>
    <xf numFmtId="0" fontId="3" fillId="0" borderId="9" xfId="0" applyFont="1" applyBorder="1"/>
    <xf numFmtId="164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9" xfId="0" applyFont="1" applyBorder="1"/>
    <xf numFmtId="164" fontId="5" fillId="0" borderId="20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3" xfId="0" applyNumberFormat="1" applyBorder="1"/>
    <xf numFmtId="164" fontId="0" fillId="0" borderId="2" xfId="0" applyNumberFormat="1" applyFont="1" applyBorder="1"/>
    <xf numFmtId="164" fontId="3" fillId="0" borderId="10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7" xfId="0" quotePrefix="1" applyNumberFormat="1" applyFont="1" applyBorder="1" applyAlignment="1">
      <alignment horizontal="left" vertical="top"/>
    </xf>
    <xf numFmtId="14" fontId="2" fillId="0" borderId="7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9" xfId="0" applyBorder="1"/>
    <xf numFmtId="0" fontId="3" fillId="0" borderId="9" xfId="0" applyFont="1" applyFill="1" applyBorder="1"/>
    <xf numFmtId="0" fontId="0" fillId="0" borderId="17" xfId="0" applyBorder="1"/>
    <xf numFmtId="164" fontId="0" fillId="0" borderId="0" xfId="0" applyNumberFormat="1"/>
    <xf numFmtId="0" fontId="8" fillId="2" borderId="0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1" xfId="0" applyFont="1" applyFill="1" applyBorder="1"/>
    <xf numFmtId="0" fontId="4" fillId="4" borderId="21" xfId="0" applyFont="1" applyFill="1" applyBorder="1"/>
    <xf numFmtId="0" fontId="4" fillId="4" borderId="2" xfId="0" applyFont="1" applyFill="1" applyBorder="1"/>
    <xf numFmtId="0" fontId="9" fillId="0" borderId="0" xfId="0" applyFont="1" applyAlignment="1">
      <alignment horizontal="center"/>
    </xf>
    <xf numFmtId="0" fontId="4" fillId="0" borderId="22" xfId="0" quotePrefix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4" fontId="10" fillId="0" borderId="22" xfId="0" applyNumberFormat="1" applyFont="1" applyBorder="1"/>
    <xf numFmtId="164" fontId="4" fillId="0" borderId="22" xfId="0" applyNumberFormat="1" applyFont="1" applyBorder="1"/>
    <xf numFmtId="164" fontId="4" fillId="0" borderId="28" xfId="0" applyNumberFormat="1" applyFont="1" applyBorder="1"/>
    <xf numFmtId="164" fontId="4" fillId="0" borderId="29" xfId="0" applyNumberFormat="1" applyFont="1" applyBorder="1"/>
    <xf numFmtId="164" fontId="4" fillId="0" borderId="0" xfId="0" applyNumberFormat="1" applyFont="1" applyBorder="1"/>
    <xf numFmtId="164" fontId="4" fillId="0" borderId="22" xfId="0" quotePrefix="1" applyNumberFormat="1" applyFont="1" applyBorder="1"/>
    <xf numFmtId="164" fontId="9" fillId="0" borderId="22" xfId="0" quotePrefix="1" applyNumberFormat="1" applyFont="1" applyBorder="1"/>
    <xf numFmtId="0" fontId="4" fillId="0" borderId="22" xfId="0" quotePrefix="1" applyNumberFormat="1" applyFont="1" applyBorder="1"/>
    <xf numFmtId="164" fontId="11" fillId="0" borderId="22" xfId="0" applyNumberFormat="1" applyFont="1" applyBorder="1"/>
    <xf numFmtId="164" fontId="4" fillId="2" borderId="22" xfId="0" quotePrefix="1" applyNumberFormat="1" applyFont="1" applyFill="1" applyBorder="1"/>
    <xf numFmtId="0" fontId="4" fillId="0" borderId="22" xfId="0" quotePrefix="1" applyFont="1" applyBorder="1" applyAlignment="1">
      <alignment horizontal="left"/>
    </xf>
    <xf numFmtId="0" fontId="4" fillId="0" borderId="22" xfId="0" applyFont="1" applyBorder="1"/>
    <xf numFmtId="164" fontId="4" fillId="3" borderId="22" xfId="0" applyNumberFormat="1" applyFont="1" applyFill="1" applyBorder="1"/>
    <xf numFmtId="164" fontId="4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/>
    <xf numFmtId="0" fontId="0" fillId="4" borderId="14" xfId="0" applyFill="1" applyBorder="1"/>
    <xf numFmtId="0" fontId="0" fillId="4" borderId="15" xfId="0" applyFill="1" applyBorder="1"/>
    <xf numFmtId="0" fontId="0" fillId="4" borderId="11" xfId="0" applyFill="1" applyBorder="1"/>
    <xf numFmtId="0" fontId="0" fillId="4" borderId="2" xfId="0" applyFill="1" applyBorder="1"/>
    <xf numFmtId="0" fontId="12" fillId="0" borderId="0" xfId="0" applyFont="1" applyAlignment="1">
      <alignment horizontal="center"/>
    </xf>
    <xf numFmtId="0" fontId="0" fillId="0" borderId="22" xfId="0" quotePrefix="1" applyBorder="1"/>
    <xf numFmtId="164" fontId="0" fillId="0" borderId="23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12" fillId="0" borderId="22" xfId="0" applyNumberFormat="1" applyFont="1" applyBorder="1"/>
    <xf numFmtId="164" fontId="0" fillId="0" borderId="22" xfId="0" applyNumberFormat="1" applyBorder="1"/>
    <xf numFmtId="164" fontId="0" fillId="0" borderId="29" xfId="0" applyNumberFormat="1" applyBorder="1"/>
    <xf numFmtId="164" fontId="0" fillId="0" borderId="22" xfId="0" quotePrefix="1" applyNumberFormat="1" applyBorder="1"/>
    <xf numFmtId="164" fontId="6" fillId="0" borderId="22" xfId="0" quotePrefix="1" applyNumberFormat="1" applyFont="1" applyBorder="1"/>
    <xf numFmtId="0" fontId="0" fillId="0" borderId="22" xfId="0" quotePrefix="1" applyNumberFormat="1" applyBorder="1"/>
    <xf numFmtId="164" fontId="13" fillId="0" borderId="22" xfId="0" applyNumberFormat="1" applyFont="1" applyBorder="1"/>
    <xf numFmtId="164" fontId="0" fillId="2" borderId="22" xfId="0" quotePrefix="1" applyNumberFormat="1" applyFont="1" applyFill="1" applyBorder="1"/>
    <xf numFmtId="0" fontId="0" fillId="0" borderId="22" xfId="0" quotePrefix="1" applyBorder="1" applyAlignment="1">
      <alignment horizontal="left"/>
    </xf>
    <xf numFmtId="0" fontId="0" fillId="0" borderId="22" xfId="0" applyBorder="1"/>
    <xf numFmtId="164" fontId="0" fillId="3" borderId="22" xfId="0" applyNumberFormat="1" applyFill="1" applyBorder="1"/>
    <xf numFmtId="0" fontId="0" fillId="0" borderId="0" xfId="0" quotePrefix="1" applyBorder="1"/>
    <xf numFmtId="164" fontId="12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4" fillId="3" borderId="22" xfId="0" quotePrefix="1" applyFont="1" applyFill="1" applyBorder="1" applyAlignment="1">
      <alignment horizontal="center"/>
    </xf>
    <xf numFmtId="2" fontId="14" fillId="3" borderId="22" xfId="0" quotePrefix="1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164" fontId="15" fillId="0" borderId="22" xfId="0" applyNumberFormat="1" applyFont="1" applyFill="1" applyBorder="1"/>
    <xf numFmtId="164" fontId="15" fillId="5" borderId="22" xfId="0" applyNumberFormat="1" applyFont="1" applyFill="1" applyBorder="1"/>
    <xf numFmtId="164" fontId="14" fillId="0" borderId="22" xfId="0" applyNumberFormat="1" applyFont="1" applyFill="1" applyBorder="1"/>
    <xf numFmtId="164" fontId="1" fillId="4" borderId="22" xfId="0" applyNumberFormat="1" applyFont="1" applyFill="1" applyBorder="1"/>
    <xf numFmtId="164" fontId="1" fillId="6" borderId="22" xfId="0" applyNumberFormat="1" applyFont="1" applyFill="1" applyBorder="1"/>
    <xf numFmtId="164" fontId="0" fillId="0" borderId="0" xfId="0" applyNumberFormat="1" applyFont="1" applyFill="1"/>
    <xf numFmtId="164" fontId="0" fillId="0" borderId="0" xfId="0" quotePrefix="1" applyNumberFormat="1" applyFill="1"/>
    <xf numFmtId="164" fontId="16" fillId="0" borderId="0" xfId="0" applyNumberFormat="1" applyFont="1" applyFill="1"/>
    <xf numFmtId="164" fontId="7" fillId="2" borderId="0" xfId="0" applyNumberFormat="1" applyFont="1" applyFill="1"/>
    <xf numFmtId="164" fontId="7" fillId="0" borderId="0" xfId="0" applyNumberFormat="1" applyFont="1"/>
    <xf numFmtId="164" fontId="7" fillId="0" borderId="0" xfId="0" applyNumberFormat="1" applyFont="1" applyFill="1"/>
    <xf numFmtId="164" fontId="17" fillId="0" borderId="0" xfId="0" applyNumberFormat="1" applyFont="1"/>
    <xf numFmtId="0" fontId="18" fillId="0" borderId="22" xfId="0" quotePrefix="1" applyFont="1" applyBorder="1"/>
    <xf numFmtId="49" fontId="18" fillId="0" borderId="22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30" xfId="0" applyBorder="1"/>
    <xf numFmtId="164" fontId="1" fillId="0" borderId="10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2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14" fontId="2" fillId="0" borderId="32" xfId="0" quotePrefix="1" applyNumberFormat="1" applyFont="1" applyBorder="1" applyAlignment="1">
      <alignment horizontal="left"/>
    </xf>
    <xf numFmtId="0" fontId="3" fillId="0" borderId="32" xfId="0" applyNumberFormat="1" applyFont="1" applyBorder="1" applyAlignment="1">
      <alignment horizontal="center"/>
    </xf>
    <xf numFmtId="0" fontId="5" fillId="0" borderId="10" xfId="0" applyFont="1" applyBorder="1"/>
    <xf numFmtId="0" fontId="12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3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31" xfId="0" applyNumberFormat="1" applyFont="1" applyBorder="1" applyAlignment="1"/>
    <xf numFmtId="0" fontId="2" fillId="0" borderId="9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33" xfId="0" applyFont="1" applyBorder="1"/>
    <xf numFmtId="0" fontId="2" fillId="0" borderId="30" xfId="0" applyFont="1" applyBorder="1" applyAlignment="1">
      <alignment horizontal="center"/>
    </xf>
    <xf numFmtId="0" fontId="2" fillId="0" borderId="34" xfId="0" applyNumberFormat="1" applyFont="1" applyBorder="1"/>
    <xf numFmtId="14" fontId="2" fillId="0" borderId="33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20" xfId="0" applyFont="1" applyBorder="1"/>
    <xf numFmtId="0" fontId="2" fillId="0" borderId="1" xfId="0" applyFont="1" applyBorder="1"/>
    <xf numFmtId="0" fontId="2" fillId="0" borderId="35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NumberFormat="1" applyFont="1" applyBorder="1"/>
    <xf numFmtId="164" fontId="5" fillId="0" borderId="0" xfId="0" applyNumberFormat="1" applyFont="1" applyBorder="1"/>
    <xf numFmtId="0" fontId="19" fillId="0" borderId="2" xfId="0" applyFont="1" applyBorder="1"/>
    <xf numFmtId="0" fontId="19" fillId="0" borderId="1" xfId="0" applyFont="1" applyBorder="1"/>
    <xf numFmtId="0" fontId="19" fillId="0" borderId="0" xfId="0" applyFont="1" applyBorder="1" applyAlignment="1">
      <alignment horizontal="center"/>
    </xf>
    <xf numFmtId="0" fontId="19" fillId="0" borderId="10" xfId="0" applyNumberFormat="1" applyFont="1" applyBorder="1"/>
    <xf numFmtId="14" fontId="19" fillId="0" borderId="10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9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18" fillId="0" borderId="22" xfId="0" quotePrefix="1" applyFont="1" applyBorder="1" applyAlignment="1">
      <alignment horizontal="right"/>
    </xf>
    <xf numFmtId="0" fontId="2" fillId="0" borderId="9" xfId="0" quotePrefix="1" applyFont="1" applyBorder="1"/>
    <xf numFmtId="14" fontId="2" fillId="0" borderId="9" xfId="0" quotePrefix="1" applyNumberFormat="1" applyFont="1" applyBorder="1" applyAlignment="1">
      <alignment horizontal="left" vertical="top"/>
    </xf>
    <xf numFmtId="0" fontId="3" fillId="0" borderId="4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workbookViewId="0">
      <selection activeCell="E25" sqref="E25"/>
    </sheetView>
  </sheetViews>
  <sheetFormatPr baseColWidth="10" defaultRowHeight="15" x14ac:dyDescent="0.25"/>
  <cols>
    <col min="2" max="13" width="9.7109375" customWidth="1"/>
  </cols>
  <sheetData>
    <row r="1" spans="1:13" x14ac:dyDescent="0.25">
      <c r="A1" s="138">
        <v>81</v>
      </c>
      <c r="B1" s="138">
        <v>85</v>
      </c>
      <c r="C1" s="138">
        <v>87</v>
      </c>
      <c r="D1" s="138"/>
      <c r="E1" s="138"/>
      <c r="F1" s="138"/>
      <c r="G1" s="138"/>
      <c r="H1" s="138"/>
      <c r="I1" s="138"/>
      <c r="J1" s="138"/>
      <c r="K1" s="138"/>
      <c r="L1" s="139"/>
      <c r="M1" s="140"/>
    </row>
    <row r="2" spans="1:13" ht="12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ht="12" customHeight="1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ht="12" customHeight="1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1:13" ht="12" customHeight="1" x14ac:dyDescent="0.25">
      <c r="A5" s="141"/>
      <c r="B5" s="141"/>
      <c r="C5" s="141"/>
      <c r="D5" s="141"/>
      <c r="E5" s="141"/>
      <c r="F5" s="143"/>
      <c r="G5" s="141"/>
      <c r="H5" s="141"/>
      <c r="I5" s="141"/>
      <c r="J5" s="141"/>
      <c r="K5" s="141"/>
      <c r="L5" s="141"/>
      <c r="M5" s="142"/>
    </row>
    <row r="6" spans="1:13" ht="12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1:13" ht="12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1:13" ht="12" customHeight="1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</row>
    <row r="9" spans="1:13" ht="12" customHeight="1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2"/>
    </row>
    <row r="10" spans="1:13" ht="12" customHeight="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3" ht="12" customHeigh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2"/>
    </row>
    <row r="12" spans="1:13" ht="12" customHeight="1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2"/>
    </row>
    <row r="13" spans="1:13" ht="12" customHeight="1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1:13" ht="12" customHeight="1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1:13" ht="12" customHeight="1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</row>
    <row r="16" spans="1:13" ht="12" customHeight="1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1:13" ht="12" customHeight="1" x14ac:dyDescent="0.25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</row>
    <row r="18" spans="1:13" ht="12" customHeight="1" x14ac:dyDescent="0.25">
      <c r="A18" s="144">
        <f t="shared" ref="A18:L18" si="0">SUM(A2:A17)</f>
        <v>0</v>
      </c>
      <c r="B18" s="144">
        <f t="shared" si="0"/>
        <v>0</v>
      </c>
      <c r="C18" s="144">
        <f>SUM(C2:C17)</f>
        <v>0</v>
      </c>
      <c r="D18" s="144">
        <f t="shared" si="0"/>
        <v>0</v>
      </c>
      <c r="E18" s="144">
        <f t="shared" si="0"/>
        <v>0</v>
      </c>
      <c r="F18" s="144">
        <f t="shared" si="0"/>
        <v>0</v>
      </c>
      <c r="G18" s="144">
        <f t="shared" si="0"/>
        <v>0</v>
      </c>
      <c r="H18" s="144">
        <f t="shared" si="0"/>
        <v>0</v>
      </c>
      <c r="I18" s="144">
        <f t="shared" si="0"/>
        <v>0</v>
      </c>
      <c r="J18" s="144">
        <f t="shared" si="0"/>
        <v>0</v>
      </c>
      <c r="K18" s="144">
        <f t="shared" si="0"/>
        <v>0</v>
      </c>
      <c r="L18" s="144">
        <f t="shared" si="0"/>
        <v>0</v>
      </c>
      <c r="M18" s="145">
        <f>SUM(A18:L18)</f>
        <v>0</v>
      </c>
    </row>
    <row r="19" spans="1:13" ht="12" customHeight="1" x14ac:dyDescent="0.2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2" customHeight="1" x14ac:dyDescent="0.2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2" customHeight="1" x14ac:dyDescent="0.25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 ht="12" customHeight="1" x14ac:dyDescent="0.25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 ht="12" customHeight="1" x14ac:dyDescent="0.25">
      <c r="B23" s="146"/>
      <c r="C23" s="147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 ht="12" customHeight="1" x14ac:dyDescent="0.25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12" customHeight="1" x14ac:dyDescent="0.25"/>
    <row r="26" spans="1:13" ht="12" customHeight="1" x14ac:dyDescent="0.25"/>
    <row r="27" spans="1:13" ht="12" customHeight="1" x14ac:dyDescent="0.25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12" customHeight="1" x14ac:dyDescent="0.25"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3" ht="12" customHeight="1" x14ac:dyDescent="0.25"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 ht="12" customHeight="1" x14ac:dyDescent="0.25"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12" customHeight="1" x14ac:dyDescent="0.25"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2:13" ht="12" customHeight="1" x14ac:dyDescent="0.25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2:13" ht="12" customHeight="1" x14ac:dyDescent="0.25"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2:13" ht="12" customHeight="1" x14ac:dyDescent="0.25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2:13" ht="12" customHeight="1" x14ac:dyDescent="0.25"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2:13" ht="12" customHeight="1" x14ac:dyDescent="0.25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2:13" ht="12" customHeight="1" x14ac:dyDescent="0.25"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2:13" ht="12" customHeight="1" x14ac:dyDescent="0.25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2:13" ht="12" customHeight="1" x14ac:dyDescent="0.25"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1" spans="2:13" ht="12" customHeight="1" x14ac:dyDescent="0.25"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</row>
    <row r="42" spans="2:13" ht="12" customHeight="1" x14ac:dyDescent="0.25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  <row r="43" spans="2:13" ht="12" customHeight="1" x14ac:dyDescent="0.2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</row>
    <row r="44" spans="2:13" ht="12" customHeight="1" x14ac:dyDescent="0.25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2:13" ht="12" customHeight="1" x14ac:dyDescent="0.25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2:13" ht="12" customHeight="1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47" spans="2:13" ht="12" customHeight="1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</row>
    <row r="48" spans="2:13" ht="12" customHeight="1" x14ac:dyDescent="0.25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</row>
    <row r="49" spans="2:13" ht="12" customHeight="1" x14ac:dyDescent="0.25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</row>
    <row r="50" spans="2:13" ht="12" customHeight="1" x14ac:dyDescent="0.2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</row>
    <row r="51" spans="2:13" ht="12" customHeight="1" x14ac:dyDescent="0.25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</row>
    <row r="52" spans="2:13" ht="12" customHeight="1" x14ac:dyDescent="0.25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</row>
    <row r="53" spans="2:13" ht="12" customHeight="1" x14ac:dyDescent="0.2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</row>
    <row r="54" spans="2:13" ht="12" customHeight="1" x14ac:dyDescent="0.25"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</row>
    <row r="55" spans="2:13" ht="12" customHeight="1" x14ac:dyDescent="0.25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</row>
    <row r="56" spans="2:13" ht="12" customHeight="1" x14ac:dyDescent="0.2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</row>
    <row r="57" spans="2:13" ht="12" customHeight="1" x14ac:dyDescent="0.25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</row>
    <row r="58" spans="2:13" ht="12" customHeight="1" x14ac:dyDescent="0.25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</row>
    <row r="59" spans="2:13" ht="12" customHeight="1" x14ac:dyDescent="0.25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2:13" ht="12" customHeight="1" x14ac:dyDescent="0.25">
      <c r="B60" s="148"/>
      <c r="C60" s="148"/>
      <c r="D60" s="146"/>
      <c r="E60" s="146"/>
      <c r="F60" s="146"/>
      <c r="G60" s="146"/>
      <c r="H60" s="146"/>
      <c r="I60" s="146"/>
      <c r="J60" s="146"/>
      <c r="K60" s="146"/>
      <c r="L60" s="146"/>
      <c r="M60" s="146"/>
    </row>
    <row r="61" spans="2:13" ht="12" customHeight="1" x14ac:dyDescent="0.25"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</row>
    <row r="62" spans="2:13" ht="12" customHeight="1" x14ac:dyDescent="0.25"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</row>
    <row r="63" spans="2:13" ht="12" customHeight="1" x14ac:dyDescent="0.25"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2:13" ht="12" customHeight="1" x14ac:dyDescent="0.25"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2:13" ht="12" customHeight="1" x14ac:dyDescent="0.25"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2:13" ht="12" customHeight="1" x14ac:dyDescent="0.25"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2:13" ht="12" customHeight="1" x14ac:dyDescent="0.25"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</row>
    <row r="68" spans="2:13" ht="12" customHeight="1" x14ac:dyDescent="0.25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</row>
    <row r="69" spans="2:13" ht="12" customHeight="1" x14ac:dyDescent="0.25">
      <c r="B69" s="146"/>
      <c r="C69" s="146"/>
      <c r="D69" s="146"/>
      <c r="E69" s="146"/>
      <c r="F69" s="148"/>
      <c r="G69" s="146"/>
      <c r="H69" s="146"/>
      <c r="I69" s="146"/>
      <c r="J69" s="146"/>
      <c r="K69" s="146"/>
      <c r="L69" s="146"/>
      <c r="M69" s="146"/>
    </row>
    <row r="70" spans="2:13" ht="12" customHeight="1" x14ac:dyDescent="0.25"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  <row r="71" spans="2:13" ht="12" customHeight="1" x14ac:dyDescent="0.25"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</row>
    <row r="72" spans="2:13" ht="12" customHeight="1" x14ac:dyDescent="0.25"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</row>
    <row r="73" spans="2:13" ht="12" customHeight="1" x14ac:dyDescent="0.25"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</row>
    <row r="74" spans="2:13" ht="12" customHeight="1" x14ac:dyDescent="0.25"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</row>
    <row r="75" spans="2:13" ht="12" customHeight="1" x14ac:dyDescent="0.25"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</row>
    <row r="76" spans="2:13" ht="12" customHeight="1" x14ac:dyDescent="0.25"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</row>
    <row r="77" spans="2:13" ht="12" customHeight="1" x14ac:dyDescent="0.25"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</row>
    <row r="78" spans="2:13" ht="12" customHeight="1" x14ac:dyDescent="0.25"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</row>
    <row r="79" spans="2:13" ht="12" customHeight="1" x14ac:dyDescent="0.25"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</row>
    <row r="80" spans="2:13" ht="12" customHeight="1" x14ac:dyDescent="0.25"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</row>
    <row r="81" spans="2:13" ht="12" customHeight="1" x14ac:dyDescent="0.25"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</row>
    <row r="82" spans="2:13" ht="12" customHeight="1" x14ac:dyDescent="0.25"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</row>
    <row r="83" spans="2:13" ht="12" customHeight="1" x14ac:dyDescent="0.25"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</row>
    <row r="84" spans="2:13" ht="12" customHeight="1" x14ac:dyDescent="0.25"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</row>
    <row r="85" spans="2:13" ht="12" customHeight="1" x14ac:dyDescent="0.25">
      <c r="B85" s="146"/>
      <c r="C85" s="146"/>
      <c r="D85" s="146"/>
      <c r="E85" s="146"/>
      <c r="F85" s="146"/>
      <c r="G85" s="146"/>
      <c r="H85" s="146"/>
      <c r="I85" s="148"/>
      <c r="J85" s="146"/>
      <c r="K85" s="146"/>
      <c r="L85" s="146"/>
      <c r="M85" s="146"/>
    </row>
    <row r="86" spans="2:13" ht="12" customHeight="1" x14ac:dyDescent="0.25"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</row>
    <row r="87" spans="2:13" ht="12" customHeight="1" x14ac:dyDescent="0.25"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</row>
    <row r="88" spans="2:13" ht="12" customHeight="1" x14ac:dyDescent="0.25"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</row>
    <row r="89" spans="2:13" ht="12" customHeight="1" x14ac:dyDescent="0.25"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</row>
    <row r="90" spans="2:13" ht="12" customHeight="1" x14ac:dyDescent="0.25"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</row>
    <row r="91" spans="2:13" ht="12" customHeight="1" x14ac:dyDescent="0.25"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</row>
    <row r="92" spans="2:13" ht="12" customHeight="1" x14ac:dyDescent="0.25"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</row>
    <row r="93" spans="2:13" ht="12" customHeight="1" x14ac:dyDescent="0.25"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</row>
    <row r="94" spans="2:13" ht="12" customHeight="1" x14ac:dyDescent="0.25"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</row>
    <row r="95" spans="2:13" ht="12" customHeight="1" x14ac:dyDescent="0.25"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</row>
    <row r="96" spans="2:13" ht="12" customHeight="1" x14ac:dyDescent="0.25"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</row>
    <row r="97" spans="2:13" ht="12" customHeight="1" x14ac:dyDescent="0.25"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</row>
    <row r="98" spans="2:13" ht="12" customHeight="1" x14ac:dyDescent="0.25">
      <c r="B98" s="146"/>
      <c r="C98" s="146"/>
      <c r="D98" s="146"/>
      <c r="E98" s="148"/>
      <c r="F98" s="146"/>
      <c r="G98" s="146"/>
      <c r="H98" s="146"/>
      <c r="I98" s="146"/>
      <c r="J98" s="146"/>
      <c r="K98" s="146"/>
      <c r="L98" s="146"/>
      <c r="M98" s="146"/>
    </row>
    <row r="99" spans="2:13" ht="12" customHeight="1" x14ac:dyDescent="0.25"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</row>
    <row r="100" spans="2:13" ht="12" customHeight="1" x14ac:dyDescent="0.25"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</row>
    <row r="101" spans="2:13" ht="12" customHeight="1" x14ac:dyDescent="0.25"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</row>
    <row r="102" spans="2:13" ht="12" customHeight="1" x14ac:dyDescent="0.25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</row>
    <row r="103" spans="2:13" ht="12" customHeight="1" x14ac:dyDescent="0.25"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</row>
    <row r="104" spans="2:13" ht="12" customHeight="1" x14ac:dyDescent="0.25">
      <c r="B104" s="146"/>
      <c r="C104" s="146"/>
      <c r="D104" s="148"/>
      <c r="E104" s="146"/>
      <c r="F104" s="146"/>
      <c r="G104" s="146"/>
      <c r="H104" s="146"/>
      <c r="I104" s="146"/>
      <c r="J104" s="146"/>
      <c r="K104" s="146"/>
      <c r="L104" s="146"/>
      <c r="M104" s="146"/>
    </row>
    <row r="105" spans="2:13" ht="12" customHeight="1" x14ac:dyDescent="0.25"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</row>
    <row r="106" spans="2:13" ht="12" customHeight="1" x14ac:dyDescent="0.25">
      <c r="B106" s="149"/>
      <c r="C106" s="149"/>
      <c r="D106" s="150"/>
      <c r="E106" s="150"/>
      <c r="F106" s="149"/>
      <c r="G106" s="150"/>
      <c r="H106" s="150"/>
      <c r="I106" s="150"/>
      <c r="J106" s="150"/>
      <c r="K106" s="150"/>
      <c r="L106" s="150"/>
      <c r="M106" s="150"/>
    </row>
    <row r="107" spans="2:13" ht="12" customHeight="1" x14ac:dyDescent="0.25">
      <c r="B107" s="149"/>
      <c r="C107" s="149"/>
      <c r="D107" s="150"/>
      <c r="E107" s="150"/>
      <c r="F107" s="149"/>
      <c r="G107" s="150"/>
      <c r="H107" s="150"/>
      <c r="I107" s="150"/>
      <c r="J107" s="150"/>
      <c r="K107" s="150"/>
      <c r="L107" s="150"/>
      <c r="M107" s="150"/>
    </row>
    <row r="108" spans="2:13" ht="12" customHeight="1" x14ac:dyDescent="0.25">
      <c r="B108" s="149"/>
      <c r="C108" s="149"/>
      <c r="D108" s="150"/>
      <c r="E108" s="150"/>
      <c r="F108" s="149"/>
      <c r="G108" s="150"/>
      <c r="H108" s="150"/>
      <c r="I108" s="150"/>
      <c r="J108" s="150"/>
      <c r="K108" s="150"/>
      <c r="L108" s="150"/>
      <c r="M108" s="150"/>
    </row>
    <row r="109" spans="2:13" ht="12" customHeight="1" x14ac:dyDescent="0.25">
      <c r="B109" s="149"/>
      <c r="C109" s="149"/>
      <c r="D109" s="150"/>
      <c r="E109" s="150"/>
      <c r="F109" s="149"/>
      <c r="G109" s="150"/>
      <c r="H109" s="150"/>
      <c r="I109" s="150"/>
      <c r="J109" s="150"/>
      <c r="K109" s="150"/>
      <c r="L109" s="150"/>
      <c r="M109" s="150"/>
    </row>
    <row r="110" spans="2:13" ht="12" customHeight="1" x14ac:dyDescent="0.25">
      <c r="B110" s="149"/>
      <c r="C110" s="149"/>
      <c r="D110" s="150"/>
      <c r="E110" s="150"/>
      <c r="F110" s="149"/>
      <c r="G110" s="150"/>
      <c r="H110" s="150"/>
      <c r="I110" s="150"/>
      <c r="J110" s="150"/>
      <c r="K110" s="150"/>
      <c r="L110" s="150"/>
      <c r="M110" s="150"/>
    </row>
    <row r="111" spans="2:13" ht="12" customHeight="1" x14ac:dyDescent="0.25">
      <c r="B111" s="149"/>
      <c r="C111" s="149"/>
      <c r="D111" s="150"/>
      <c r="E111" s="150"/>
      <c r="F111" s="149"/>
      <c r="G111" s="150"/>
      <c r="H111" s="150"/>
      <c r="I111" s="150"/>
      <c r="J111" s="150"/>
      <c r="K111" s="150"/>
      <c r="L111" s="150"/>
      <c r="M111" s="150"/>
    </row>
    <row r="112" spans="2:13" ht="12" customHeight="1" x14ac:dyDescent="0.25">
      <c r="B112" s="149"/>
      <c r="C112" s="149"/>
      <c r="D112" s="150"/>
      <c r="E112" s="150"/>
      <c r="F112" s="149"/>
      <c r="G112" s="150"/>
      <c r="H112" s="150"/>
      <c r="I112" s="150"/>
      <c r="J112" s="150"/>
      <c r="K112" s="150"/>
      <c r="L112" s="150"/>
      <c r="M112" s="150"/>
    </row>
    <row r="113" spans="2:13" ht="12" customHeight="1" x14ac:dyDescent="0.25">
      <c r="B113" s="149"/>
      <c r="C113" s="149"/>
      <c r="D113" s="150"/>
      <c r="E113" s="151"/>
      <c r="F113" s="149"/>
      <c r="G113" s="150"/>
      <c r="H113" s="150"/>
      <c r="I113" s="150"/>
      <c r="J113" s="150"/>
      <c r="K113" s="150"/>
      <c r="L113" s="150"/>
      <c r="M113" s="150"/>
    </row>
    <row r="114" spans="2:13" ht="12" customHeight="1" x14ac:dyDescent="0.25">
      <c r="B114" s="149"/>
      <c r="C114" s="149"/>
      <c r="D114" s="150"/>
      <c r="E114" s="150"/>
      <c r="F114" s="149"/>
      <c r="G114" s="150"/>
      <c r="H114" s="150"/>
      <c r="I114" s="150"/>
      <c r="J114" s="150"/>
      <c r="K114" s="150"/>
      <c r="L114" s="150"/>
      <c r="M114" s="150"/>
    </row>
    <row r="115" spans="2:13" ht="12" customHeight="1" x14ac:dyDescent="0.25">
      <c r="B115" s="149"/>
      <c r="C115" s="149"/>
      <c r="D115" s="150"/>
      <c r="E115" s="150"/>
      <c r="F115" s="149"/>
      <c r="G115" s="150"/>
      <c r="H115" s="150"/>
      <c r="I115" s="150"/>
      <c r="J115" s="150"/>
      <c r="K115" s="150"/>
      <c r="L115" s="150"/>
      <c r="M115" s="150"/>
    </row>
    <row r="116" spans="2:13" ht="12" customHeight="1" x14ac:dyDescent="0.25">
      <c r="B116" s="149"/>
      <c r="C116" s="149"/>
      <c r="D116" s="150"/>
      <c r="E116" s="150"/>
      <c r="F116" s="149"/>
      <c r="G116" s="150"/>
      <c r="H116" s="150"/>
      <c r="I116" s="150"/>
      <c r="J116" s="150"/>
      <c r="K116" s="150"/>
      <c r="L116" s="150"/>
      <c r="M116" s="150"/>
    </row>
    <row r="117" spans="2:13" ht="12" customHeight="1" x14ac:dyDescent="0.25">
      <c r="B117" s="149"/>
      <c r="C117" s="149"/>
      <c r="D117" s="150"/>
      <c r="E117" s="150"/>
      <c r="F117" s="149"/>
      <c r="G117" s="150"/>
      <c r="H117" s="150"/>
      <c r="I117" s="150"/>
      <c r="J117" s="150"/>
      <c r="K117" s="150"/>
      <c r="L117" s="150"/>
      <c r="M117" s="150"/>
    </row>
    <row r="118" spans="2:13" ht="12" customHeight="1" x14ac:dyDescent="0.25">
      <c r="B118" s="149"/>
      <c r="C118" s="149"/>
      <c r="D118" s="150"/>
      <c r="E118" s="150"/>
      <c r="F118" s="149"/>
      <c r="G118" s="150"/>
      <c r="H118" s="150"/>
      <c r="I118" s="150"/>
      <c r="J118" s="150"/>
      <c r="K118" s="150"/>
      <c r="L118" s="150"/>
      <c r="M118" s="150"/>
    </row>
    <row r="119" spans="2:13" ht="12" customHeight="1" x14ac:dyDescent="0.25">
      <c r="B119" s="149"/>
      <c r="C119" s="149"/>
      <c r="D119" s="150"/>
      <c r="E119" s="150"/>
      <c r="F119" s="149"/>
      <c r="G119" s="150"/>
      <c r="H119" s="150"/>
      <c r="I119" s="150"/>
      <c r="J119" s="150"/>
      <c r="K119" s="150"/>
      <c r="L119" s="150"/>
      <c r="M119" s="150"/>
    </row>
    <row r="120" spans="2:13" ht="12" customHeight="1" x14ac:dyDescent="0.25">
      <c r="B120" s="149"/>
      <c r="C120" s="149"/>
      <c r="D120" s="150"/>
      <c r="E120" s="150"/>
      <c r="F120" s="149"/>
      <c r="G120" s="150"/>
      <c r="H120" s="150"/>
      <c r="I120" s="150"/>
      <c r="J120" s="150"/>
      <c r="K120" s="150"/>
      <c r="L120" s="150"/>
      <c r="M120" s="150"/>
    </row>
    <row r="121" spans="2:13" ht="12" customHeight="1" x14ac:dyDescent="0.25">
      <c r="B121" s="149"/>
      <c r="C121" s="149"/>
      <c r="D121" s="150"/>
      <c r="E121" s="150"/>
      <c r="F121" s="149"/>
      <c r="G121" s="150"/>
      <c r="H121" s="150"/>
      <c r="I121" s="150"/>
      <c r="J121" s="150"/>
      <c r="K121" s="150"/>
      <c r="L121" s="150"/>
      <c r="M121" s="150"/>
    </row>
    <row r="122" spans="2:13" ht="12" customHeigh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</row>
    <row r="123" spans="2:13" ht="12" customHeigh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</row>
    <row r="124" spans="2:13" ht="12" customHeigh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</row>
    <row r="125" spans="2:13" ht="12" customHeigh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</row>
    <row r="126" spans="2:13" ht="12" customHeigh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</row>
    <row r="127" spans="2:13" ht="12" customHeigh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</row>
    <row r="128" spans="2:13" ht="12" customHeigh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</row>
    <row r="129" spans="2:13" ht="12" customHeight="1" x14ac:dyDescent="0.25">
      <c r="B129" s="150"/>
      <c r="C129" s="150"/>
      <c r="D129" s="152"/>
      <c r="E129" s="150"/>
      <c r="F129" s="150"/>
      <c r="G129" s="150"/>
      <c r="H129" s="150"/>
      <c r="I129" s="150"/>
      <c r="J129" s="150"/>
      <c r="K129" s="150"/>
      <c r="L129" s="150"/>
      <c r="M129" s="150"/>
    </row>
    <row r="130" spans="2:13" ht="12" customHeight="1" x14ac:dyDescent="0.25">
      <c r="B130" s="150"/>
      <c r="C130" s="150"/>
      <c r="D130" s="152"/>
      <c r="E130" s="150"/>
      <c r="F130" s="150"/>
      <c r="G130" s="150"/>
      <c r="H130" s="150"/>
      <c r="I130" s="150"/>
      <c r="J130" s="150"/>
      <c r="K130" s="150"/>
      <c r="L130" s="150"/>
      <c r="M130" s="150"/>
    </row>
    <row r="131" spans="2:13" ht="12" customHeight="1" x14ac:dyDescent="0.25">
      <c r="B131" s="150"/>
      <c r="C131" s="150"/>
      <c r="D131" s="152"/>
      <c r="E131" s="150"/>
      <c r="F131" s="150"/>
      <c r="G131" s="150"/>
      <c r="H131" s="150"/>
      <c r="I131" s="150"/>
      <c r="J131" s="150"/>
      <c r="K131" s="150"/>
      <c r="L131" s="150"/>
      <c r="M131" s="150"/>
    </row>
    <row r="132" spans="2:13" ht="12" customHeight="1" x14ac:dyDescent="0.25">
      <c r="B132" s="150"/>
      <c r="C132" s="150"/>
      <c r="D132" s="152"/>
      <c r="E132" s="150"/>
      <c r="F132" s="150"/>
      <c r="G132" s="150"/>
      <c r="H132" s="150"/>
      <c r="I132" s="150"/>
      <c r="J132" s="150"/>
      <c r="K132" s="150"/>
      <c r="L132" s="150"/>
      <c r="M132" s="150"/>
    </row>
    <row r="133" spans="2:13" ht="12" customHeight="1" x14ac:dyDescent="0.25">
      <c r="B133" s="150"/>
      <c r="C133" s="150"/>
      <c r="D133" s="152"/>
      <c r="E133" s="150"/>
      <c r="F133" s="150"/>
      <c r="G133" s="150"/>
      <c r="H133" s="150"/>
      <c r="I133" s="150"/>
      <c r="J133" s="150"/>
      <c r="K133" s="150"/>
      <c r="L133" s="150"/>
      <c r="M133" s="150"/>
    </row>
    <row r="134" spans="2:13" ht="12" customHeigh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</row>
    <row r="135" spans="2:13" ht="12" customHeigh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</row>
    <row r="136" spans="2:13" ht="12" customHeight="1" x14ac:dyDescent="0.25">
      <c r="B136" s="150"/>
      <c r="C136" s="150"/>
      <c r="D136" s="149"/>
      <c r="E136" s="150"/>
      <c r="F136" s="150"/>
      <c r="G136" s="150"/>
      <c r="H136" s="150"/>
      <c r="I136" s="150"/>
      <c r="J136" s="150"/>
      <c r="K136" s="150"/>
      <c r="L136" s="150"/>
      <c r="M136" s="150"/>
    </row>
    <row r="137" spans="2:13" ht="12" customHeigh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</row>
    <row r="138" spans="2:13" ht="12" customHeigh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</row>
    <row r="139" spans="2:13" ht="12" customHeight="1" x14ac:dyDescent="0.25">
      <c r="B139" s="152"/>
      <c r="C139" s="152"/>
      <c r="D139" s="152"/>
      <c r="E139" s="150"/>
      <c r="F139" s="150"/>
      <c r="G139" s="150"/>
      <c r="H139" s="150"/>
      <c r="I139" s="150"/>
      <c r="J139" s="150"/>
      <c r="K139" s="150"/>
      <c r="L139" s="150"/>
      <c r="M139" s="150"/>
    </row>
    <row r="140" spans="2:13" ht="12" customHeight="1" x14ac:dyDescent="0.25">
      <c r="B140" s="150"/>
      <c r="C140" s="150"/>
      <c r="D140" s="152"/>
      <c r="E140" s="150"/>
      <c r="F140" s="150"/>
      <c r="G140" s="150"/>
      <c r="H140" s="150"/>
      <c r="I140" s="150"/>
      <c r="J140" s="150"/>
      <c r="K140" s="150"/>
      <c r="L140" s="150"/>
      <c r="M140" s="150"/>
    </row>
    <row r="141" spans="2:13" ht="12" customHeigh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</row>
    <row r="142" spans="2:13" ht="12" customHeight="1" x14ac:dyDescent="0.25">
      <c r="B142" s="149"/>
      <c r="C142" s="149"/>
      <c r="D142" s="149"/>
      <c r="E142" s="150"/>
      <c r="F142" s="150"/>
      <c r="G142" s="150"/>
      <c r="H142" s="150"/>
      <c r="I142" s="150"/>
      <c r="J142" s="150"/>
      <c r="K142" s="150"/>
      <c r="L142" s="150"/>
      <c r="M142" s="150"/>
    </row>
    <row r="143" spans="2:13" ht="12" customHeigh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</row>
    <row r="144" spans="2:13" ht="12" customHeigh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</row>
    <row r="145" spans="2:13" ht="12" customHeigh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</row>
    <row r="146" spans="2:13" ht="12" customHeigh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</row>
    <row r="147" spans="2:13" ht="12" customHeigh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</row>
    <row r="148" spans="2:13" ht="12" customHeight="1" x14ac:dyDescent="0.25">
      <c r="B148" s="150"/>
      <c r="C148" s="150"/>
      <c r="D148" s="152"/>
      <c r="E148" s="152"/>
      <c r="F148" s="150"/>
      <c r="G148" s="150"/>
      <c r="H148" s="150"/>
      <c r="I148" s="150"/>
      <c r="J148" s="150"/>
      <c r="K148" s="152"/>
      <c r="L148" s="150"/>
      <c r="M148" s="150"/>
    </row>
    <row r="149" spans="2:13" ht="12" customHeigh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2"/>
      <c r="L149" s="150"/>
      <c r="M149" s="150"/>
    </row>
    <row r="150" spans="2:13" ht="12" customHeigh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</row>
    <row r="151" spans="2:13" ht="12" customHeight="1" x14ac:dyDescent="0.25">
      <c r="B151" s="150"/>
      <c r="C151" s="150"/>
      <c r="D151" s="149"/>
      <c r="E151" s="149"/>
      <c r="F151" s="150"/>
      <c r="G151" s="150"/>
      <c r="H151" s="150"/>
      <c r="I151" s="150"/>
      <c r="J151" s="150"/>
      <c r="K151" s="149"/>
      <c r="L151" s="150"/>
      <c r="M151" s="150"/>
    </row>
    <row r="152" spans="2:13" ht="12" customHeigh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</row>
    <row r="153" spans="2:13" ht="12" customHeigh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</row>
    <row r="154" spans="2:13" ht="12" customHeigh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</row>
    <row r="155" spans="2:13" ht="12" customHeigh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</row>
    <row r="156" spans="2:13" ht="12" customHeigh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</row>
    <row r="157" spans="2:13" ht="12" customHeigh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</row>
    <row r="158" spans="2:13" ht="12" customHeigh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</row>
    <row r="159" spans="2:13" ht="12" customHeigh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</row>
    <row r="160" spans="2:13" ht="12" customHeigh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</row>
    <row r="161" spans="2:13" ht="12" customHeigh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</row>
    <row r="162" spans="2:13" ht="12" customHeigh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</row>
    <row r="163" spans="2:13" ht="12" customHeigh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</row>
    <row r="164" spans="2:13" ht="12" customHeigh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</row>
    <row r="165" spans="2:13" ht="12" customHeigh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</row>
    <row r="166" spans="2:13" ht="12" customHeigh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</row>
    <row r="167" spans="2:13" ht="12" customHeigh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</row>
    <row r="168" spans="2:13" ht="12" customHeigh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</row>
    <row r="169" spans="2:13" ht="12" customHeight="1" x14ac:dyDescent="0.25">
      <c r="B169" s="150"/>
      <c r="C169" s="150"/>
      <c r="D169" s="150"/>
      <c r="E169" s="152"/>
      <c r="F169" s="150"/>
      <c r="G169" s="150"/>
      <c r="H169" s="150"/>
      <c r="I169" s="150"/>
      <c r="J169" s="150"/>
      <c r="K169" s="150"/>
      <c r="L169" s="150"/>
      <c r="M169" s="150"/>
    </row>
    <row r="170" spans="2:13" ht="12" customHeigh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</row>
    <row r="171" spans="2:13" ht="12" customHeight="1" x14ac:dyDescent="0.25">
      <c r="B171" s="150"/>
      <c r="C171" s="150"/>
      <c r="D171" s="150"/>
      <c r="E171" s="149"/>
      <c r="F171" s="150"/>
      <c r="G171" s="150"/>
      <c r="H171" s="150"/>
      <c r="I171" s="150"/>
      <c r="J171" s="150"/>
      <c r="K171" s="150"/>
      <c r="L171" s="150"/>
      <c r="M171" s="150"/>
    </row>
    <row r="172" spans="2:13" ht="12" customHeigh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</row>
    <row r="173" spans="2:13" ht="12" customHeigh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</row>
    <row r="174" spans="2:13" ht="12" customHeigh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</row>
    <row r="175" spans="2:13" ht="12" customHeigh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</row>
    <row r="176" spans="2:13" ht="12" customHeigh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</row>
    <row r="177" spans="2:13" ht="12" customHeigh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</row>
    <row r="178" spans="2:13" ht="12" customHeigh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</row>
    <row r="179" spans="2:13" ht="12" customHeigh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</row>
    <row r="180" spans="2:13" ht="12" customHeigh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</row>
    <row r="181" spans="2:13" ht="12" customHeigh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</row>
    <row r="182" spans="2:13" ht="12" customHeigh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</row>
    <row r="183" spans="2:13" ht="12" customHeight="1" x14ac:dyDescent="0.25">
      <c r="B183" s="150"/>
      <c r="C183" s="150"/>
      <c r="D183" s="150"/>
      <c r="E183" s="150"/>
      <c r="F183" s="150"/>
      <c r="G183" s="150"/>
      <c r="H183" s="152"/>
      <c r="I183" s="150"/>
      <c r="J183" s="150"/>
      <c r="K183" s="150"/>
      <c r="L183" s="150"/>
      <c r="M183" s="150"/>
    </row>
    <row r="184" spans="2:13" ht="12" customHeigh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</row>
    <row r="185" spans="2:13" x14ac:dyDescent="0.25">
      <c r="B185" s="150"/>
      <c r="C185" s="150"/>
      <c r="D185" s="150"/>
      <c r="E185" s="150"/>
      <c r="F185" s="150"/>
      <c r="G185" s="150"/>
      <c r="H185" s="149"/>
      <c r="I185" s="150"/>
      <c r="J185" s="150"/>
      <c r="K185" s="150"/>
      <c r="L185" s="150"/>
      <c r="M185" s="150"/>
    </row>
    <row r="186" spans="2:13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</row>
    <row r="187" spans="2:13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</row>
    <row r="188" spans="2:13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</row>
    <row r="189" spans="2:13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</row>
    <row r="190" spans="2:13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</row>
    <row r="191" spans="2:13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</row>
    <row r="192" spans="2:13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</row>
    <row r="193" spans="2:13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</row>
    <row r="194" spans="2:13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</row>
    <row r="195" spans="2:13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</row>
    <row r="196" spans="2:13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</row>
    <row r="197" spans="2:13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</row>
    <row r="198" spans="2:13" x14ac:dyDescent="0.25"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</row>
    <row r="199" spans="2:13" x14ac:dyDescent="0.25"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</row>
    <row r="200" spans="2:13" x14ac:dyDescent="0.25"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</row>
    <row r="201" spans="2:13" x14ac:dyDescent="0.25"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</row>
    <row r="202" spans="2:13" x14ac:dyDescent="0.25"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</row>
    <row r="203" spans="2:13" x14ac:dyDescent="0.25"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</row>
    <row r="204" spans="2:13" x14ac:dyDescent="0.25"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</row>
    <row r="205" spans="2:13" x14ac:dyDescent="0.25"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</row>
    <row r="206" spans="2:13" x14ac:dyDescent="0.25"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</row>
    <row r="207" spans="2:13" x14ac:dyDescent="0.25"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4"/>
  <sheetViews>
    <sheetView zoomScaleNormal="100" workbookViewId="0">
      <pane ySplit="1" topLeftCell="A28" activePane="bottomLeft" state="frozen"/>
      <selection activeCell="H3" sqref="H3"/>
      <selection pane="bottomLeft" activeCell="N37" sqref="N37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6" width="13.140625" customWidth="1"/>
    <col min="7" max="8" width="12.5703125" customWidth="1"/>
    <col min="9" max="9" width="14.140625" customWidth="1"/>
    <col min="10" max="10" width="14.7109375" customWidth="1"/>
    <col min="11" max="11" width="12.42578125" customWidth="1"/>
    <col min="12" max="12" width="15.42578125" customWidth="1"/>
    <col min="13" max="13" width="15.28515625" customWidth="1"/>
  </cols>
  <sheetData>
    <row r="2" spans="1:20" ht="16.5" thickBot="1" x14ac:dyDescent="0.3">
      <c r="A2" s="3"/>
      <c r="N2" s="84"/>
      <c r="O2" s="84"/>
      <c r="P2" s="84"/>
      <c r="Q2" s="84"/>
      <c r="R2" s="84"/>
      <c r="S2" s="84"/>
      <c r="T2" s="84"/>
    </row>
    <row r="3" spans="1:20" ht="16.5" thickBot="1" x14ac:dyDescent="0.3">
      <c r="A3" s="153"/>
      <c r="B3" s="86" t="s">
        <v>80</v>
      </c>
      <c r="C3" s="87" t="s">
        <v>74</v>
      </c>
      <c r="D3" s="88" t="s">
        <v>75</v>
      </c>
      <c r="E3" s="87" t="s">
        <v>79</v>
      </c>
      <c r="F3" s="89" t="s">
        <v>187</v>
      </c>
      <c r="G3" s="89" t="s">
        <v>104</v>
      </c>
      <c r="H3" s="88" t="s">
        <v>189</v>
      </c>
      <c r="I3" s="88" t="s">
        <v>76</v>
      </c>
      <c r="J3" s="88" t="s">
        <v>77</v>
      </c>
      <c r="K3" s="88" t="s">
        <v>81</v>
      </c>
      <c r="L3" s="90" t="s">
        <v>190</v>
      </c>
      <c r="M3" s="91" t="s">
        <v>58</v>
      </c>
      <c r="N3" s="84"/>
      <c r="O3" s="84"/>
      <c r="P3" s="84"/>
      <c r="Q3" s="84"/>
      <c r="R3" s="84"/>
      <c r="S3" s="84"/>
      <c r="T3" s="84"/>
    </row>
    <row r="4" spans="1:20" ht="15.75" x14ac:dyDescent="0.25">
      <c r="A4" s="153">
        <v>116</v>
      </c>
      <c r="B4" s="93"/>
      <c r="C4" s="94"/>
      <c r="D4" s="95"/>
      <c r="E4" s="93"/>
      <c r="F4" s="93"/>
      <c r="G4" s="94"/>
      <c r="H4" s="93"/>
      <c r="I4" s="93"/>
      <c r="J4" s="94"/>
      <c r="K4" s="96"/>
      <c r="L4" s="97"/>
      <c r="M4" s="98"/>
      <c r="N4" s="84"/>
      <c r="O4" s="84"/>
      <c r="P4" s="84"/>
      <c r="Q4" s="84"/>
      <c r="R4" s="84"/>
      <c r="S4" s="84"/>
      <c r="T4" s="84"/>
    </row>
    <row r="5" spans="1:20" ht="15.75" x14ac:dyDescent="0.25">
      <c r="A5" s="153">
        <v>117</v>
      </c>
      <c r="B5" s="99"/>
      <c r="C5" s="100"/>
      <c r="D5" s="101"/>
      <c r="E5" s="99"/>
      <c r="F5" s="101"/>
      <c r="G5" s="101"/>
      <c r="H5" s="101"/>
      <c r="I5" s="101"/>
      <c r="J5" s="99"/>
      <c r="K5" s="99"/>
      <c r="L5" s="99"/>
      <c r="M5" s="98"/>
      <c r="N5" s="84"/>
      <c r="O5" s="84"/>
      <c r="P5" s="84"/>
      <c r="Q5" s="84"/>
      <c r="R5" s="84"/>
      <c r="S5" s="84"/>
      <c r="T5" s="84"/>
    </row>
    <row r="6" spans="1:20" ht="15.75" x14ac:dyDescent="0.25">
      <c r="A6" s="153">
        <v>118</v>
      </c>
      <c r="B6" s="99"/>
      <c r="C6" s="99"/>
      <c r="D6" s="101"/>
      <c r="E6" s="99"/>
      <c r="F6" s="101"/>
      <c r="G6" s="101"/>
      <c r="H6" s="101"/>
      <c r="I6" s="101"/>
      <c r="J6" s="99"/>
      <c r="K6" s="99"/>
      <c r="L6" s="99"/>
      <c r="M6" s="98"/>
      <c r="N6" s="84"/>
      <c r="O6" s="84"/>
      <c r="P6" s="84"/>
      <c r="Q6" s="84"/>
      <c r="R6" s="84"/>
      <c r="S6" s="84"/>
      <c r="T6" s="84"/>
    </row>
    <row r="7" spans="1:20" ht="15.75" x14ac:dyDescent="0.25">
      <c r="A7" s="153">
        <v>119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8"/>
      <c r="N7" s="84"/>
      <c r="O7" s="84"/>
      <c r="P7" s="84"/>
      <c r="Q7" s="84"/>
      <c r="R7" s="84"/>
      <c r="S7" s="84"/>
      <c r="T7" s="84"/>
    </row>
    <row r="8" spans="1:20" ht="15.75" x14ac:dyDescent="0.25">
      <c r="A8" s="153">
        <v>121</v>
      </c>
      <c r="B8" s="99"/>
      <c r="C8" s="102"/>
      <c r="D8" s="99"/>
      <c r="E8" s="99"/>
      <c r="F8" s="99"/>
      <c r="G8" s="99"/>
      <c r="H8" s="99"/>
      <c r="I8" s="99"/>
      <c r="J8" s="99"/>
      <c r="K8" s="99"/>
      <c r="L8" s="99"/>
      <c r="M8" s="98"/>
      <c r="N8" s="84"/>
      <c r="O8" s="84"/>
      <c r="P8" s="84"/>
      <c r="Q8" s="84"/>
      <c r="R8" s="84"/>
      <c r="S8" s="84"/>
      <c r="T8" s="84"/>
    </row>
    <row r="9" spans="1:20" ht="15.75" x14ac:dyDescent="0.25">
      <c r="A9" s="153">
        <v>123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8"/>
      <c r="N9" s="84"/>
      <c r="O9" s="84"/>
      <c r="P9" s="84"/>
      <c r="Q9" s="84"/>
      <c r="R9" s="84"/>
      <c r="S9" s="84"/>
      <c r="T9" s="84"/>
    </row>
    <row r="10" spans="1:20" ht="15.75" x14ac:dyDescent="0.25">
      <c r="A10" s="153">
        <v>124</v>
      </c>
      <c r="B10" s="99"/>
      <c r="C10" s="99"/>
      <c r="D10" s="102"/>
      <c r="E10" s="99"/>
      <c r="F10" s="99"/>
      <c r="G10" s="99"/>
      <c r="H10" s="99"/>
      <c r="I10" s="99"/>
      <c r="J10" s="99"/>
      <c r="K10" s="99"/>
      <c r="L10" s="99"/>
      <c r="M10" s="98"/>
      <c r="N10" s="84"/>
      <c r="O10" s="84"/>
      <c r="P10" s="84"/>
      <c r="Q10" s="84"/>
      <c r="R10" s="84"/>
      <c r="S10" s="84"/>
      <c r="T10" s="84"/>
    </row>
    <row r="11" spans="1:20" ht="15.75" x14ac:dyDescent="0.25">
      <c r="A11" s="153">
        <v>125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8"/>
      <c r="N11" s="84"/>
      <c r="O11" s="84"/>
      <c r="P11" s="84"/>
      <c r="Q11" s="84"/>
      <c r="R11" s="84"/>
      <c r="S11" s="84"/>
      <c r="T11" s="84"/>
    </row>
    <row r="12" spans="1:20" ht="15.75" x14ac:dyDescent="0.25">
      <c r="A12" s="154" t="s">
        <v>188</v>
      </c>
      <c r="B12" s="99"/>
      <c r="C12" s="99"/>
      <c r="D12" s="102"/>
      <c r="E12" s="99"/>
      <c r="F12" s="99"/>
      <c r="G12" s="99"/>
      <c r="H12" s="99"/>
      <c r="I12" s="99"/>
      <c r="J12" s="99"/>
      <c r="K12" s="99"/>
      <c r="L12" s="99"/>
      <c r="M12" s="98"/>
      <c r="N12" s="84"/>
      <c r="O12" s="84"/>
      <c r="P12" s="84"/>
      <c r="Q12" s="84"/>
      <c r="R12" s="84"/>
      <c r="S12" s="84"/>
      <c r="T12" s="84"/>
    </row>
    <row r="13" spans="1:20" ht="15.75" x14ac:dyDescent="0.25">
      <c r="A13" s="153">
        <v>128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8"/>
      <c r="N13" s="84"/>
      <c r="O13" s="84"/>
      <c r="P13" s="84"/>
      <c r="Q13" s="84"/>
      <c r="R13" s="84"/>
      <c r="S13" s="84"/>
      <c r="T13" s="84"/>
    </row>
    <row r="14" spans="1:20" ht="15" customHeight="1" x14ac:dyDescent="0.25">
      <c r="A14" s="153">
        <v>129</v>
      </c>
      <c r="B14" s="99"/>
      <c r="C14" s="99"/>
      <c r="D14" s="99"/>
      <c r="E14" s="99"/>
      <c r="F14" s="99"/>
      <c r="G14" s="103"/>
      <c r="H14" s="103"/>
      <c r="I14" s="103"/>
      <c r="J14" s="99"/>
      <c r="K14" s="99"/>
      <c r="L14" s="99"/>
      <c r="M14" s="98"/>
      <c r="N14" s="84"/>
      <c r="O14" s="84"/>
      <c r="P14" s="84"/>
      <c r="Q14" s="84"/>
      <c r="R14" s="84"/>
      <c r="S14" s="84"/>
      <c r="T14" s="84"/>
    </row>
    <row r="15" spans="1:20" ht="15.75" x14ac:dyDescent="0.25">
      <c r="A15" s="153">
        <v>130</v>
      </c>
      <c r="B15" s="103"/>
      <c r="C15" s="103"/>
      <c r="D15" s="103"/>
      <c r="E15" s="103"/>
      <c r="F15" s="103"/>
      <c r="G15" s="103"/>
      <c r="H15" s="103"/>
      <c r="I15" s="103"/>
      <c r="J15" s="99"/>
      <c r="K15" s="103"/>
      <c r="L15" s="99"/>
      <c r="M15" s="98"/>
      <c r="N15" s="84"/>
      <c r="O15" s="84"/>
      <c r="P15" s="84"/>
      <c r="Q15" s="84"/>
      <c r="R15" s="84"/>
      <c r="S15" s="84"/>
      <c r="T15" s="84"/>
    </row>
    <row r="16" spans="1:20" ht="15.75" x14ac:dyDescent="0.25">
      <c r="A16" s="153">
        <v>132</v>
      </c>
      <c r="B16" s="103"/>
      <c r="C16" s="103"/>
      <c r="D16" s="104"/>
      <c r="E16" s="99"/>
      <c r="F16" s="101"/>
      <c r="G16" s="101"/>
      <c r="H16" s="101"/>
      <c r="I16" s="103"/>
      <c r="J16" s="103"/>
      <c r="K16" s="103"/>
      <c r="L16" s="99"/>
      <c r="M16" s="98"/>
      <c r="N16" s="84"/>
      <c r="O16" s="84"/>
      <c r="P16" s="84"/>
      <c r="Q16" s="84"/>
      <c r="R16" s="84"/>
      <c r="S16" s="84"/>
      <c r="T16" s="84"/>
    </row>
    <row r="17" spans="1:20" ht="15.75" x14ac:dyDescent="0.25">
      <c r="A17" s="153">
        <v>134</v>
      </c>
      <c r="B17" s="105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8"/>
      <c r="N17" s="84"/>
      <c r="O17" s="84"/>
      <c r="P17" s="84"/>
      <c r="Q17" s="84"/>
      <c r="R17" s="84"/>
      <c r="S17" s="84"/>
      <c r="T17" s="84"/>
    </row>
    <row r="18" spans="1:20" ht="15.75" x14ac:dyDescent="0.25">
      <c r="A18" s="153">
        <v>135</v>
      </c>
      <c r="B18" s="105"/>
      <c r="C18" s="103"/>
      <c r="D18" s="103"/>
      <c r="E18" s="99"/>
      <c r="F18" s="99"/>
      <c r="G18" s="99"/>
      <c r="H18" s="99"/>
      <c r="I18" s="99"/>
      <c r="J18" s="99"/>
      <c r="K18" s="99"/>
      <c r="L18" s="99"/>
      <c r="M18" s="98"/>
      <c r="N18" s="84"/>
      <c r="O18" s="84"/>
      <c r="P18" s="84"/>
      <c r="Q18" s="84"/>
      <c r="R18" s="84"/>
      <c r="S18" s="84"/>
      <c r="T18" s="84"/>
    </row>
    <row r="19" spans="1:20" ht="15.75" x14ac:dyDescent="0.25">
      <c r="A19" s="153">
        <v>138</v>
      </c>
      <c r="B19" s="105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8"/>
      <c r="N19" s="84"/>
      <c r="O19" s="84"/>
      <c r="P19" s="84"/>
      <c r="Q19" s="84"/>
      <c r="R19" s="84"/>
      <c r="S19" s="84"/>
      <c r="T19" s="84"/>
    </row>
    <row r="20" spans="1:20" ht="15.75" x14ac:dyDescent="0.25">
      <c r="A20" s="153">
        <v>140</v>
      </c>
      <c r="B20" s="105"/>
      <c r="C20" s="99"/>
      <c r="D20" s="99"/>
      <c r="E20" s="99"/>
      <c r="F20" s="99"/>
      <c r="G20" s="99"/>
      <c r="H20" s="99"/>
      <c r="I20" s="99"/>
      <c r="J20" s="99"/>
      <c r="K20" s="99"/>
      <c r="L20" s="106"/>
      <c r="M20" s="98"/>
      <c r="N20" s="84"/>
      <c r="O20" s="84"/>
      <c r="P20" s="84"/>
      <c r="Q20" s="84"/>
      <c r="R20" s="84"/>
      <c r="S20" s="84"/>
      <c r="T20" s="84"/>
    </row>
    <row r="21" spans="1:20" ht="15.75" x14ac:dyDescent="0.25">
      <c r="A21" s="214">
        <v>141</v>
      </c>
      <c r="B21" s="105"/>
      <c r="C21" s="103"/>
      <c r="D21" s="107"/>
      <c r="E21" s="99"/>
      <c r="F21" s="99"/>
      <c r="G21" s="99"/>
      <c r="H21" s="99"/>
      <c r="I21" s="99"/>
      <c r="J21" s="99"/>
      <c r="K21" s="99"/>
      <c r="L21" s="99"/>
      <c r="M21" s="98"/>
      <c r="N21" s="84"/>
      <c r="O21" s="84"/>
      <c r="P21" s="84"/>
      <c r="Q21" s="84"/>
      <c r="R21" s="84"/>
      <c r="S21" s="84"/>
      <c r="T21" s="84"/>
    </row>
    <row r="22" spans="1:20" ht="15.75" x14ac:dyDescent="0.25">
      <c r="A22" s="109"/>
      <c r="B22" s="103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8"/>
      <c r="N22" s="84"/>
      <c r="O22" s="84"/>
    </row>
    <row r="23" spans="1:20" ht="15.75" x14ac:dyDescent="0.25">
      <c r="A23" s="3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98"/>
      <c r="N23" s="84"/>
      <c r="O23" s="84"/>
    </row>
    <row r="24" spans="1:20" ht="15.75" x14ac:dyDescent="0.25">
      <c r="A24" s="3"/>
      <c r="B24" s="3"/>
      <c r="C24" s="3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84"/>
      <c r="O24" s="84"/>
    </row>
    <row r="25" spans="1:20" ht="15.75" x14ac:dyDescent="0.25">
      <c r="B25" s="3"/>
      <c r="C25" s="3"/>
      <c r="D25" s="3"/>
      <c r="E25" s="111"/>
      <c r="F25" s="111"/>
      <c r="G25" s="111"/>
      <c r="H25" s="111"/>
      <c r="I25" s="111"/>
      <c r="J25" s="111"/>
      <c r="K25" s="111"/>
      <c r="L25" s="111"/>
      <c r="M25" s="112"/>
      <c r="N25" s="84"/>
      <c r="O25" s="84"/>
    </row>
    <row r="26" spans="1:20" ht="15.75" x14ac:dyDescent="0.25">
      <c r="B26" s="3"/>
      <c r="C26" s="3"/>
      <c r="D26" s="3"/>
      <c r="E26" s="111"/>
      <c r="F26" s="111"/>
      <c r="G26" s="111"/>
      <c r="H26" s="111"/>
      <c r="I26" s="111"/>
      <c r="J26" s="111"/>
      <c r="K26" s="111"/>
      <c r="L26" s="111"/>
      <c r="M26" s="112"/>
      <c r="N26" s="84"/>
      <c r="O26" s="84"/>
    </row>
    <row r="27" spans="1:20" ht="16.5" thickBot="1" x14ac:dyDescent="0.3">
      <c r="B27" s="3"/>
      <c r="C27" s="3"/>
      <c r="D27" s="3"/>
      <c r="E27" s="111"/>
      <c r="F27" s="111"/>
      <c r="G27" s="111"/>
      <c r="H27" s="111"/>
      <c r="I27" s="111"/>
      <c r="J27" s="111"/>
      <c r="K27" s="111"/>
      <c r="L27" s="111"/>
      <c r="M27" s="112"/>
      <c r="N27" s="84"/>
      <c r="O27" s="84"/>
    </row>
    <row r="28" spans="1:20" ht="16.5" thickBot="1" x14ac:dyDescent="0.3">
      <c r="A28" s="153"/>
      <c r="B28" s="86" t="s">
        <v>80</v>
      </c>
      <c r="C28" s="87" t="s">
        <v>74</v>
      </c>
      <c r="D28" s="88" t="s">
        <v>75</v>
      </c>
      <c r="E28" s="87" t="s">
        <v>79</v>
      </c>
      <c r="F28" s="89" t="s">
        <v>187</v>
      </c>
      <c r="G28" s="89" t="s">
        <v>104</v>
      </c>
      <c r="H28" s="88" t="s">
        <v>189</v>
      </c>
      <c r="I28" s="88" t="s">
        <v>76</v>
      </c>
      <c r="J28" s="88" t="s">
        <v>77</v>
      </c>
      <c r="K28" s="88" t="s">
        <v>81</v>
      </c>
      <c r="L28" s="90" t="s">
        <v>190</v>
      </c>
      <c r="M28" s="91" t="s">
        <v>58</v>
      </c>
      <c r="N28" s="84"/>
      <c r="O28" s="84"/>
    </row>
    <row r="29" spans="1:20" ht="15.75" x14ac:dyDescent="0.25">
      <c r="A29" s="153">
        <v>116</v>
      </c>
      <c r="B29" s="93"/>
      <c r="C29" s="94"/>
      <c r="D29" s="95"/>
      <c r="E29" s="93"/>
      <c r="F29" s="93"/>
      <c r="G29" s="94"/>
      <c r="H29" s="93"/>
      <c r="I29" s="93"/>
      <c r="J29" s="94"/>
      <c r="K29" s="96"/>
      <c r="L29" s="97"/>
      <c r="M29" s="98">
        <f t="shared" ref="M29" si="0">SUM(B29:L29)</f>
        <v>0</v>
      </c>
      <c r="N29" s="84"/>
      <c r="O29" s="84"/>
    </row>
    <row r="30" spans="1:20" ht="15.75" x14ac:dyDescent="0.25">
      <c r="A30" s="153">
        <v>117</v>
      </c>
      <c r="B30" s="99"/>
      <c r="C30" s="100">
        <v>2789.3</v>
      </c>
      <c r="D30" s="101">
        <v>100</v>
      </c>
      <c r="E30" s="99"/>
      <c r="F30" s="101">
        <v>118.8</v>
      </c>
      <c r="G30" s="101"/>
      <c r="H30" s="101">
        <v>90</v>
      </c>
      <c r="I30" s="101">
        <v>456</v>
      </c>
      <c r="J30" s="99">
        <v>25</v>
      </c>
      <c r="K30" s="99"/>
      <c r="L30" s="99">
        <v>190.5</v>
      </c>
      <c r="M30" s="98">
        <f>SUM(B30:L30)</f>
        <v>3769.6000000000004</v>
      </c>
      <c r="N30" s="84"/>
      <c r="O30" s="84"/>
    </row>
    <row r="31" spans="1:20" ht="15.75" x14ac:dyDescent="0.25">
      <c r="A31" s="153">
        <v>118</v>
      </c>
      <c r="B31" s="99"/>
      <c r="C31" s="99"/>
      <c r="D31" s="101"/>
      <c r="E31" s="99"/>
      <c r="F31" s="101"/>
      <c r="G31" s="101"/>
      <c r="H31" s="101"/>
      <c r="I31" s="101"/>
      <c r="J31" s="99"/>
      <c r="K31" s="99"/>
      <c r="L31" s="99"/>
      <c r="M31" s="98">
        <f t="shared" ref="M31:M47" si="1">SUM(B31:L31)</f>
        <v>0</v>
      </c>
      <c r="O31" s="84"/>
    </row>
    <row r="32" spans="1:20" ht="15.75" x14ac:dyDescent="0.25">
      <c r="A32" s="153">
        <v>119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8">
        <f t="shared" si="1"/>
        <v>0</v>
      </c>
      <c r="O32" s="84"/>
    </row>
    <row r="33" spans="1:13" ht="15.75" x14ac:dyDescent="0.25">
      <c r="A33" s="153">
        <v>121</v>
      </c>
      <c r="B33" s="99"/>
      <c r="C33" s="102"/>
      <c r="D33" s="99"/>
      <c r="E33" s="99"/>
      <c r="F33" s="99"/>
      <c r="G33" s="99"/>
      <c r="H33" s="99"/>
      <c r="I33" s="99"/>
      <c r="J33" s="99"/>
      <c r="K33" s="99"/>
      <c r="L33" s="99"/>
      <c r="M33" s="98">
        <f t="shared" si="1"/>
        <v>0</v>
      </c>
    </row>
    <row r="34" spans="1:13" ht="15.75" x14ac:dyDescent="0.25">
      <c r="A34" s="153">
        <v>123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8">
        <f t="shared" si="1"/>
        <v>0</v>
      </c>
    </row>
    <row r="35" spans="1:13" ht="15.75" x14ac:dyDescent="0.25">
      <c r="A35" s="153">
        <v>124</v>
      </c>
      <c r="B35" s="99"/>
      <c r="C35" s="99"/>
      <c r="D35" s="102"/>
      <c r="E35" s="99"/>
      <c r="F35" s="99"/>
      <c r="G35" s="99"/>
      <c r="H35" s="99"/>
      <c r="I35" s="99"/>
      <c r="J35" s="99"/>
      <c r="K35" s="99"/>
      <c r="L35" s="99"/>
      <c r="M35" s="98">
        <f t="shared" si="1"/>
        <v>0</v>
      </c>
    </row>
    <row r="36" spans="1:13" ht="15.75" x14ac:dyDescent="0.25">
      <c r="A36" s="153">
        <v>125</v>
      </c>
      <c r="B36" s="99"/>
      <c r="C36" s="99"/>
      <c r="D36" s="99"/>
      <c r="E36" s="99"/>
      <c r="F36" s="99"/>
      <c r="G36" s="99"/>
      <c r="H36" s="99"/>
      <c r="I36" s="99">
        <v>290</v>
      </c>
      <c r="J36" s="99"/>
      <c r="K36" s="99"/>
      <c r="L36" s="99"/>
      <c r="M36" s="98">
        <f t="shared" si="1"/>
        <v>290</v>
      </c>
    </row>
    <row r="37" spans="1:13" ht="15.75" x14ac:dyDescent="0.25">
      <c r="A37" s="154" t="s">
        <v>188</v>
      </c>
      <c r="B37" s="99"/>
      <c r="C37" s="99"/>
      <c r="D37" s="102"/>
      <c r="E37" s="99"/>
      <c r="F37" s="99"/>
      <c r="G37" s="99"/>
      <c r="H37" s="99"/>
      <c r="I37" s="99"/>
      <c r="J37" s="99"/>
      <c r="K37" s="99"/>
      <c r="L37" s="99"/>
      <c r="M37" s="98">
        <f t="shared" si="1"/>
        <v>0</v>
      </c>
    </row>
    <row r="38" spans="1:13" ht="15.75" x14ac:dyDescent="0.25">
      <c r="A38" s="153">
        <v>128</v>
      </c>
      <c r="B38" s="99"/>
      <c r="C38" s="99">
        <v>70</v>
      </c>
      <c r="D38" s="99">
        <v>470</v>
      </c>
      <c r="E38" s="99"/>
      <c r="F38" s="99"/>
      <c r="G38" s="99"/>
      <c r="H38" s="99"/>
      <c r="I38" s="99">
        <v>543.29999999999995</v>
      </c>
      <c r="J38" s="99"/>
      <c r="K38" s="99"/>
      <c r="L38" s="99"/>
      <c r="M38" s="98">
        <f t="shared" si="1"/>
        <v>1083.3</v>
      </c>
    </row>
    <row r="39" spans="1:13" ht="15.75" x14ac:dyDescent="0.25">
      <c r="A39" s="153">
        <v>129</v>
      </c>
      <c r="B39" s="99"/>
      <c r="C39" s="99"/>
      <c r="D39" s="99"/>
      <c r="E39" s="99"/>
      <c r="F39" s="99"/>
      <c r="G39" s="103"/>
      <c r="H39" s="103"/>
      <c r="I39" s="103"/>
      <c r="J39" s="99"/>
      <c r="K39" s="99"/>
      <c r="L39" s="99"/>
      <c r="M39" s="98">
        <f t="shared" si="1"/>
        <v>0</v>
      </c>
    </row>
    <row r="40" spans="1:13" ht="15.75" x14ac:dyDescent="0.25">
      <c r="A40" s="153">
        <v>130</v>
      </c>
      <c r="B40" s="103"/>
      <c r="C40" s="103"/>
      <c r="D40" s="103"/>
      <c r="E40" s="103"/>
      <c r="F40" s="103"/>
      <c r="G40" s="103"/>
      <c r="H40" s="103"/>
      <c r="I40" s="103"/>
      <c r="J40" s="99"/>
      <c r="K40" s="103"/>
      <c r="L40" s="99"/>
      <c r="M40" s="98">
        <f t="shared" si="1"/>
        <v>0</v>
      </c>
    </row>
    <row r="41" spans="1:13" ht="15.75" x14ac:dyDescent="0.25">
      <c r="A41" s="153">
        <v>132</v>
      </c>
      <c r="B41" s="103"/>
      <c r="C41" s="103"/>
      <c r="D41" s="104"/>
      <c r="E41" s="99"/>
      <c r="F41" s="101"/>
      <c r="G41" s="101">
        <v>953</v>
      </c>
      <c r="H41" s="101"/>
      <c r="I41" s="103">
        <f>1659.6+444.5</f>
        <v>2104.1</v>
      </c>
      <c r="J41" s="103">
        <v>338</v>
      </c>
      <c r="K41" s="103"/>
      <c r="L41" s="99"/>
      <c r="M41" s="98">
        <f t="shared" si="1"/>
        <v>3395.1</v>
      </c>
    </row>
    <row r="42" spans="1:13" ht="15.75" x14ac:dyDescent="0.25">
      <c r="A42" s="153">
        <v>134</v>
      </c>
      <c r="B42" s="10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8">
        <f t="shared" si="1"/>
        <v>0</v>
      </c>
    </row>
    <row r="43" spans="1:13" ht="15.75" x14ac:dyDescent="0.25">
      <c r="A43" s="153">
        <v>135</v>
      </c>
      <c r="B43" s="105"/>
      <c r="C43" s="103">
        <v>135</v>
      </c>
      <c r="D43" s="103">
        <f>1170+30</f>
        <v>1200</v>
      </c>
      <c r="E43" s="99"/>
      <c r="F43" s="99"/>
      <c r="G43" s="99"/>
      <c r="H43" s="99"/>
      <c r="I43" s="99">
        <f>460+1600</f>
        <v>2060</v>
      </c>
      <c r="J43" s="99"/>
      <c r="K43" s="99"/>
      <c r="L43" s="99"/>
      <c r="M43" s="98">
        <f t="shared" si="1"/>
        <v>3395</v>
      </c>
    </row>
    <row r="44" spans="1:13" ht="15.75" x14ac:dyDescent="0.25">
      <c r="A44" s="153">
        <v>138</v>
      </c>
      <c r="B44" s="105"/>
      <c r="C44" s="99"/>
      <c r="D44" s="99"/>
      <c r="E44" s="99"/>
      <c r="F44" s="99"/>
      <c r="G44" s="99"/>
      <c r="H44" s="99"/>
      <c r="I44" s="99">
        <v>700</v>
      </c>
      <c r="J44" s="99"/>
      <c r="K44" s="99"/>
      <c r="L44" s="99"/>
      <c r="M44" s="98">
        <f t="shared" si="1"/>
        <v>700</v>
      </c>
    </row>
    <row r="45" spans="1:13" ht="15.75" x14ac:dyDescent="0.25">
      <c r="A45" s="153">
        <v>140</v>
      </c>
      <c r="B45" s="105"/>
      <c r="C45" s="99"/>
      <c r="D45" s="99"/>
      <c r="E45" s="99"/>
      <c r="F45" s="99"/>
      <c r="G45" s="99"/>
      <c r="H45" s="99"/>
      <c r="I45" s="99"/>
      <c r="J45" s="99"/>
      <c r="K45" s="99"/>
      <c r="L45" s="106"/>
      <c r="M45" s="98">
        <f t="shared" si="1"/>
        <v>0</v>
      </c>
    </row>
    <row r="46" spans="1:13" ht="15.75" x14ac:dyDescent="0.25">
      <c r="A46" s="214">
        <v>141</v>
      </c>
      <c r="B46" s="105"/>
      <c r="C46" s="103"/>
      <c r="D46" s="107"/>
      <c r="E46" s="99"/>
      <c r="F46" s="99"/>
      <c r="G46" s="99"/>
      <c r="H46" s="99"/>
      <c r="I46" s="99">
        <v>221.8</v>
      </c>
      <c r="J46" s="99"/>
      <c r="K46" s="99"/>
      <c r="L46" s="99"/>
      <c r="M46" s="98">
        <f t="shared" si="1"/>
        <v>221.8</v>
      </c>
    </row>
    <row r="47" spans="1:13" ht="15.75" x14ac:dyDescent="0.25">
      <c r="A47" s="109"/>
      <c r="B47" s="103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8">
        <f t="shared" si="1"/>
        <v>0</v>
      </c>
    </row>
    <row r="48" spans="1:13" ht="15.75" x14ac:dyDescent="0.25">
      <c r="A48" s="3"/>
      <c r="B48" s="110">
        <f>SUM(B29:B47)</f>
        <v>0</v>
      </c>
      <c r="C48" s="110">
        <f t="shared" ref="C48:E48" si="2">SUM(C29:C47)</f>
        <v>2994.3</v>
      </c>
      <c r="D48" s="110">
        <f t="shared" si="2"/>
        <v>1770</v>
      </c>
      <c r="E48" s="110">
        <f t="shared" si="2"/>
        <v>0</v>
      </c>
      <c r="F48" s="110">
        <f>SUM(F29:F47)</f>
        <v>118.8</v>
      </c>
      <c r="G48" s="110">
        <f t="shared" ref="G48:L48" si="3">SUM(G29:G47)</f>
        <v>953</v>
      </c>
      <c r="H48" s="110">
        <f t="shared" si="3"/>
        <v>90</v>
      </c>
      <c r="I48" s="110">
        <f t="shared" si="3"/>
        <v>6375.2</v>
      </c>
      <c r="J48" s="110">
        <f t="shared" si="3"/>
        <v>363</v>
      </c>
      <c r="K48" s="110">
        <f t="shared" si="3"/>
        <v>0</v>
      </c>
      <c r="L48" s="110">
        <f t="shared" si="3"/>
        <v>190.5</v>
      </c>
      <c r="M48" s="98">
        <f>SUM(M29:M47)</f>
        <v>12854.8</v>
      </c>
    </row>
    <row r="49" spans="1:13" ht="15.75" x14ac:dyDescent="0.25">
      <c r="A49" s="3"/>
      <c r="B49" s="3"/>
      <c r="C49" s="3"/>
      <c r="D49" s="111"/>
      <c r="E49" s="111"/>
      <c r="F49" s="111"/>
      <c r="G49" s="111"/>
      <c r="H49" s="111"/>
      <c r="I49" s="111"/>
      <c r="J49" s="111"/>
      <c r="K49" s="111"/>
      <c r="L49" s="111" t="s">
        <v>82</v>
      </c>
      <c r="M49" s="112">
        <v>1305</v>
      </c>
    </row>
    <row r="50" spans="1:13" ht="15.75" x14ac:dyDescent="0.25">
      <c r="B50" s="3"/>
      <c r="C50" s="3"/>
      <c r="D50" s="3"/>
      <c r="E50" s="111"/>
      <c r="F50" s="111"/>
      <c r="G50" s="111"/>
      <c r="H50" s="111"/>
      <c r="I50" s="111"/>
      <c r="J50" s="111"/>
      <c r="K50" s="111"/>
      <c r="L50" s="111"/>
      <c r="M50" s="112">
        <f>SUM(M48:M49)</f>
        <v>14159.8</v>
      </c>
    </row>
    <row r="51" spans="1:13" x14ac:dyDescent="0.25">
      <c r="A51" s="134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135"/>
    </row>
    <row r="52" spans="1:13" x14ac:dyDescent="0.25">
      <c r="A52" s="136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135"/>
    </row>
    <row r="53" spans="1:13" x14ac:dyDescent="0.25">
      <c r="A53" s="134"/>
      <c r="B53" s="21"/>
      <c r="C53" s="21"/>
      <c r="D53" s="21"/>
      <c r="E53" s="21"/>
      <c r="F53" s="21"/>
      <c r="G53" s="137"/>
      <c r="H53" s="137"/>
      <c r="I53" s="137"/>
      <c r="J53" s="21"/>
      <c r="K53" s="21"/>
      <c r="L53" s="21"/>
      <c r="M53" s="135"/>
    </row>
    <row r="54" spans="1:13" x14ac:dyDescent="0.25">
      <c r="A54" s="10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174"/>
    </row>
    <row r="55" spans="1:13" x14ac:dyDescent="0.25">
      <c r="A55" s="1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135"/>
    </row>
    <row r="56" spans="1:13" x14ac:dyDescent="0.25">
      <c r="A56" s="134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35"/>
    </row>
    <row r="57" spans="1:13" x14ac:dyDescent="0.25">
      <c r="A57" s="134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135"/>
    </row>
    <row r="58" spans="1:13" x14ac:dyDescent="0.25">
      <c r="A58" s="134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135"/>
    </row>
    <row r="59" spans="1:13" x14ac:dyDescent="0.25">
      <c r="A59" s="134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35"/>
    </row>
    <row r="60" spans="1:13" x14ac:dyDescent="0.25">
      <c r="A60" s="134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135"/>
    </row>
    <row r="61" spans="1:13" x14ac:dyDescent="0.25">
      <c r="A61" s="134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135"/>
    </row>
    <row r="62" spans="1:13" x14ac:dyDescent="0.25">
      <c r="A62" s="134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135"/>
    </row>
    <row r="63" spans="1:13" x14ac:dyDescent="0.25">
      <c r="A63" s="134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135"/>
    </row>
    <row r="64" spans="1:13" x14ac:dyDescent="0.25">
      <c r="A64" s="136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135"/>
    </row>
    <row r="65" spans="1:13" x14ac:dyDescent="0.25">
      <c r="A65" s="134"/>
      <c r="B65" s="21"/>
      <c r="C65" s="21"/>
      <c r="D65" s="21"/>
      <c r="E65" s="21"/>
      <c r="F65" s="21"/>
      <c r="G65" s="137"/>
      <c r="H65" s="137"/>
      <c r="I65" s="137"/>
      <c r="J65" s="21"/>
      <c r="K65" s="21"/>
      <c r="L65" s="21"/>
      <c r="M65" s="135"/>
    </row>
    <row r="66" spans="1:13" x14ac:dyDescent="0.25">
      <c r="A66" s="134"/>
      <c r="B66" s="137"/>
      <c r="C66" s="137"/>
      <c r="D66" s="137"/>
      <c r="E66" s="137"/>
      <c r="F66" s="137"/>
      <c r="G66" s="137"/>
      <c r="H66" s="137"/>
      <c r="I66" s="137"/>
      <c r="J66" s="21"/>
      <c r="K66" s="137"/>
      <c r="L66" s="21"/>
      <c r="M66" s="135"/>
    </row>
    <row r="67" spans="1:13" x14ac:dyDescent="0.25">
      <c r="A67" s="134"/>
      <c r="B67" s="137"/>
      <c r="C67" s="137"/>
      <c r="D67" s="175"/>
      <c r="E67" s="21"/>
      <c r="F67" s="21"/>
      <c r="G67" s="137"/>
      <c r="H67" s="137"/>
      <c r="I67" s="137"/>
      <c r="J67" s="137"/>
      <c r="K67" s="137"/>
      <c r="L67" s="21"/>
      <c r="M67" s="135"/>
    </row>
    <row r="68" spans="1:13" x14ac:dyDescent="0.25">
      <c r="A68" s="134"/>
      <c r="B68" s="176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135"/>
    </row>
    <row r="69" spans="1:13" x14ac:dyDescent="0.25">
      <c r="A69" s="134"/>
      <c r="B69" s="176"/>
      <c r="C69" s="137"/>
      <c r="D69" s="137"/>
      <c r="E69" s="21"/>
      <c r="F69" s="21"/>
      <c r="G69" s="21"/>
      <c r="H69" s="21"/>
      <c r="I69" s="21"/>
      <c r="J69" s="21"/>
      <c r="K69" s="21"/>
      <c r="L69" s="21"/>
      <c r="M69" s="135"/>
    </row>
    <row r="70" spans="1:13" x14ac:dyDescent="0.25">
      <c r="A70" s="134"/>
      <c r="B70" s="176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135"/>
    </row>
    <row r="71" spans="1:13" x14ac:dyDescent="0.25">
      <c r="A71" s="134"/>
      <c r="B71" s="176"/>
      <c r="C71" s="137"/>
      <c r="D71" s="137"/>
      <c r="E71" s="21"/>
      <c r="F71" s="21"/>
      <c r="G71" s="137"/>
      <c r="H71" s="137"/>
      <c r="I71" s="137"/>
      <c r="J71" s="137"/>
      <c r="K71" s="137"/>
      <c r="L71" s="21"/>
      <c r="M71" s="135"/>
    </row>
    <row r="72" spans="1:13" x14ac:dyDescent="0.25">
      <c r="A72" s="134"/>
      <c r="B72" s="176"/>
      <c r="C72" s="21"/>
      <c r="D72" s="21"/>
      <c r="E72" s="21"/>
      <c r="F72" s="21"/>
      <c r="G72" s="21"/>
      <c r="H72" s="21"/>
      <c r="I72" s="21"/>
      <c r="J72" s="21"/>
      <c r="K72" s="21"/>
      <c r="L72" s="177"/>
      <c r="M72" s="135"/>
    </row>
    <row r="73" spans="1:13" x14ac:dyDescent="0.25">
      <c r="A73" s="134"/>
      <c r="B73" s="176"/>
      <c r="C73" s="21"/>
      <c r="D73" s="21"/>
      <c r="E73" s="21"/>
      <c r="F73" s="21"/>
      <c r="G73" s="21"/>
      <c r="H73" s="21"/>
      <c r="I73" s="21"/>
      <c r="J73" s="21"/>
      <c r="K73" s="21"/>
      <c r="L73" s="177"/>
      <c r="M73" s="135"/>
    </row>
    <row r="74" spans="1:13" x14ac:dyDescent="0.25">
      <c r="A74" s="134"/>
      <c r="B74" s="176"/>
      <c r="C74" s="137"/>
      <c r="D74" s="178"/>
      <c r="E74" s="21"/>
      <c r="F74" s="21"/>
      <c r="G74" s="21"/>
      <c r="H74" s="21"/>
      <c r="I74" s="21"/>
      <c r="J74" s="21"/>
      <c r="K74" s="21"/>
      <c r="L74" s="21"/>
      <c r="M74" s="135"/>
    </row>
    <row r="75" spans="1:13" x14ac:dyDescent="0.25">
      <c r="A75" s="71"/>
      <c r="B75" s="176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135"/>
    </row>
    <row r="76" spans="1:13" x14ac:dyDescent="0.25">
      <c r="A76" s="10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35"/>
    </row>
    <row r="77" spans="1:13" x14ac:dyDescent="0.25">
      <c r="A77" s="10"/>
      <c r="B77" s="10"/>
      <c r="C77" s="10"/>
      <c r="D77" s="21"/>
      <c r="E77" s="21"/>
      <c r="F77" s="21"/>
      <c r="G77" s="21"/>
      <c r="H77" s="21"/>
      <c r="I77" s="21"/>
      <c r="J77" s="21"/>
      <c r="K77" s="21"/>
      <c r="L77" s="21"/>
      <c r="M77" s="135"/>
    </row>
    <row r="78" spans="1:13" x14ac:dyDescent="0.25">
      <c r="A78" s="10"/>
      <c r="B78" s="10"/>
      <c r="C78" s="10"/>
      <c r="D78" s="10"/>
      <c r="E78" s="21"/>
      <c r="F78" s="21"/>
      <c r="G78" s="21"/>
      <c r="H78" s="21"/>
      <c r="I78" s="21"/>
      <c r="J78" s="21"/>
      <c r="K78" s="21"/>
      <c r="L78" s="21"/>
      <c r="M78" s="135"/>
    </row>
    <row r="79" spans="1:13" x14ac:dyDescent="0.25">
      <c r="A79" s="134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135"/>
    </row>
    <row r="80" spans="1:13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197" t="s">
        <v>67</v>
      </c>
      <c r="B1" s="198"/>
      <c r="C1" s="199"/>
      <c r="D1" s="223" t="s">
        <v>151</v>
      </c>
      <c r="E1" s="224"/>
      <c r="F1" s="200"/>
      <c r="G1" s="200"/>
      <c r="H1" s="201"/>
    </row>
    <row r="2" spans="1:13" ht="15.75" thickBot="1" x14ac:dyDescent="0.3">
      <c r="A2" s="190" t="s">
        <v>0</v>
      </c>
      <c r="B2" s="191"/>
      <c r="C2" s="192"/>
      <c r="D2" s="193" t="s">
        <v>1</v>
      </c>
      <c r="E2" s="194">
        <v>44407</v>
      </c>
      <c r="F2" s="195"/>
      <c r="G2" s="195"/>
      <c r="H2" s="196"/>
    </row>
    <row r="3" spans="1:13" x14ac:dyDescent="0.25">
      <c r="A3" s="188" t="s">
        <v>2</v>
      </c>
      <c r="B3" s="188" t="s">
        <v>1</v>
      </c>
      <c r="C3" s="188" t="s">
        <v>3</v>
      </c>
      <c r="D3" s="189" t="s">
        <v>4</v>
      </c>
      <c r="E3" s="188" t="s">
        <v>5</v>
      </c>
      <c r="F3" s="188" t="s">
        <v>6</v>
      </c>
      <c r="G3" s="188" t="s">
        <v>7</v>
      </c>
      <c r="H3" s="64" t="s">
        <v>8</v>
      </c>
    </row>
    <row r="4" spans="1:13" x14ac:dyDescent="0.25">
      <c r="A4" s="28" t="s">
        <v>9</v>
      </c>
      <c r="B4" s="77" t="s">
        <v>115</v>
      </c>
      <c r="C4" s="29" t="s">
        <v>83</v>
      </c>
      <c r="D4" s="30" t="s">
        <v>84</v>
      </c>
      <c r="E4" s="31" t="s">
        <v>116</v>
      </c>
      <c r="F4" s="32"/>
      <c r="G4" s="43" t="s">
        <v>73</v>
      </c>
      <c r="H4" s="38" t="s">
        <v>86</v>
      </c>
    </row>
    <row r="5" spans="1:13" x14ac:dyDescent="0.25">
      <c r="A5" s="33" t="s">
        <v>10</v>
      </c>
      <c r="B5" s="77" t="s">
        <v>115</v>
      </c>
      <c r="C5" s="29" t="s">
        <v>83</v>
      </c>
      <c r="D5" s="30" t="s">
        <v>84</v>
      </c>
      <c r="E5" s="36" t="s">
        <v>95</v>
      </c>
      <c r="F5" s="37"/>
      <c r="G5" s="43" t="s">
        <v>73</v>
      </c>
      <c r="H5" s="38" t="s">
        <v>86</v>
      </c>
    </row>
    <row r="6" spans="1:13" x14ac:dyDescent="0.25">
      <c r="A6" s="33" t="s">
        <v>11</v>
      </c>
      <c r="B6" s="77" t="s">
        <v>115</v>
      </c>
      <c r="C6" s="29" t="s">
        <v>83</v>
      </c>
      <c r="D6" s="30" t="s">
        <v>84</v>
      </c>
      <c r="E6" s="36" t="s">
        <v>95</v>
      </c>
      <c r="F6" s="37"/>
      <c r="G6" s="43" t="s">
        <v>73</v>
      </c>
      <c r="H6" s="38" t="s">
        <v>86</v>
      </c>
    </row>
    <row r="7" spans="1:13" x14ac:dyDescent="0.25">
      <c r="A7" s="33" t="s">
        <v>12</v>
      </c>
      <c r="B7" s="77" t="s">
        <v>115</v>
      </c>
      <c r="C7" s="29" t="s">
        <v>83</v>
      </c>
      <c r="D7" s="30" t="s">
        <v>84</v>
      </c>
      <c r="E7" s="36" t="s">
        <v>95</v>
      </c>
      <c r="F7" s="37"/>
      <c r="G7" s="43" t="s">
        <v>73</v>
      </c>
      <c r="H7" s="38" t="s">
        <v>86</v>
      </c>
    </row>
    <row r="8" spans="1:13" x14ac:dyDescent="0.25">
      <c r="A8" s="33" t="s">
        <v>13</v>
      </c>
      <c r="B8" s="77" t="s">
        <v>115</v>
      </c>
      <c r="C8" s="29" t="s">
        <v>83</v>
      </c>
      <c r="D8" s="30" t="s">
        <v>84</v>
      </c>
      <c r="E8" s="36" t="s">
        <v>95</v>
      </c>
      <c r="F8" s="37"/>
      <c r="G8" s="43" t="s">
        <v>73</v>
      </c>
      <c r="H8" s="38" t="s">
        <v>86</v>
      </c>
    </row>
    <row r="9" spans="1:13" x14ac:dyDescent="0.25">
      <c r="A9" s="33" t="s">
        <v>14</v>
      </c>
      <c r="B9" s="77" t="s">
        <v>115</v>
      </c>
      <c r="C9" s="29" t="s">
        <v>83</v>
      </c>
      <c r="D9" s="30" t="s">
        <v>84</v>
      </c>
      <c r="E9" s="36" t="s">
        <v>102</v>
      </c>
      <c r="F9" s="37"/>
      <c r="G9" s="43" t="s">
        <v>73</v>
      </c>
      <c r="H9" s="38" t="s">
        <v>86</v>
      </c>
      <c r="M9" s="83"/>
    </row>
    <row r="10" spans="1:13" x14ac:dyDescent="0.25">
      <c r="A10" s="33" t="s">
        <v>15</v>
      </c>
      <c r="B10" s="77" t="s">
        <v>115</v>
      </c>
      <c r="C10" s="29" t="s">
        <v>83</v>
      </c>
      <c r="D10" s="30" t="s">
        <v>84</v>
      </c>
      <c r="E10" s="36" t="s">
        <v>89</v>
      </c>
      <c r="F10" s="37"/>
      <c r="G10" s="43" t="s">
        <v>73</v>
      </c>
      <c r="H10" s="38" t="s">
        <v>86</v>
      </c>
    </row>
    <row r="11" spans="1:13" x14ac:dyDescent="0.25">
      <c r="A11" s="33" t="s">
        <v>16</v>
      </c>
      <c r="B11" s="77" t="s">
        <v>115</v>
      </c>
      <c r="C11" s="29" t="s">
        <v>83</v>
      </c>
      <c r="D11" s="30" t="s">
        <v>84</v>
      </c>
      <c r="E11" s="36" t="s">
        <v>90</v>
      </c>
      <c r="F11" s="37"/>
      <c r="G11" s="43" t="s">
        <v>73</v>
      </c>
      <c r="H11" s="38" t="s">
        <v>86</v>
      </c>
    </row>
    <row r="12" spans="1:13" x14ac:dyDescent="0.25">
      <c r="A12" s="33" t="s">
        <v>17</v>
      </c>
      <c r="B12" s="77" t="s">
        <v>115</v>
      </c>
      <c r="C12" s="29" t="s">
        <v>83</v>
      </c>
      <c r="D12" s="30" t="s">
        <v>84</v>
      </c>
      <c r="E12" s="36" t="s">
        <v>90</v>
      </c>
      <c r="F12" s="37"/>
      <c r="G12" s="43" t="s">
        <v>73</v>
      </c>
      <c r="H12" s="38" t="s">
        <v>86</v>
      </c>
    </row>
    <row r="13" spans="1:13" x14ac:dyDescent="0.25">
      <c r="A13" s="33" t="s">
        <v>18</v>
      </c>
      <c r="B13" s="77" t="s">
        <v>115</v>
      </c>
      <c r="C13" s="29" t="s">
        <v>83</v>
      </c>
      <c r="D13" s="30" t="s">
        <v>84</v>
      </c>
      <c r="E13" s="36" t="s">
        <v>90</v>
      </c>
      <c r="F13" s="37">
        <v>1222</v>
      </c>
      <c r="G13" s="43" t="s">
        <v>73</v>
      </c>
      <c r="H13" s="38" t="s">
        <v>86</v>
      </c>
    </row>
    <row r="14" spans="1:13" x14ac:dyDescent="0.25">
      <c r="A14" s="33" t="s">
        <v>19</v>
      </c>
      <c r="B14" s="77" t="s">
        <v>115</v>
      </c>
      <c r="C14" s="29" t="s">
        <v>83</v>
      </c>
      <c r="D14" s="30" t="s">
        <v>84</v>
      </c>
      <c r="E14" s="36" t="s">
        <v>90</v>
      </c>
      <c r="F14" s="37"/>
      <c r="G14" s="43" t="s">
        <v>73</v>
      </c>
      <c r="H14" s="38" t="s">
        <v>86</v>
      </c>
    </row>
    <row r="15" spans="1:13" x14ac:dyDescent="0.25">
      <c r="A15" s="33" t="s">
        <v>20</v>
      </c>
      <c r="B15" s="77" t="s">
        <v>115</v>
      </c>
      <c r="C15" s="29" t="s">
        <v>83</v>
      </c>
      <c r="D15" s="30" t="s">
        <v>84</v>
      </c>
      <c r="E15" s="36" t="s">
        <v>90</v>
      </c>
      <c r="F15" s="37"/>
      <c r="G15" s="43" t="s">
        <v>73</v>
      </c>
      <c r="H15" s="38" t="s">
        <v>86</v>
      </c>
    </row>
    <row r="16" spans="1:13" x14ac:dyDescent="0.25">
      <c r="A16" s="39">
        <v>13</v>
      </c>
      <c r="B16" s="77">
        <v>44418</v>
      </c>
      <c r="C16" s="29" t="s">
        <v>91</v>
      </c>
      <c r="D16" s="30" t="s">
        <v>117</v>
      </c>
      <c r="E16" s="36" t="s">
        <v>118</v>
      </c>
      <c r="F16" s="37">
        <v>250</v>
      </c>
      <c r="G16" s="43" t="s">
        <v>78</v>
      </c>
      <c r="H16" s="38" t="s">
        <v>93</v>
      </c>
    </row>
    <row r="17" spans="1:8" x14ac:dyDescent="0.25">
      <c r="A17" s="33" t="s">
        <v>21</v>
      </c>
      <c r="B17" s="77">
        <v>44418</v>
      </c>
      <c r="C17" s="29" t="s">
        <v>91</v>
      </c>
      <c r="D17" s="30" t="s">
        <v>123</v>
      </c>
      <c r="E17" s="36" t="s">
        <v>118</v>
      </c>
      <c r="F17" s="37">
        <v>250</v>
      </c>
      <c r="G17" s="43" t="s">
        <v>78</v>
      </c>
      <c r="H17" s="38" t="s">
        <v>93</v>
      </c>
    </row>
    <row r="18" spans="1:8" x14ac:dyDescent="0.25">
      <c r="A18" s="33" t="s">
        <v>22</v>
      </c>
      <c r="B18" s="77">
        <v>44418</v>
      </c>
      <c r="C18" s="29" t="s">
        <v>91</v>
      </c>
      <c r="D18" s="30">
        <v>1316</v>
      </c>
      <c r="E18" s="36" t="s">
        <v>119</v>
      </c>
      <c r="F18" s="37">
        <v>54</v>
      </c>
      <c r="G18" s="43" t="s">
        <v>75</v>
      </c>
      <c r="H18" s="38" t="s">
        <v>108</v>
      </c>
    </row>
    <row r="19" spans="1:8" x14ac:dyDescent="0.25">
      <c r="A19" s="33" t="s">
        <v>23</v>
      </c>
      <c r="B19" s="77">
        <v>44418</v>
      </c>
      <c r="C19" s="29" t="s">
        <v>91</v>
      </c>
      <c r="D19" s="30">
        <v>20684</v>
      </c>
      <c r="E19" s="36" t="s">
        <v>120</v>
      </c>
      <c r="F19" s="37">
        <v>476</v>
      </c>
      <c r="G19" s="43" t="s">
        <v>75</v>
      </c>
      <c r="H19" s="38" t="s">
        <v>108</v>
      </c>
    </row>
    <row r="20" spans="1:8" x14ac:dyDescent="0.25">
      <c r="A20" s="33" t="s">
        <v>24</v>
      </c>
      <c r="B20" s="77">
        <v>44418</v>
      </c>
      <c r="C20" s="29" t="s">
        <v>91</v>
      </c>
      <c r="D20" s="30">
        <v>2295</v>
      </c>
      <c r="E20" s="36" t="s">
        <v>121</v>
      </c>
      <c r="F20" s="37">
        <v>329</v>
      </c>
      <c r="G20" s="43" t="s">
        <v>75</v>
      </c>
      <c r="H20" s="38" t="s">
        <v>108</v>
      </c>
    </row>
    <row r="21" spans="1:8" x14ac:dyDescent="0.25">
      <c r="A21" s="33" t="s">
        <v>25</v>
      </c>
      <c r="B21" s="77">
        <v>44418</v>
      </c>
      <c r="C21" s="29" t="s">
        <v>91</v>
      </c>
      <c r="D21" s="30">
        <v>1041</v>
      </c>
      <c r="E21" s="36" t="s">
        <v>122</v>
      </c>
      <c r="F21" s="37">
        <v>660</v>
      </c>
      <c r="G21" s="43" t="s">
        <v>76</v>
      </c>
      <c r="H21" s="38" t="s">
        <v>108</v>
      </c>
    </row>
    <row r="22" spans="1:8" x14ac:dyDescent="0.25">
      <c r="A22" s="33" t="s">
        <v>26</v>
      </c>
      <c r="B22" s="77">
        <v>44419</v>
      </c>
      <c r="C22" s="29" t="s">
        <v>83</v>
      </c>
      <c r="D22" s="29" t="s">
        <v>84</v>
      </c>
      <c r="E22" s="36" t="s">
        <v>96</v>
      </c>
      <c r="F22" s="37"/>
      <c r="G22" s="43" t="s">
        <v>73</v>
      </c>
      <c r="H22" s="38" t="s">
        <v>86</v>
      </c>
    </row>
    <row r="23" spans="1:8" x14ac:dyDescent="0.25">
      <c r="A23" s="33" t="s">
        <v>27</v>
      </c>
      <c r="B23" s="77">
        <v>44419</v>
      </c>
      <c r="C23" s="29" t="s">
        <v>83</v>
      </c>
      <c r="D23" s="29" t="s">
        <v>84</v>
      </c>
      <c r="E23" s="36" t="s">
        <v>96</v>
      </c>
      <c r="F23" s="37"/>
      <c r="G23" s="43" t="s">
        <v>73</v>
      </c>
      <c r="H23" s="38" t="s">
        <v>86</v>
      </c>
    </row>
    <row r="24" spans="1:8" x14ac:dyDescent="0.25">
      <c r="A24" s="33" t="s">
        <v>28</v>
      </c>
      <c r="B24" s="77">
        <v>44419</v>
      </c>
      <c r="C24" s="29" t="s">
        <v>83</v>
      </c>
      <c r="D24" s="29" t="s">
        <v>84</v>
      </c>
      <c r="E24" s="36" t="s">
        <v>96</v>
      </c>
      <c r="F24" s="37"/>
      <c r="G24" s="43" t="s">
        <v>73</v>
      </c>
      <c r="H24" s="38" t="s">
        <v>86</v>
      </c>
    </row>
    <row r="25" spans="1:8" x14ac:dyDescent="0.25">
      <c r="A25" s="33" t="s">
        <v>29</v>
      </c>
      <c r="B25" s="77">
        <v>44419</v>
      </c>
      <c r="C25" s="29" t="s">
        <v>83</v>
      </c>
      <c r="D25" s="29" t="s">
        <v>84</v>
      </c>
      <c r="E25" s="36" t="s">
        <v>96</v>
      </c>
      <c r="F25" s="37"/>
      <c r="G25" s="43" t="s">
        <v>73</v>
      </c>
      <c r="H25" s="38" t="s">
        <v>86</v>
      </c>
    </row>
    <row r="26" spans="1:8" x14ac:dyDescent="0.25">
      <c r="A26" s="33" t="s">
        <v>30</v>
      </c>
      <c r="B26" s="77">
        <v>44419</v>
      </c>
      <c r="C26" s="29" t="s">
        <v>83</v>
      </c>
      <c r="D26" s="29" t="s">
        <v>84</v>
      </c>
      <c r="E26" s="36" t="s">
        <v>96</v>
      </c>
      <c r="F26" s="37"/>
      <c r="G26" s="43" t="s">
        <v>73</v>
      </c>
      <c r="H26" s="38" t="s">
        <v>86</v>
      </c>
    </row>
    <row r="27" spans="1:8" x14ac:dyDescent="0.25">
      <c r="A27" s="33" t="s">
        <v>31</v>
      </c>
      <c r="B27" s="77">
        <v>44419</v>
      </c>
      <c r="C27" s="29" t="s">
        <v>83</v>
      </c>
      <c r="D27" s="29" t="s">
        <v>84</v>
      </c>
      <c r="E27" s="36" t="s">
        <v>96</v>
      </c>
      <c r="F27" s="37"/>
      <c r="G27" s="43" t="s">
        <v>73</v>
      </c>
      <c r="H27" s="38" t="s">
        <v>86</v>
      </c>
    </row>
    <row r="28" spans="1:8" x14ac:dyDescent="0.25">
      <c r="A28" s="40">
        <v>25</v>
      </c>
      <c r="B28" s="77">
        <v>44419</v>
      </c>
      <c r="C28" s="29" t="s">
        <v>83</v>
      </c>
      <c r="D28" s="29" t="s">
        <v>84</v>
      </c>
      <c r="E28" s="36" t="s">
        <v>96</v>
      </c>
      <c r="F28" s="37"/>
      <c r="G28" s="43" t="s">
        <v>73</v>
      </c>
      <c r="H28" s="38" t="s">
        <v>86</v>
      </c>
    </row>
    <row r="29" spans="1:8" x14ac:dyDescent="0.25">
      <c r="A29" s="33" t="s">
        <v>32</v>
      </c>
      <c r="B29" s="77">
        <v>44419</v>
      </c>
      <c r="C29" s="29" t="s">
        <v>83</v>
      </c>
      <c r="D29" s="29" t="s">
        <v>84</v>
      </c>
      <c r="E29" s="36" t="s">
        <v>95</v>
      </c>
      <c r="F29" s="37"/>
      <c r="G29" s="43" t="s">
        <v>73</v>
      </c>
      <c r="H29" s="38" t="s">
        <v>86</v>
      </c>
    </row>
    <row r="30" spans="1:8" x14ac:dyDescent="0.25">
      <c r="A30" s="33" t="s">
        <v>33</v>
      </c>
      <c r="B30" s="77">
        <v>44419</v>
      </c>
      <c r="C30" s="29" t="s">
        <v>83</v>
      </c>
      <c r="D30" s="29" t="s">
        <v>84</v>
      </c>
      <c r="E30" s="36" t="s">
        <v>95</v>
      </c>
      <c r="F30" s="37"/>
      <c r="G30" s="43" t="s">
        <v>73</v>
      </c>
      <c r="H30" s="38" t="s">
        <v>86</v>
      </c>
    </row>
    <row r="31" spans="1:8" x14ac:dyDescent="0.25">
      <c r="A31" s="33" t="s">
        <v>34</v>
      </c>
      <c r="B31" s="77">
        <v>44419</v>
      </c>
      <c r="C31" s="29" t="s">
        <v>83</v>
      </c>
      <c r="D31" s="29" t="s">
        <v>84</v>
      </c>
      <c r="E31" s="36" t="s">
        <v>87</v>
      </c>
      <c r="F31" s="37"/>
      <c r="G31" s="43" t="s">
        <v>73</v>
      </c>
      <c r="H31" s="38" t="s">
        <v>86</v>
      </c>
    </row>
    <row r="32" spans="1:8" x14ac:dyDescent="0.25">
      <c r="A32" s="33" t="s">
        <v>35</v>
      </c>
      <c r="B32" s="77">
        <v>44419</v>
      </c>
      <c r="C32" s="29" t="s">
        <v>83</v>
      </c>
      <c r="D32" s="29" t="s">
        <v>84</v>
      </c>
      <c r="E32" s="36" t="s">
        <v>87</v>
      </c>
      <c r="F32" s="37"/>
      <c r="G32" s="43" t="s">
        <v>73</v>
      </c>
      <c r="H32" s="38" t="s">
        <v>86</v>
      </c>
    </row>
    <row r="33" spans="1:8" x14ac:dyDescent="0.25">
      <c r="A33" s="33" t="s">
        <v>36</v>
      </c>
      <c r="B33" s="77" t="s">
        <v>124</v>
      </c>
      <c r="C33" s="29" t="s">
        <v>91</v>
      </c>
      <c r="D33" s="46" t="s">
        <v>125</v>
      </c>
      <c r="E33" s="36" t="s">
        <v>126</v>
      </c>
      <c r="F33" s="37">
        <v>259</v>
      </c>
      <c r="G33" s="43" t="s">
        <v>74</v>
      </c>
      <c r="H33" s="38" t="s">
        <v>92</v>
      </c>
    </row>
    <row r="34" spans="1:8" x14ac:dyDescent="0.25">
      <c r="A34" s="33" t="s">
        <v>37</v>
      </c>
      <c r="B34" s="77" t="s">
        <v>124</v>
      </c>
      <c r="C34" s="29" t="s">
        <v>91</v>
      </c>
      <c r="D34" s="46" t="s">
        <v>127</v>
      </c>
      <c r="E34" s="36" t="s">
        <v>126</v>
      </c>
      <c r="F34" s="37">
        <v>234</v>
      </c>
      <c r="G34" s="43" t="s">
        <v>74</v>
      </c>
      <c r="H34" s="38" t="s">
        <v>92</v>
      </c>
    </row>
    <row r="35" spans="1:8" x14ac:dyDescent="0.25">
      <c r="A35" s="33" t="s">
        <v>38</v>
      </c>
      <c r="B35" s="77" t="s">
        <v>124</v>
      </c>
      <c r="C35" s="29" t="s">
        <v>91</v>
      </c>
      <c r="D35" s="46">
        <v>1321</v>
      </c>
      <c r="E35" s="36" t="s">
        <v>119</v>
      </c>
      <c r="F35" s="37">
        <v>132</v>
      </c>
      <c r="G35" s="43" t="s">
        <v>75</v>
      </c>
      <c r="H35" s="38" t="s">
        <v>86</v>
      </c>
    </row>
    <row r="36" spans="1:8" x14ac:dyDescent="0.25">
      <c r="A36" s="33" t="s">
        <v>39</v>
      </c>
      <c r="B36" s="77" t="s">
        <v>124</v>
      </c>
      <c r="C36" s="29" t="s">
        <v>91</v>
      </c>
      <c r="D36" s="46">
        <v>1314</v>
      </c>
      <c r="E36" s="36" t="s">
        <v>119</v>
      </c>
      <c r="F36" s="37">
        <v>55</v>
      </c>
      <c r="G36" s="43" t="s">
        <v>74</v>
      </c>
      <c r="H36" s="38" t="s">
        <v>86</v>
      </c>
    </row>
    <row r="37" spans="1:8" x14ac:dyDescent="0.25">
      <c r="A37" s="33" t="s">
        <v>40</v>
      </c>
      <c r="B37" s="77" t="s">
        <v>124</v>
      </c>
      <c r="C37" s="29" t="s">
        <v>91</v>
      </c>
      <c r="D37" s="46">
        <v>1320</v>
      </c>
      <c r="E37" s="36" t="s">
        <v>119</v>
      </c>
      <c r="F37" s="37">
        <v>30</v>
      </c>
      <c r="G37" s="43" t="s">
        <v>75</v>
      </c>
      <c r="H37" s="38" t="s">
        <v>86</v>
      </c>
    </row>
    <row r="38" spans="1:8" x14ac:dyDescent="0.25">
      <c r="A38" s="33" t="s">
        <v>41</v>
      </c>
      <c r="B38" s="77" t="s">
        <v>124</v>
      </c>
      <c r="C38" s="29" t="s">
        <v>91</v>
      </c>
      <c r="D38" s="46">
        <v>1318</v>
      </c>
      <c r="E38" s="36" t="s">
        <v>119</v>
      </c>
      <c r="F38" s="37">
        <v>10</v>
      </c>
      <c r="G38" s="43" t="s">
        <v>75</v>
      </c>
      <c r="H38" s="38" t="s">
        <v>86</v>
      </c>
    </row>
    <row r="39" spans="1:8" x14ac:dyDescent="0.25">
      <c r="A39" s="33" t="s">
        <v>42</v>
      </c>
      <c r="B39" s="77" t="s">
        <v>124</v>
      </c>
      <c r="C39" s="29" t="s">
        <v>91</v>
      </c>
      <c r="D39" s="46">
        <v>2008</v>
      </c>
      <c r="E39" s="36" t="s">
        <v>128</v>
      </c>
      <c r="F39" s="37">
        <v>112</v>
      </c>
      <c r="G39" s="43" t="s">
        <v>74</v>
      </c>
      <c r="H39" s="38" t="s">
        <v>86</v>
      </c>
    </row>
    <row r="40" spans="1:8" x14ac:dyDescent="0.25">
      <c r="A40" s="33" t="s">
        <v>43</v>
      </c>
      <c r="B40" s="77" t="s">
        <v>124</v>
      </c>
      <c r="C40" s="29" t="s">
        <v>91</v>
      </c>
      <c r="D40" s="46" t="s">
        <v>130</v>
      </c>
      <c r="E40" s="36" t="s">
        <v>129</v>
      </c>
      <c r="F40" s="37">
        <v>78</v>
      </c>
      <c r="G40" s="43" t="s">
        <v>74</v>
      </c>
      <c r="H40" s="38" t="s">
        <v>86</v>
      </c>
    </row>
    <row r="41" spans="1:8" x14ac:dyDescent="0.25">
      <c r="A41" s="33" t="s">
        <v>44</v>
      </c>
      <c r="B41" s="77" t="s">
        <v>124</v>
      </c>
      <c r="C41" s="29" t="s">
        <v>91</v>
      </c>
      <c r="D41" s="46">
        <v>1317</v>
      </c>
      <c r="E41" s="36" t="s">
        <v>119</v>
      </c>
      <c r="F41" s="37">
        <v>18</v>
      </c>
      <c r="G41" s="43" t="s">
        <v>75</v>
      </c>
      <c r="H41" s="38" t="s">
        <v>86</v>
      </c>
    </row>
    <row r="42" spans="1:8" x14ac:dyDescent="0.25">
      <c r="A42" s="33" t="s">
        <v>45</v>
      </c>
      <c r="B42" s="77" t="s">
        <v>124</v>
      </c>
      <c r="C42" s="29" t="s">
        <v>91</v>
      </c>
      <c r="D42" s="35">
        <v>1313</v>
      </c>
      <c r="E42" s="36" t="s">
        <v>119</v>
      </c>
      <c r="F42" s="37">
        <v>282</v>
      </c>
      <c r="G42" s="29" t="s">
        <v>75</v>
      </c>
      <c r="H42" s="38" t="s">
        <v>86</v>
      </c>
    </row>
    <row r="43" spans="1:8" x14ac:dyDescent="0.25">
      <c r="A43" s="33" t="s">
        <v>46</v>
      </c>
      <c r="B43" s="77" t="s">
        <v>124</v>
      </c>
      <c r="C43" s="29" t="s">
        <v>91</v>
      </c>
      <c r="D43" s="35">
        <v>1311</v>
      </c>
      <c r="E43" s="36" t="s">
        <v>119</v>
      </c>
      <c r="F43" s="37">
        <v>60</v>
      </c>
      <c r="G43" s="29" t="s">
        <v>75</v>
      </c>
      <c r="H43" s="38" t="s">
        <v>109</v>
      </c>
    </row>
    <row r="44" spans="1:8" x14ac:dyDescent="0.25">
      <c r="A44" s="41">
        <v>41</v>
      </c>
      <c r="B44" s="78">
        <v>44420</v>
      </c>
      <c r="C44" s="29" t="s">
        <v>91</v>
      </c>
      <c r="D44" s="35">
        <v>11669</v>
      </c>
      <c r="E44" s="36" t="s">
        <v>94</v>
      </c>
      <c r="F44" s="37">
        <v>668</v>
      </c>
      <c r="G44" s="29" t="s">
        <v>79</v>
      </c>
      <c r="H44" s="38" t="s">
        <v>93</v>
      </c>
    </row>
    <row r="45" spans="1:8" x14ac:dyDescent="0.25">
      <c r="A45" s="40">
        <v>42</v>
      </c>
      <c r="B45" s="78">
        <v>44420</v>
      </c>
      <c r="C45" s="29" t="s">
        <v>91</v>
      </c>
      <c r="D45" s="46" t="s">
        <v>131</v>
      </c>
      <c r="E45" s="36" t="s">
        <v>132</v>
      </c>
      <c r="F45" s="37">
        <v>650</v>
      </c>
      <c r="G45" s="29" t="s">
        <v>79</v>
      </c>
      <c r="H45" s="38" t="s">
        <v>93</v>
      </c>
    </row>
    <row r="46" spans="1:8" x14ac:dyDescent="0.25">
      <c r="A46" s="33" t="s">
        <v>47</v>
      </c>
      <c r="B46" s="78">
        <v>44420</v>
      </c>
      <c r="C46" s="29" t="s">
        <v>91</v>
      </c>
      <c r="D46" s="46">
        <v>1091</v>
      </c>
      <c r="E46" s="36" t="s">
        <v>133</v>
      </c>
      <c r="F46" s="37">
        <v>310</v>
      </c>
      <c r="G46" s="29" t="s">
        <v>74</v>
      </c>
      <c r="H46" s="38" t="s">
        <v>93</v>
      </c>
    </row>
    <row r="47" spans="1:8" x14ac:dyDescent="0.25">
      <c r="A47" s="33" t="s">
        <v>48</v>
      </c>
      <c r="B47" s="78">
        <v>44421</v>
      </c>
      <c r="C47" s="29" t="s">
        <v>83</v>
      </c>
      <c r="D47" s="46" t="s">
        <v>84</v>
      </c>
      <c r="E47" s="36" t="s">
        <v>85</v>
      </c>
      <c r="F47" s="37"/>
      <c r="G47" s="43" t="s">
        <v>73</v>
      </c>
      <c r="H47" s="38" t="s">
        <v>86</v>
      </c>
    </row>
    <row r="48" spans="1:8" x14ac:dyDescent="0.25">
      <c r="A48" s="33" t="s">
        <v>49</v>
      </c>
      <c r="B48" s="78">
        <v>44421</v>
      </c>
      <c r="C48" s="29" t="s">
        <v>83</v>
      </c>
      <c r="D48" s="46" t="s">
        <v>84</v>
      </c>
      <c r="E48" s="36" t="s">
        <v>85</v>
      </c>
      <c r="F48" s="37"/>
      <c r="G48" s="43" t="s">
        <v>73</v>
      </c>
      <c r="H48" s="38" t="s">
        <v>86</v>
      </c>
    </row>
    <row r="49" spans="1:8" x14ac:dyDescent="0.25">
      <c r="A49" s="33" t="s">
        <v>50</v>
      </c>
      <c r="B49" s="78">
        <v>44421</v>
      </c>
      <c r="C49" s="29" t="s">
        <v>83</v>
      </c>
      <c r="D49" s="46" t="s">
        <v>84</v>
      </c>
      <c r="E49" s="36" t="s">
        <v>85</v>
      </c>
      <c r="F49" s="37"/>
      <c r="G49" s="43" t="s">
        <v>73</v>
      </c>
      <c r="H49" s="38" t="s">
        <v>86</v>
      </c>
    </row>
    <row r="50" spans="1:8" x14ac:dyDescent="0.25">
      <c r="A50" s="33" t="s">
        <v>51</v>
      </c>
      <c r="B50" s="78">
        <v>44421</v>
      </c>
      <c r="C50" s="29" t="s">
        <v>83</v>
      </c>
      <c r="D50" s="46" t="s">
        <v>84</v>
      </c>
      <c r="E50" s="36" t="s">
        <v>85</v>
      </c>
      <c r="F50" s="37"/>
      <c r="G50" s="43" t="s">
        <v>73</v>
      </c>
      <c r="H50" s="38" t="s">
        <v>86</v>
      </c>
    </row>
    <row r="51" spans="1:8" x14ac:dyDescent="0.25">
      <c r="A51" s="33" t="s">
        <v>52</v>
      </c>
      <c r="B51" s="78">
        <v>44421</v>
      </c>
      <c r="C51" s="29" t="s">
        <v>91</v>
      </c>
      <c r="D51" s="46">
        <v>1324</v>
      </c>
      <c r="E51" s="36" t="s">
        <v>119</v>
      </c>
      <c r="F51" s="37">
        <v>680</v>
      </c>
      <c r="G51" s="43" t="s">
        <v>74</v>
      </c>
      <c r="H51" s="38" t="s">
        <v>92</v>
      </c>
    </row>
    <row r="52" spans="1:8" x14ac:dyDescent="0.25">
      <c r="A52" s="33" t="s">
        <v>53</v>
      </c>
      <c r="B52" s="78">
        <v>44421</v>
      </c>
      <c r="C52" s="29" t="s">
        <v>91</v>
      </c>
      <c r="D52" s="46">
        <v>1323</v>
      </c>
      <c r="E52" s="36" t="s">
        <v>119</v>
      </c>
      <c r="F52" s="37">
        <v>30</v>
      </c>
      <c r="G52" s="43" t="s">
        <v>75</v>
      </c>
      <c r="H52" s="38" t="s">
        <v>92</v>
      </c>
    </row>
    <row r="53" spans="1:8" x14ac:dyDescent="0.25">
      <c r="A53" s="33" t="s">
        <v>54</v>
      </c>
      <c r="B53" s="78">
        <v>44421</v>
      </c>
      <c r="C53" s="29" t="s">
        <v>91</v>
      </c>
      <c r="D53" s="46" t="s">
        <v>134</v>
      </c>
      <c r="E53" s="36" t="s">
        <v>100</v>
      </c>
      <c r="F53" s="37">
        <v>12.1</v>
      </c>
      <c r="G53" s="43" t="s">
        <v>78</v>
      </c>
      <c r="H53" s="38" t="s">
        <v>86</v>
      </c>
    </row>
    <row r="54" spans="1:8" x14ac:dyDescent="0.25">
      <c r="A54" s="41">
        <v>51</v>
      </c>
      <c r="B54" s="78">
        <v>44421</v>
      </c>
      <c r="C54" s="29" t="s">
        <v>91</v>
      </c>
      <c r="D54" s="46" t="s">
        <v>135</v>
      </c>
      <c r="E54" s="36" t="s">
        <v>136</v>
      </c>
      <c r="F54" s="37">
        <v>60</v>
      </c>
      <c r="G54" s="43" t="s">
        <v>77</v>
      </c>
      <c r="H54" s="38" t="s">
        <v>86</v>
      </c>
    </row>
    <row r="55" spans="1:8" x14ac:dyDescent="0.25">
      <c r="A55" s="41">
        <v>52</v>
      </c>
      <c r="B55" s="78">
        <v>44421</v>
      </c>
      <c r="C55" s="29" t="s">
        <v>91</v>
      </c>
      <c r="D55" s="35">
        <v>1315</v>
      </c>
      <c r="E55" s="36" t="s">
        <v>119</v>
      </c>
      <c r="F55" s="37">
        <v>75</v>
      </c>
      <c r="G55" s="29" t="s">
        <v>74</v>
      </c>
      <c r="H55" s="38" t="s">
        <v>86</v>
      </c>
    </row>
    <row r="56" spans="1:8" x14ac:dyDescent="0.25">
      <c r="A56" s="41">
        <v>53</v>
      </c>
      <c r="B56" s="78">
        <v>44421</v>
      </c>
      <c r="C56" s="29" t="s">
        <v>91</v>
      </c>
      <c r="D56" s="35">
        <v>1042</v>
      </c>
      <c r="E56" s="36" t="s">
        <v>122</v>
      </c>
      <c r="F56" s="37">
        <v>230</v>
      </c>
      <c r="G56" s="29" t="s">
        <v>75</v>
      </c>
      <c r="H56" s="38" t="s">
        <v>137</v>
      </c>
    </row>
    <row r="57" spans="1:8" x14ac:dyDescent="0.25">
      <c r="A57" s="41">
        <v>54</v>
      </c>
      <c r="B57" s="78">
        <v>44421</v>
      </c>
      <c r="C57" s="29" t="s">
        <v>91</v>
      </c>
      <c r="D57" s="35">
        <v>1093</v>
      </c>
      <c r="E57" s="36" t="s">
        <v>133</v>
      </c>
      <c r="F57" s="37">
        <v>39</v>
      </c>
      <c r="G57" s="29" t="s">
        <v>75</v>
      </c>
      <c r="H57" s="38" t="s">
        <v>109</v>
      </c>
    </row>
    <row r="58" spans="1:8" x14ac:dyDescent="0.25">
      <c r="A58" s="41">
        <v>55</v>
      </c>
      <c r="B58" s="78">
        <v>44421</v>
      </c>
      <c r="C58" s="29" t="s">
        <v>91</v>
      </c>
      <c r="D58" s="35">
        <v>1581</v>
      </c>
      <c r="E58" s="36" t="s">
        <v>138</v>
      </c>
      <c r="F58" s="37">
        <v>690</v>
      </c>
      <c r="G58" s="29" t="s">
        <v>79</v>
      </c>
      <c r="H58" s="38" t="s">
        <v>93</v>
      </c>
    </row>
    <row r="59" spans="1:8" x14ac:dyDescent="0.25">
      <c r="A59" s="41">
        <v>56</v>
      </c>
      <c r="B59" s="78">
        <v>44424</v>
      </c>
      <c r="C59" s="29" t="s">
        <v>91</v>
      </c>
      <c r="D59" s="35" t="s">
        <v>139</v>
      </c>
      <c r="E59" s="36" t="s">
        <v>140</v>
      </c>
      <c r="F59" s="37">
        <v>328</v>
      </c>
      <c r="G59" s="29" t="s">
        <v>74</v>
      </c>
      <c r="H59" s="38" t="s">
        <v>105</v>
      </c>
    </row>
    <row r="60" spans="1:8" x14ac:dyDescent="0.25">
      <c r="A60" s="41">
        <v>57</v>
      </c>
      <c r="B60" s="78">
        <v>44424</v>
      </c>
      <c r="C60" s="29" t="s">
        <v>91</v>
      </c>
      <c r="D60" s="35">
        <v>1167</v>
      </c>
      <c r="E60" s="36" t="s">
        <v>110</v>
      </c>
      <c r="F60" s="37">
        <v>691</v>
      </c>
      <c r="G60" s="29" t="s">
        <v>77</v>
      </c>
      <c r="H60" s="38" t="s">
        <v>93</v>
      </c>
    </row>
    <row r="61" spans="1:8" x14ac:dyDescent="0.25">
      <c r="A61" s="41">
        <v>58</v>
      </c>
      <c r="B61" s="78">
        <v>44425</v>
      </c>
      <c r="C61" s="29" t="s">
        <v>91</v>
      </c>
      <c r="D61" s="35" t="s">
        <v>141</v>
      </c>
      <c r="E61" s="36" t="s">
        <v>142</v>
      </c>
      <c r="F61" s="37">
        <v>645</v>
      </c>
      <c r="G61" s="29" t="s">
        <v>74</v>
      </c>
      <c r="H61" s="38" t="s">
        <v>92</v>
      </c>
    </row>
    <row r="62" spans="1:8" x14ac:dyDescent="0.25">
      <c r="A62" s="41">
        <v>59</v>
      </c>
      <c r="B62" s="78">
        <v>44426</v>
      </c>
      <c r="C62" s="29" t="s">
        <v>91</v>
      </c>
      <c r="D62" s="35" t="s">
        <v>143</v>
      </c>
      <c r="E62" s="36" t="s">
        <v>144</v>
      </c>
      <c r="F62" s="37">
        <v>108.9</v>
      </c>
      <c r="G62" s="29" t="s">
        <v>76</v>
      </c>
      <c r="H62" s="38" t="s">
        <v>105</v>
      </c>
    </row>
    <row r="63" spans="1:8" x14ac:dyDescent="0.25">
      <c r="A63" s="41">
        <v>60</v>
      </c>
      <c r="B63" s="78">
        <v>44426</v>
      </c>
      <c r="C63" s="29" t="s">
        <v>91</v>
      </c>
      <c r="D63" s="35">
        <v>2132</v>
      </c>
      <c r="E63" s="36" t="s">
        <v>145</v>
      </c>
      <c r="F63" s="37">
        <v>684</v>
      </c>
      <c r="G63" s="29" t="s">
        <v>74</v>
      </c>
      <c r="H63" s="38" t="s">
        <v>98</v>
      </c>
    </row>
    <row r="64" spans="1:8" x14ac:dyDescent="0.25">
      <c r="A64" s="41">
        <v>61</v>
      </c>
      <c r="B64" s="78">
        <v>44426</v>
      </c>
      <c r="C64" s="29" t="s">
        <v>83</v>
      </c>
      <c r="D64" s="46" t="s">
        <v>84</v>
      </c>
      <c r="E64" s="36" t="s">
        <v>146</v>
      </c>
      <c r="F64" s="37"/>
      <c r="G64" s="43" t="s">
        <v>73</v>
      </c>
      <c r="H64" s="38" t="s">
        <v>86</v>
      </c>
    </row>
    <row r="65" spans="1:8" x14ac:dyDescent="0.25">
      <c r="A65" s="68">
        <v>62</v>
      </c>
      <c r="B65" s="78">
        <v>44428</v>
      </c>
      <c r="C65" s="7" t="s">
        <v>83</v>
      </c>
      <c r="D65" s="53" t="s">
        <v>84</v>
      </c>
      <c r="E65" s="51" t="s">
        <v>116</v>
      </c>
      <c r="F65" s="54"/>
      <c r="G65" s="43" t="s">
        <v>73</v>
      </c>
      <c r="H65" s="38" t="s">
        <v>86</v>
      </c>
    </row>
    <row r="66" spans="1:8" x14ac:dyDescent="0.25">
      <c r="A66" s="68">
        <v>63</v>
      </c>
      <c r="B66" s="78">
        <v>44428</v>
      </c>
      <c r="C66" s="7" t="s">
        <v>83</v>
      </c>
      <c r="D66" s="53" t="s">
        <v>84</v>
      </c>
      <c r="E66" s="51" t="s">
        <v>147</v>
      </c>
      <c r="F66" s="54"/>
      <c r="G66" s="43" t="s">
        <v>73</v>
      </c>
      <c r="H66" s="38" t="s">
        <v>86</v>
      </c>
    </row>
    <row r="67" spans="1:8" x14ac:dyDescent="0.25">
      <c r="A67" s="68">
        <v>64</v>
      </c>
      <c r="B67" s="78">
        <v>44428</v>
      </c>
      <c r="C67" s="7" t="s">
        <v>83</v>
      </c>
      <c r="D67" s="53" t="s">
        <v>84</v>
      </c>
      <c r="E67" s="51" t="s">
        <v>95</v>
      </c>
      <c r="F67" s="54"/>
      <c r="G67" s="43" t="s">
        <v>73</v>
      </c>
      <c r="H67" s="38" t="s">
        <v>86</v>
      </c>
    </row>
    <row r="68" spans="1:8" x14ac:dyDescent="0.25">
      <c r="A68" s="41">
        <v>65</v>
      </c>
      <c r="B68" s="78">
        <v>44428</v>
      </c>
      <c r="C68" s="7" t="s">
        <v>83</v>
      </c>
      <c r="D68" s="53" t="s">
        <v>84</v>
      </c>
      <c r="E68" s="36" t="s">
        <v>95</v>
      </c>
      <c r="F68" s="54"/>
      <c r="G68" s="43" t="s">
        <v>73</v>
      </c>
      <c r="H68" s="38" t="s">
        <v>86</v>
      </c>
    </row>
    <row r="69" spans="1:8" x14ac:dyDescent="0.25">
      <c r="A69" s="41">
        <v>66</v>
      </c>
      <c r="B69" s="78">
        <v>44428</v>
      </c>
      <c r="C69" s="7" t="s">
        <v>83</v>
      </c>
      <c r="D69" s="53" t="s">
        <v>84</v>
      </c>
      <c r="E69" s="36" t="s">
        <v>95</v>
      </c>
      <c r="F69" s="37"/>
      <c r="G69" s="43" t="s">
        <v>73</v>
      </c>
      <c r="H69" s="38" t="s">
        <v>86</v>
      </c>
    </row>
    <row r="70" spans="1:8" x14ac:dyDescent="0.25">
      <c r="A70" s="41">
        <v>67</v>
      </c>
      <c r="B70" s="78">
        <v>44428</v>
      </c>
      <c r="C70" s="7" t="s">
        <v>83</v>
      </c>
      <c r="D70" s="53" t="s">
        <v>84</v>
      </c>
      <c r="E70" s="36" t="s">
        <v>85</v>
      </c>
      <c r="F70" s="37"/>
      <c r="G70" s="43" t="s">
        <v>73</v>
      </c>
      <c r="H70" s="38" t="s">
        <v>86</v>
      </c>
    </row>
    <row r="71" spans="1:8" x14ac:dyDescent="0.25">
      <c r="A71" s="41">
        <v>68</v>
      </c>
      <c r="B71" s="78">
        <v>44428</v>
      </c>
      <c r="C71" s="7" t="s">
        <v>83</v>
      </c>
      <c r="D71" s="53" t="s">
        <v>84</v>
      </c>
      <c r="E71" s="36" t="s">
        <v>85</v>
      </c>
      <c r="F71" s="37"/>
      <c r="G71" s="43" t="s">
        <v>73</v>
      </c>
      <c r="H71" s="38" t="s">
        <v>86</v>
      </c>
    </row>
    <row r="72" spans="1:8" x14ac:dyDescent="0.25">
      <c r="A72" s="41">
        <v>69</v>
      </c>
      <c r="B72" s="78">
        <v>44428</v>
      </c>
      <c r="C72" s="7" t="s">
        <v>83</v>
      </c>
      <c r="D72" s="53" t="s">
        <v>84</v>
      </c>
      <c r="E72" s="36" t="s">
        <v>148</v>
      </c>
      <c r="F72" s="37"/>
      <c r="G72" s="43" t="s">
        <v>73</v>
      </c>
      <c r="H72" s="38" t="s">
        <v>86</v>
      </c>
    </row>
    <row r="73" spans="1:8" x14ac:dyDescent="0.25">
      <c r="A73" s="41">
        <v>70</v>
      </c>
      <c r="B73" s="78">
        <v>44428</v>
      </c>
      <c r="C73" s="7" t="s">
        <v>83</v>
      </c>
      <c r="D73" s="53" t="s">
        <v>84</v>
      </c>
      <c r="E73" s="36" t="s">
        <v>148</v>
      </c>
      <c r="F73" s="37"/>
      <c r="G73" s="43" t="s">
        <v>73</v>
      </c>
      <c r="H73" s="38" t="s">
        <v>86</v>
      </c>
    </row>
    <row r="74" spans="1:8" x14ac:dyDescent="0.25">
      <c r="A74" s="41">
        <v>71</v>
      </c>
      <c r="B74" s="78">
        <v>44428</v>
      </c>
      <c r="C74" s="7" t="s">
        <v>83</v>
      </c>
      <c r="D74" s="53" t="s">
        <v>84</v>
      </c>
      <c r="E74" s="36" t="s">
        <v>148</v>
      </c>
      <c r="F74" s="37"/>
      <c r="G74" s="43" t="s">
        <v>73</v>
      </c>
      <c r="H74" s="38" t="s">
        <v>86</v>
      </c>
    </row>
    <row r="75" spans="1:8" x14ac:dyDescent="0.25">
      <c r="A75" s="41">
        <v>72</v>
      </c>
      <c r="B75" s="78">
        <v>44428</v>
      </c>
      <c r="C75" s="7" t="s">
        <v>83</v>
      </c>
      <c r="D75" s="53" t="s">
        <v>84</v>
      </c>
      <c r="E75" s="36" t="s">
        <v>148</v>
      </c>
      <c r="F75" s="37"/>
      <c r="G75" s="43" t="s">
        <v>73</v>
      </c>
      <c r="H75" s="38" t="s">
        <v>86</v>
      </c>
    </row>
    <row r="76" spans="1:8" x14ac:dyDescent="0.25">
      <c r="A76" s="41">
        <v>73</v>
      </c>
      <c r="B76" s="78">
        <v>44428</v>
      </c>
      <c r="C76" s="7" t="s">
        <v>83</v>
      </c>
      <c r="D76" s="53" t="s">
        <v>84</v>
      </c>
      <c r="E76" s="36" t="s">
        <v>148</v>
      </c>
      <c r="F76" s="37"/>
      <c r="G76" s="43" t="s">
        <v>73</v>
      </c>
      <c r="H76" s="38" t="s">
        <v>86</v>
      </c>
    </row>
    <row r="77" spans="1:8" x14ac:dyDescent="0.25">
      <c r="A77" s="41">
        <v>74</v>
      </c>
      <c r="B77" s="78">
        <v>44428</v>
      </c>
      <c r="C77" s="7" t="s">
        <v>83</v>
      </c>
      <c r="D77" s="53" t="s">
        <v>84</v>
      </c>
      <c r="E77" s="36" t="s">
        <v>148</v>
      </c>
      <c r="F77" s="37"/>
      <c r="G77" s="43" t="s">
        <v>73</v>
      </c>
      <c r="H77" s="38" t="s">
        <v>86</v>
      </c>
    </row>
    <row r="78" spans="1:8" x14ac:dyDescent="0.25">
      <c r="A78" s="41">
        <v>75</v>
      </c>
      <c r="B78" s="78">
        <v>44428</v>
      </c>
      <c r="C78" s="7" t="s">
        <v>83</v>
      </c>
      <c r="D78" s="53" t="s">
        <v>84</v>
      </c>
      <c r="E78" s="36" t="s">
        <v>148</v>
      </c>
      <c r="F78" s="37"/>
      <c r="G78" s="43" t="s">
        <v>73</v>
      </c>
      <c r="H78" s="38" t="s">
        <v>86</v>
      </c>
    </row>
    <row r="79" spans="1:8" x14ac:dyDescent="0.25">
      <c r="A79" s="41">
        <v>76</v>
      </c>
      <c r="B79" s="78">
        <v>44428</v>
      </c>
      <c r="C79" s="7" t="s">
        <v>83</v>
      </c>
      <c r="D79" s="53" t="s">
        <v>84</v>
      </c>
      <c r="E79" s="36" t="s">
        <v>149</v>
      </c>
      <c r="F79" s="37"/>
      <c r="G79" s="43" t="s">
        <v>73</v>
      </c>
      <c r="H79" s="38" t="s">
        <v>86</v>
      </c>
    </row>
    <row r="80" spans="1:8" x14ac:dyDescent="0.25">
      <c r="A80" s="41">
        <v>77</v>
      </c>
      <c r="B80" s="78">
        <v>44428</v>
      </c>
      <c r="C80" s="7" t="s">
        <v>83</v>
      </c>
      <c r="D80" s="53" t="s">
        <v>84</v>
      </c>
      <c r="E80" s="36" t="s">
        <v>149</v>
      </c>
      <c r="F80" s="37"/>
      <c r="G80" s="43" t="s">
        <v>73</v>
      </c>
      <c r="H80" s="38" t="s">
        <v>86</v>
      </c>
    </row>
    <row r="81" spans="1:8" x14ac:dyDescent="0.25">
      <c r="A81" s="41">
        <v>78</v>
      </c>
      <c r="B81" s="78">
        <v>44428</v>
      </c>
      <c r="C81" s="7" t="s">
        <v>83</v>
      </c>
      <c r="D81" s="53" t="s">
        <v>84</v>
      </c>
      <c r="E81" s="36" t="s">
        <v>89</v>
      </c>
      <c r="F81" s="37"/>
      <c r="G81" s="43" t="s">
        <v>73</v>
      </c>
      <c r="H81" s="38" t="s">
        <v>86</v>
      </c>
    </row>
    <row r="82" spans="1:8" x14ac:dyDescent="0.25">
      <c r="A82" s="41">
        <v>79</v>
      </c>
      <c r="B82" s="78">
        <v>44428</v>
      </c>
      <c r="C82" s="7" t="s">
        <v>83</v>
      </c>
      <c r="D82" s="53" t="s">
        <v>84</v>
      </c>
      <c r="E82" s="36" t="s">
        <v>89</v>
      </c>
      <c r="F82" s="37"/>
      <c r="G82" s="43" t="s">
        <v>73</v>
      </c>
      <c r="H82" s="38" t="s">
        <v>86</v>
      </c>
    </row>
    <row r="83" spans="1:8" x14ac:dyDescent="0.25">
      <c r="A83" s="41">
        <v>80</v>
      </c>
      <c r="B83" s="78">
        <v>44428</v>
      </c>
      <c r="C83" s="29" t="s">
        <v>91</v>
      </c>
      <c r="D83" s="35">
        <v>1327</v>
      </c>
      <c r="E83" s="36" t="s">
        <v>119</v>
      </c>
      <c r="F83" s="44">
        <v>51</v>
      </c>
      <c r="G83" s="29" t="s">
        <v>74</v>
      </c>
      <c r="H83" s="38" t="s">
        <v>86</v>
      </c>
    </row>
    <row r="84" spans="1:8" x14ac:dyDescent="0.25">
      <c r="A84" s="41">
        <v>81</v>
      </c>
      <c r="B84" s="78">
        <v>44428</v>
      </c>
      <c r="C84" s="29" t="s">
        <v>91</v>
      </c>
      <c r="D84" s="35">
        <v>1095</v>
      </c>
      <c r="E84" s="36" t="s">
        <v>133</v>
      </c>
      <c r="F84" s="44">
        <v>10</v>
      </c>
      <c r="G84" s="29" t="s">
        <v>78</v>
      </c>
      <c r="H84" s="38" t="s">
        <v>86</v>
      </c>
    </row>
    <row r="85" spans="1:8" x14ac:dyDescent="0.25">
      <c r="A85" s="41">
        <v>82</v>
      </c>
      <c r="B85" s="78">
        <v>44428</v>
      </c>
      <c r="C85" s="29" t="s">
        <v>91</v>
      </c>
      <c r="D85" s="35" t="s">
        <v>152</v>
      </c>
      <c r="E85" s="36" t="s">
        <v>99</v>
      </c>
      <c r="F85" s="44">
        <v>359</v>
      </c>
      <c r="G85" s="29" t="s">
        <v>74</v>
      </c>
      <c r="H85" s="38" t="s">
        <v>86</v>
      </c>
    </row>
    <row r="86" spans="1:8" x14ac:dyDescent="0.25">
      <c r="A86" s="41">
        <v>83</v>
      </c>
      <c r="B86" s="78">
        <v>44428</v>
      </c>
      <c r="C86" s="29" t="s">
        <v>91</v>
      </c>
      <c r="D86" s="35">
        <v>1094</v>
      </c>
      <c r="E86" s="36" t="s">
        <v>133</v>
      </c>
      <c r="F86" s="44">
        <v>558</v>
      </c>
      <c r="G86" s="29" t="s">
        <v>78</v>
      </c>
      <c r="H86" s="38" t="s">
        <v>86</v>
      </c>
    </row>
    <row r="87" spans="1:8" x14ac:dyDescent="0.25">
      <c r="A87" s="41">
        <v>84</v>
      </c>
      <c r="B87" s="78">
        <v>44428</v>
      </c>
      <c r="C87" s="29" t="s">
        <v>91</v>
      </c>
      <c r="D87" s="35" t="s">
        <v>153</v>
      </c>
      <c r="E87" s="36" t="s">
        <v>154</v>
      </c>
      <c r="F87" s="37">
        <v>546</v>
      </c>
      <c r="G87" s="43" t="s">
        <v>74</v>
      </c>
      <c r="H87" s="38" t="s">
        <v>155</v>
      </c>
    </row>
    <row r="88" spans="1:8" x14ac:dyDescent="0.25">
      <c r="A88" s="41">
        <v>85</v>
      </c>
      <c r="B88" s="78">
        <v>44428</v>
      </c>
      <c r="C88" s="29" t="s">
        <v>91</v>
      </c>
      <c r="D88" s="35" t="s">
        <v>156</v>
      </c>
      <c r="E88" s="36" t="s">
        <v>107</v>
      </c>
      <c r="F88" s="37">
        <v>270</v>
      </c>
      <c r="G88" s="43" t="s">
        <v>74</v>
      </c>
      <c r="H88" s="38" t="s">
        <v>155</v>
      </c>
    </row>
    <row r="89" spans="1:8" x14ac:dyDescent="0.25">
      <c r="A89" s="41">
        <v>86</v>
      </c>
      <c r="B89" s="78">
        <v>44428</v>
      </c>
      <c r="C89" s="29" t="s">
        <v>91</v>
      </c>
      <c r="D89" s="35">
        <v>1326</v>
      </c>
      <c r="E89" s="36" t="s">
        <v>119</v>
      </c>
      <c r="F89" s="37">
        <v>108</v>
      </c>
      <c r="G89" s="29" t="s">
        <v>79</v>
      </c>
      <c r="H89" s="38" t="s">
        <v>92</v>
      </c>
    </row>
    <row r="90" spans="1:8" x14ac:dyDescent="0.25">
      <c r="A90" s="41">
        <v>87</v>
      </c>
      <c r="B90" s="78">
        <v>44433</v>
      </c>
      <c r="C90" s="29" t="s">
        <v>83</v>
      </c>
      <c r="D90" s="35" t="s">
        <v>84</v>
      </c>
      <c r="E90" s="36" t="s">
        <v>106</v>
      </c>
      <c r="F90" s="37"/>
      <c r="G90" s="43" t="s">
        <v>73</v>
      </c>
      <c r="H90" s="38" t="s">
        <v>86</v>
      </c>
    </row>
    <row r="91" spans="1:8" x14ac:dyDescent="0.25">
      <c r="A91" s="41">
        <v>88</v>
      </c>
      <c r="B91" s="78">
        <v>44433</v>
      </c>
      <c r="C91" s="29" t="s">
        <v>83</v>
      </c>
      <c r="D91" s="35" t="s">
        <v>84</v>
      </c>
      <c r="E91" s="36" t="s">
        <v>101</v>
      </c>
      <c r="F91" s="37"/>
      <c r="G91" s="43" t="s">
        <v>73</v>
      </c>
      <c r="H91" s="38" t="s">
        <v>86</v>
      </c>
    </row>
    <row r="92" spans="1:8" x14ac:dyDescent="0.25">
      <c r="A92" s="41">
        <v>89</v>
      </c>
      <c r="B92" s="78">
        <v>44433</v>
      </c>
      <c r="C92" s="29" t="s">
        <v>83</v>
      </c>
      <c r="D92" s="35" t="s">
        <v>84</v>
      </c>
      <c r="E92" s="36" t="s">
        <v>101</v>
      </c>
      <c r="F92" s="37"/>
      <c r="G92" s="43" t="s">
        <v>73</v>
      </c>
      <c r="H92" s="38" t="s">
        <v>86</v>
      </c>
    </row>
    <row r="93" spans="1:8" x14ac:dyDescent="0.25">
      <c r="A93" s="41">
        <v>90</v>
      </c>
      <c r="B93" s="78">
        <v>44433</v>
      </c>
      <c r="C93" s="29" t="s">
        <v>83</v>
      </c>
      <c r="D93" s="35" t="s">
        <v>84</v>
      </c>
      <c r="E93" s="36" t="s">
        <v>101</v>
      </c>
      <c r="F93" s="37"/>
      <c r="G93" s="43" t="s">
        <v>73</v>
      </c>
      <c r="H93" s="38" t="s">
        <v>86</v>
      </c>
    </row>
    <row r="94" spans="1:8" x14ac:dyDescent="0.25">
      <c r="A94" s="41">
        <v>91</v>
      </c>
      <c r="B94" s="78">
        <v>44433</v>
      </c>
      <c r="C94" s="29" t="s">
        <v>83</v>
      </c>
      <c r="D94" s="35" t="s">
        <v>84</v>
      </c>
      <c r="E94" s="36" t="s">
        <v>101</v>
      </c>
      <c r="F94" s="37"/>
      <c r="G94" s="43" t="s">
        <v>73</v>
      </c>
      <c r="H94" s="38" t="s">
        <v>86</v>
      </c>
    </row>
    <row r="95" spans="1:8" x14ac:dyDescent="0.25">
      <c r="A95" s="41">
        <v>92</v>
      </c>
      <c r="B95" s="78">
        <v>44433</v>
      </c>
      <c r="C95" s="29" t="s">
        <v>91</v>
      </c>
      <c r="D95" s="46" t="s">
        <v>157</v>
      </c>
      <c r="E95" s="36" t="s">
        <v>107</v>
      </c>
      <c r="F95" s="37"/>
      <c r="G95" s="29" t="s">
        <v>74</v>
      </c>
      <c r="H95" s="38" t="s">
        <v>86</v>
      </c>
    </row>
    <row r="96" spans="1:8" x14ac:dyDescent="0.25">
      <c r="A96" s="41">
        <v>93</v>
      </c>
      <c r="B96" s="78">
        <v>44433</v>
      </c>
      <c r="C96" s="29" t="s">
        <v>91</v>
      </c>
      <c r="D96" s="46" t="s">
        <v>158</v>
      </c>
      <c r="E96" s="36" t="s">
        <v>173</v>
      </c>
      <c r="F96" s="37">
        <v>145</v>
      </c>
      <c r="G96" s="29" t="s">
        <v>74</v>
      </c>
      <c r="H96" s="38" t="s">
        <v>86</v>
      </c>
    </row>
    <row r="97" spans="1:8" x14ac:dyDescent="0.25">
      <c r="A97" s="41">
        <v>94</v>
      </c>
      <c r="B97" s="78">
        <v>44433</v>
      </c>
      <c r="C97" s="29" t="s">
        <v>91</v>
      </c>
      <c r="D97" s="46" t="s">
        <v>159</v>
      </c>
      <c r="E97" s="36" t="s">
        <v>173</v>
      </c>
      <c r="F97" s="37">
        <v>40</v>
      </c>
      <c r="G97" s="29" t="s">
        <v>75</v>
      </c>
      <c r="H97" s="38" t="s">
        <v>86</v>
      </c>
    </row>
    <row r="98" spans="1:8" x14ac:dyDescent="0.25">
      <c r="A98" s="41">
        <v>95</v>
      </c>
      <c r="B98" s="78">
        <v>44433</v>
      </c>
      <c r="C98" s="29" t="s">
        <v>91</v>
      </c>
      <c r="D98" s="46" t="s">
        <v>160</v>
      </c>
      <c r="E98" s="36" t="s">
        <v>129</v>
      </c>
      <c r="F98" s="37">
        <v>534</v>
      </c>
      <c r="G98" s="29" t="s">
        <v>75</v>
      </c>
      <c r="H98" s="38" t="s">
        <v>86</v>
      </c>
    </row>
    <row r="99" spans="1:8" x14ac:dyDescent="0.25">
      <c r="A99" s="41">
        <v>96</v>
      </c>
      <c r="B99" s="78">
        <v>44433</v>
      </c>
      <c r="C99" s="29" t="s">
        <v>91</v>
      </c>
      <c r="D99" s="35">
        <v>1168</v>
      </c>
      <c r="E99" s="36" t="s">
        <v>110</v>
      </c>
      <c r="F99" s="37">
        <v>406</v>
      </c>
      <c r="G99" s="29" t="s">
        <v>79</v>
      </c>
      <c r="H99" s="38" t="s">
        <v>93</v>
      </c>
    </row>
    <row r="100" spans="1:8" x14ac:dyDescent="0.25">
      <c r="A100" s="41">
        <v>97</v>
      </c>
      <c r="B100" s="78">
        <v>44433</v>
      </c>
      <c r="C100" s="29" t="s">
        <v>91</v>
      </c>
      <c r="D100" s="35" t="s">
        <v>161</v>
      </c>
      <c r="E100" s="36" t="s">
        <v>162</v>
      </c>
      <c r="F100" s="37">
        <v>500</v>
      </c>
      <c r="G100" s="29" t="s">
        <v>78</v>
      </c>
      <c r="H100" s="38" t="s">
        <v>93</v>
      </c>
    </row>
    <row r="101" spans="1:8" x14ac:dyDescent="0.25">
      <c r="A101" s="41">
        <v>98</v>
      </c>
      <c r="B101" s="78">
        <v>44433</v>
      </c>
      <c r="C101" s="29" t="s">
        <v>91</v>
      </c>
      <c r="D101" s="35" t="s">
        <v>163</v>
      </c>
      <c r="E101" s="36" t="s">
        <v>164</v>
      </c>
      <c r="F101" s="37">
        <v>640</v>
      </c>
      <c r="G101" s="29" t="s">
        <v>75</v>
      </c>
      <c r="H101" s="38" t="s">
        <v>108</v>
      </c>
    </row>
    <row r="102" spans="1:8" x14ac:dyDescent="0.25">
      <c r="A102" s="41">
        <v>99</v>
      </c>
      <c r="B102" s="78">
        <v>44433</v>
      </c>
      <c r="C102" s="29" t="s">
        <v>91</v>
      </c>
      <c r="D102" s="35" t="s">
        <v>165</v>
      </c>
      <c r="E102" s="36" t="s">
        <v>166</v>
      </c>
      <c r="F102" s="37">
        <v>570</v>
      </c>
      <c r="G102" s="43" t="s">
        <v>76</v>
      </c>
      <c r="H102" s="38" t="s">
        <v>108</v>
      </c>
    </row>
    <row r="103" spans="1:8" x14ac:dyDescent="0.25">
      <c r="A103" s="41">
        <v>100</v>
      </c>
      <c r="B103" s="78">
        <v>44433</v>
      </c>
      <c r="C103" s="29" t="s">
        <v>91</v>
      </c>
      <c r="D103" s="46" t="s">
        <v>167</v>
      </c>
      <c r="E103" s="36" t="s">
        <v>168</v>
      </c>
      <c r="F103" s="37">
        <v>126</v>
      </c>
      <c r="G103" s="43" t="s">
        <v>76</v>
      </c>
      <c r="H103" s="38" t="s">
        <v>108</v>
      </c>
    </row>
    <row r="104" spans="1:8" x14ac:dyDescent="0.25">
      <c r="A104" s="41">
        <v>101</v>
      </c>
      <c r="B104" s="78">
        <v>44433</v>
      </c>
      <c r="C104" s="29" t="s">
        <v>91</v>
      </c>
      <c r="D104" s="35" t="s">
        <v>169</v>
      </c>
      <c r="E104" s="36" t="s">
        <v>170</v>
      </c>
      <c r="F104" s="37">
        <v>465</v>
      </c>
      <c r="G104" s="43" t="s">
        <v>76</v>
      </c>
      <c r="H104" s="38" t="s">
        <v>108</v>
      </c>
    </row>
    <row r="105" spans="1:8" x14ac:dyDescent="0.25">
      <c r="A105" s="41">
        <v>102</v>
      </c>
      <c r="B105" s="78">
        <v>44433</v>
      </c>
      <c r="C105" s="29" t="s">
        <v>91</v>
      </c>
      <c r="D105" s="46" t="s">
        <v>171</v>
      </c>
      <c r="E105" s="36" t="s">
        <v>173</v>
      </c>
      <c r="F105" s="37">
        <v>660</v>
      </c>
      <c r="G105" s="43" t="s">
        <v>74</v>
      </c>
      <c r="H105" s="38" t="s">
        <v>109</v>
      </c>
    </row>
    <row r="106" spans="1:8" x14ac:dyDescent="0.25">
      <c r="A106" s="41">
        <v>103</v>
      </c>
      <c r="B106" s="78">
        <v>44433</v>
      </c>
      <c r="C106" s="29" t="s">
        <v>91</v>
      </c>
      <c r="D106" s="35" t="s">
        <v>174</v>
      </c>
      <c r="E106" s="36" t="s">
        <v>172</v>
      </c>
      <c r="F106" s="37">
        <v>700</v>
      </c>
      <c r="G106" s="43" t="s">
        <v>76</v>
      </c>
      <c r="H106" s="38" t="s">
        <v>109</v>
      </c>
    </row>
    <row r="107" spans="1:8" x14ac:dyDescent="0.25">
      <c r="A107" s="41">
        <v>104</v>
      </c>
      <c r="B107" s="78">
        <v>44434</v>
      </c>
      <c r="C107" s="29" t="s">
        <v>91</v>
      </c>
      <c r="D107" s="35" t="s">
        <v>175</v>
      </c>
      <c r="E107" s="36" t="s">
        <v>107</v>
      </c>
      <c r="F107" s="37">
        <v>270</v>
      </c>
      <c r="G107" s="29" t="s">
        <v>74</v>
      </c>
      <c r="H107" s="38" t="s">
        <v>86</v>
      </c>
    </row>
    <row r="108" spans="1:8" x14ac:dyDescent="0.25">
      <c r="A108" s="41">
        <v>105</v>
      </c>
      <c r="B108" s="78">
        <v>44434</v>
      </c>
      <c r="C108" s="29" t="s">
        <v>91</v>
      </c>
      <c r="D108" s="35" t="s">
        <v>103</v>
      </c>
      <c r="E108" s="36" t="s">
        <v>176</v>
      </c>
      <c r="F108" s="37">
        <v>163</v>
      </c>
      <c r="G108" s="29" t="s">
        <v>74</v>
      </c>
      <c r="H108" s="38" t="s">
        <v>86</v>
      </c>
    </row>
    <row r="109" spans="1:8" x14ac:dyDescent="0.25">
      <c r="A109" s="41">
        <v>106</v>
      </c>
      <c r="B109" s="78">
        <v>44435</v>
      </c>
      <c r="C109" s="29" t="s">
        <v>83</v>
      </c>
      <c r="D109" s="35" t="s">
        <v>84</v>
      </c>
      <c r="E109" s="36" t="s">
        <v>102</v>
      </c>
      <c r="F109" s="37"/>
      <c r="G109" s="43" t="s">
        <v>73</v>
      </c>
      <c r="H109" s="38" t="s">
        <v>86</v>
      </c>
    </row>
    <row r="110" spans="1:8" x14ac:dyDescent="0.25">
      <c r="A110" s="41">
        <v>107</v>
      </c>
      <c r="B110" s="78">
        <v>44435</v>
      </c>
      <c r="C110" s="29" t="s">
        <v>83</v>
      </c>
      <c r="D110" s="35" t="s">
        <v>84</v>
      </c>
      <c r="E110" s="36" t="s">
        <v>87</v>
      </c>
      <c r="F110" s="37"/>
      <c r="G110" s="43" t="s">
        <v>73</v>
      </c>
      <c r="H110" s="38" t="s">
        <v>86</v>
      </c>
    </row>
    <row r="111" spans="1:8" x14ac:dyDescent="0.25">
      <c r="A111" s="41">
        <v>108</v>
      </c>
      <c r="B111" s="78">
        <v>44435</v>
      </c>
      <c r="C111" s="29" t="s">
        <v>83</v>
      </c>
      <c r="D111" s="35" t="s">
        <v>84</v>
      </c>
      <c r="E111" s="36" t="s">
        <v>106</v>
      </c>
      <c r="F111" s="37"/>
      <c r="G111" s="43" t="s">
        <v>73</v>
      </c>
      <c r="H111" s="38" t="s">
        <v>86</v>
      </c>
    </row>
    <row r="112" spans="1:8" x14ac:dyDescent="0.25">
      <c r="A112" s="41">
        <v>109</v>
      </c>
      <c r="B112" s="78">
        <v>44435</v>
      </c>
      <c r="C112" s="29" t="s">
        <v>83</v>
      </c>
      <c r="D112" s="35" t="s">
        <v>84</v>
      </c>
      <c r="E112" s="36" t="s">
        <v>88</v>
      </c>
      <c r="F112" s="37"/>
      <c r="G112" s="43" t="s">
        <v>73</v>
      </c>
      <c r="H112" s="38" t="s">
        <v>86</v>
      </c>
    </row>
    <row r="113" spans="1:8" x14ac:dyDescent="0.25">
      <c r="A113" s="41">
        <v>110</v>
      </c>
      <c r="B113" s="78">
        <v>44435</v>
      </c>
      <c r="C113" s="29" t="s">
        <v>83</v>
      </c>
      <c r="D113" s="35" t="s">
        <v>84</v>
      </c>
      <c r="E113" s="36" t="s">
        <v>177</v>
      </c>
      <c r="F113" s="37"/>
      <c r="G113" s="43" t="s">
        <v>73</v>
      </c>
      <c r="H113" s="38" t="s">
        <v>86</v>
      </c>
    </row>
    <row r="114" spans="1:8" x14ac:dyDescent="0.25">
      <c r="A114" s="41">
        <v>111</v>
      </c>
      <c r="B114" s="78">
        <v>44435</v>
      </c>
      <c r="C114" s="29" t="s">
        <v>83</v>
      </c>
      <c r="D114" s="35" t="s">
        <v>84</v>
      </c>
      <c r="E114" s="36" t="s">
        <v>177</v>
      </c>
      <c r="F114" s="37"/>
      <c r="G114" s="43" t="s">
        <v>73</v>
      </c>
      <c r="H114" s="38" t="s">
        <v>86</v>
      </c>
    </row>
    <row r="115" spans="1:8" x14ac:dyDescent="0.25">
      <c r="A115" s="41">
        <v>112</v>
      </c>
      <c r="B115" s="78">
        <v>44435</v>
      </c>
      <c r="C115" s="29" t="s">
        <v>83</v>
      </c>
      <c r="D115" s="35" t="s">
        <v>84</v>
      </c>
      <c r="E115" s="36" t="s">
        <v>177</v>
      </c>
      <c r="F115" s="37"/>
      <c r="G115" s="43" t="s">
        <v>73</v>
      </c>
      <c r="H115" s="38" t="s">
        <v>86</v>
      </c>
    </row>
    <row r="116" spans="1:8" x14ac:dyDescent="0.25">
      <c r="A116" s="41">
        <v>113</v>
      </c>
      <c r="B116" s="78">
        <v>44435</v>
      </c>
      <c r="C116" s="29" t="s">
        <v>83</v>
      </c>
      <c r="D116" s="35" t="s">
        <v>84</v>
      </c>
      <c r="E116" s="36" t="s">
        <v>177</v>
      </c>
      <c r="F116" s="37"/>
      <c r="G116" s="43" t="s">
        <v>73</v>
      </c>
      <c r="H116" s="38" t="s">
        <v>86</v>
      </c>
    </row>
    <row r="117" spans="1:8" x14ac:dyDescent="0.25">
      <c r="A117" s="41">
        <v>114</v>
      </c>
      <c r="B117" s="78">
        <v>44435</v>
      </c>
      <c r="C117" s="29" t="s">
        <v>83</v>
      </c>
      <c r="D117" s="35" t="s">
        <v>84</v>
      </c>
      <c r="E117" s="36" t="s">
        <v>90</v>
      </c>
      <c r="F117" s="37"/>
      <c r="G117" s="43" t="s">
        <v>73</v>
      </c>
      <c r="H117" s="38" t="s">
        <v>86</v>
      </c>
    </row>
    <row r="118" spans="1:8" x14ac:dyDescent="0.25">
      <c r="A118" s="41">
        <v>115</v>
      </c>
      <c r="B118" s="78">
        <v>44435</v>
      </c>
      <c r="C118" s="29" t="s">
        <v>83</v>
      </c>
      <c r="D118" s="35" t="s">
        <v>84</v>
      </c>
      <c r="E118" s="36" t="s">
        <v>90</v>
      </c>
      <c r="F118" s="37"/>
      <c r="G118" s="43" t="s">
        <v>73</v>
      </c>
      <c r="H118" s="38" t="s">
        <v>86</v>
      </c>
    </row>
    <row r="119" spans="1:8" x14ac:dyDescent="0.25">
      <c r="A119" s="41">
        <v>116</v>
      </c>
      <c r="B119" s="78">
        <v>44435</v>
      </c>
      <c r="C119" s="29" t="s">
        <v>83</v>
      </c>
      <c r="D119" s="35" t="s">
        <v>84</v>
      </c>
      <c r="E119" s="36" t="s">
        <v>90</v>
      </c>
      <c r="F119" s="37"/>
      <c r="G119" s="43" t="s">
        <v>73</v>
      </c>
      <c r="H119" s="38" t="s">
        <v>86</v>
      </c>
    </row>
    <row r="120" spans="1:8" x14ac:dyDescent="0.25">
      <c r="A120" s="41">
        <v>117</v>
      </c>
      <c r="B120" s="78">
        <v>44435</v>
      </c>
      <c r="C120" s="29" t="s">
        <v>83</v>
      </c>
      <c r="D120" s="35" t="s">
        <v>84</v>
      </c>
      <c r="E120" s="36" t="s">
        <v>90</v>
      </c>
      <c r="F120" s="37"/>
      <c r="G120" s="43" t="s">
        <v>73</v>
      </c>
      <c r="H120" s="38" t="s">
        <v>86</v>
      </c>
    </row>
    <row r="121" spans="1:8" x14ac:dyDescent="0.25">
      <c r="A121" s="41">
        <v>118</v>
      </c>
      <c r="B121" s="78">
        <v>44435</v>
      </c>
      <c r="C121" s="29" t="s">
        <v>83</v>
      </c>
      <c r="D121" s="35" t="s">
        <v>84</v>
      </c>
      <c r="E121" s="36" t="s">
        <v>90</v>
      </c>
      <c r="F121" s="37"/>
      <c r="G121" s="43" t="s">
        <v>73</v>
      </c>
      <c r="H121" s="38" t="s">
        <v>86</v>
      </c>
    </row>
    <row r="122" spans="1:8" x14ac:dyDescent="0.25">
      <c r="A122" s="55">
        <v>119</v>
      </c>
      <c r="B122" s="78">
        <v>44435</v>
      </c>
      <c r="C122" s="29" t="s">
        <v>91</v>
      </c>
      <c r="D122" s="46" t="s">
        <v>178</v>
      </c>
      <c r="E122" s="36" t="s">
        <v>173</v>
      </c>
      <c r="F122" s="37">
        <v>415</v>
      </c>
      <c r="G122" s="43" t="s">
        <v>74</v>
      </c>
      <c r="H122" s="38" t="s">
        <v>155</v>
      </c>
    </row>
    <row r="123" spans="1:8" x14ac:dyDescent="0.25">
      <c r="A123" s="41">
        <v>120</v>
      </c>
      <c r="B123" s="78">
        <v>44435</v>
      </c>
      <c r="C123" s="29" t="s">
        <v>91</v>
      </c>
      <c r="D123" s="35">
        <v>1336</v>
      </c>
      <c r="E123" s="36" t="s">
        <v>119</v>
      </c>
      <c r="F123" s="37">
        <v>30</v>
      </c>
      <c r="G123" s="43" t="s">
        <v>75</v>
      </c>
      <c r="H123" s="38" t="s">
        <v>155</v>
      </c>
    </row>
    <row r="124" spans="1:8" x14ac:dyDescent="0.25">
      <c r="A124" s="41">
        <v>121</v>
      </c>
      <c r="B124" s="78">
        <v>44435</v>
      </c>
      <c r="C124" s="29" t="s">
        <v>91</v>
      </c>
      <c r="D124" s="35">
        <v>1331</v>
      </c>
      <c r="E124" s="36" t="s">
        <v>119</v>
      </c>
      <c r="F124" s="37">
        <v>222</v>
      </c>
      <c r="G124" s="43" t="s">
        <v>79</v>
      </c>
      <c r="H124" s="38" t="s">
        <v>92</v>
      </c>
    </row>
    <row r="125" spans="1:8" x14ac:dyDescent="0.25">
      <c r="A125" s="41">
        <v>122</v>
      </c>
      <c r="B125" s="78">
        <v>44435</v>
      </c>
      <c r="C125" s="29" t="s">
        <v>91</v>
      </c>
      <c r="D125" s="35" t="s">
        <v>179</v>
      </c>
      <c r="E125" s="36" t="s">
        <v>180</v>
      </c>
      <c r="F125" s="37">
        <v>333</v>
      </c>
      <c r="G125" s="29" t="s">
        <v>77</v>
      </c>
      <c r="H125" s="38" t="s">
        <v>86</v>
      </c>
    </row>
    <row r="126" spans="1:8" x14ac:dyDescent="0.25">
      <c r="A126" s="41">
        <v>123</v>
      </c>
      <c r="B126" s="78">
        <v>44435</v>
      </c>
      <c r="C126" s="29" t="s">
        <v>91</v>
      </c>
      <c r="D126" s="35" t="s">
        <v>181</v>
      </c>
      <c r="E126" s="36" t="s">
        <v>107</v>
      </c>
      <c r="F126" s="37">
        <v>660</v>
      </c>
      <c r="G126" s="29" t="s">
        <v>77</v>
      </c>
      <c r="H126" s="38" t="s">
        <v>86</v>
      </c>
    </row>
    <row r="127" spans="1:8" x14ac:dyDescent="0.25">
      <c r="A127" s="41">
        <v>124</v>
      </c>
      <c r="B127" s="78">
        <v>44435</v>
      </c>
      <c r="C127" s="29" t="s">
        <v>91</v>
      </c>
      <c r="D127" s="35">
        <v>1047</v>
      </c>
      <c r="E127" s="36" t="s">
        <v>122</v>
      </c>
      <c r="F127" s="37">
        <v>181</v>
      </c>
      <c r="G127" s="29" t="s">
        <v>75</v>
      </c>
      <c r="H127" s="38" t="s">
        <v>86</v>
      </c>
    </row>
    <row r="128" spans="1:8" x14ac:dyDescent="0.25">
      <c r="A128" s="41">
        <v>125</v>
      </c>
      <c r="B128" s="78">
        <v>44435</v>
      </c>
      <c r="C128" s="29" t="s">
        <v>91</v>
      </c>
      <c r="D128" s="35">
        <v>1309</v>
      </c>
      <c r="E128" s="36" t="s">
        <v>182</v>
      </c>
      <c r="F128" s="37">
        <v>456.1</v>
      </c>
      <c r="G128" s="29" t="s">
        <v>78</v>
      </c>
      <c r="H128" s="38" t="s">
        <v>86</v>
      </c>
    </row>
    <row r="129" spans="1:9" x14ac:dyDescent="0.25">
      <c r="A129" s="41">
        <v>126</v>
      </c>
      <c r="B129" s="78">
        <v>44435</v>
      </c>
      <c r="C129" s="29" t="s">
        <v>91</v>
      </c>
      <c r="D129" s="46">
        <v>1335</v>
      </c>
      <c r="E129" s="36" t="s">
        <v>119</v>
      </c>
      <c r="F129" s="37">
        <v>175</v>
      </c>
      <c r="G129" s="29" t="s">
        <v>74</v>
      </c>
      <c r="H129" s="38" t="s">
        <v>86</v>
      </c>
    </row>
    <row r="130" spans="1:9" x14ac:dyDescent="0.25">
      <c r="A130" s="41">
        <v>127</v>
      </c>
      <c r="B130" s="78">
        <v>44435</v>
      </c>
      <c r="C130" s="29" t="s">
        <v>91</v>
      </c>
      <c r="D130" s="35">
        <v>1333</v>
      </c>
      <c r="E130" s="36" t="s">
        <v>119</v>
      </c>
      <c r="F130" s="37">
        <v>300</v>
      </c>
      <c r="G130" s="29" t="s">
        <v>74</v>
      </c>
      <c r="H130" s="38" t="s">
        <v>97</v>
      </c>
    </row>
    <row r="131" spans="1:9" x14ac:dyDescent="0.25">
      <c r="A131" s="41">
        <v>128</v>
      </c>
      <c r="B131" s="78">
        <v>44435</v>
      </c>
      <c r="C131" s="29" t="s">
        <v>91</v>
      </c>
      <c r="D131" s="46">
        <v>1332</v>
      </c>
      <c r="E131" s="36" t="s">
        <v>119</v>
      </c>
      <c r="F131" s="37">
        <v>210</v>
      </c>
      <c r="G131" s="29" t="s">
        <v>78</v>
      </c>
      <c r="H131" s="38" t="s">
        <v>97</v>
      </c>
    </row>
    <row r="132" spans="1:9" x14ac:dyDescent="0.25">
      <c r="A132" s="41">
        <v>129</v>
      </c>
      <c r="B132" s="78">
        <v>44435</v>
      </c>
      <c r="C132" s="29" t="s">
        <v>91</v>
      </c>
      <c r="D132" s="46">
        <v>1334</v>
      </c>
      <c r="E132" s="36" t="s">
        <v>119</v>
      </c>
      <c r="F132" s="37">
        <v>550</v>
      </c>
      <c r="G132" s="29" t="s">
        <v>74</v>
      </c>
      <c r="H132" s="38" t="s">
        <v>97</v>
      </c>
    </row>
    <row r="133" spans="1:9" x14ac:dyDescent="0.25">
      <c r="A133" s="41">
        <v>130</v>
      </c>
      <c r="B133" s="78">
        <v>44435</v>
      </c>
      <c r="C133" s="29" t="s">
        <v>91</v>
      </c>
      <c r="D133" s="46" t="s">
        <v>183</v>
      </c>
      <c r="E133" s="36" t="s">
        <v>184</v>
      </c>
      <c r="F133" s="37">
        <v>360</v>
      </c>
      <c r="G133" s="29" t="s">
        <v>76</v>
      </c>
      <c r="H133" s="38" t="s">
        <v>185</v>
      </c>
    </row>
    <row r="134" spans="1:9" x14ac:dyDescent="0.25">
      <c r="A134" s="41">
        <v>131</v>
      </c>
      <c r="B134" s="78">
        <v>44435</v>
      </c>
      <c r="C134" s="29" t="s">
        <v>91</v>
      </c>
      <c r="D134" s="35">
        <v>3468</v>
      </c>
      <c r="E134" s="36" t="s">
        <v>186</v>
      </c>
      <c r="F134" s="37">
        <v>309</v>
      </c>
      <c r="G134" s="29" t="s">
        <v>76</v>
      </c>
      <c r="H134" s="38" t="s">
        <v>93</v>
      </c>
    </row>
    <row r="135" spans="1:9" x14ac:dyDescent="0.25">
      <c r="A135" s="41">
        <v>132</v>
      </c>
      <c r="B135" s="78">
        <v>44436</v>
      </c>
      <c r="C135" s="29" t="s">
        <v>91</v>
      </c>
      <c r="D135" s="35">
        <v>3469</v>
      </c>
      <c r="E135" s="36" t="s">
        <v>186</v>
      </c>
      <c r="F135" s="37">
        <v>699.8</v>
      </c>
      <c r="G135" s="29" t="s">
        <v>77</v>
      </c>
      <c r="H135" s="38" t="s">
        <v>93</v>
      </c>
    </row>
    <row r="136" spans="1:9" ht="15.75" thickBot="1" x14ac:dyDescent="0.3">
      <c r="A136" s="41">
        <v>133</v>
      </c>
      <c r="B136" s="78">
        <v>44439</v>
      </c>
      <c r="C136" s="29" t="s">
        <v>91</v>
      </c>
      <c r="D136" s="35">
        <v>1337</v>
      </c>
      <c r="E136" s="36" t="s">
        <v>119</v>
      </c>
      <c r="F136" s="37">
        <v>295</v>
      </c>
      <c r="G136" s="29" t="s">
        <v>74</v>
      </c>
      <c r="H136" s="38" t="s">
        <v>93</v>
      </c>
    </row>
    <row r="137" spans="1:9" ht="15.75" thickBot="1" x14ac:dyDescent="0.3">
      <c r="A137" s="171"/>
      <c r="B137" s="171"/>
      <c r="C137" s="169"/>
      <c r="D137" s="172"/>
      <c r="E137" s="173" t="s">
        <v>111</v>
      </c>
      <c r="F137" s="74">
        <f>SUM(F4:F136)</f>
        <v>22728.899999999998</v>
      </c>
      <c r="G137" s="169"/>
      <c r="H137" s="170"/>
    </row>
    <row r="138" spans="1:9" x14ac:dyDescent="0.25">
      <c r="A138" s="68"/>
      <c r="B138" s="155"/>
      <c r="C138" s="7"/>
      <c r="D138" s="156"/>
      <c r="E138" s="14"/>
      <c r="F138" s="20">
        <f>SUBTOTAL(9,F16:F137)</f>
        <v>44235.799999999996</v>
      </c>
      <c r="G138" s="7"/>
      <c r="H138" s="13"/>
    </row>
    <row r="139" spans="1:9" x14ac:dyDescent="0.25">
      <c r="A139" s="68"/>
      <c r="B139" s="155"/>
      <c r="C139" s="7"/>
      <c r="D139" s="156"/>
      <c r="E139" s="14"/>
      <c r="F139" s="20"/>
      <c r="G139" s="7"/>
      <c r="H139" s="13"/>
    </row>
    <row r="140" spans="1:9" x14ac:dyDescent="0.25">
      <c r="A140" s="68"/>
      <c r="B140" s="155"/>
      <c r="C140" s="7"/>
      <c r="D140" s="156"/>
      <c r="E140" s="14"/>
      <c r="F140" s="20"/>
      <c r="G140" s="7"/>
      <c r="H140" s="13"/>
      <c r="I140" s="10"/>
    </row>
    <row r="141" spans="1:9" x14ac:dyDescent="0.25">
      <c r="A141" s="68"/>
      <c r="B141" s="155"/>
      <c r="C141" s="7"/>
      <c r="D141" s="156"/>
      <c r="E141" s="14"/>
      <c r="F141" s="20"/>
      <c r="G141" s="7"/>
      <c r="H141" s="13"/>
    </row>
    <row r="142" spans="1:9" ht="15.75" thickBot="1" x14ac:dyDescent="0.3">
      <c r="A142" s="68"/>
      <c r="B142" s="155"/>
      <c r="C142" s="7"/>
      <c r="D142" s="225" t="s">
        <v>67</v>
      </c>
      <c r="E142" s="225"/>
      <c r="F142" s="225"/>
      <c r="G142" s="160"/>
      <c r="H142" s="13"/>
    </row>
    <row r="143" spans="1:9" x14ac:dyDescent="0.25">
      <c r="A143" s="68"/>
      <c r="B143" s="155"/>
      <c r="C143" s="157"/>
      <c r="D143" s="16" t="s">
        <v>56</v>
      </c>
      <c r="E143" s="10"/>
      <c r="F143" s="72"/>
      <c r="G143" s="187">
        <v>14097.6</v>
      </c>
      <c r="H143" s="10"/>
    </row>
    <row r="144" spans="1:9" ht="15.75" thickBot="1" x14ac:dyDescent="0.3">
      <c r="A144" s="68"/>
      <c r="B144" s="155"/>
      <c r="C144" s="157"/>
      <c r="D144" s="16" t="s">
        <v>114</v>
      </c>
      <c r="E144" s="10"/>
      <c r="F144" s="72"/>
      <c r="G144" s="186" t="s">
        <v>112</v>
      </c>
      <c r="H144" s="13"/>
    </row>
    <row r="145" spans="1:8" ht="15.75" thickBot="1" x14ac:dyDescent="0.3">
      <c r="A145" s="68"/>
      <c r="B145" s="155"/>
      <c r="C145" s="157"/>
      <c r="D145" s="17" t="s">
        <v>58</v>
      </c>
      <c r="E145" s="18"/>
      <c r="F145" s="19"/>
      <c r="G145" s="161">
        <f>+G143+G144</f>
        <v>40000</v>
      </c>
      <c r="H145" s="13"/>
    </row>
    <row r="146" spans="1:8" ht="15.75" thickBot="1" x14ac:dyDescent="0.3">
      <c r="A146" s="68"/>
      <c r="B146" s="155"/>
      <c r="C146" s="157"/>
      <c r="D146" s="16" t="s">
        <v>113</v>
      </c>
      <c r="E146" s="10"/>
      <c r="F146" s="72"/>
      <c r="G146" s="74"/>
      <c r="H146" s="13"/>
    </row>
    <row r="147" spans="1:8" ht="15.75" thickBot="1" x14ac:dyDescent="0.3">
      <c r="A147" s="68"/>
      <c r="B147" s="155"/>
      <c r="C147" s="157"/>
      <c r="D147" s="17" t="s">
        <v>61</v>
      </c>
      <c r="E147" s="18"/>
      <c r="F147" s="19"/>
      <c r="G147" s="161">
        <f>+G145-G146</f>
        <v>40000</v>
      </c>
      <c r="H147" s="13" t="s">
        <v>67</v>
      </c>
    </row>
    <row r="148" spans="1:8" x14ac:dyDescent="0.25">
      <c r="A148" s="68"/>
      <c r="B148" s="155"/>
      <c r="C148" s="11"/>
      <c r="D148" s="162"/>
      <c r="E148" s="163"/>
      <c r="F148" s="164"/>
      <c r="G148" s="165"/>
      <c r="H148" s="166"/>
    </row>
    <row r="149" spans="1:8" x14ac:dyDescent="0.25">
      <c r="A149" s="68"/>
      <c r="B149" s="155"/>
      <c r="C149" s="11"/>
      <c r="D149" s="162"/>
      <c r="E149" s="163"/>
      <c r="F149" s="164"/>
      <c r="G149" s="165"/>
      <c r="H149" s="166"/>
    </row>
    <row r="150" spans="1:8" x14ac:dyDescent="0.25">
      <c r="A150" s="68"/>
      <c r="B150" s="155"/>
      <c r="C150" s="11"/>
      <c r="D150" s="162"/>
      <c r="E150" s="163"/>
      <c r="F150" s="164"/>
      <c r="G150" s="165"/>
      <c r="H150" s="166"/>
    </row>
    <row r="151" spans="1:8" x14ac:dyDescent="0.25">
      <c r="A151" s="68"/>
      <c r="B151" s="155"/>
      <c r="C151" s="11"/>
      <c r="D151" s="162"/>
      <c r="E151" s="163"/>
      <c r="F151" s="164"/>
      <c r="G151" s="165"/>
      <c r="H151" s="166"/>
    </row>
    <row r="152" spans="1:8" x14ac:dyDescent="0.25">
      <c r="A152" s="68"/>
      <c r="B152" s="155"/>
      <c r="C152" s="11"/>
      <c r="D152" s="162"/>
      <c r="E152" s="163"/>
      <c r="F152" s="164"/>
      <c r="G152" s="165"/>
      <c r="H152" s="166"/>
    </row>
    <row r="153" spans="1:8" x14ac:dyDescent="0.25">
      <c r="A153" s="68"/>
      <c r="B153" s="22"/>
      <c r="C153" s="158"/>
      <c r="D153" s="167"/>
      <c r="E153" s="163"/>
      <c r="F153" s="168"/>
      <c r="G153" s="165"/>
      <c r="H153" s="165"/>
    </row>
    <row r="154" spans="1:8" x14ac:dyDescent="0.25">
      <c r="A154" s="158"/>
      <c r="B154" s="158"/>
      <c r="C154" s="158"/>
      <c r="D154" s="180"/>
      <c r="E154" s="158"/>
      <c r="F154" s="181"/>
      <c r="G154" s="158"/>
      <c r="H154" s="182"/>
    </row>
    <row r="155" spans="1:8" x14ac:dyDescent="0.25">
      <c r="A155" s="159"/>
      <c r="B155" s="159"/>
      <c r="C155" s="7"/>
      <c r="D155" s="156"/>
      <c r="E155" s="14"/>
      <c r="F155" s="183"/>
      <c r="G155" s="7"/>
      <c r="H155" s="13"/>
    </row>
    <row r="156" spans="1:8" x14ac:dyDescent="0.25">
      <c r="A156" s="68"/>
      <c r="B156" s="155"/>
      <c r="C156" s="11"/>
      <c r="D156" s="12"/>
      <c r="E156" s="14"/>
      <c r="F156" s="20"/>
      <c r="G156" s="7"/>
      <c r="H156" s="13"/>
    </row>
    <row r="157" spans="1:8" x14ac:dyDescent="0.25">
      <c r="A157" s="68"/>
      <c r="B157" s="155"/>
      <c r="C157" s="11"/>
      <c r="D157" s="12"/>
      <c r="E157" s="14"/>
      <c r="F157" s="20"/>
      <c r="G157" s="7"/>
      <c r="H157" s="13"/>
    </row>
    <row r="158" spans="1:8" x14ac:dyDescent="0.25">
      <c r="A158" s="68"/>
      <c r="B158" s="155"/>
      <c r="C158" s="11"/>
      <c r="D158" s="12"/>
      <c r="E158" s="14"/>
      <c r="F158" s="20"/>
      <c r="G158" s="7"/>
      <c r="H158" s="13"/>
    </row>
    <row r="159" spans="1:8" x14ac:dyDescent="0.25">
      <c r="A159" s="68"/>
      <c r="B159" s="155"/>
      <c r="C159" s="7"/>
      <c r="D159" s="12"/>
      <c r="E159" s="14"/>
      <c r="F159" s="20"/>
      <c r="G159" s="7"/>
      <c r="H159" s="13"/>
    </row>
    <row r="160" spans="1:8" x14ac:dyDescent="0.25">
      <c r="A160" s="68"/>
      <c r="B160" s="155"/>
      <c r="C160" s="7"/>
      <c r="D160" s="12"/>
      <c r="E160" s="14"/>
      <c r="F160" s="20"/>
      <c r="G160" s="7"/>
      <c r="H160" s="13"/>
    </row>
    <row r="161" spans="1:8" x14ac:dyDescent="0.25">
      <c r="A161" s="68"/>
      <c r="B161" s="155"/>
      <c r="C161" s="7"/>
      <c r="D161" s="12"/>
      <c r="E161" s="14"/>
      <c r="F161" s="20"/>
      <c r="G161" s="7"/>
      <c r="H161" s="13"/>
    </row>
    <row r="162" spans="1:8" x14ac:dyDescent="0.25">
      <c r="A162" s="68"/>
      <c r="B162" s="155"/>
      <c r="C162" s="7"/>
      <c r="D162" s="12"/>
      <c r="E162" s="14"/>
      <c r="F162" s="20"/>
      <c r="G162" s="7"/>
      <c r="H162" s="13"/>
    </row>
    <row r="163" spans="1:8" x14ac:dyDescent="0.25">
      <c r="A163" s="68"/>
      <c r="B163" s="155"/>
      <c r="C163" s="7"/>
      <c r="D163" s="12"/>
      <c r="E163" s="14"/>
      <c r="F163" s="20"/>
      <c r="G163" s="7"/>
      <c r="H163" s="13"/>
    </row>
    <row r="164" spans="1:8" x14ac:dyDescent="0.25">
      <c r="A164" s="68"/>
      <c r="B164" s="155"/>
      <c r="C164" s="7"/>
      <c r="D164" s="12"/>
      <c r="E164" s="14"/>
      <c r="F164" s="20"/>
      <c r="G164" s="7"/>
      <c r="H164" s="13"/>
    </row>
    <row r="165" spans="1:8" x14ac:dyDescent="0.25">
      <c r="A165" s="68"/>
      <c r="B165" s="155"/>
      <c r="C165" s="7"/>
      <c r="D165" s="12"/>
      <c r="E165" s="14"/>
      <c r="F165" s="20"/>
      <c r="G165" s="7"/>
      <c r="H165" s="13"/>
    </row>
    <row r="166" spans="1:8" x14ac:dyDescent="0.25">
      <c r="A166" s="68"/>
      <c r="B166" s="155"/>
      <c r="C166" s="7"/>
      <c r="D166" s="12"/>
      <c r="E166" s="14"/>
      <c r="F166" s="20"/>
      <c r="G166" s="7"/>
      <c r="H166" s="13"/>
    </row>
    <row r="167" spans="1:8" x14ac:dyDescent="0.25">
      <c r="A167" s="68"/>
      <c r="B167" s="155"/>
      <c r="C167" s="7"/>
      <c r="D167" s="12"/>
      <c r="E167" s="14"/>
      <c r="F167" s="20"/>
      <c r="G167" s="7"/>
      <c r="H167" s="13"/>
    </row>
    <row r="168" spans="1:8" x14ac:dyDescent="0.25">
      <c r="A168" s="68"/>
      <c r="B168" s="155"/>
      <c r="C168" s="7"/>
      <c r="D168" s="12"/>
      <c r="E168" s="14"/>
      <c r="F168" s="20"/>
      <c r="G168" s="7"/>
      <c r="H168" s="184"/>
    </row>
    <row r="169" spans="1:8" x14ac:dyDescent="0.25">
      <c r="A169" s="68"/>
      <c r="B169" s="155"/>
      <c r="C169" s="7"/>
      <c r="D169" s="12"/>
      <c r="E169" s="14"/>
      <c r="F169" s="20"/>
      <c r="G169" s="7"/>
      <c r="H169" s="13"/>
    </row>
    <row r="170" spans="1:8" x14ac:dyDescent="0.25">
      <c r="A170" s="68"/>
      <c r="B170" s="9"/>
      <c r="C170" s="7"/>
      <c r="D170" s="12"/>
      <c r="E170" s="185"/>
      <c r="F170" s="20"/>
      <c r="G170" s="7"/>
      <c r="H170" s="13"/>
    </row>
    <row r="171" spans="1:8" x14ac:dyDescent="0.25">
      <c r="A171" s="68"/>
      <c r="B171" s="9"/>
      <c r="C171" s="7"/>
      <c r="D171" s="12"/>
      <c r="E171" s="14"/>
      <c r="F171" s="20"/>
      <c r="G171" s="7"/>
      <c r="H171" s="13"/>
    </row>
    <row r="172" spans="1:8" x14ac:dyDescent="0.25">
      <c r="A172" s="68"/>
      <c r="B172" s="9"/>
      <c r="C172" s="7"/>
      <c r="D172" s="12"/>
      <c r="E172" s="14"/>
      <c r="F172" s="20"/>
      <c r="G172" s="7"/>
      <c r="H172" s="13"/>
    </row>
    <row r="173" spans="1:8" x14ac:dyDescent="0.25">
      <c r="A173" s="68"/>
      <c r="B173" s="9"/>
      <c r="C173" s="7"/>
      <c r="D173" s="12"/>
      <c r="E173" s="14"/>
      <c r="F173" s="20"/>
      <c r="G173" s="7"/>
      <c r="H173" s="13"/>
    </row>
    <row r="174" spans="1:8" x14ac:dyDescent="0.25">
      <c r="A174" s="68"/>
      <c r="B174" s="9"/>
      <c r="C174" s="7"/>
      <c r="D174" s="226"/>
      <c r="E174" s="226"/>
      <c r="F174" s="226"/>
      <c r="G174" s="10"/>
      <c r="H174" s="13"/>
    </row>
    <row r="175" spans="1:8" x14ac:dyDescent="0.25">
      <c r="A175" s="68"/>
      <c r="B175" s="9"/>
      <c r="C175" s="11"/>
      <c r="D175" s="25"/>
      <c r="E175" s="10"/>
      <c r="F175" s="21"/>
      <c r="G175" s="21"/>
      <c r="H175" s="13"/>
    </row>
    <row r="176" spans="1:8" x14ac:dyDescent="0.25">
      <c r="A176" s="68"/>
      <c r="B176" s="9"/>
      <c r="C176" s="7"/>
      <c r="D176" s="25"/>
      <c r="E176" s="10"/>
      <c r="F176" s="21"/>
      <c r="G176" s="79"/>
      <c r="H176" s="13"/>
    </row>
    <row r="177" spans="1:8" x14ac:dyDescent="0.25">
      <c r="A177" s="68"/>
      <c r="B177" s="9"/>
      <c r="C177" s="7"/>
      <c r="D177" s="23"/>
      <c r="E177" s="24"/>
      <c r="F177" s="80"/>
      <c r="G177" s="80"/>
      <c r="H177" s="13"/>
    </row>
    <row r="178" spans="1:8" x14ac:dyDescent="0.25">
      <c r="A178" s="68"/>
      <c r="B178" s="9"/>
      <c r="C178" s="7"/>
      <c r="D178" s="25"/>
      <c r="E178" s="10"/>
      <c r="F178" s="21"/>
      <c r="G178" s="20"/>
      <c r="H178" s="13"/>
    </row>
    <row r="179" spans="1:8" x14ac:dyDescent="0.25">
      <c r="A179" s="68"/>
      <c r="B179" s="9"/>
      <c r="C179" s="7"/>
      <c r="D179" s="23"/>
      <c r="E179" s="24"/>
      <c r="F179" s="80"/>
      <c r="G179" s="80"/>
      <c r="H179" s="13"/>
    </row>
    <row r="180" spans="1:8" x14ac:dyDescent="0.25">
      <c r="A180" s="68"/>
      <c r="B180" s="9"/>
      <c r="C180" s="7"/>
      <c r="D180" s="12"/>
      <c r="E180" s="14"/>
      <c r="F180" s="20"/>
      <c r="G180" s="7"/>
      <c r="H180" s="13"/>
    </row>
    <row r="181" spans="1:8" x14ac:dyDescent="0.25">
      <c r="A181" s="68"/>
      <c r="B181" s="9"/>
      <c r="C181" s="11"/>
      <c r="D181" s="226"/>
      <c r="E181" s="226"/>
      <c r="F181" s="226"/>
      <c r="G181" s="10"/>
      <c r="H181" s="13"/>
    </row>
    <row r="182" spans="1:8" x14ac:dyDescent="0.25">
      <c r="A182" s="68"/>
      <c r="B182" s="9"/>
      <c r="C182" s="11"/>
      <c r="D182" s="25"/>
      <c r="E182" s="10"/>
      <c r="F182" s="21"/>
      <c r="G182" s="21"/>
      <c r="H182" s="13"/>
    </row>
    <row r="183" spans="1:8" x14ac:dyDescent="0.25">
      <c r="A183" s="68"/>
      <c r="B183" s="9"/>
      <c r="C183" s="11"/>
      <c r="D183" s="25"/>
      <c r="E183" s="10"/>
      <c r="F183" s="21"/>
      <c r="G183" s="79"/>
      <c r="H183" s="13"/>
    </row>
    <row r="184" spans="1:8" x14ac:dyDescent="0.25">
      <c r="A184" s="68"/>
      <c r="B184" s="9"/>
      <c r="C184" s="11"/>
      <c r="D184" s="23"/>
      <c r="E184" s="24"/>
      <c r="F184" s="80"/>
      <c r="G184" s="80"/>
      <c r="H184" s="13"/>
    </row>
    <row r="185" spans="1:8" x14ac:dyDescent="0.25">
      <c r="A185" s="68"/>
      <c r="B185" s="9"/>
      <c r="C185" s="11"/>
      <c r="D185" s="25"/>
      <c r="E185" s="10"/>
      <c r="F185" s="21"/>
      <c r="G185" s="20"/>
      <c r="H185" s="13"/>
    </row>
    <row r="186" spans="1:8" x14ac:dyDescent="0.25">
      <c r="A186" s="68"/>
      <c r="B186" s="9"/>
      <c r="C186" s="7"/>
      <c r="D186" s="23"/>
      <c r="E186" s="24"/>
      <c r="F186" s="80"/>
      <c r="G186" s="80"/>
      <c r="H186" s="13"/>
    </row>
    <row r="187" spans="1:8" x14ac:dyDescent="0.25">
      <c r="A187" s="68"/>
      <c r="B187" s="9"/>
      <c r="C187" s="7"/>
      <c r="D187" s="12"/>
      <c r="E187" s="14"/>
      <c r="F187" s="20"/>
      <c r="G187" s="7"/>
      <c r="H187" s="13"/>
    </row>
    <row r="188" spans="1:8" x14ac:dyDescent="0.25">
      <c r="A188" s="68"/>
      <c r="B188" s="9"/>
      <c r="C188" s="7"/>
      <c r="D188" s="12"/>
      <c r="E188" s="14"/>
      <c r="F188" s="20"/>
      <c r="G188" s="7"/>
      <c r="H188" s="13"/>
    </row>
    <row r="189" spans="1:8" x14ac:dyDescent="0.25">
      <c r="A189" s="68"/>
      <c r="B189" s="9"/>
      <c r="C189" s="7"/>
      <c r="D189" s="12"/>
      <c r="E189" s="14"/>
      <c r="F189" s="20"/>
      <c r="G189" s="7"/>
      <c r="H189" s="13"/>
    </row>
    <row r="190" spans="1:8" x14ac:dyDescent="0.25">
      <c r="A190" s="68"/>
      <c r="B190" s="9"/>
      <c r="C190" s="7"/>
      <c r="D190" s="12"/>
      <c r="E190" s="14"/>
      <c r="F190" s="20"/>
      <c r="G190" s="7"/>
      <c r="H190" s="13"/>
    </row>
    <row r="191" spans="1:8" x14ac:dyDescent="0.25">
      <c r="A191" s="68"/>
      <c r="B191" s="9"/>
      <c r="C191" s="7"/>
      <c r="D191" s="12"/>
      <c r="E191" s="14"/>
      <c r="F191" s="20"/>
      <c r="G191" s="7"/>
      <c r="H191" s="13"/>
    </row>
    <row r="192" spans="1:8" x14ac:dyDescent="0.25">
      <c r="A192" s="68"/>
      <c r="B192" s="9"/>
      <c r="C192" s="7"/>
      <c r="D192" s="12"/>
      <c r="E192" s="14"/>
      <c r="F192" s="20"/>
      <c r="G192" s="7"/>
      <c r="H192" s="13"/>
    </row>
    <row r="193" spans="1:8" x14ac:dyDescent="0.25">
      <c r="A193" s="68"/>
      <c r="B193" s="9"/>
      <c r="C193" s="7"/>
      <c r="D193" s="12"/>
      <c r="E193" s="14"/>
      <c r="F193" s="20"/>
      <c r="G193" s="7"/>
      <c r="H193" s="13"/>
    </row>
    <row r="194" spans="1:8" x14ac:dyDescent="0.25">
      <c r="A194" s="68"/>
      <c r="B194" s="9"/>
      <c r="C194" s="7"/>
      <c r="D194" s="12"/>
      <c r="E194" s="14"/>
      <c r="F194" s="20"/>
      <c r="G194" s="7"/>
      <c r="H194" s="13"/>
    </row>
    <row r="195" spans="1:8" x14ac:dyDescent="0.25">
      <c r="A195" s="68"/>
      <c r="B195" s="9"/>
      <c r="C195" s="7"/>
      <c r="D195" s="12"/>
      <c r="E195" s="14"/>
      <c r="F195" s="20"/>
      <c r="G195" s="7"/>
      <c r="H195" s="13"/>
    </row>
    <row r="196" spans="1:8" x14ac:dyDescent="0.25">
      <c r="A196" s="68"/>
      <c r="B196" s="9"/>
      <c r="C196" s="7"/>
      <c r="D196" s="12"/>
      <c r="E196" s="14"/>
      <c r="F196" s="20"/>
      <c r="G196" s="7"/>
      <c r="H196" s="13"/>
    </row>
    <row r="197" spans="1:8" x14ac:dyDescent="0.25">
      <c r="A197" s="68"/>
      <c r="B197" s="9"/>
      <c r="C197" s="7"/>
      <c r="D197" s="12"/>
      <c r="E197" s="14"/>
      <c r="F197" s="20"/>
      <c r="G197" s="7"/>
      <c r="H197" s="13"/>
    </row>
    <row r="198" spans="1:8" x14ac:dyDescent="0.25">
      <c r="A198" s="68"/>
      <c r="B198" s="9"/>
      <c r="C198" s="7"/>
      <c r="D198" s="12"/>
      <c r="E198" s="14"/>
      <c r="F198" s="20"/>
      <c r="G198" s="7"/>
      <c r="H198" s="13"/>
    </row>
    <row r="199" spans="1:8" x14ac:dyDescent="0.25">
      <c r="A199" s="68"/>
      <c r="B199" s="9"/>
      <c r="C199" s="7"/>
      <c r="D199" s="12"/>
      <c r="E199" s="14"/>
      <c r="F199" s="20"/>
      <c r="G199" s="7"/>
      <c r="H199" s="13"/>
    </row>
    <row r="200" spans="1:8" x14ac:dyDescent="0.25">
      <c r="A200" s="68"/>
      <c r="B200" s="9"/>
      <c r="C200" s="7"/>
      <c r="D200" s="12"/>
      <c r="E200" s="14"/>
      <c r="F200" s="20"/>
      <c r="G200" s="7"/>
      <c r="H200" s="13"/>
    </row>
    <row r="201" spans="1:8" x14ac:dyDescent="0.25">
      <c r="A201" s="68"/>
      <c r="B201" s="9"/>
      <c r="C201" s="7"/>
      <c r="D201" s="12"/>
      <c r="E201" s="14"/>
      <c r="F201" s="20"/>
      <c r="G201" s="7"/>
      <c r="H201" s="13"/>
    </row>
    <row r="202" spans="1:8" x14ac:dyDescent="0.25">
      <c r="A202" s="68"/>
      <c r="B202" s="9"/>
      <c r="C202" s="7"/>
      <c r="D202" s="12"/>
      <c r="E202" s="14"/>
      <c r="F202" s="20"/>
      <c r="G202" s="7"/>
      <c r="H202" s="13"/>
    </row>
    <row r="203" spans="1:8" x14ac:dyDescent="0.25">
      <c r="A203" s="68"/>
      <c r="B203" s="9"/>
      <c r="C203" s="7"/>
      <c r="D203" s="12"/>
      <c r="E203" s="14"/>
      <c r="F203" s="20"/>
      <c r="G203" s="7"/>
      <c r="H203" s="13"/>
    </row>
    <row r="204" spans="1:8" x14ac:dyDescent="0.25">
      <c r="A204" s="68"/>
      <c r="B204" s="9"/>
      <c r="C204" s="7"/>
      <c r="D204" s="12"/>
      <c r="E204" s="14"/>
      <c r="F204" s="20"/>
      <c r="G204" s="7"/>
      <c r="H204" s="13"/>
    </row>
    <row r="205" spans="1:8" x14ac:dyDescent="0.25">
      <c r="A205" s="68"/>
      <c r="B205" s="9"/>
      <c r="C205" s="7"/>
      <c r="D205" s="12"/>
      <c r="E205" s="14"/>
      <c r="F205" s="20"/>
      <c r="G205" s="7"/>
      <c r="H205" s="13"/>
    </row>
    <row r="206" spans="1:8" x14ac:dyDescent="0.25">
      <c r="A206" s="68"/>
      <c r="B206" s="9"/>
      <c r="C206" s="7"/>
      <c r="D206" s="12"/>
      <c r="E206" s="14"/>
      <c r="F206" s="20"/>
      <c r="G206" s="7"/>
      <c r="H206" s="13"/>
    </row>
    <row r="207" spans="1:8" x14ac:dyDescent="0.25">
      <c r="A207" s="81"/>
      <c r="B207" s="59"/>
      <c r="C207" s="60"/>
      <c r="D207" s="61"/>
      <c r="E207" s="82" t="s">
        <v>69</v>
      </c>
      <c r="F207" s="63">
        <f>SUM(F155:F206)</f>
        <v>0</v>
      </c>
      <c r="G207" s="56"/>
      <c r="H207" s="64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2" t="s">
        <v>6</v>
      </c>
      <c r="G208" s="1" t="s">
        <v>7</v>
      </c>
      <c r="H208" s="6" t="s">
        <v>8</v>
      </c>
    </row>
    <row r="209" spans="1:8" x14ac:dyDescent="0.25">
      <c r="A209" s="33"/>
      <c r="B209" s="34"/>
      <c r="C209" s="29"/>
      <c r="D209" s="46"/>
      <c r="E209" s="36" t="s">
        <v>71</v>
      </c>
      <c r="F209" s="37">
        <f>F207</f>
        <v>0</v>
      </c>
      <c r="G209" s="29"/>
      <c r="H209" s="38"/>
    </row>
    <row r="210" spans="1:8" x14ac:dyDescent="0.25">
      <c r="A210" s="41">
        <v>204</v>
      </c>
      <c r="B210" s="34"/>
      <c r="C210" s="29"/>
      <c r="D210" s="46"/>
      <c r="E210" s="36"/>
      <c r="F210" s="37"/>
      <c r="G210" s="29"/>
      <c r="H210" s="38"/>
    </row>
    <row r="211" spans="1:8" x14ac:dyDescent="0.25">
      <c r="A211" s="41">
        <v>205</v>
      </c>
      <c r="B211" s="34"/>
      <c r="C211" s="29"/>
      <c r="D211" s="46"/>
      <c r="E211" s="36"/>
      <c r="F211" s="37"/>
      <c r="G211" s="29"/>
      <c r="H211" s="38"/>
    </row>
    <row r="212" spans="1:8" x14ac:dyDescent="0.25">
      <c r="A212" s="41">
        <v>206</v>
      </c>
      <c r="B212" s="34"/>
      <c r="C212" s="29"/>
      <c r="D212" s="46"/>
      <c r="E212" s="36"/>
      <c r="F212" s="37"/>
      <c r="G212" s="29"/>
      <c r="H212" s="38"/>
    </row>
    <row r="213" spans="1:8" x14ac:dyDescent="0.25">
      <c r="A213" s="41">
        <v>207</v>
      </c>
      <c r="B213" s="34"/>
      <c r="C213" s="29"/>
      <c r="D213" s="46"/>
      <c r="E213" s="36"/>
      <c r="F213" s="37"/>
      <c r="G213" s="29"/>
      <c r="H213" s="38"/>
    </row>
    <row r="214" spans="1:8" x14ac:dyDescent="0.25">
      <c r="A214" s="41">
        <v>208</v>
      </c>
      <c r="B214" s="34"/>
      <c r="C214" s="29"/>
      <c r="D214" s="46"/>
      <c r="E214" s="36"/>
      <c r="F214" s="37"/>
      <c r="G214" s="29"/>
      <c r="H214" s="38"/>
    </row>
    <row r="215" spans="1:8" x14ac:dyDescent="0.25">
      <c r="A215" s="41">
        <v>209</v>
      </c>
      <c r="B215" s="34"/>
      <c r="C215" s="29"/>
      <c r="D215" s="46"/>
      <c r="E215" s="36"/>
      <c r="F215" s="37"/>
      <c r="G215" s="29"/>
      <c r="H215" s="38"/>
    </row>
    <row r="216" spans="1:8" x14ac:dyDescent="0.25">
      <c r="A216" s="41">
        <v>210</v>
      </c>
      <c r="B216" s="34"/>
      <c r="C216" s="29"/>
      <c r="D216" s="46"/>
      <c r="E216" s="36"/>
      <c r="F216" s="37"/>
      <c r="G216" s="29"/>
      <c r="H216" s="38"/>
    </row>
    <row r="217" spans="1:8" x14ac:dyDescent="0.25">
      <c r="A217" s="41">
        <v>211</v>
      </c>
      <c r="B217" s="34"/>
      <c r="C217" s="29"/>
      <c r="D217" s="46"/>
      <c r="E217" s="36"/>
      <c r="F217" s="37"/>
      <c r="G217" s="29"/>
      <c r="H217" s="38"/>
    </row>
    <row r="218" spans="1:8" x14ac:dyDescent="0.25">
      <c r="A218" s="41">
        <v>212</v>
      </c>
      <c r="B218" s="34"/>
      <c r="C218" s="29"/>
      <c r="D218" s="46"/>
      <c r="E218" s="36"/>
      <c r="F218" s="37"/>
      <c r="G218" s="29"/>
      <c r="H218" s="38"/>
    </row>
    <row r="219" spans="1:8" x14ac:dyDescent="0.25">
      <c r="A219" s="41">
        <v>213</v>
      </c>
      <c r="B219" s="34"/>
      <c r="C219" s="29"/>
      <c r="D219" s="46"/>
      <c r="E219" s="36"/>
      <c r="F219" s="37"/>
      <c r="G219" s="29"/>
      <c r="H219" s="38"/>
    </row>
    <row r="220" spans="1:8" x14ac:dyDescent="0.25">
      <c r="A220" s="41">
        <v>214</v>
      </c>
      <c r="B220" s="34"/>
      <c r="C220" s="29"/>
      <c r="D220" s="46"/>
      <c r="E220" s="36"/>
      <c r="F220" s="37"/>
      <c r="G220" s="29"/>
      <c r="H220" s="38"/>
    </row>
    <row r="221" spans="1:8" x14ac:dyDescent="0.25">
      <c r="A221" s="41">
        <v>215</v>
      </c>
      <c r="B221" s="34"/>
      <c r="C221" s="29"/>
      <c r="D221" s="46"/>
      <c r="E221" s="36"/>
      <c r="F221" s="37"/>
      <c r="G221" s="29"/>
      <c r="H221" s="38"/>
    </row>
    <row r="222" spans="1:8" x14ac:dyDescent="0.25">
      <c r="A222" s="41">
        <v>216</v>
      </c>
      <c r="B222" s="34"/>
      <c r="C222" s="29"/>
      <c r="D222" s="46"/>
      <c r="E222" s="36"/>
      <c r="F222" s="37"/>
      <c r="G222" s="29"/>
      <c r="H222" s="38"/>
    </row>
    <row r="223" spans="1:8" x14ac:dyDescent="0.25">
      <c r="A223" s="41">
        <v>217</v>
      </c>
      <c r="B223" s="34"/>
      <c r="C223" s="29"/>
      <c r="D223" s="46"/>
      <c r="E223" s="36"/>
      <c r="F223" s="37"/>
      <c r="G223" s="29"/>
      <c r="H223" s="38"/>
    </row>
    <row r="224" spans="1:8" x14ac:dyDescent="0.25">
      <c r="A224" s="41">
        <v>218</v>
      </c>
      <c r="B224" s="34"/>
      <c r="C224" s="29"/>
      <c r="D224" s="46"/>
      <c r="E224" s="36"/>
      <c r="F224" s="37"/>
      <c r="G224" s="29"/>
      <c r="H224" s="38"/>
    </row>
    <row r="225" spans="1:8" x14ac:dyDescent="0.25">
      <c r="A225" s="41">
        <v>219</v>
      </c>
      <c r="B225" s="34"/>
      <c r="C225" s="29"/>
      <c r="D225" s="46"/>
      <c r="E225" s="36"/>
      <c r="F225" s="37"/>
      <c r="G225" s="29"/>
      <c r="H225" s="38"/>
    </row>
    <row r="226" spans="1:8" x14ac:dyDescent="0.25">
      <c r="A226" s="41">
        <v>220</v>
      </c>
      <c r="B226" s="34"/>
      <c r="C226" s="29"/>
      <c r="D226" s="46"/>
      <c r="E226" s="36"/>
      <c r="F226" s="54"/>
      <c r="G226" s="29"/>
      <c r="H226" s="38"/>
    </row>
    <row r="227" spans="1:8" x14ac:dyDescent="0.25">
      <c r="A227" s="41">
        <v>221</v>
      </c>
      <c r="B227" s="34"/>
      <c r="C227" s="29"/>
      <c r="D227" s="46"/>
      <c r="E227" s="36"/>
      <c r="F227" s="54"/>
      <c r="G227" s="29"/>
      <c r="H227" s="38"/>
    </row>
    <row r="228" spans="1:8" x14ac:dyDescent="0.25">
      <c r="A228" s="41">
        <v>222</v>
      </c>
      <c r="B228" s="34"/>
      <c r="C228" s="29"/>
      <c r="D228" s="46"/>
      <c r="E228" s="36"/>
      <c r="F228" s="37"/>
      <c r="G228" s="29"/>
      <c r="H228" s="38"/>
    </row>
    <row r="229" spans="1:8" x14ac:dyDescent="0.25">
      <c r="A229" s="41">
        <v>223</v>
      </c>
      <c r="B229" s="34"/>
      <c r="C229" s="29"/>
      <c r="D229" s="46"/>
      <c r="E229" s="36"/>
      <c r="F229" s="37"/>
      <c r="G229" s="29"/>
      <c r="H229" s="38"/>
    </row>
    <row r="230" spans="1:8" x14ac:dyDescent="0.25">
      <c r="A230" s="41">
        <v>224</v>
      </c>
      <c r="B230" s="34"/>
      <c r="C230" s="29"/>
      <c r="D230" s="46"/>
      <c r="E230" s="36"/>
      <c r="F230" s="37"/>
      <c r="G230" s="29"/>
      <c r="H230" s="38"/>
    </row>
    <row r="231" spans="1:8" x14ac:dyDescent="0.25">
      <c r="A231" s="41">
        <v>225</v>
      </c>
      <c r="B231" s="34"/>
      <c r="C231" s="29"/>
      <c r="D231" s="46"/>
      <c r="E231" s="36"/>
      <c r="F231" s="37"/>
      <c r="G231" s="29"/>
      <c r="H231" s="38"/>
    </row>
    <row r="232" spans="1:8" x14ac:dyDescent="0.25">
      <c r="A232" s="41">
        <v>226</v>
      </c>
      <c r="B232" s="34"/>
      <c r="C232" s="29"/>
      <c r="D232" s="46"/>
      <c r="E232" s="36"/>
      <c r="F232" s="37"/>
      <c r="G232" s="29"/>
      <c r="H232" s="38"/>
    </row>
    <row r="233" spans="1:8" x14ac:dyDescent="0.25">
      <c r="A233" s="41">
        <v>227</v>
      </c>
      <c r="B233" s="34"/>
      <c r="C233" s="29"/>
      <c r="D233" s="46"/>
      <c r="E233" s="36"/>
      <c r="F233" s="37"/>
      <c r="G233" s="29"/>
      <c r="H233" s="38"/>
    </row>
    <row r="234" spans="1:8" x14ac:dyDescent="0.25">
      <c r="A234" s="41">
        <v>228</v>
      </c>
      <c r="B234" s="34"/>
      <c r="C234" s="29"/>
      <c r="D234" s="46"/>
      <c r="E234" s="36"/>
      <c r="F234" s="37"/>
      <c r="G234" s="29"/>
      <c r="H234" s="38"/>
    </row>
    <row r="235" spans="1:8" x14ac:dyDescent="0.25">
      <c r="A235" s="41">
        <v>229</v>
      </c>
      <c r="B235" s="34"/>
      <c r="C235" s="29"/>
      <c r="D235" s="46"/>
      <c r="E235" s="36"/>
      <c r="F235" s="37"/>
      <c r="G235" s="29"/>
      <c r="H235" s="38"/>
    </row>
    <row r="236" spans="1:8" x14ac:dyDescent="0.25">
      <c r="A236" s="41">
        <v>230</v>
      </c>
      <c r="B236" s="34"/>
      <c r="C236" s="29"/>
      <c r="D236" s="46"/>
      <c r="E236" s="36"/>
      <c r="F236" s="37"/>
      <c r="G236" s="29"/>
      <c r="H236" s="38"/>
    </row>
    <row r="237" spans="1:8" x14ac:dyDescent="0.25">
      <c r="A237" s="41">
        <v>231</v>
      </c>
      <c r="B237" s="34"/>
      <c r="C237" s="29"/>
      <c r="D237" s="46"/>
      <c r="E237" s="36"/>
      <c r="F237" s="37"/>
      <c r="G237" s="29"/>
      <c r="H237" s="38"/>
    </row>
    <row r="238" spans="1:8" x14ac:dyDescent="0.25">
      <c r="A238" s="41">
        <v>232</v>
      </c>
      <c r="B238" s="34"/>
      <c r="C238" s="29"/>
      <c r="D238" s="46"/>
      <c r="E238" s="36"/>
      <c r="F238" s="37"/>
      <c r="G238" s="29"/>
      <c r="H238" s="38"/>
    </row>
    <row r="239" spans="1:8" x14ac:dyDescent="0.25">
      <c r="A239" s="41">
        <v>233</v>
      </c>
      <c r="B239" s="34"/>
      <c r="C239" s="29"/>
      <c r="D239" s="46"/>
      <c r="E239" s="36"/>
      <c r="F239" s="37"/>
      <c r="G239" s="29"/>
      <c r="H239" s="38"/>
    </row>
    <row r="240" spans="1:8" x14ac:dyDescent="0.25">
      <c r="A240" s="41">
        <v>234</v>
      </c>
      <c r="B240" s="34"/>
      <c r="C240" s="29"/>
      <c r="D240" s="46"/>
      <c r="E240" s="36"/>
      <c r="F240" s="37"/>
      <c r="G240" s="29"/>
      <c r="H240" s="38"/>
    </row>
    <row r="241" spans="1:8" x14ac:dyDescent="0.25">
      <c r="A241" s="41">
        <v>235</v>
      </c>
      <c r="B241" s="34"/>
      <c r="C241" s="29"/>
      <c r="D241" s="46"/>
      <c r="E241" s="36"/>
      <c r="F241" s="37"/>
      <c r="G241" s="29"/>
      <c r="H241" s="38"/>
    </row>
    <row r="242" spans="1:8" x14ac:dyDescent="0.25">
      <c r="A242" s="41">
        <v>236</v>
      </c>
      <c r="B242" s="34"/>
      <c r="C242" s="29"/>
      <c r="D242" s="46"/>
      <c r="E242" s="36"/>
      <c r="F242" s="37"/>
      <c r="G242" s="29"/>
      <c r="H242" s="38"/>
    </row>
    <row r="243" spans="1:8" x14ac:dyDescent="0.25">
      <c r="A243" s="41">
        <v>237</v>
      </c>
      <c r="B243" s="34"/>
      <c r="C243" s="29"/>
      <c r="D243" s="46"/>
      <c r="E243" s="36"/>
      <c r="F243" s="37"/>
      <c r="G243" s="29"/>
      <c r="H243" s="38"/>
    </row>
    <row r="244" spans="1:8" x14ac:dyDescent="0.25">
      <c r="A244" s="41">
        <v>238</v>
      </c>
      <c r="B244" s="34"/>
      <c r="C244" s="29"/>
      <c r="D244" s="46"/>
      <c r="E244" s="36"/>
      <c r="F244" s="37"/>
      <c r="G244" s="29"/>
      <c r="H244" s="38"/>
    </row>
    <row r="245" spans="1:8" x14ac:dyDescent="0.25">
      <c r="A245" s="41">
        <v>239</v>
      </c>
      <c r="B245" s="34"/>
      <c r="C245" s="29"/>
      <c r="D245" s="46"/>
      <c r="E245" s="36"/>
      <c r="F245" s="37"/>
      <c r="G245" s="29"/>
      <c r="H245" s="38"/>
    </row>
    <row r="246" spans="1:8" x14ac:dyDescent="0.25">
      <c r="A246" s="41">
        <v>240</v>
      </c>
      <c r="B246" s="34"/>
      <c r="C246" s="29"/>
      <c r="D246" s="46"/>
      <c r="E246" s="36"/>
      <c r="F246" s="37"/>
      <c r="G246" s="29"/>
      <c r="H246" s="38"/>
    </row>
    <row r="247" spans="1:8" x14ac:dyDescent="0.25">
      <c r="A247" s="41">
        <v>241</v>
      </c>
      <c r="B247" s="34"/>
      <c r="C247" s="29"/>
      <c r="D247" s="46"/>
      <c r="E247" s="36"/>
      <c r="F247" s="37"/>
      <c r="G247" s="29"/>
      <c r="H247" s="38"/>
    </row>
    <row r="248" spans="1:8" x14ac:dyDescent="0.25">
      <c r="A248" s="41">
        <v>242</v>
      </c>
      <c r="B248" s="34"/>
      <c r="C248" s="29"/>
      <c r="D248" s="46"/>
      <c r="E248" s="36"/>
      <c r="F248" s="37"/>
      <c r="G248" s="29"/>
      <c r="H248" s="38"/>
    </row>
    <row r="249" spans="1:8" x14ac:dyDescent="0.25">
      <c r="A249" s="41">
        <v>243</v>
      </c>
      <c r="B249" s="34"/>
      <c r="C249" s="29"/>
      <c r="D249" s="53"/>
      <c r="E249" s="36"/>
      <c r="F249" s="37"/>
      <c r="G249" s="29"/>
      <c r="H249" s="38"/>
    </row>
    <row r="250" spans="1:8" x14ac:dyDescent="0.25">
      <c r="A250" s="41">
        <v>244</v>
      </c>
      <c r="B250" s="34"/>
      <c r="C250" s="29"/>
      <c r="D250" s="53"/>
      <c r="E250" s="36"/>
      <c r="F250" s="37"/>
      <c r="G250" s="29"/>
      <c r="H250" s="38"/>
    </row>
    <row r="251" spans="1:8" x14ac:dyDescent="0.25">
      <c r="A251" s="41">
        <v>245</v>
      </c>
      <c r="B251" s="34"/>
      <c r="C251" s="29"/>
      <c r="D251" s="53"/>
      <c r="E251" s="36"/>
      <c r="F251" s="37"/>
      <c r="G251" s="29"/>
      <c r="H251" s="38"/>
    </row>
    <row r="252" spans="1:8" x14ac:dyDescent="0.25">
      <c r="A252" s="41">
        <v>246</v>
      </c>
      <c r="B252" s="34"/>
      <c r="C252" s="29"/>
      <c r="D252" s="53"/>
      <c r="E252" s="36"/>
      <c r="F252" s="37"/>
      <c r="G252" s="29"/>
      <c r="H252" s="38"/>
    </row>
    <row r="253" spans="1:8" x14ac:dyDescent="0.25">
      <c r="A253" s="41">
        <v>247</v>
      </c>
      <c r="B253" s="34"/>
      <c r="C253" s="29"/>
      <c r="D253" s="53"/>
      <c r="E253" s="36"/>
      <c r="F253" s="37"/>
      <c r="G253" s="29"/>
      <c r="H253" s="38"/>
    </row>
    <row r="254" spans="1:8" x14ac:dyDescent="0.25">
      <c r="A254" s="41">
        <v>248</v>
      </c>
      <c r="B254" s="34"/>
      <c r="C254" s="29"/>
      <c r="D254" s="53"/>
      <c r="E254" s="36"/>
      <c r="F254" s="37"/>
      <c r="G254" s="29"/>
      <c r="H254" s="38"/>
    </row>
    <row r="255" spans="1:8" x14ac:dyDescent="0.25">
      <c r="A255" s="41">
        <v>249</v>
      </c>
      <c r="B255" s="34"/>
      <c r="C255" s="29"/>
      <c r="D255" s="53"/>
      <c r="E255" s="36"/>
      <c r="F255" s="37"/>
      <c r="G255" s="29"/>
      <c r="H255" s="38"/>
    </row>
    <row r="256" spans="1:8" x14ac:dyDescent="0.25">
      <c r="A256" s="41">
        <v>250</v>
      </c>
      <c r="B256" s="34"/>
      <c r="C256" s="29"/>
      <c r="D256" s="53"/>
      <c r="E256" s="36"/>
      <c r="F256" s="37"/>
      <c r="G256" s="29"/>
      <c r="H256" s="38"/>
    </row>
    <row r="257" spans="1:8" x14ac:dyDescent="0.25">
      <c r="A257" s="41">
        <v>251</v>
      </c>
      <c r="B257" s="34"/>
      <c r="C257" s="45"/>
      <c r="D257" s="46"/>
      <c r="E257" s="36"/>
      <c r="F257" s="37"/>
      <c r="G257" s="29"/>
      <c r="H257" s="38"/>
    </row>
    <row r="258" spans="1:8" x14ac:dyDescent="0.25">
      <c r="A258" s="41">
        <v>252</v>
      </c>
      <c r="B258" s="34"/>
      <c r="C258" s="45"/>
      <c r="D258" s="46"/>
      <c r="E258" s="36"/>
      <c r="F258" s="37"/>
      <c r="G258" s="29"/>
      <c r="H258" s="38"/>
    </row>
    <row r="259" spans="1:8" x14ac:dyDescent="0.25">
      <c r="A259" s="41">
        <v>253</v>
      </c>
      <c r="B259" s="34"/>
      <c r="C259" s="45"/>
      <c r="D259" s="46"/>
      <c r="E259" s="36"/>
      <c r="F259" s="37"/>
      <c r="G259" s="29"/>
      <c r="H259" s="38"/>
    </row>
    <row r="260" spans="1:8" x14ac:dyDescent="0.25">
      <c r="A260" s="57">
        <v>254</v>
      </c>
      <c r="B260" s="58"/>
      <c r="C260" s="45"/>
      <c r="D260" s="46"/>
      <c r="E260" s="36"/>
      <c r="F260" s="37"/>
      <c r="G260" s="29"/>
      <c r="H260" s="38"/>
    </row>
    <row r="261" spans="1:8" x14ac:dyDescent="0.25">
      <c r="A261" s="26"/>
      <c r="B261" s="8"/>
      <c r="C261" s="1"/>
      <c r="D261" s="47"/>
      <c r="E261" s="5"/>
      <c r="F261" s="48"/>
      <c r="G261" s="49"/>
      <c r="H261" s="4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50" t="s">
        <v>6</v>
      </c>
      <c r="G262" s="1" t="s">
        <v>7</v>
      </c>
      <c r="H262" s="6" t="s">
        <v>8</v>
      </c>
    </row>
    <row r="263" spans="1:8" x14ac:dyDescent="0.25">
      <c r="A263" s="40"/>
      <c r="B263" s="33"/>
      <c r="C263" s="29"/>
      <c r="D263" s="35"/>
      <c r="E263" s="51" t="s">
        <v>68</v>
      </c>
      <c r="F263" s="52">
        <f>+F261</f>
        <v>0</v>
      </c>
      <c r="G263" s="7"/>
      <c r="H263" s="38"/>
    </row>
    <row r="264" spans="1:8" x14ac:dyDescent="0.25">
      <c r="A264" s="41">
        <v>255</v>
      </c>
      <c r="B264" s="34"/>
      <c r="C264" s="29"/>
      <c r="D264" s="46"/>
      <c r="E264" s="36"/>
      <c r="F264" s="37"/>
      <c r="G264" s="29"/>
      <c r="H264" s="38"/>
    </row>
    <row r="265" spans="1:8" x14ac:dyDescent="0.25">
      <c r="A265" s="40">
        <v>256</v>
      </c>
      <c r="B265" s="34"/>
      <c r="C265" s="29"/>
      <c r="D265" s="46"/>
      <c r="E265" s="36"/>
      <c r="F265" s="37"/>
      <c r="G265" s="29"/>
      <c r="H265" s="38"/>
    </row>
    <row r="266" spans="1:8" x14ac:dyDescent="0.25">
      <c r="A266" s="41">
        <v>257</v>
      </c>
      <c r="B266" s="34"/>
      <c r="C266" s="29"/>
      <c r="D266" s="46"/>
      <c r="E266" s="36"/>
      <c r="F266" s="37"/>
      <c r="G266" s="29"/>
      <c r="H266" s="38"/>
    </row>
    <row r="267" spans="1:8" x14ac:dyDescent="0.25">
      <c r="A267" s="40">
        <v>258</v>
      </c>
      <c r="B267" s="34"/>
      <c r="C267" s="29"/>
      <c r="D267" s="46"/>
      <c r="E267" s="36"/>
      <c r="F267" s="37"/>
      <c r="G267" s="29"/>
      <c r="H267" s="38"/>
    </row>
    <row r="268" spans="1:8" x14ac:dyDescent="0.25">
      <c r="A268" s="41">
        <v>259</v>
      </c>
      <c r="B268" s="34"/>
      <c r="C268" s="29"/>
      <c r="D268" s="46"/>
      <c r="E268" s="36"/>
      <c r="F268" s="37"/>
      <c r="G268" s="29"/>
      <c r="H268" s="38"/>
    </row>
    <row r="269" spans="1:8" x14ac:dyDescent="0.25">
      <c r="A269" s="40">
        <v>260</v>
      </c>
      <c r="B269" s="34"/>
      <c r="C269" s="29"/>
      <c r="D269" s="46"/>
      <c r="E269" s="36"/>
      <c r="F269" s="37"/>
      <c r="G269" s="29"/>
      <c r="H269" s="38"/>
    </row>
    <row r="270" spans="1:8" x14ac:dyDescent="0.25">
      <c r="A270" s="56">
        <v>261</v>
      </c>
      <c r="B270" s="59"/>
      <c r="C270" s="60"/>
      <c r="D270" s="61"/>
      <c r="E270" s="62"/>
      <c r="F270" s="63"/>
      <c r="G270" s="60"/>
      <c r="H270" s="64"/>
    </row>
    <row r="271" spans="1:8" ht="15.75" thickBot="1" x14ac:dyDescent="0.3">
      <c r="A271" s="65"/>
      <c r="B271" s="9"/>
      <c r="C271" s="7"/>
      <c r="D271" s="12"/>
      <c r="E271" s="66" t="s">
        <v>72</v>
      </c>
      <c r="F271" s="67">
        <f>SUM(F263:F270)</f>
        <v>0</v>
      </c>
      <c r="G271" s="7"/>
      <c r="H271" s="13"/>
    </row>
    <row r="272" spans="1:8" x14ac:dyDescent="0.25">
      <c r="A272" s="68"/>
      <c r="B272" s="9"/>
      <c r="C272" s="7"/>
      <c r="D272" s="12"/>
      <c r="E272" s="14"/>
      <c r="F272" s="20"/>
      <c r="G272" s="7"/>
      <c r="H272" s="13"/>
    </row>
    <row r="273" spans="1:8" x14ac:dyDescent="0.25">
      <c r="A273" s="65"/>
      <c r="B273" s="9"/>
      <c r="C273" s="7"/>
      <c r="D273" s="12"/>
      <c r="E273" s="14"/>
      <c r="F273" s="20"/>
      <c r="G273" s="7"/>
      <c r="H273" s="13"/>
    </row>
    <row r="274" spans="1:8" x14ac:dyDescent="0.25">
      <c r="A274" s="68"/>
      <c r="B274" s="9"/>
      <c r="C274" s="7"/>
      <c r="D274" s="12"/>
      <c r="E274" s="14"/>
      <c r="F274" s="20"/>
      <c r="G274" s="7"/>
      <c r="H274" s="13"/>
    </row>
    <row r="275" spans="1:8" x14ac:dyDescent="0.25">
      <c r="A275" s="65"/>
      <c r="B275" s="9"/>
      <c r="C275" s="11"/>
      <c r="D275" s="12"/>
      <c r="E275" s="14"/>
      <c r="F275" s="20"/>
      <c r="G275" s="7"/>
      <c r="H275" s="13"/>
    </row>
    <row r="276" spans="1:8" ht="15.75" thickBot="1" x14ac:dyDescent="0.3">
      <c r="A276" s="68"/>
      <c r="B276" s="9"/>
      <c r="C276" s="11"/>
      <c r="D276" s="12"/>
      <c r="E276" s="14"/>
      <c r="F276" s="20"/>
      <c r="G276" s="7"/>
      <c r="H276" s="13"/>
    </row>
    <row r="277" spans="1:8" ht="15.75" thickBot="1" x14ac:dyDescent="0.3">
      <c r="A277" s="69"/>
      <c r="B277" s="70"/>
      <c r="C277" s="11"/>
      <c r="D277" s="221" t="s">
        <v>55</v>
      </c>
      <c r="E277" s="222"/>
      <c r="F277" s="222"/>
      <c r="G277" s="15"/>
      <c r="H277" s="13"/>
    </row>
    <row r="278" spans="1:8" ht="15.75" thickBot="1" x14ac:dyDescent="0.3">
      <c r="A278" s="71"/>
      <c r="B278" s="70"/>
      <c r="C278" s="11"/>
      <c r="D278" s="16" t="s">
        <v>56</v>
      </c>
      <c r="E278" s="10"/>
      <c r="F278" s="72"/>
      <c r="G278" s="72">
        <v>0</v>
      </c>
      <c r="H278" s="13"/>
    </row>
    <row r="279" spans="1:8" ht="15.75" thickBot="1" x14ac:dyDescent="0.3">
      <c r="A279" s="69"/>
      <c r="B279" s="70"/>
      <c r="C279" s="11"/>
      <c r="D279" s="16" t="s">
        <v>57</v>
      </c>
      <c r="E279" s="10"/>
      <c r="F279" s="72"/>
      <c r="G279" s="73">
        <v>40000</v>
      </c>
      <c r="H279" s="13"/>
    </row>
    <row r="280" spans="1:8" ht="15.75" thickBot="1" x14ac:dyDescent="0.3">
      <c r="A280" s="71"/>
      <c r="B280" s="70"/>
      <c r="C280" s="11"/>
      <c r="D280" s="17" t="s">
        <v>58</v>
      </c>
      <c r="E280" s="18"/>
      <c r="F280" s="19"/>
      <c r="G280" s="19">
        <f>+G278+G279</f>
        <v>40000</v>
      </c>
      <c r="H280" s="13"/>
    </row>
    <row r="281" spans="1:8" ht="15.75" thickBot="1" x14ac:dyDescent="0.3">
      <c r="A281" s="69"/>
      <c r="B281" s="70"/>
      <c r="C281" s="11"/>
      <c r="D281" s="16" t="s">
        <v>59</v>
      </c>
      <c r="E281" s="10"/>
      <c r="F281" s="72"/>
      <c r="G281" s="74">
        <v>19734.79</v>
      </c>
      <c r="H281" s="13"/>
    </row>
    <row r="282" spans="1:8" ht="15.75" thickBot="1" x14ac:dyDescent="0.3">
      <c r="A282" s="71"/>
      <c r="B282" s="70"/>
      <c r="C282" s="7"/>
      <c r="D282" s="17" t="s">
        <v>61</v>
      </c>
      <c r="E282" s="18"/>
      <c r="F282" s="19"/>
      <c r="G282" s="19">
        <f>+G280-G281</f>
        <v>20265.21</v>
      </c>
      <c r="H282" s="13"/>
    </row>
    <row r="283" spans="1:8" x14ac:dyDescent="0.25">
      <c r="A283" s="69"/>
      <c r="B283" s="70"/>
      <c r="C283" s="7"/>
      <c r="D283" s="12"/>
      <c r="E283" s="14"/>
      <c r="F283" s="20"/>
      <c r="G283" s="7"/>
      <c r="H283" s="13"/>
    </row>
    <row r="284" spans="1:8" x14ac:dyDescent="0.25">
      <c r="A284" s="71"/>
      <c r="B284" s="70"/>
      <c r="C284" s="7"/>
      <c r="D284" s="12"/>
      <c r="E284" s="14"/>
      <c r="F284" s="20"/>
      <c r="G284" s="7"/>
      <c r="H284" s="13"/>
    </row>
    <row r="285" spans="1:8" x14ac:dyDescent="0.25">
      <c r="A285" s="69"/>
      <c r="B285" s="70"/>
      <c r="C285" s="7"/>
      <c r="D285" s="12"/>
      <c r="E285" s="14"/>
      <c r="F285" s="20"/>
      <c r="G285" s="7"/>
      <c r="H285" s="13"/>
    </row>
    <row r="286" spans="1:8" x14ac:dyDescent="0.25">
      <c r="A286" s="71"/>
      <c r="B286" s="70"/>
      <c r="C286" s="7"/>
      <c r="D286" s="12"/>
      <c r="E286" s="14"/>
      <c r="F286" s="20"/>
      <c r="G286" s="7"/>
      <c r="H286" s="13"/>
    </row>
    <row r="287" spans="1:8" x14ac:dyDescent="0.25">
      <c r="A287" s="69"/>
      <c r="B287" s="70"/>
      <c r="C287" s="7"/>
      <c r="D287" s="12"/>
      <c r="E287" s="14"/>
      <c r="F287" s="20"/>
      <c r="G287" s="7"/>
      <c r="H287" s="13"/>
    </row>
    <row r="288" spans="1:8" x14ac:dyDescent="0.25">
      <c r="A288" s="71"/>
      <c r="B288" s="70"/>
      <c r="C288" s="7"/>
      <c r="D288" s="12"/>
      <c r="E288" s="14"/>
      <c r="F288" s="20"/>
      <c r="G288" s="7"/>
      <c r="H288" s="13"/>
    </row>
    <row r="289" spans="1:8" x14ac:dyDescent="0.25">
      <c r="A289" s="69"/>
      <c r="B289" s="70"/>
      <c r="C289" s="7"/>
      <c r="D289" s="12"/>
      <c r="E289" s="14"/>
      <c r="F289" s="20"/>
      <c r="G289" s="7"/>
      <c r="H289" s="13"/>
    </row>
    <row r="290" spans="1:8" x14ac:dyDescent="0.25">
      <c r="A290" s="71"/>
      <c r="B290" s="70"/>
      <c r="C290" s="7"/>
      <c r="D290" s="12"/>
      <c r="E290" s="14"/>
      <c r="F290" s="20"/>
      <c r="G290" s="7"/>
      <c r="H290" s="13"/>
    </row>
    <row r="291" spans="1:8" x14ac:dyDescent="0.25">
      <c r="A291" s="69"/>
      <c r="B291" s="70"/>
      <c r="C291" s="7"/>
      <c r="D291" s="12"/>
      <c r="E291" s="14"/>
      <c r="F291" s="20"/>
      <c r="G291" s="7"/>
      <c r="H291" s="13"/>
    </row>
    <row r="292" spans="1:8" x14ac:dyDescent="0.25">
      <c r="A292" s="71"/>
      <c r="B292" s="70"/>
      <c r="C292" s="7"/>
      <c r="D292" s="12"/>
      <c r="E292" s="14"/>
      <c r="F292" s="20"/>
      <c r="G292" s="7"/>
      <c r="H292" s="13"/>
    </row>
    <row r="293" spans="1:8" x14ac:dyDescent="0.25">
      <c r="A293" s="69"/>
      <c r="B293" s="70"/>
      <c r="C293" s="7"/>
      <c r="D293" s="12"/>
      <c r="E293" s="14"/>
      <c r="F293" s="20"/>
      <c r="G293" s="7"/>
      <c r="H293" s="13"/>
    </row>
    <row r="294" spans="1:8" x14ac:dyDescent="0.25">
      <c r="A294" s="71"/>
      <c r="B294" s="70"/>
      <c r="C294" s="7"/>
      <c r="D294" s="12"/>
      <c r="E294" s="14"/>
      <c r="F294" s="20"/>
      <c r="G294" s="7"/>
      <c r="H294" s="13"/>
    </row>
    <row r="295" spans="1:8" x14ac:dyDescent="0.25">
      <c r="A295" s="69"/>
      <c r="B295" s="70"/>
      <c r="C295" s="7"/>
      <c r="D295" s="12"/>
      <c r="E295" s="14"/>
      <c r="F295" s="20"/>
      <c r="G295" s="7"/>
      <c r="H295" s="13"/>
    </row>
    <row r="296" spans="1:8" x14ac:dyDescent="0.25">
      <c r="A296" s="71"/>
      <c r="B296" s="70"/>
      <c r="C296" s="7"/>
      <c r="D296" s="12"/>
      <c r="E296" s="14"/>
      <c r="F296" s="20"/>
      <c r="G296" s="7"/>
      <c r="H296" s="13"/>
    </row>
    <row r="297" spans="1:8" x14ac:dyDescent="0.25">
      <c r="A297" s="69"/>
      <c r="B297" s="70"/>
      <c r="C297" s="7"/>
      <c r="D297" s="12"/>
      <c r="E297" s="14"/>
      <c r="F297" s="20"/>
      <c r="G297" s="7"/>
      <c r="H297" s="13"/>
    </row>
    <row r="298" spans="1:8" x14ac:dyDescent="0.25">
      <c r="A298" s="71"/>
      <c r="B298" s="70"/>
      <c r="C298" s="7"/>
      <c r="D298" s="12"/>
      <c r="E298" s="14"/>
      <c r="F298" s="20"/>
      <c r="G298" s="7"/>
      <c r="H298" s="13"/>
    </row>
    <row r="299" spans="1:8" x14ac:dyDescent="0.25">
      <c r="A299" s="69"/>
      <c r="B299" s="70"/>
      <c r="C299" s="7"/>
      <c r="D299" s="12"/>
      <c r="E299" s="14"/>
      <c r="F299" s="20"/>
      <c r="G299" s="7"/>
      <c r="H299" s="13"/>
    </row>
    <row r="300" spans="1:8" x14ac:dyDescent="0.25">
      <c r="A300" s="71"/>
      <c r="B300" s="70"/>
      <c r="C300" s="7"/>
      <c r="D300" s="12"/>
      <c r="E300" s="14"/>
      <c r="F300" s="20"/>
      <c r="G300" s="7"/>
      <c r="H300" s="13"/>
    </row>
    <row r="301" spans="1:8" x14ac:dyDescent="0.25">
      <c r="A301" s="69"/>
      <c r="B301" s="70"/>
      <c r="C301" s="7"/>
      <c r="D301" s="12"/>
      <c r="E301" s="14"/>
      <c r="F301" s="20"/>
      <c r="G301" s="7"/>
      <c r="H301" s="13"/>
    </row>
    <row r="302" spans="1:8" x14ac:dyDescent="0.25">
      <c r="A302" s="71"/>
      <c r="B302" s="70"/>
      <c r="C302" s="7"/>
      <c r="D302" s="12"/>
      <c r="E302" s="14"/>
      <c r="F302" s="20"/>
      <c r="G302" s="7"/>
      <c r="H302" s="13"/>
    </row>
    <row r="303" spans="1:8" x14ac:dyDescent="0.25">
      <c r="A303" s="69"/>
      <c r="B303" s="70"/>
      <c r="C303" s="11"/>
      <c r="D303" s="12"/>
      <c r="E303" s="14"/>
      <c r="F303" s="20"/>
      <c r="G303" s="7"/>
      <c r="H303" s="13"/>
    </row>
    <row r="304" spans="1:8" x14ac:dyDescent="0.25">
      <c r="A304" s="71"/>
      <c r="B304" s="70"/>
      <c r="C304" s="11"/>
      <c r="D304" s="12"/>
      <c r="E304" s="14"/>
      <c r="F304" s="20"/>
      <c r="G304" s="7"/>
      <c r="H304" s="13"/>
    </row>
    <row r="305" spans="1:8" x14ac:dyDescent="0.25">
      <c r="A305" s="69"/>
      <c r="B305" s="70"/>
      <c r="C305" s="11"/>
      <c r="D305" s="12"/>
      <c r="E305" s="14"/>
      <c r="F305" s="20"/>
      <c r="G305" s="7"/>
      <c r="H305" s="13"/>
    </row>
    <row r="306" spans="1:8" x14ac:dyDescent="0.25">
      <c r="A306" s="71"/>
      <c r="B306" s="70"/>
      <c r="C306" s="11"/>
      <c r="D306" s="12"/>
      <c r="E306" s="14"/>
      <c r="F306" s="20"/>
      <c r="G306" s="7"/>
      <c r="H306" s="13"/>
    </row>
    <row r="307" spans="1:8" x14ac:dyDescent="0.25">
      <c r="A307" s="69"/>
      <c r="B307" s="70"/>
      <c r="C307" s="11"/>
      <c r="D307" s="12"/>
      <c r="E307" s="14"/>
      <c r="F307" s="20"/>
      <c r="G307" s="7"/>
      <c r="H307" s="13"/>
    </row>
    <row r="308" spans="1:8" x14ac:dyDescent="0.25">
      <c r="A308" s="71"/>
      <c r="B308" s="70"/>
      <c r="C308" s="11"/>
      <c r="D308" s="12"/>
      <c r="E308" s="14"/>
      <c r="F308" s="20"/>
      <c r="G308" s="7"/>
      <c r="H308" s="13"/>
    </row>
    <row r="309" spans="1:8" x14ac:dyDescent="0.25">
      <c r="A309" s="69"/>
      <c r="B309" s="70"/>
      <c r="C309" s="11"/>
      <c r="D309" s="12"/>
      <c r="E309" s="14"/>
      <c r="F309" s="20"/>
      <c r="G309" s="7"/>
      <c r="H309" s="13"/>
    </row>
    <row r="310" spans="1:8" x14ac:dyDescent="0.25">
      <c r="A310" s="71"/>
      <c r="B310" s="70"/>
      <c r="C310" s="11"/>
      <c r="D310" s="12"/>
      <c r="E310" s="14"/>
      <c r="F310" s="20"/>
      <c r="G310" s="7"/>
      <c r="H310" s="13"/>
    </row>
    <row r="311" spans="1:8" x14ac:dyDescent="0.25">
      <c r="A311" s="69"/>
      <c r="B311" s="70"/>
      <c r="C311" s="11"/>
      <c r="D311" s="12"/>
      <c r="E311" s="14"/>
      <c r="F311" s="20"/>
      <c r="G311" s="7"/>
      <c r="H311" s="13"/>
    </row>
    <row r="312" spans="1:8" x14ac:dyDescent="0.25">
      <c r="A312" s="71"/>
      <c r="B312" s="70"/>
      <c r="C312" s="7"/>
      <c r="D312" s="12"/>
      <c r="E312" s="14"/>
      <c r="F312" s="20"/>
      <c r="G312" s="7"/>
      <c r="H312" s="13"/>
    </row>
    <row r="313" spans="1:8" x14ac:dyDescent="0.25">
      <c r="A313" s="69"/>
      <c r="B313" s="70"/>
      <c r="C313" s="7"/>
      <c r="D313" s="12"/>
      <c r="E313" s="14"/>
      <c r="F313" s="20"/>
      <c r="G313" s="7"/>
      <c r="H313" s="13"/>
    </row>
    <row r="314" spans="1:8" x14ac:dyDescent="0.25">
      <c r="A314" s="71"/>
      <c r="B314" s="70"/>
      <c r="C314" s="7"/>
      <c r="D314" s="12"/>
      <c r="E314" s="14"/>
      <c r="F314" s="20"/>
      <c r="G314" s="7"/>
      <c r="H314" s="13"/>
    </row>
    <row r="315" spans="1:8" x14ac:dyDescent="0.25">
      <c r="A315" s="71"/>
      <c r="B315" s="10"/>
      <c r="C315" s="202"/>
      <c r="D315" s="25"/>
      <c r="E315" s="75"/>
      <c r="F315" s="76"/>
      <c r="G315" s="7"/>
      <c r="H315" s="7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3"/>
      <c r="B1" s="86" t="s">
        <v>80</v>
      </c>
      <c r="C1" s="87" t="s">
        <v>74</v>
      </c>
      <c r="D1" s="88" t="s">
        <v>75</v>
      </c>
      <c r="E1" s="87" t="s">
        <v>79</v>
      </c>
      <c r="F1" s="89" t="s">
        <v>104</v>
      </c>
      <c r="G1" s="88" t="s">
        <v>76</v>
      </c>
      <c r="H1" s="88" t="s">
        <v>77</v>
      </c>
      <c r="I1" s="88" t="s">
        <v>81</v>
      </c>
      <c r="J1" s="90" t="s">
        <v>78</v>
      </c>
      <c r="K1" s="91" t="s">
        <v>58</v>
      </c>
    </row>
    <row r="2" spans="1:18" ht="15.75" x14ac:dyDescent="0.25">
      <c r="A2" s="153">
        <v>80</v>
      </c>
      <c r="B2" s="93"/>
      <c r="C2" s="94"/>
      <c r="D2" s="95"/>
      <c r="E2" s="93"/>
      <c r="F2" s="94"/>
      <c r="G2" s="93"/>
      <c r="H2" s="94"/>
      <c r="I2" s="96"/>
      <c r="J2" s="97"/>
      <c r="K2" s="98"/>
      <c r="L2" s="84"/>
      <c r="M2" s="84"/>
      <c r="N2" s="84"/>
      <c r="O2" s="84"/>
      <c r="P2" s="84"/>
      <c r="Q2" s="84"/>
      <c r="R2" s="84"/>
    </row>
    <row r="3" spans="1:18" ht="15.75" x14ac:dyDescent="0.25">
      <c r="A3" s="153">
        <v>81</v>
      </c>
      <c r="B3" s="99"/>
      <c r="C3" s="100">
        <v>2901</v>
      </c>
      <c r="D3" s="101">
        <v>275</v>
      </c>
      <c r="E3" s="99">
        <v>105</v>
      </c>
      <c r="F3" s="101"/>
      <c r="G3" s="101"/>
      <c r="H3" s="99">
        <v>1053</v>
      </c>
      <c r="I3" s="99"/>
      <c r="J3" s="99">
        <v>1036.2</v>
      </c>
      <c r="K3" s="98"/>
      <c r="L3" s="84"/>
      <c r="M3" s="84"/>
      <c r="N3" s="84"/>
      <c r="O3" s="84"/>
      <c r="P3" s="84"/>
      <c r="Q3" s="84"/>
      <c r="R3" s="84"/>
    </row>
    <row r="4" spans="1:18" ht="15.75" x14ac:dyDescent="0.25">
      <c r="A4" s="153">
        <v>83</v>
      </c>
      <c r="B4" s="99"/>
      <c r="C4" s="99"/>
      <c r="D4" s="101"/>
      <c r="E4" s="99"/>
      <c r="F4" s="101"/>
      <c r="G4" s="101"/>
      <c r="H4" s="99"/>
      <c r="I4" s="99"/>
      <c r="J4" s="99"/>
      <c r="K4" s="98"/>
      <c r="L4" s="84"/>
      <c r="M4" s="84"/>
      <c r="N4" s="84"/>
      <c r="O4" s="84"/>
      <c r="P4" s="84"/>
      <c r="Q4" s="84"/>
      <c r="R4" s="84"/>
    </row>
    <row r="5" spans="1:18" ht="15.75" x14ac:dyDescent="0.25">
      <c r="A5" s="153">
        <v>85</v>
      </c>
      <c r="B5" s="99"/>
      <c r="C5" s="99"/>
      <c r="D5" s="99">
        <v>230</v>
      </c>
      <c r="E5" s="99"/>
      <c r="F5" s="99"/>
      <c r="G5" s="99"/>
      <c r="H5" s="99"/>
      <c r="I5" s="99"/>
      <c r="J5" s="99"/>
      <c r="K5" s="98"/>
      <c r="L5" s="84"/>
      <c r="M5" s="84"/>
      <c r="N5" s="84"/>
      <c r="O5" s="84"/>
      <c r="P5" s="84"/>
      <c r="Q5" s="84"/>
      <c r="R5" s="84"/>
    </row>
    <row r="6" spans="1:18" ht="15.75" x14ac:dyDescent="0.25">
      <c r="A6" s="153">
        <v>87</v>
      </c>
      <c r="B6" s="99"/>
      <c r="C6" s="102">
        <v>850</v>
      </c>
      <c r="D6" s="99"/>
      <c r="E6" s="99"/>
      <c r="F6" s="99"/>
      <c r="G6" s="99"/>
      <c r="H6" s="99"/>
      <c r="I6" s="99"/>
      <c r="J6" s="99">
        <v>210</v>
      </c>
      <c r="K6" s="98"/>
      <c r="L6" s="84"/>
      <c r="M6" s="84"/>
      <c r="N6" s="84"/>
      <c r="O6" s="84"/>
      <c r="P6" s="84"/>
      <c r="Q6" s="84"/>
      <c r="R6" s="84"/>
    </row>
    <row r="7" spans="1:18" ht="15.75" x14ac:dyDescent="0.25">
      <c r="A7" s="153">
        <v>88</v>
      </c>
      <c r="B7" s="99"/>
      <c r="C7" s="99"/>
      <c r="D7" s="99"/>
      <c r="E7" s="99"/>
      <c r="F7" s="99"/>
      <c r="G7" s="99">
        <v>360</v>
      </c>
      <c r="H7" s="99"/>
      <c r="I7" s="99"/>
      <c r="J7" s="99"/>
      <c r="K7" s="98"/>
      <c r="L7" s="84"/>
      <c r="M7" s="84"/>
      <c r="N7" s="84"/>
      <c r="O7" s="84"/>
      <c r="P7" s="84"/>
      <c r="Q7" s="84"/>
      <c r="R7" s="84"/>
    </row>
    <row r="8" spans="1:18" ht="15.75" x14ac:dyDescent="0.25">
      <c r="A8" s="153">
        <v>90</v>
      </c>
      <c r="B8" s="99"/>
      <c r="C8" s="99">
        <v>328</v>
      </c>
      <c r="D8" s="102"/>
      <c r="E8" s="99"/>
      <c r="F8" s="99"/>
      <c r="G8" s="99">
        <v>108.9</v>
      </c>
      <c r="H8" s="99"/>
      <c r="I8" s="99"/>
      <c r="J8" s="99"/>
      <c r="K8" s="98"/>
      <c r="L8" s="84"/>
      <c r="M8" s="84"/>
      <c r="N8" s="84"/>
      <c r="O8" s="84"/>
      <c r="P8" s="84"/>
      <c r="Q8" s="84"/>
      <c r="R8" s="84"/>
    </row>
    <row r="9" spans="1:18" ht="15.75" x14ac:dyDescent="0.25">
      <c r="A9" s="153">
        <v>91</v>
      </c>
      <c r="B9" s="99"/>
      <c r="C9" s="99"/>
      <c r="D9" s="99"/>
      <c r="E9" s="99"/>
      <c r="F9" s="99"/>
      <c r="G9" s="99"/>
      <c r="H9" s="99"/>
      <c r="I9" s="99"/>
      <c r="J9" s="99"/>
      <c r="K9" s="98"/>
      <c r="L9" s="84"/>
      <c r="M9" s="84"/>
      <c r="N9" s="84"/>
      <c r="O9" s="84"/>
      <c r="P9" s="84"/>
      <c r="Q9" s="84"/>
      <c r="R9" s="84"/>
    </row>
    <row r="10" spans="1:18" ht="15.75" x14ac:dyDescent="0.25">
      <c r="A10" s="153">
        <v>96</v>
      </c>
      <c r="B10" s="99"/>
      <c r="C10" s="99">
        <v>684</v>
      </c>
      <c r="D10" s="102"/>
      <c r="E10" s="99"/>
      <c r="F10" s="99"/>
      <c r="G10" s="99"/>
      <c r="H10" s="99"/>
      <c r="I10" s="99"/>
      <c r="J10" s="99"/>
      <c r="K10" s="98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154" t="s">
        <v>109</v>
      </c>
      <c r="B11" s="99"/>
      <c r="C11" s="99">
        <v>660</v>
      </c>
      <c r="D11" s="99">
        <v>99</v>
      </c>
      <c r="E11" s="99"/>
      <c r="F11" s="99"/>
      <c r="G11" s="99">
        <v>700</v>
      </c>
      <c r="H11" s="99"/>
      <c r="I11" s="99"/>
      <c r="J11" s="99"/>
      <c r="K11" s="98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153">
        <v>98</v>
      </c>
      <c r="B12" s="99"/>
      <c r="C12" s="99">
        <v>605</v>
      </c>
      <c r="D12" s="99"/>
      <c r="E12" s="99">
        <v>2414</v>
      </c>
      <c r="F12" s="103"/>
      <c r="G12" s="103">
        <v>309</v>
      </c>
      <c r="H12" s="99">
        <v>1390.8</v>
      </c>
      <c r="I12" s="99"/>
      <c r="J12" s="99">
        <v>1000</v>
      </c>
      <c r="K12" s="98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153">
        <v>67</v>
      </c>
      <c r="B13" s="103"/>
      <c r="C13" s="103">
        <v>1231</v>
      </c>
      <c r="D13" s="103">
        <v>30</v>
      </c>
      <c r="E13" s="103"/>
      <c r="F13" s="103"/>
      <c r="G13" s="103"/>
      <c r="H13" s="99"/>
      <c r="I13" s="103"/>
      <c r="J13" s="99"/>
      <c r="K13" s="98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53">
        <v>68</v>
      </c>
      <c r="B14" s="103"/>
      <c r="C14" s="103">
        <v>1818</v>
      </c>
      <c r="D14" s="104">
        <v>30</v>
      </c>
      <c r="E14" s="99">
        <v>330</v>
      </c>
      <c r="F14" s="101"/>
      <c r="G14" s="103"/>
      <c r="H14" s="103"/>
      <c r="I14" s="103"/>
      <c r="J14" s="99"/>
      <c r="K14" s="98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53">
        <v>102</v>
      </c>
      <c r="B15" s="105"/>
      <c r="C15" s="99"/>
      <c r="D15" s="99"/>
      <c r="E15" s="99"/>
      <c r="F15" s="99"/>
      <c r="G15" s="99"/>
      <c r="H15" s="99"/>
      <c r="I15" s="99"/>
      <c r="J15" s="99"/>
      <c r="K15" s="98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53">
        <v>108</v>
      </c>
      <c r="B16" s="105"/>
      <c r="C16" s="103"/>
      <c r="D16" s="103">
        <v>1499</v>
      </c>
      <c r="E16" s="99"/>
      <c r="F16" s="99"/>
      <c r="G16" s="99">
        <v>1821</v>
      </c>
      <c r="H16" s="99"/>
      <c r="I16" s="99"/>
      <c r="J16" s="99"/>
      <c r="K16" s="98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92"/>
      <c r="B17" s="105"/>
      <c r="C17" s="99"/>
      <c r="D17" s="99"/>
      <c r="E17" s="99"/>
      <c r="F17" s="99"/>
      <c r="G17" s="99"/>
      <c r="H17" s="99"/>
      <c r="I17" s="99"/>
      <c r="J17" s="99"/>
      <c r="K17" s="98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92"/>
      <c r="B18" s="105"/>
      <c r="C18" s="103"/>
      <c r="D18" s="103"/>
      <c r="E18" s="99"/>
      <c r="F18" s="103"/>
      <c r="G18" s="103"/>
      <c r="H18" s="103"/>
      <c r="I18" s="103"/>
      <c r="J18" s="99"/>
      <c r="K18" s="98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92"/>
      <c r="B19" s="105"/>
      <c r="C19" s="99"/>
      <c r="D19" s="99"/>
      <c r="E19" s="99"/>
      <c r="F19" s="99"/>
      <c r="G19" s="99"/>
      <c r="H19" s="99"/>
      <c r="I19" s="99"/>
      <c r="J19" s="106"/>
      <c r="K19" s="98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92"/>
      <c r="B20" s="105"/>
      <c r="C20" s="99"/>
      <c r="D20" s="99"/>
      <c r="E20" s="99"/>
      <c r="F20" s="99"/>
      <c r="G20" s="99"/>
      <c r="H20" s="99"/>
      <c r="I20" s="99"/>
      <c r="J20" s="106"/>
      <c r="K20" s="98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92"/>
      <c r="B21" s="105"/>
      <c r="C21" s="103"/>
      <c r="D21" s="107"/>
      <c r="E21" s="99"/>
      <c r="F21" s="99"/>
      <c r="G21" s="99"/>
      <c r="H21" s="99"/>
      <c r="I21" s="99"/>
      <c r="J21" s="99"/>
      <c r="K21" s="98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108"/>
      <c r="B22" s="103"/>
      <c r="C22" s="99"/>
      <c r="D22" s="99"/>
      <c r="E22" s="99"/>
      <c r="F22" s="99"/>
      <c r="G22" s="99"/>
      <c r="H22" s="99"/>
      <c r="I22" s="99"/>
      <c r="J22" s="99"/>
      <c r="K22" s="98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109"/>
      <c r="B23" s="110">
        <f t="shared" ref="B23:J23" si="0">SUM(B3:B22)</f>
        <v>0</v>
      </c>
      <c r="C23" s="110">
        <f>SUM(C2:C22)</f>
        <v>9077</v>
      </c>
      <c r="D23" s="110">
        <f>SUM(D2:D22)</f>
        <v>2163</v>
      </c>
      <c r="E23" s="110">
        <f t="shared" si="0"/>
        <v>2849</v>
      </c>
      <c r="F23" s="110">
        <f t="shared" si="0"/>
        <v>0</v>
      </c>
      <c r="G23" s="110">
        <f t="shared" si="0"/>
        <v>3298.9</v>
      </c>
      <c r="H23" s="110">
        <f t="shared" si="0"/>
        <v>2443.8000000000002</v>
      </c>
      <c r="I23" s="110">
        <f t="shared" si="0"/>
        <v>0</v>
      </c>
      <c r="J23" s="110">
        <f t="shared" si="0"/>
        <v>2246.1999999999998</v>
      </c>
      <c r="K23" s="98">
        <f>SUM(B23:J23)</f>
        <v>22077.9</v>
      </c>
      <c r="L23" s="84"/>
      <c r="M23" s="84"/>
      <c r="N23" s="84"/>
      <c r="O23" s="84"/>
      <c r="P23" s="84"/>
      <c r="Q23" s="84"/>
      <c r="R23" s="84"/>
    </row>
    <row r="24" spans="1:18" ht="15.75" x14ac:dyDescent="0.25">
      <c r="A24" s="3"/>
      <c r="B24" s="3"/>
      <c r="C24" s="3"/>
      <c r="D24" s="111"/>
      <c r="E24" s="111"/>
      <c r="F24" s="111"/>
      <c r="G24" s="111"/>
      <c r="H24" s="111"/>
      <c r="I24" s="111"/>
      <c r="J24" s="111" t="s">
        <v>82</v>
      </c>
      <c r="K24" s="112">
        <v>1222</v>
      </c>
      <c r="L24" s="84"/>
      <c r="M24" s="84"/>
    </row>
    <row r="25" spans="1:18" ht="15.75" x14ac:dyDescent="0.25">
      <c r="A25" s="3"/>
      <c r="B25" s="3"/>
      <c r="C25" s="3"/>
      <c r="D25" s="3"/>
      <c r="E25" s="111"/>
      <c r="F25" s="111"/>
      <c r="G25" s="111"/>
      <c r="H25" s="111"/>
      <c r="I25" s="111"/>
      <c r="J25" s="111"/>
      <c r="K25" s="112">
        <f>SUM(K23:K24)</f>
        <v>23299.9</v>
      </c>
      <c r="L25" s="84"/>
      <c r="M25" s="84"/>
    </row>
    <row r="26" spans="1:18" x14ac:dyDescent="0.25">
      <c r="E26" s="84"/>
      <c r="F26" s="84"/>
      <c r="G26" s="84"/>
      <c r="H26" s="84"/>
      <c r="I26" s="84"/>
      <c r="J26" s="84"/>
      <c r="K26" s="113"/>
      <c r="L26" s="84"/>
      <c r="M26" s="84"/>
    </row>
    <row r="27" spans="1:18" ht="15.75" thickBot="1" x14ac:dyDescent="0.3">
      <c r="E27" s="84"/>
      <c r="F27" s="84"/>
      <c r="G27" s="84"/>
      <c r="H27" s="84"/>
      <c r="I27" s="84"/>
      <c r="J27" s="84"/>
      <c r="K27" s="84"/>
      <c r="L27" s="84"/>
      <c r="M27" s="84"/>
    </row>
    <row r="28" spans="1:18" ht="16.5" thickBot="1" x14ac:dyDescent="0.3">
      <c r="B28" s="114" t="s">
        <v>80</v>
      </c>
      <c r="C28" s="115" t="s">
        <v>74</v>
      </c>
      <c r="D28" s="116" t="s">
        <v>75</v>
      </c>
      <c r="E28" s="115" t="s">
        <v>79</v>
      </c>
      <c r="F28" s="89" t="s">
        <v>104</v>
      </c>
      <c r="G28" s="116" t="s">
        <v>76</v>
      </c>
      <c r="H28" s="116" t="s">
        <v>77</v>
      </c>
      <c r="I28" s="116" t="s">
        <v>81</v>
      </c>
      <c r="J28" s="117" t="s">
        <v>78</v>
      </c>
      <c r="K28" s="118" t="s">
        <v>58</v>
      </c>
      <c r="L28" s="84"/>
      <c r="M28" s="84"/>
    </row>
    <row r="29" spans="1:18" ht="15.75" x14ac:dyDescent="0.25">
      <c r="A29" s="153">
        <v>80</v>
      </c>
      <c r="B29" s="120"/>
      <c r="C29" s="120"/>
      <c r="D29" s="120"/>
      <c r="E29" s="120"/>
      <c r="F29" s="120"/>
      <c r="G29" s="120"/>
      <c r="H29" s="120"/>
      <c r="I29" s="121"/>
      <c r="J29" s="122"/>
      <c r="K29" s="123"/>
      <c r="L29" s="84"/>
      <c r="M29" s="84"/>
    </row>
    <row r="30" spans="1:18" ht="15.75" x14ac:dyDescent="0.25">
      <c r="A30" s="153">
        <v>81</v>
      </c>
      <c r="B30" s="124"/>
      <c r="C30" s="125">
        <v>1483</v>
      </c>
      <c r="D30" s="125">
        <v>1227</v>
      </c>
      <c r="E30" s="124"/>
      <c r="F30" s="125"/>
      <c r="G30" s="125"/>
      <c r="H30" s="124">
        <v>1053</v>
      </c>
      <c r="I30" s="124"/>
      <c r="J30" s="124">
        <v>1036.2</v>
      </c>
      <c r="K30" s="123"/>
      <c r="L30" s="84"/>
      <c r="M30" s="84"/>
    </row>
    <row r="31" spans="1:18" ht="15.75" x14ac:dyDescent="0.25">
      <c r="A31" s="153">
        <v>83</v>
      </c>
      <c r="B31" s="124"/>
      <c r="C31" s="125"/>
      <c r="D31" s="125"/>
      <c r="E31" s="124"/>
      <c r="F31" s="125"/>
      <c r="G31" s="125"/>
      <c r="H31" s="124"/>
      <c r="I31" s="124"/>
      <c r="J31" s="124"/>
      <c r="K31" s="123"/>
      <c r="M31" s="84"/>
    </row>
    <row r="32" spans="1:18" ht="15.75" x14ac:dyDescent="0.25">
      <c r="A32" s="153">
        <v>85</v>
      </c>
      <c r="B32" s="124"/>
      <c r="C32" s="124"/>
      <c r="D32" s="124">
        <v>230</v>
      </c>
      <c r="E32" s="124"/>
      <c r="F32" s="124"/>
      <c r="G32" s="124"/>
      <c r="H32" s="124"/>
      <c r="I32" s="124"/>
      <c r="J32" s="124"/>
      <c r="K32" s="123"/>
      <c r="M32" s="84"/>
    </row>
    <row r="33" spans="1:11" ht="15.75" x14ac:dyDescent="0.25">
      <c r="A33" s="153">
        <v>87</v>
      </c>
      <c r="B33" s="124"/>
      <c r="C33" s="21">
        <v>850</v>
      </c>
      <c r="D33" s="124"/>
      <c r="E33" s="124"/>
      <c r="F33" s="124"/>
      <c r="G33" s="124"/>
      <c r="H33" s="124"/>
      <c r="I33" s="124"/>
      <c r="J33" s="124">
        <v>210</v>
      </c>
      <c r="K33" s="123"/>
    </row>
    <row r="34" spans="1:11" ht="15.75" x14ac:dyDescent="0.25">
      <c r="A34" s="153">
        <v>88</v>
      </c>
      <c r="B34" s="124"/>
      <c r="C34" s="124"/>
      <c r="D34" s="124"/>
      <c r="E34" s="124"/>
      <c r="F34" s="124"/>
      <c r="G34" s="124">
        <v>360</v>
      </c>
      <c r="H34" s="124"/>
      <c r="I34" s="124"/>
      <c r="J34" s="124"/>
      <c r="K34" s="123"/>
    </row>
    <row r="35" spans="1:11" ht="15.75" x14ac:dyDescent="0.25">
      <c r="A35" s="153">
        <v>90</v>
      </c>
      <c r="B35" s="124"/>
      <c r="C35" s="124">
        <v>328</v>
      </c>
      <c r="D35" s="21"/>
      <c r="E35" s="124"/>
      <c r="F35" s="124"/>
      <c r="G35" s="124">
        <v>108.9</v>
      </c>
      <c r="H35" s="124"/>
      <c r="I35" s="124"/>
      <c r="J35" s="124"/>
      <c r="K35" s="123"/>
    </row>
    <row r="36" spans="1:11" ht="15.75" x14ac:dyDescent="0.25">
      <c r="A36" s="153">
        <v>91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3"/>
    </row>
    <row r="37" spans="1:11" ht="15.75" x14ac:dyDescent="0.25">
      <c r="A37" s="153">
        <v>96</v>
      </c>
      <c r="B37" s="124"/>
      <c r="C37" s="124">
        <v>684</v>
      </c>
      <c r="D37" s="21"/>
      <c r="E37" s="124"/>
      <c r="F37" s="124"/>
      <c r="G37" s="124"/>
      <c r="H37" s="124"/>
      <c r="I37" s="124"/>
      <c r="J37" s="124"/>
      <c r="K37" s="123"/>
    </row>
    <row r="38" spans="1:11" ht="15.75" x14ac:dyDescent="0.25">
      <c r="A38" s="154" t="s">
        <v>109</v>
      </c>
      <c r="B38" s="124"/>
      <c r="C38" s="124">
        <v>660</v>
      </c>
      <c r="D38" s="124">
        <v>99</v>
      </c>
      <c r="E38" s="124"/>
      <c r="F38" s="124"/>
      <c r="G38" s="124">
        <v>700</v>
      </c>
      <c r="H38" s="124"/>
      <c r="I38" s="124"/>
      <c r="J38" s="124"/>
      <c r="K38" s="123"/>
    </row>
    <row r="39" spans="1:11" ht="15.75" x14ac:dyDescent="0.25">
      <c r="A39" s="153">
        <v>98</v>
      </c>
      <c r="B39" s="124"/>
      <c r="C39" s="124">
        <v>605</v>
      </c>
      <c r="D39" s="124"/>
      <c r="E39" s="124">
        <v>2414</v>
      </c>
      <c r="F39" s="126"/>
      <c r="G39" s="126">
        <v>309</v>
      </c>
      <c r="H39" s="124">
        <v>1390.8</v>
      </c>
      <c r="I39" s="124"/>
      <c r="J39" s="124">
        <v>1000</v>
      </c>
      <c r="K39" s="123"/>
    </row>
    <row r="40" spans="1:11" ht="15.75" x14ac:dyDescent="0.25">
      <c r="A40" s="153">
        <v>67</v>
      </c>
      <c r="B40" s="126"/>
      <c r="C40" s="126">
        <v>1231</v>
      </c>
      <c r="D40" s="126">
        <v>30</v>
      </c>
      <c r="E40" s="126"/>
      <c r="F40" s="126"/>
      <c r="G40" s="126"/>
      <c r="H40" s="124"/>
      <c r="I40" s="126"/>
      <c r="J40" s="124"/>
      <c r="K40" s="123"/>
    </row>
    <row r="41" spans="1:11" ht="15.75" x14ac:dyDescent="0.25">
      <c r="A41" s="153">
        <v>68</v>
      </c>
      <c r="B41" s="126"/>
      <c r="C41" s="126">
        <v>1818</v>
      </c>
      <c r="D41" s="127">
        <v>30</v>
      </c>
      <c r="E41" s="124">
        <v>330</v>
      </c>
      <c r="F41" s="126"/>
      <c r="G41" s="126"/>
      <c r="H41" s="126"/>
      <c r="I41" s="126"/>
      <c r="J41" s="124"/>
      <c r="K41" s="123"/>
    </row>
    <row r="42" spans="1:11" ht="15.75" x14ac:dyDescent="0.25">
      <c r="A42" s="153">
        <v>102</v>
      </c>
      <c r="B42" s="128"/>
      <c r="C42" s="124"/>
      <c r="D42" s="124"/>
      <c r="E42" s="124"/>
      <c r="F42" s="124"/>
      <c r="G42" s="124"/>
      <c r="H42" s="124"/>
      <c r="I42" s="124"/>
      <c r="J42" s="124"/>
      <c r="K42" s="123"/>
    </row>
    <row r="43" spans="1:11" ht="15.75" x14ac:dyDescent="0.25">
      <c r="A43" s="153">
        <v>108</v>
      </c>
      <c r="B43" s="128"/>
      <c r="C43" s="126"/>
      <c r="D43" s="126">
        <v>1499</v>
      </c>
      <c r="E43" s="124"/>
      <c r="F43" s="124"/>
      <c r="G43" s="124">
        <v>1161</v>
      </c>
      <c r="H43" s="124"/>
      <c r="I43" s="124"/>
      <c r="J43" s="124"/>
      <c r="K43" s="123"/>
    </row>
    <row r="44" spans="1:11" x14ac:dyDescent="0.25">
      <c r="A44" s="119"/>
      <c r="B44" s="128"/>
      <c r="C44" s="124"/>
      <c r="D44" s="124"/>
      <c r="E44" s="124"/>
      <c r="F44" s="124"/>
      <c r="G44" s="124"/>
      <c r="H44" s="124"/>
      <c r="I44" s="124"/>
      <c r="J44" s="124"/>
      <c r="K44" s="123"/>
    </row>
    <row r="45" spans="1:11" x14ac:dyDescent="0.25">
      <c r="A45" s="119"/>
      <c r="B45" s="128"/>
      <c r="C45" s="126"/>
      <c r="D45" s="126"/>
      <c r="E45" s="124"/>
      <c r="F45" s="126"/>
      <c r="G45" s="126"/>
      <c r="H45" s="126"/>
      <c r="I45" s="126"/>
      <c r="J45" s="124"/>
      <c r="K45" s="123"/>
    </row>
    <row r="46" spans="1:11" x14ac:dyDescent="0.25">
      <c r="A46" s="119"/>
      <c r="B46" s="128"/>
      <c r="C46" s="124"/>
      <c r="D46" s="124"/>
      <c r="E46" s="124"/>
      <c r="F46" s="124"/>
      <c r="G46" s="124"/>
      <c r="H46" s="124"/>
      <c r="I46" s="124"/>
      <c r="J46" s="129"/>
      <c r="K46" s="123"/>
    </row>
    <row r="47" spans="1:11" x14ac:dyDescent="0.25">
      <c r="A47" s="119"/>
      <c r="B47" s="128"/>
      <c r="C47" s="124"/>
      <c r="D47" s="124"/>
      <c r="E47" s="124"/>
      <c r="F47" s="124"/>
      <c r="G47" s="124"/>
      <c r="H47" s="124"/>
      <c r="I47" s="124"/>
      <c r="J47" s="129"/>
      <c r="K47" s="123"/>
    </row>
    <row r="48" spans="1:11" x14ac:dyDescent="0.25">
      <c r="A48" s="119"/>
      <c r="B48" s="128"/>
      <c r="C48" s="126"/>
      <c r="D48" s="130"/>
      <c r="E48" s="124"/>
      <c r="F48" s="124"/>
      <c r="G48" s="124"/>
      <c r="H48" s="124"/>
      <c r="I48" s="124"/>
      <c r="J48" s="124"/>
      <c r="K48" s="123"/>
    </row>
    <row r="49" spans="1:11" x14ac:dyDescent="0.25">
      <c r="A49" s="131"/>
      <c r="B49" s="128"/>
      <c r="C49" s="124"/>
      <c r="D49" s="124"/>
      <c r="E49" s="124"/>
      <c r="F49" s="124"/>
      <c r="G49" s="124"/>
      <c r="H49" s="124"/>
      <c r="I49" s="124"/>
      <c r="J49" s="124"/>
      <c r="K49" s="123"/>
    </row>
    <row r="50" spans="1:11" x14ac:dyDescent="0.25">
      <c r="A50" s="132"/>
      <c r="B50" s="133">
        <f t="shared" ref="B50" si="1">SUM(B30:B49)</f>
        <v>0</v>
      </c>
      <c r="C50" s="133">
        <f t="shared" ref="C50:I50" si="2">SUM(C29:C49)</f>
        <v>7659</v>
      </c>
      <c r="D50" s="133">
        <f t="shared" si="2"/>
        <v>3115</v>
      </c>
      <c r="E50" s="133">
        <f t="shared" si="2"/>
        <v>2744</v>
      </c>
      <c r="F50" s="133">
        <f t="shared" si="2"/>
        <v>0</v>
      </c>
      <c r="G50" s="133">
        <f t="shared" si="2"/>
        <v>2638.9</v>
      </c>
      <c r="H50" s="133">
        <f t="shared" si="2"/>
        <v>2443.8000000000002</v>
      </c>
      <c r="I50" s="133">
        <f t="shared" si="2"/>
        <v>0</v>
      </c>
      <c r="J50" s="133">
        <f>SUM(J29:J49)</f>
        <v>2246.1999999999998</v>
      </c>
      <c r="K50" s="123">
        <f>SUM(B50:J50)</f>
        <v>20846.900000000001</v>
      </c>
    </row>
    <row r="51" spans="1:11" x14ac:dyDescent="0.25">
      <c r="D51" s="84"/>
      <c r="E51" s="84"/>
      <c r="F51" s="84"/>
      <c r="G51" s="84"/>
      <c r="H51" s="84"/>
      <c r="I51" s="84"/>
      <c r="J51" s="84"/>
      <c r="K51" s="113"/>
    </row>
    <row r="52" spans="1:11" x14ac:dyDescent="0.25">
      <c r="E52" s="84"/>
      <c r="F52" s="84"/>
      <c r="G52" s="84"/>
      <c r="H52" s="84"/>
      <c r="I52" s="84"/>
      <c r="J52" s="84"/>
      <c r="K52" s="113"/>
    </row>
    <row r="53" spans="1:11" x14ac:dyDescent="0.25">
      <c r="A53" s="134"/>
      <c r="B53" s="21"/>
      <c r="C53" s="21"/>
      <c r="D53" s="21"/>
      <c r="E53" s="21"/>
      <c r="F53" s="21"/>
      <c r="G53" s="21"/>
      <c r="H53" s="21"/>
      <c r="I53" s="21"/>
      <c r="J53" s="21"/>
      <c r="K53" s="135"/>
    </row>
    <row r="54" spans="1:11" x14ac:dyDescent="0.25">
      <c r="A54" s="134"/>
      <c r="B54" s="21"/>
      <c r="C54" s="21"/>
      <c r="D54" s="21"/>
      <c r="E54" s="21"/>
      <c r="F54" s="21"/>
      <c r="G54" s="21"/>
      <c r="H54" s="21"/>
      <c r="I54" s="21"/>
      <c r="J54" s="21"/>
      <c r="K54" s="135"/>
    </row>
    <row r="55" spans="1:11" x14ac:dyDescent="0.25">
      <c r="A55" s="136"/>
      <c r="B55" s="21"/>
      <c r="C55" s="21"/>
      <c r="D55" s="21"/>
      <c r="E55" s="21"/>
      <c r="F55" s="21"/>
      <c r="G55" s="21"/>
      <c r="H55" s="21"/>
      <c r="I55" s="21"/>
      <c r="J55" s="21"/>
      <c r="K55" s="135"/>
    </row>
    <row r="56" spans="1:11" x14ac:dyDescent="0.25">
      <c r="A56" s="134"/>
      <c r="B56" s="21"/>
      <c r="C56" s="21"/>
      <c r="D56" s="21"/>
      <c r="E56" s="21"/>
      <c r="F56" s="137"/>
      <c r="G56" s="137"/>
      <c r="H56" s="21"/>
      <c r="I56" s="21"/>
      <c r="J56" s="21"/>
      <c r="K56" s="135"/>
    </row>
    <row r="57" spans="1:11" x14ac:dyDescent="0.25">
      <c r="A57" s="10"/>
      <c r="B57" s="85"/>
      <c r="C57" s="85"/>
      <c r="D57" s="85"/>
      <c r="E57" s="85"/>
      <c r="F57" s="85"/>
      <c r="G57" s="85"/>
      <c r="H57" s="85"/>
      <c r="I57" s="85"/>
      <c r="J57" s="85"/>
      <c r="K57" s="174"/>
    </row>
    <row r="58" spans="1:11" x14ac:dyDescent="0.25">
      <c r="A58" s="134"/>
      <c r="B58" s="21"/>
      <c r="C58" s="21"/>
      <c r="D58" s="21"/>
      <c r="E58" s="21"/>
      <c r="F58" s="21"/>
      <c r="G58" s="21"/>
      <c r="H58" s="21"/>
      <c r="I58" s="21"/>
      <c r="J58" s="21"/>
      <c r="K58" s="135"/>
    </row>
    <row r="59" spans="1:11" x14ac:dyDescent="0.25">
      <c r="A59" s="134"/>
      <c r="B59" s="21"/>
      <c r="C59" s="21"/>
      <c r="D59" s="21"/>
      <c r="E59" s="21"/>
      <c r="F59" s="21"/>
      <c r="G59" s="21"/>
      <c r="H59" s="21"/>
      <c r="I59" s="21"/>
      <c r="J59" s="21"/>
      <c r="K59" s="135"/>
    </row>
    <row r="60" spans="1:11" x14ac:dyDescent="0.25">
      <c r="A60" s="134"/>
      <c r="B60" s="21"/>
      <c r="C60" s="21"/>
      <c r="D60" s="21"/>
      <c r="E60" s="21"/>
      <c r="F60" s="21"/>
      <c r="G60" s="21"/>
      <c r="H60" s="21"/>
      <c r="I60" s="21"/>
      <c r="J60" s="21"/>
      <c r="K60" s="135"/>
    </row>
    <row r="61" spans="1:11" x14ac:dyDescent="0.25">
      <c r="A61" s="134"/>
      <c r="B61" s="21"/>
      <c r="C61" s="21"/>
      <c r="D61" s="21"/>
      <c r="E61" s="21"/>
      <c r="F61" s="21"/>
      <c r="G61" s="21"/>
      <c r="H61" s="21"/>
      <c r="I61" s="21"/>
      <c r="J61" s="21"/>
      <c r="K61" s="135"/>
    </row>
    <row r="62" spans="1:11" x14ac:dyDescent="0.25">
      <c r="A62" s="134"/>
      <c r="B62" s="21"/>
      <c r="C62" s="21"/>
      <c r="D62" s="21"/>
      <c r="E62" s="21"/>
      <c r="F62" s="21"/>
      <c r="G62" s="21"/>
      <c r="H62" s="21"/>
      <c r="I62" s="21"/>
      <c r="J62" s="21"/>
      <c r="K62" s="135"/>
    </row>
    <row r="63" spans="1:11" x14ac:dyDescent="0.25">
      <c r="A63" s="134"/>
      <c r="B63" s="21"/>
      <c r="C63" s="21"/>
      <c r="D63" s="21"/>
      <c r="E63" s="21"/>
      <c r="F63" s="21"/>
      <c r="G63" s="21"/>
      <c r="H63" s="21"/>
      <c r="I63" s="21"/>
      <c r="J63" s="21"/>
      <c r="K63" s="135"/>
    </row>
    <row r="64" spans="1:11" x14ac:dyDescent="0.25">
      <c r="A64" s="134"/>
      <c r="B64" s="21"/>
      <c r="C64" s="21"/>
      <c r="D64" s="21"/>
      <c r="E64" s="21"/>
      <c r="F64" s="21"/>
      <c r="G64" s="21"/>
      <c r="H64" s="21"/>
      <c r="I64" s="21"/>
      <c r="J64" s="21"/>
      <c r="K64" s="135"/>
    </row>
    <row r="65" spans="1:11" x14ac:dyDescent="0.25">
      <c r="A65" s="134"/>
      <c r="B65" s="21"/>
      <c r="C65" s="21"/>
      <c r="D65" s="21"/>
      <c r="E65" s="21"/>
      <c r="F65" s="21"/>
      <c r="G65" s="21"/>
      <c r="H65" s="21"/>
      <c r="I65" s="21"/>
      <c r="J65" s="21"/>
      <c r="K65" s="135"/>
    </row>
    <row r="66" spans="1:11" x14ac:dyDescent="0.25">
      <c r="A66" s="134"/>
      <c r="B66" s="21"/>
      <c r="C66" s="21"/>
      <c r="D66" s="21"/>
      <c r="E66" s="21"/>
      <c r="F66" s="21"/>
      <c r="G66" s="21"/>
      <c r="H66" s="21"/>
      <c r="I66" s="21"/>
      <c r="J66" s="21"/>
      <c r="K66" s="135"/>
    </row>
    <row r="67" spans="1:11" x14ac:dyDescent="0.25">
      <c r="A67" s="136"/>
      <c r="B67" s="21"/>
      <c r="C67" s="21"/>
      <c r="D67" s="21"/>
      <c r="E67" s="21"/>
      <c r="F67" s="21"/>
      <c r="G67" s="21"/>
      <c r="H67" s="21"/>
      <c r="I67" s="21"/>
      <c r="J67" s="21"/>
      <c r="K67" s="135"/>
    </row>
    <row r="68" spans="1:11" x14ac:dyDescent="0.25">
      <c r="A68" s="134"/>
      <c r="B68" s="21"/>
      <c r="C68" s="21"/>
      <c r="D68" s="21"/>
      <c r="E68" s="21"/>
      <c r="F68" s="137"/>
      <c r="G68" s="137"/>
      <c r="H68" s="21"/>
      <c r="I68" s="21"/>
      <c r="J68" s="21"/>
      <c r="K68" s="135"/>
    </row>
    <row r="69" spans="1:11" x14ac:dyDescent="0.25">
      <c r="A69" s="134"/>
      <c r="B69" s="137"/>
      <c r="C69" s="137"/>
      <c r="D69" s="137"/>
      <c r="E69" s="137"/>
      <c r="F69" s="137"/>
      <c r="G69" s="137"/>
      <c r="H69" s="21"/>
      <c r="I69" s="137"/>
      <c r="J69" s="21"/>
      <c r="K69" s="135"/>
    </row>
    <row r="70" spans="1:11" x14ac:dyDescent="0.25">
      <c r="A70" s="134"/>
      <c r="B70" s="137"/>
      <c r="C70" s="137"/>
      <c r="D70" s="175"/>
      <c r="E70" s="21"/>
      <c r="F70" s="137"/>
      <c r="G70" s="137"/>
      <c r="H70" s="137"/>
      <c r="I70" s="137"/>
      <c r="J70" s="21"/>
      <c r="K70" s="135"/>
    </row>
    <row r="71" spans="1:11" x14ac:dyDescent="0.25">
      <c r="A71" s="134"/>
      <c r="B71" s="176"/>
      <c r="C71" s="21"/>
      <c r="D71" s="21"/>
      <c r="E71" s="21"/>
      <c r="F71" s="21"/>
      <c r="G71" s="21"/>
      <c r="H71" s="21"/>
      <c r="I71" s="21"/>
      <c r="J71" s="21"/>
      <c r="K71" s="135"/>
    </row>
    <row r="72" spans="1:11" x14ac:dyDescent="0.25">
      <c r="A72" s="134"/>
      <c r="B72" s="176"/>
      <c r="C72" s="137"/>
      <c r="D72" s="137"/>
      <c r="E72" s="21"/>
      <c r="F72" s="21"/>
      <c r="G72" s="21"/>
      <c r="H72" s="21"/>
      <c r="I72" s="21"/>
      <c r="J72" s="21"/>
      <c r="K72" s="135"/>
    </row>
    <row r="73" spans="1:11" x14ac:dyDescent="0.25">
      <c r="A73" s="134"/>
      <c r="B73" s="176"/>
      <c r="C73" s="21"/>
      <c r="D73" s="21"/>
      <c r="E73" s="21"/>
      <c r="F73" s="21"/>
      <c r="G73" s="21"/>
      <c r="H73" s="21"/>
      <c r="I73" s="21"/>
      <c r="J73" s="21"/>
      <c r="K73" s="135"/>
    </row>
    <row r="74" spans="1:11" x14ac:dyDescent="0.25">
      <c r="A74" s="134"/>
      <c r="B74" s="176"/>
      <c r="C74" s="137"/>
      <c r="D74" s="137"/>
      <c r="E74" s="21"/>
      <c r="F74" s="137"/>
      <c r="G74" s="137"/>
      <c r="H74" s="137"/>
      <c r="I74" s="137"/>
      <c r="J74" s="21"/>
      <c r="K74" s="135"/>
    </row>
    <row r="75" spans="1:11" x14ac:dyDescent="0.25">
      <c r="A75" s="134"/>
      <c r="B75" s="176"/>
      <c r="C75" s="21"/>
      <c r="D75" s="21"/>
      <c r="E75" s="21"/>
      <c r="F75" s="21"/>
      <c r="G75" s="21"/>
      <c r="H75" s="21"/>
      <c r="I75" s="21"/>
      <c r="J75" s="177"/>
      <c r="K75" s="135"/>
    </row>
    <row r="76" spans="1:11" x14ac:dyDescent="0.25">
      <c r="A76" s="134"/>
      <c r="B76" s="176"/>
      <c r="C76" s="21"/>
      <c r="D76" s="21"/>
      <c r="E76" s="21"/>
      <c r="F76" s="21"/>
      <c r="G76" s="21"/>
      <c r="H76" s="21"/>
      <c r="I76" s="21"/>
      <c r="J76" s="177"/>
      <c r="K76" s="135"/>
    </row>
    <row r="77" spans="1:11" x14ac:dyDescent="0.25">
      <c r="A77" s="134"/>
      <c r="B77" s="176"/>
      <c r="C77" s="137"/>
      <c r="D77" s="178"/>
      <c r="E77" s="21"/>
      <c r="F77" s="21"/>
      <c r="G77" s="21"/>
      <c r="H77" s="21"/>
      <c r="I77" s="21"/>
      <c r="J77" s="21"/>
      <c r="K77" s="135"/>
    </row>
    <row r="78" spans="1:11" x14ac:dyDescent="0.25">
      <c r="A78" s="71"/>
      <c r="B78" s="176"/>
      <c r="C78" s="21"/>
      <c r="D78" s="21"/>
      <c r="E78" s="21"/>
      <c r="F78" s="21"/>
      <c r="G78" s="21"/>
      <c r="H78" s="21"/>
      <c r="I78" s="21"/>
      <c r="J78" s="21"/>
      <c r="K78" s="135"/>
    </row>
    <row r="79" spans="1:11" x14ac:dyDescent="0.25">
      <c r="A79" s="10"/>
      <c r="B79" s="179"/>
      <c r="C79" s="179"/>
      <c r="D79" s="179"/>
      <c r="E79" s="179"/>
      <c r="F79" s="179"/>
      <c r="G79" s="179"/>
      <c r="H79" s="179"/>
      <c r="I79" s="179"/>
      <c r="J79" s="179"/>
      <c r="K79" s="135"/>
    </row>
    <row r="80" spans="1:11" x14ac:dyDescent="0.25">
      <c r="A80" s="10"/>
      <c r="B80" s="10"/>
      <c r="C80" s="10"/>
      <c r="D80" s="21"/>
      <c r="E80" s="21"/>
      <c r="F80" s="21"/>
      <c r="G80" s="21"/>
      <c r="H80" s="21"/>
      <c r="I80" s="21"/>
      <c r="J80" s="21"/>
      <c r="K80" s="135"/>
    </row>
    <row r="81" spans="1:11" x14ac:dyDescent="0.25">
      <c r="A81" s="10"/>
      <c r="B81" s="10"/>
      <c r="C81" s="10"/>
      <c r="D81" s="10"/>
      <c r="E81" s="21"/>
      <c r="F81" s="21"/>
      <c r="G81" s="21"/>
      <c r="H81" s="21"/>
      <c r="I81" s="21"/>
      <c r="J81" s="21"/>
      <c r="K81" s="135"/>
    </row>
    <row r="82" spans="1:11" x14ac:dyDescent="0.25">
      <c r="A82" s="134"/>
      <c r="B82" s="21"/>
      <c r="C82" s="21"/>
      <c r="D82" s="21"/>
      <c r="E82" s="21"/>
      <c r="F82" s="21"/>
      <c r="G82" s="21"/>
      <c r="H82" s="21"/>
      <c r="I82" s="21"/>
      <c r="J82" s="21"/>
      <c r="K82" s="135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95"/>
  <sheetViews>
    <sheetView tabSelected="1" zoomScale="110" zoomScaleNormal="110" workbookViewId="0">
      <selection activeCell="E15" sqref="E15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22" t="s">
        <v>67</v>
      </c>
      <c r="B1" s="22"/>
      <c r="C1" s="158"/>
      <c r="D1" s="227" t="s">
        <v>150</v>
      </c>
      <c r="E1" s="227"/>
      <c r="F1" s="22"/>
      <c r="G1" s="22"/>
      <c r="H1" s="22"/>
    </row>
    <row r="2" spans="1:13" ht="15.75" thickBot="1" x14ac:dyDescent="0.3">
      <c r="A2" s="206" t="s">
        <v>0</v>
      </c>
      <c r="B2" s="205"/>
      <c r="C2" s="207"/>
      <c r="D2" s="208" t="s">
        <v>1</v>
      </c>
      <c r="E2" s="209">
        <v>44957</v>
      </c>
      <c r="F2" s="22"/>
      <c r="G2" s="22"/>
      <c r="H2" s="22"/>
    </row>
    <row r="3" spans="1:13" x14ac:dyDescent="0.25">
      <c r="A3" s="210" t="s">
        <v>2</v>
      </c>
      <c r="B3" s="210" t="s">
        <v>1</v>
      </c>
      <c r="C3" s="211" t="s">
        <v>3</v>
      </c>
      <c r="D3" s="212" t="s">
        <v>4</v>
      </c>
      <c r="E3" s="210" t="s">
        <v>5</v>
      </c>
      <c r="F3" s="211" t="s">
        <v>6</v>
      </c>
      <c r="G3" s="211" t="s">
        <v>7</v>
      </c>
      <c r="H3" s="213" t="s">
        <v>8</v>
      </c>
    </row>
    <row r="4" spans="1:13" x14ac:dyDescent="0.25">
      <c r="A4" s="28" t="s">
        <v>9</v>
      </c>
      <c r="B4" s="77">
        <v>44956</v>
      </c>
      <c r="C4" s="29" t="s">
        <v>91</v>
      </c>
      <c r="D4" s="30" t="s">
        <v>191</v>
      </c>
      <c r="E4" s="31" t="s">
        <v>100</v>
      </c>
      <c r="F4" s="32">
        <v>17.899999999999999</v>
      </c>
      <c r="G4" s="43" t="s">
        <v>187</v>
      </c>
      <c r="H4" s="38" t="s">
        <v>192</v>
      </c>
    </row>
    <row r="5" spans="1:13" x14ac:dyDescent="0.25">
      <c r="A5" s="33" t="s">
        <v>10</v>
      </c>
      <c r="B5" s="77">
        <v>44956</v>
      </c>
      <c r="C5" s="29" t="s">
        <v>91</v>
      </c>
      <c r="D5" s="30" t="s">
        <v>193</v>
      </c>
      <c r="E5" s="36" t="s">
        <v>100</v>
      </c>
      <c r="F5" s="37">
        <v>26.1</v>
      </c>
      <c r="G5" s="43" t="s">
        <v>187</v>
      </c>
      <c r="H5" s="38" t="s">
        <v>192</v>
      </c>
    </row>
    <row r="6" spans="1:13" x14ac:dyDescent="0.25">
      <c r="A6" s="33" t="s">
        <v>11</v>
      </c>
      <c r="B6" s="77">
        <v>44956</v>
      </c>
      <c r="C6" s="29" t="s">
        <v>91</v>
      </c>
      <c r="D6" s="30" t="s">
        <v>194</v>
      </c>
      <c r="E6" s="36" t="s">
        <v>195</v>
      </c>
      <c r="F6" s="37">
        <v>40</v>
      </c>
      <c r="G6" s="43" t="s">
        <v>189</v>
      </c>
      <c r="H6" s="38" t="s">
        <v>192</v>
      </c>
    </row>
    <row r="7" spans="1:13" x14ac:dyDescent="0.25">
      <c r="A7" s="33" t="s">
        <v>12</v>
      </c>
      <c r="B7" s="77">
        <v>44956</v>
      </c>
      <c r="C7" s="29" t="s">
        <v>91</v>
      </c>
      <c r="D7" s="30" t="s">
        <v>196</v>
      </c>
      <c r="E7" s="36" t="s">
        <v>195</v>
      </c>
      <c r="F7" s="37">
        <v>43</v>
      </c>
      <c r="G7" s="43" t="s">
        <v>189</v>
      </c>
      <c r="H7" s="38" t="s">
        <v>192</v>
      </c>
    </row>
    <row r="8" spans="1:13" x14ac:dyDescent="0.25">
      <c r="A8" s="33" t="s">
        <v>13</v>
      </c>
      <c r="B8" s="77">
        <v>44956</v>
      </c>
      <c r="C8" s="29" t="s">
        <v>91</v>
      </c>
      <c r="D8" s="30" t="s">
        <v>197</v>
      </c>
      <c r="E8" s="36" t="s">
        <v>198</v>
      </c>
      <c r="F8" s="37">
        <v>450</v>
      </c>
      <c r="G8" s="43" t="s">
        <v>199</v>
      </c>
      <c r="H8" s="38" t="s">
        <v>192</v>
      </c>
    </row>
    <row r="9" spans="1:13" x14ac:dyDescent="0.25">
      <c r="A9" s="215" t="s">
        <v>14</v>
      </c>
      <c r="B9" s="216">
        <v>44956</v>
      </c>
      <c r="C9" s="60" t="s">
        <v>91</v>
      </c>
      <c r="D9" s="217" t="s">
        <v>200</v>
      </c>
      <c r="E9" s="62" t="s">
        <v>198</v>
      </c>
      <c r="F9" s="63">
        <v>450</v>
      </c>
      <c r="G9" s="218" t="s">
        <v>190</v>
      </c>
      <c r="H9" s="64" t="s">
        <v>192</v>
      </c>
      <c r="M9" s="83"/>
    </row>
    <row r="10" spans="1:13" x14ac:dyDescent="0.25">
      <c r="A10" s="68"/>
      <c r="B10" s="9"/>
      <c r="C10" s="7"/>
      <c r="D10" s="12"/>
      <c r="E10" s="219" t="s">
        <v>58</v>
      </c>
      <c r="F10" s="220">
        <f>SUM(F4:F9)</f>
        <v>1027</v>
      </c>
      <c r="G10" s="7"/>
      <c r="H10" s="13"/>
      <c r="I10" s="10"/>
    </row>
    <row r="11" spans="1:13" x14ac:dyDescent="0.25">
      <c r="A11" s="68"/>
      <c r="B11" s="9"/>
      <c r="C11" s="7"/>
      <c r="D11" s="12"/>
      <c r="E11" s="14"/>
      <c r="F11" s="20"/>
      <c r="G11" s="7"/>
      <c r="H11" s="13"/>
      <c r="I11" s="10"/>
    </row>
    <row r="12" spans="1:13" x14ac:dyDescent="0.25">
      <c r="A12" s="68"/>
      <c r="B12" s="9"/>
      <c r="C12" s="7"/>
      <c r="D12" s="12"/>
      <c r="E12" s="14"/>
      <c r="F12" s="20"/>
      <c r="G12" s="7"/>
      <c r="H12" s="13"/>
      <c r="I12" s="10"/>
    </row>
    <row r="13" spans="1:13" x14ac:dyDescent="0.25">
      <c r="A13" s="68"/>
      <c r="B13" s="9"/>
      <c r="C13" s="7"/>
      <c r="D13" s="12"/>
      <c r="E13" s="14"/>
      <c r="F13" s="20"/>
      <c r="G13" s="7"/>
      <c r="H13" s="13"/>
      <c r="I13" s="10"/>
    </row>
    <row r="14" spans="1:13" x14ac:dyDescent="0.25">
      <c r="A14" s="68"/>
      <c r="B14" s="9"/>
      <c r="C14" s="7"/>
      <c r="D14" s="12"/>
      <c r="E14" s="14"/>
      <c r="F14" s="20"/>
      <c r="G14" s="7"/>
      <c r="H14" s="13"/>
      <c r="I14" s="10"/>
    </row>
    <row r="15" spans="1:13" x14ac:dyDescent="0.25">
      <c r="A15" s="68"/>
      <c r="B15" s="9"/>
      <c r="C15" s="7"/>
      <c r="D15" s="12"/>
      <c r="E15" s="14"/>
      <c r="F15" s="20"/>
      <c r="G15" s="7"/>
      <c r="H15" s="13"/>
      <c r="I15" s="10"/>
    </row>
    <row r="16" spans="1:13" x14ac:dyDescent="0.25">
      <c r="A16" s="68"/>
      <c r="B16" s="9"/>
      <c r="C16" s="7"/>
      <c r="D16" s="12"/>
      <c r="E16" s="14"/>
      <c r="F16" s="20"/>
      <c r="G16" s="7"/>
      <c r="H16" s="13"/>
      <c r="I16" s="10"/>
    </row>
    <row r="17" spans="1:9" x14ac:dyDescent="0.25">
      <c r="A17" s="68"/>
      <c r="B17" s="9"/>
      <c r="C17" s="7"/>
      <c r="D17" s="12"/>
      <c r="E17" s="14"/>
      <c r="F17" s="20"/>
      <c r="G17" s="7"/>
      <c r="H17" s="13"/>
      <c r="I17" s="10"/>
    </row>
    <row r="18" spans="1:9" x14ac:dyDescent="0.25">
      <c r="A18" s="68"/>
      <c r="B18" s="9"/>
      <c r="C18" s="7"/>
      <c r="D18" s="12"/>
      <c r="E18" s="14"/>
      <c r="F18" s="20"/>
      <c r="G18" s="7"/>
      <c r="H18" s="13"/>
      <c r="I18" s="10"/>
    </row>
    <row r="19" spans="1:9" x14ac:dyDescent="0.25">
      <c r="A19" s="68"/>
      <c r="B19" s="9"/>
      <c r="C19" s="7"/>
      <c r="D19" s="12"/>
      <c r="E19" s="14"/>
      <c r="F19" s="20"/>
      <c r="G19" s="7"/>
      <c r="H19" s="13"/>
      <c r="I19" s="10"/>
    </row>
    <row r="20" spans="1:9" x14ac:dyDescent="0.25">
      <c r="A20" s="68"/>
      <c r="B20" s="9"/>
      <c r="C20" s="7"/>
      <c r="D20" s="12"/>
      <c r="E20" s="14"/>
      <c r="F20" s="20"/>
      <c r="G20" s="7"/>
      <c r="H20" s="13"/>
      <c r="I20" s="10"/>
    </row>
    <row r="21" spans="1:9" x14ac:dyDescent="0.25">
      <c r="A21" s="68"/>
      <c r="B21" s="9"/>
      <c r="C21" s="7"/>
      <c r="D21" s="12"/>
      <c r="E21" s="14"/>
      <c r="F21" s="20"/>
      <c r="G21" s="7"/>
      <c r="H21" s="13"/>
      <c r="I21" s="10"/>
    </row>
    <row r="22" spans="1:9" x14ac:dyDescent="0.25">
      <c r="A22" s="68"/>
      <c r="B22" s="9"/>
      <c r="C22" s="7"/>
      <c r="D22" s="12"/>
      <c r="E22" s="14"/>
      <c r="F22" s="20"/>
      <c r="G22" s="7"/>
      <c r="H22" s="13"/>
      <c r="I22" s="10"/>
    </row>
    <row r="23" spans="1:9" x14ac:dyDescent="0.25">
      <c r="A23" s="68"/>
      <c r="B23" s="9"/>
      <c r="C23" s="7"/>
      <c r="D23" s="12"/>
      <c r="E23" s="14"/>
      <c r="F23" s="20"/>
      <c r="G23" s="7"/>
      <c r="H23" s="13"/>
      <c r="I23" s="10"/>
    </row>
    <row r="24" spans="1:9" x14ac:dyDescent="0.25">
      <c r="A24" s="68"/>
      <c r="B24" s="9"/>
      <c r="C24" s="7"/>
      <c r="D24" s="12"/>
      <c r="E24" s="14"/>
      <c r="F24" s="20"/>
      <c r="G24" s="7"/>
      <c r="H24" s="13"/>
      <c r="I24" s="10"/>
    </row>
    <row r="25" spans="1:9" x14ac:dyDescent="0.25">
      <c r="A25" s="68"/>
      <c r="B25" s="9"/>
      <c r="C25" s="7"/>
      <c r="D25" s="12"/>
      <c r="E25" s="14"/>
      <c r="F25" s="20"/>
      <c r="G25" s="7"/>
      <c r="H25" s="13"/>
      <c r="I25" s="10"/>
    </row>
    <row r="26" spans="1:9" x14ac:dyDescent="0.25">
      <c r="A26" s="68"/>
      <c r="B26" s="9"/>
      <c r="C26" s="7"/>
      <c r="D26" s="12"/>
      <c r="E26" s="14"/>
      <c r="F26" s="20"/>
      <c r="G26" s="7"/>
      <c r="H26" s="13"/>
      <c r="I26" s="10"/>
    </row>
    <row r="27" spans="1:9" x14ac:dyDescent="0.25">
      <c r="A27" s="68"/>
      <c r="B27" s="9"/>
      <c r="C27" s="7"/>
      <c r="D27" s="12"/>
      <c r="E27" s="14"/>
      <c r="F27" s="20"/>
      <c r="G27" s="7"/>
      <c r="H27" s="13"/>
      <c r="I27" s="10"/>
    </row>
    <row r="28" spans="1:9" x14ac:dyDescent="0.25">
      <c r="A28" s="68"/>
      <c r="B28" s="9"/>
      <c r="C28" s="7"/>
      <c r="D28" s="12"/>
      <c r="E28" s="14"/>
      <c r="F28" s="20"/>
      <c r="G28" s="7"/>
      <c r="H28" s="13"/>
      <c r="I28" s="10"/>
    </row>
    <row r="29" spans="1:9" x14ac:dyDescent="0.25">
      <c r="A29" s="68"/>
      <c r="B29" s="9"/>
      <c r="C29" s="7"/>
      <c r="D29" s="12"/>
      <c r="E29" s="14"/>
      <c r="F29" s="20"/>
      <c r="G29" s="7"/>
      <c r="H29" s="13"/>
      <c r="I29" s="10"/>
    </row>
    <row r="30" spans="1:9" x14ac:dyDescent="0.25">
      <c r="A30" s="68"/>
      <c r="B30" s="9"/>
      <c r="C30" s="7"/>
      <c r="D30" s="12"/>
      <c r="E30" s="14"/>
      <c r="F30" s="20"/>
      <c r="G30" s="7"/>
      <c r="H30" s="13"/>
      <c r="I30" s="10"/>
    </row>
    <row r="31" spans="1:9" x14ac:dyDescent="0.25">
      <c r="A31" s="68"/>
      <c r="B31" s="9"/>
      <c r="C31" s="7"/>
      <c r="D31" s="12"/>
      <c r="E31" s="14"/>
      <c r="F31" s="20"/>
      <c r="G31" s="7"/>
      <c r="H31" s="13"/>
      <c r="I31" s="10"/>
    </row>
    <row r="32" spans="1:9" x14ac:dyDescent="0.25">
      <c r="A32" s="68"/>
      <c r="B32" s="9"/>
      <c r="C32" s="7"/>
      <c r="D32" s="12"/>
      <c r="E32" s="14"/>
      <c r="F32" s="20"/>
      <c r="G32" s="7"/>
      <c r="H32" s="13"/>
      <c r="I32" s="10"/>
    </row>
    <row r="33" spans="1:9" x14ac:dyDescent="0.25">
      <c r="A33" s="68"/>
      <c r="B33" s="9"/>
      <c r="C33" s="7"/>
      <c r="D33" s="12"/>
      <c r="E33" s="14"/>
      <c r="F33" s="20"/>
      <c r="G33" s="7"/>
      <c r="H33" s="13"/>
      <c r="I33" s="10"/>
    </row>
    <row r="34" spans="1:9" x14ac:dyDescent="0.25">
      <c r="A34" s="68"/>
      <c r="B34" s="9"/>
      <c r="C34" s="11"/>
      <c r="D34" s="12"/>
      <c r="E34" s="14"/>
      <c r="F34" s="20"/>
      <c r="G34" s="7"/>
      <c r="H34" s="13"/>
      <c r="I34" s="10"/>
    </row>
    <row r="35" spans="1:9" x14ac:dyDescent="0.25">
      <c r="A35" s="68"/>
      <c r="B35" s="9"/>
      <c r="C35" s="11"/>
      <c r="D35" s="12"/>
      <c r="E35" s="14"/>
      <c r="F35" s="20"/>
      <c r="G35" s="7"/>
      <c r="H35" s="13"/>
      <c r="I35" s="10"/>
    </row>
    <row r="36" spans="1:9" x14ac:dyDescent="0.25">
      <c r="A36" s="68"/>
      <c r="B36" s="9"/>
      <c r="C36" s="11"/>
      <c r="D36" s="12"/>
      <c r="E36" s="14"/>
      <c r="F36" s="20"/>
      <c r="G36" s="7"/>
      <c r="H36" s="13"/>
      <c r="I36" s="10"/>
    </row>
    <row r="37" spans="1:9" x14ac:dyDescent="0.25">
      <c r="A37" s="68"/>
      <c r="B37" s="9"/>
      <c r="C37" s="11"/>
      <c r="D37" s="12"/>
      <c r="E37" s="14"/>
      <c r="F37" s="20"/>
      <c r="G37" s="7"/>
      <c r="H37" s="13"/>
      <c r="I37" s="10"/>
    </row>
    <row r="38" spans="1:9" x14ac:dyDescent="0.25">
      <c r="A38" s="68"/>
      <c r="B38" s="22"/>
      <c r="C38" s="158"/>
      <c r="D38" s="203"/>
      <c r="E38" s="75"/>
      <c r="F38" s="76"/>
      <c r="G38" s="7"/>
      <c r="H38" s="7"/>
      <c r="I38" s="10"/>
    </row>
    <row r="39" spans="1:9" x14ac:dyDescent="0.25">
      <c r="A39" s="158"/>
      <c r="B39" s="158"/>
      <c r="C39" s="158"/>
      <c r="D39" s="180"/>
      <c r="E39" s="158"/>
      <c r="F39" s="181"/>
      <c r="G39" s="158"/>
      <c r="H39" s="182"/>
      <c r="I39" s="10"/>
    </row>
    <row r="40" spans="1:9" x14ac:dyDescent="0.25">
      <c r="A40" s="65"/>
      <c r="B40" s="159"/>
      <c r="C40" s="7"/>
      <c r="D40" s="156"/>
      <c r="E40" s="14"/>
      <c r="F40" s="183"/>
      <c r="G40" s="7"/>
      <c r="H40" s="13"/>
      <c r="I40" s="10"/>
    </row>
    <row r="41" spans="1:9" x14ac:dyDescent="0.25">
      <c r="A41" s="68"/>
      <c r="B41" s="9"/>
      <c r="C41" s="7"/>
      <c r="D41" s="12"/>
      <c r="E41" s="14"/>
      <c r="F41" s="20"/>
      <c r="G41" s="7"/>
      <c r="H41" s="13"/>
      <c r="I41" s="10"/>
    </row>
    <row r="42" spans="1:9" x14ac:dyDescent="0.25">
      <c r="A42" s="65"/>
      <c r="B42" s="9"/>
      <c r="C42" s="7"/>
      <c r="D42" s="12"/>
      <c r="E42" s="14"/>
      <c r="F42" s="20"/>
      <c r="G42" s="7"/>
      <c r="H42" s="13"/>
      <c r="I42" s="10"/>
    </row>
    <row r="43" spans="1:9" x14ac:dyDescent="0.25">
      <c r="A43" s="68"/>
      <c r="B43" s="9"/>
      <c r="C43" s="7"/>
      <c r="D43" s="12"/>
      <c r="E43" s="14"/>
      <c r="F43" s="20"/>
      <c r="G43" s="7"/>
      <c r="H43" s="13"/>
      <c r="I43" s="10"/>
    </row>
    <row r="44" spans="1:9" x14ac:dyDescent="0.25">
      <c r="A44" s="65"/>
      <c r="B44" s="9"/>
      <c r="C44" s="7"/>
      <c r="D44" s="12"/>
      <c r="E44" s="14"/>
      <c r="F44" s="20"/>
      <c r="G44" s="7"/>
      <c r="H44" s="13"/>
      <c r="I44" s="10"/>
    </row>
    <row r="45" spans="1:9" x14ac:dyDescent="0.25">
      <c r="A45" s="68"/>
      <c r="B45" s="9"/>
      <c r="C45" s="7"/>
      <c r="D45" s="12"/>
      <c r="E45" s="14"/>
      <c r="F45" s="20"/>
      <c r="G45" s="7"/>
      <c r="H45" s="13"/>
      <c r="I45" s="10"/>
    </row>
    <row r="46" spans="1:9" x14ac:dyDescent="0.25">
      <c r="A46" s="65"/>
      <c r="B46" s="9"/>
      <c r="C46" s="7"/>
      <c r="D46" s="12"/>
      <c r="E46" s="14"/>
      <c r="F46" s="20"/>
      <c r="G46" s="7"/>
      <c r="H46" s="13"/>
      <c r="I46" s="10"/>
    </row>
    <row r="47" spans="1:9" x14ac:dyDescent="0.25">
      <c r="A47" s="68"/>
      <c r="B47" s="9"/>
      <c r="C47" s="7"/>
      <c r="D47" s="12"/>
      <c r="E47" s="14"/>
      <c r="F47" s="20"/>
      <c r="G47" s="7"/>
      <c r="H47" s="13"/>
      <c r="I47" s="10"/>
    </row>
    <row r="48" spans="1:9" x14ac:dyDescent="0.25">
      <c r="A48" s="65"/>
      <c r="B48" s="9"/>
      <c r="C48" s="7"/>
      <c r="D48" s="12"/>
      <c r="E48" s="185"/>
      <c r="F48" s="204"/>
      <c r="G48" s="7"/>
      <c r="H48" s="13"/>
      <c r="I48" s="10"/>
    </row>
    <row r="49" spans="1:9" x14ac:dyDescent="0.25">
      <c r="A49" s="68"/>
      <c r="B49" s="9"/>
      <c r="C49" s="7"/>
      <c r="D49" s="12"/>
      <c r="E49" s="14"/>
      <c r="F49" s="20"/>
      <c r="G49" s="7"/>
      <c r="H49" s="13"/>
      <c r="I49" s="10"/>
    </row>
    <row r="50" spans="1:9" x14ac:dyDescent="0.25">
      <c r="A50" s="65"/>
      <c r="B50" s="9"/>
      <c r="C50" s="7"/>
      <c r="D50" s="12"/>
      <c r="E50" s="14"/>
      <c r="F50" s="20"/>
      <c r="G50" s="7"/>
      <c r="H50" s="13"/>
      <c r="I50" s="10"/>
    </row>
    <row r="51" spans="1:9" x14ac:dyDescent="0.25">
      <c r="A51" s="68"/>
      <c r="B51" s="9"/>
      <c r="C51" s="7"/>
      <c r="D51" s="12"/>
      <c r="E51" s="14"/>
      <c r="F51" s="20"/>
      <c r="G51" s="7"/>
      <c r="H51" s="13"/>
      <c r="I51" s="10"/>
    </row>
    <row r="52" spans="1:9" x14ac:dyDescent="0.25">
      <c r="A52" s="65"/>
      <c r="B52" s="9"/>
      <c r="C52" s="11"/>
      <c r="D52" s="12"/>
      <c r="E52" s="14"/>
      <c r="F52" s="20"/>
      <c r="G52" s="7"/>
      <c r="H52" s="13"/>
      <c r="I52" s="10"/>
    </row>
    <row r="53" spans="1:9" x14ac:dyDescent="0.25">
      <c r="A53" s="68"/>
      <c r="B53" s="9"/>
      <c r="C53" s="11"/>
      <c r="D53" s="12"/>
      <c r="E53" s="14"/>
      <c r="F53" s="20"/>
      <c r="G53" s="7"/>
      <c r="H53" s="13"/>
      <c r="I53" s="10"/>
    </row>
    <row r="54" spans="1:9" x14ac:dyDescent="0.25">
      <c r="A54" s="69"/>
      <c r="B54" s="70"/>
      <c r="C54" s="11"/>
      <c r="D54" s="226"/>
      <c r="E54" s="226"/>
      <c r="F54" s="226"/>
      <c r="G54" s="10"/>
      <c r="H54" s="13"/>
      <c r="I54" s="10"/>
    </row>
    <row r="55" spans="1:9" x14ac:dyDescent="0.25">
      <c r="A55" s="71"/>
      <c r="B55" s="70"/>
      <c r="C55" s="11"/>
      <c r="D55" s="25"/>
      <c r="E55" s="10"/>
      <c r="F55" s="21"/>
      <c r="G55" s="21"/>
      <c r="H55" s="13"/>
      <c r="I55" s="10"/>
    </row>
    <row r="56" spans="1:9" x14ac:dyDescent="0.25">
      <c r="A56" s="69"/>
      <c r="B56" s="70"/>
      <c r="C56" s="11"/>
      <c r="D56" s="25"/>
      <c r="E56" s="10"/>
      <c r="F56" s="21"/>
      <c r="G56" s="79"/>
      <c r="H56" s="13"/>
      <c r="I56" s="10"/>
    </row>
    <row r="57" spans="1:9" x14ac:dyDescent="0.25">
      <c r="A57" s="71"/>
      <c r="B57" s="70"/>
      <c r="C57" s="11"/>
      <c r="D57" s="23"/>
      <c r="E57" s="24"/>
      <c r="F57" s="80"/>
      <c r="G57" s="80"/>
      <c r="H57" s="13"/>
      <c r="I57" s="10"/>
    </row>
    <row r="58" spans="1:9" x14ac:dyDescent="0.25">
      <c r="A58" s="69"/>
      <c r="B58" s="70"/>
      <c r="C58" s="11"/>
      <c r="D58" s="25"/>
      <c r="E58" s="10"/>
      <c r="F58" s="21"/>
      <c r="G58" s="20"/>
      <c r="H58" s="13"/>
      <c r="I58" s="10"/>
    </row>
    <row r="59" spans="1:9" x14ac:dyDescent="0.25">
      <c r="A59" s="71"/>
      <c r="B59" s="70"/>
      <c r="C59" s="7"/>
      <c r="D59" s="23"/>
      <c r="E59" s="24"/>
      <c r="F59" s="80"/>
      <c r="G59" s="80"/>
      <c r="H59" s="13"/>
      <c r="I59" s="10"/>
    </row>
    <row r="60" spans="1:9" x14ac:dyDescent="0.25">
      <c r="A60" s="69"/>
      <c r="B60" s="70"/>
      <c r="C60" s="7"/>
      <c r="D60" s="12"/>
      <c r="E60" s="14"/>
      <c r="F60" s="20"/>
      <c r="G60" s="7"/>
      <c r="H60" s="13"/>
      <c r="I60" s="10"/>
    </row>
    <row r="61" spans="1:9" x14ac:dyDescent="0.25">
      <c r="A61" s="71"/>
      <c r="B61" s="70"/>
      <c r="C61" s="7"/>
      <c r="D61" s="12"/>
      <c r="E61" s="14"/>
      <c r="F61" s="20"/>
      <c r="G61" s="7"/>
      <c r="H61" s="13"/>
      <c r="I61" s="10"/>
    </row>
    <row r="62" spans="1:9" x14ac:dyDescent="0.25">
      <c r="A62" s="69"/>
      <c r="B62" s="70"/>
      <c r="C62" s="7"/>
      <c r="D62" s="12"/>
      <c r="E62" s="14"/>
      <c r="F62" s="20"/>
      <c r="G62" s="7"/>
      <c r="H62" s="13"/>
      <c r="I62" s="10"/>
    </row>
    <row r="63" spans="1:9" x14ac:dyDescent="0.25">
      <c r="A63" s="71"/>
      <c r="B63" s="70"/>
      <c r="C63" s="7"/>
      <c r="D63" s="12"/>
      <c r="E63" s="14"/>
      <c r="F63" s="20"/>
      <c r="G63" s="7"/>
      <c r="H63" s="13"/>
      <c r="I63" s="10"/>
    </row>
    <row r="64" spans="1:9" x14ac:dyDescent="0.25">
      <c r="A64" s="69"/>
      <c r="B64" s="70"/>
      <c r="C64" s="7"/>
      <c r="D64" s="12"/>
      <c r="E64" s="14"/>
      <c r="F64" s="20"/>
      <c r="G64" s="7"/>
      <c r="H64" s="13"/>
      <c r="I64" s="10"/>
    </row>
    <row r="65" spans="1:9" x14ac:dyDescent="0.25">
      <c r="A65" s="71"/>
      <c r="B65" s="70"/>
      <c r="C65" s="7"/>
      <c r="D65" s="12"/>
      <c r="E65" s="14"/>
      <c r="F65" s="20"/>
      <c r="G65" s="7"/>
      <c r="H65" s="13"/>
      <c r="I65" s="10"/>
    </row>
    <row r="66" spans="1:9" x14ac:dyDescent="0.25">
      <c r="A66" s="69"/>
      <c r="B66" s="70"/>
      <c r="C66" s="7"/>
      <c r="D66" s="12"/>
      <c r="E66" s="14"/>
      <c r="F66" s="20"/>
      <c r="G66" s="7"/>
      <c r="H66" s="13"/>
      <c r="I66" s="10"/>
    </row>
    <row r="67" spans="1:9" x14ac:dyDescent="0.25">
      <c r="A67" s="71"/>
      <c r="B67" s="70"/>
      <c r="C67" s="7"/>
      <c r="D67" s="12"/>
      <c r="E67" s="14"/>
      <c r="F67" s="20"/>
      <c r="G67" s="7"/>
      <c r="H67" s="13"/>
    </row>
    <row r="68" spans="1:9" x14ac:dyDescent="0.25">
      <c r="A68" s="69"/>
      <c r="B68" s="70"/>
      <c r="C68" s="7"/>
      <c r="D68" s="12"/>
      <c r="E68" s="14"/>
      <c r="F68" s="20"/>
      <c r="G68" s="7"/>
      <c r="H68" s="13"/>
    </row>
    <row r="69" spans="1:9" x14ac:dyDescent="0.25">
      <c r="A69" s="71"/>
      <c r="B69" s="70"/>
      <c r="C69" s="7"/>
      <c r="D69" s="12"/>
      <c r="E69" s="14"/>
      <c r="F69" s="20"/>
      <c r="G69" s="7"/>
      <c r="H69" s="13"/>
    </row>
    <row r="70" spans="1:9" x14ac:dyDescent="0.25">
      <c r="A70" s="69"/>
      <c r="B70" s="70"/>
      <c r="C70" s="7"/>
      <c r="D70" s="12"/>
      <c r="E70" s="14"/>
      <c r="F70" s="20"/>
      <c r="G70" s="7"/>
      <c r="H70" s="13"/>
    </row>
    <row r="71" spans="1:9" x14ac:dyDescent="0.25">
      <c r="A71" s="71"/>
      <c r="B71" s="70"/>
      <c r="C71" s="7"/>
      <c r="D71" s="12"/>
      <c r="E71" s="14"/>
      <c r="F71" s="20"/>
      <c r="G71" s="7"/>
      <c r="H71" s="13"/>
    </row>
    <row r="72" spans="1:9" x14ac:dyDescent="0.25">
      <c r="A72" s="69"/>
      <c r="B72" s="70"/>
      <c r="C72" s="7"/>
      <c r="D72" s="12"/>
      <c r="E72" s="14"/>
      <c r="F72" s="20"/>
      <c r="G72" s="7"/>
      <c r="H72" s="13"/>
    </row>
    <row r="73" spans="1:9" x14ac:dyDescent="0.25">
      <c r="A73" s="71"/>
      <c r="B73" s="70"/>
      <c r="C73" s="7"/>
      <c r="D73" s="12"/>
      <c r="E73" s="14"/>
      <c r="F73" s="20"/>
      <c r="G73" s="7"/>
      <c r="H73" s="13"/>
    </row>
    <row r="74" spans="1:9" x14ac:dyDescent="0.25">
      <c r="A74" s="69"/>
      <c r="B74" s="70"/>
      <c r="C74" s="7"/>
      <c r="D74" s="12"/>
      <c r="E74" s="14"/>
      <c r="F74" s="20"/>
      <c r="G74" s="7"/>
      <c r="H74" s="13"/>
    </row>
    <row r="75" spans="1:9" x14ac:dyDescent="0.25">
      <c r="A75" s="71"/>
      <c r="B75" s="70"/>
      <c r="C75" s="7"/>
      <c r="D75" s="12"/>
      <c r="E75" s="14"/>
      <c r="F75" s="20"/>
      <c r="G75" s="7"/>
      <c r="H75" s="13"/>
    </row>
    <row r="76" spans="1:9" x14ac:dyDescent="0.25">
      <c r="A76" s="69"/>
      <c r="B76" s="70"/>
      <c r="C76" s="7"/>
      <c r="D76" s="12"/>
      <c r="E76" s="14"/>
      <c r="F76" s="20"/>
      <c r="G76" s="7"/>
      <c r="H76" s="13"/>
    </row>
    <row r="77" spans="1:9" x14ac:dyDescent="0.25">
      <c r="A77" s="71"/>
      <c r="B77" s="70"/>
      <c r="C77" s="7"/>
      <c r="D77" s="12"/>
      <c r="E77" s="14"/>
      <c r="F77" s="20"/>
      <c r="G77" s="7"/>
      <c r="H77" s="13"/>
    </row>
    <row r="78" spans="1:9" x14ac:dyDescent="0.25">
      <c r="A78" s="69"/>
      <c r="B78" s="70"/>
      <c r="C78" s="7"/>
      <c r="D78" s="12"/>
      <c r="E78" s="14"/>
      <c r="F78" s="20"/>
      <c r="G78" s="7"/>
      <c r="H78" s="13"/>
    </row>
    <row r="79" spans="1:9" x14ac:dyDescent="0.25">
      <c r="A79" s="71"/>
      <c r="B79" s="70"/>
      <c r="C79" s="7"/>
      <c r="D79" s="12"/>
      <c r="E79" s="14"/>
      <c r="F79" s="20"/>
      <c r="G79" s="7"/>
      <c r="H79" s="13"/>
    </row>
    <row r="80" spans="1:9" x14ac:dyDescent="0.25">
      <c r="A80" s="69"/>
      <c r="B80" s="70"/>
      <c r="C80" s="11"/>
      <c r="D80" s="12"/>
      <c r="E80" s="14"/>
      <c r="F80" s="20"/>
      <c r="G80" s="7"/>
      <c r="H80" s="13"/>
    </row>
    <row r="81" spans="1:8" x14ac:dyDescent="0.25">
      <c r="A81" s="71"/>
      <c r="B81" s="70"/>
      <c r="C81" s="11"/>
      <c r="D81" s="12"/>
      <c r="E81" s="14"/>
      <c r="F81" s="20"/>
      <c r="G81" s="7"/>
      <c r="H81" s="13"/>
    </row>
    <row r="82" spans="1:8" x14ac:dyDescent="0.25">
      <c r="A82" s="69"/>
      <c r="B82" s="70"/>
      <c r="C82" s="11"/>
      <c r="D82" s="12"/>
      <c r="E82" s="14"/>
      <c r="F82" s="20"/>
      <c r="G82" s="7"/>
      <c r="H82" s="13"/>
    </row>
    <row r="83" spans="1:8" x14ac:dyDescent="0.25">
      <c r="A83" s="71"/>
      <c r="B83" s="70"/>
      <c r="C83" s="11"/>
      <c r="D83" s="12"/>
      <c r="E83" s="14"/>
      <c r="F83" s="20"/>
      <c r="G83" s="7"/>
      <c r="H83" s="13"/>
    </row>
    <row r="84" spans="1:8" x14ac:dyDescent="0.25">
      <c r="A84" s="69"/>
      <c r="B84" s="70"/>
      <c r="C84" s="11"/>
      <c r="D84" s="12"/>
      <c r="E84" s="14"/>
      <c r="F84" s="20"/>
      <c r="G84" s="7"/>
      <c r="H84" s="13"/>
    </row>
    <row r="85" spans="1:8" x14ac:dyDescent="0.25">
      <c r="A85" s="71"/>
      <c r="B85" s="70"/>
      <c r="C85" s="11"/>
      <c r="D85" s="12"/>
      <c r="E85" s="14"/>
      <c r="F85" s="20"/>
      <c r="G85" s="7"/>
      <c r="H85" s="13"/>
    </row>
    <row r="86" spans="1:8" x14ac:dyDescent="0.25">
      <c r="A86" s="69"/>
      <c r="B86" s="70"/>
      <c r="C86" s="11"/>
      <c r="D86" s="12"/>
      <c r="E86" s="14"/>
      <c r="F86" s="20"/>
      <c r="G86" s="7"/>
      <c r="H86" s="13"/>
    </row>
    <row r="87" spans="1:8" x14ac:dyDescent="0.25">
      <c r="A87" s="71"/>
      <c r="B87" s="70"/>
      <c r="C87" s="11"/>
      <c r="D87" s="12"/>
      <c r="E87" s="14"/>
      <c r="F87" s="20"/>
      <c r="G87" s="7"/>
      <c r="H87" s="13"/>
    </row>
    <row r="88" spans="1:8" x14ac:dyDescent="0.25">
      <c r="A88" s="69"/>
      <c r="B88" s="70"/>
      <c r="C88" s="11"/>
      <c r="D88" s="12"/>
      <c r="E88" s="14"/>
      <c r="F88" s="20"/>
      <c r="G88" s="7"/>
      <c r="H88" s="13"/>
    </row>
    <row r="89" spans="1:8" x14ac:dyDescent="0.25">
      <c r="A89" s="71"/>
      <c r="B89" s="70"/>
      <c r="C89" s="7"/>
      <c r="D89" s="12"/>
      <c r="E89" s="14"/>
      <c r="F89" s="20"/>
      <c r="G89" s="7"/>
      <c r="H89" s="13"/>
    </row>
    <row r="90" spans="1:8" x14ac:dyDescent="0.25">
      <c r="A90" s="69"/>
      <c r="B90" s="70"/>
      <c r="C90" s="7"/>
      <c r="D90" s="12"/>
      <c r="E90" s="14"/>
      <c r="F90" s="20"/>
      <c r="G90" s="7"/>
      <c r="H90" s="13"/>
    </row>
    <row r="91" spans="1:8" x14ac:dyDescent="0.25">
      <c r="A91" s="71"/>
      <c r="B91" s="70"/>
      <c r="C91" s="7"/>
      <c r="D91" s="12"/>
      <c r="E91" s="14"/>
      <c r="F91" s="20"/>
      <c r="G91" s="7"/>
      <c r="H91" s="13"/>
    </row>
    <row r="92" spans="1:8" x14ac:dyDescent="0.25">
      <c r="A92" s="71"/>
      <c r="B92" s="10"/>
      <c r="C92" s="27"/>
      <c r="D92" s="25"/>
      <c r="E92" s="75"/>
      <c r="F92" s="76"/>
      <c r="G92" s="7"/>
      <c r="H92" s="7"/>
    </row>
    <row r="23209" spans="6:6" x14ac:dyDescent="0.25">
      <c r="F23209" t="s">
        <v>60</v>
      </c>
    </row>
    <row r="23337" spans="6:6" x14ac:dyDescent="0.25">
      <c r="F23337" t="s">
        <v>62</v>
      </c>
    </row>
    <row r="27017" spans="6:6" x14ac:dyDescent="0.25">
      <c r="F27017" t="s">
        <v>63</v>
      </c>
    </row>
    <row r="27053" spans="6:6" x14ac:dyDescent="0.25">
      <c r="F27053" t="s">
        <v>64</v>
      </c>
    </row>
    <row r="27193" spans="6:6" x14ac:dyDescent="0.25">
      <c r="F27193" t="s">
        <v>65</v>
      </c>
    </row>
    <row r="27195" spans="6:6" x14ac:dyDescent="0.25">
      <c r="F27195" t="s">
        <v>66</v>
      </c>
    </row>
  </sheetData>
  <mergeCells count="2">
    <mergeCell ref="D54:F54"/>
    <mergeCell ref="D1:E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movilidad</vt:lpstr>
      <vt:lpstr>COMP-VALES</vt:lpstr>
      <vt:lpstr>Hoja1</vt:lpstr>
      <vt:lpstr>Hoja2</vt:lpstr>
      <vt:lpstr>R.C.N° 01</vt:lpstr>
      <vt:lpstr>movilidad!Área_de_impresión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cp:lastPrinted>2023-01-19T19:44:47Z</cp:lastPrinted>
  <dcterms:created xsi:type="dcterms:W3CDTF">2020-03-12T21:24:40Z</dcterms:created>
  <dcterms:modified xsi:type="dcterms:W3CDTF">2023-02-10T15:59:17Z</dcterms:modified>
</cp:coreProperties>
</file>