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680" windowWidth="19320" windowHeight="7155" activeTab="2"/>
  </bookViews>
  <sheets>
    <sheet name="Hoja2 (7)" sheetId="11" r:id="rId1"/>
    <sheet name="Hoja2 (8)" sheetId="12" r:id="rId2"/>
    <sheet name="Hoja2 (9)" sheetId="13" r:id="rId3"/>
  </sheets>
  <definedNames>
    <definedName name="_xlnm._FilterDatabase" localSheetId="0" hidden="1">'Hoja2 (7)'!$A$9:$C$32</definedName>
    <definedName name="_xlnm._FilterDatabase" localSheetId="1" hidden="1">'Hoja2 (8)'!$A$9:$C$32</definedName>
    <definedName name="_xlnm._FilterDatabase" localSheetId="2" hidden="1">'Hoja2 (9)'!$A$9:$C$32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3" l="1"/>
  <c r="H22" i="13"/>
  <c r="H23" i="13"/>
  <c r="H24" i="13"/>
  <c r="H25" i="13"/>
  <c r="H26" i="13"/>
  <c r="H27" i="13"/>
  <c r="H28" i="13"/>
  <c r="H29" i="13"/>
  <c r="H31" i="13"/>
  <c r="H32" i="13"/>
  <c r="H11" i="13"/>
  <c r="G12" i="13"/>
  <c r="H12" i="13" s="1"/>
  <c r="G13" i="13"/>
  <c r="H13" i="13" s="1"/>
  <c r="G14" i="13"/>
  <c r="H14" i="13" s="1"/>
  <c r="G15" i="13"/>
  <c r="H15" i="13" s="1"/>
  <c r="G16" i="13"/>
  <c r="H16" i="13" s="1"/>
  <c r="G17" i="13"/>
  <c r="H17" i="13" s="1"/>
  <c r="G18" i="13"/>
  <c r="H18" i="13" s="1"/>
  <c r="G19" i="13"/>
  <c r="H19" i="13" s="1"/>
  <c r="G20" i="13"/>
  <c r="H20" i="13" s="1"/>
  <c r="G21" i="13"/>
  <c r="H21" i="13" s="1"/>
  <c r="G22" i="13"/>
  <c r="G23" i="13"/>
  <c r="G24" i="13"/>
  <c r="G25" i="13"/>
  <c r="G26" i="13"/>
  <c r="G27" i="13"/>
  <c r="G28" i="13"/>
  <c r="G29" i="13"/>
  <c r="G30" i="13"/>
  <c r="H30" i="13" s="1"/>
  <c r="G31" i="13"/>
  <c r="G32" i="13"/>
  <c r="G11" i="13"/>
  <c r="E33" i="13" l="1"/>
  <c r="D33" i="13"/>
  <c r="C33" i="13"/>
  <c r="B33" i="13"/>
  <c r="H33" i="13" l="1"/>
  <c r="G33" i="13"/>
  <c r="E33" i="12"/>
  <c r="D33" i="12"/>
  <c r="F32" i="12"/>
  <c r="F31" i="12"/>
  <c r="F29" i="12"/>
  <c r="F27" i="12"/>
  <c r="F26" i="12"/>
  <c r="F25" i="12"/>
  <c r="F24" i="12"/>
  <c r="F22" i="12"/>
  <c r="F21" i="12"/>
  <c r="F20" i="12"/>
  <c r="F19" i="12"/>
  <c r="F18" i="12"/>
  <c r="F17" i="12"/>
  <c r="F14" i="12"/>
  <c r="F13" i="12"/>
  <c r="F12" i="12"/>
  <c r="F11" i="12"/>
  <c r="E32" i="12"/>
  <c r="E31" i="12"/>
  <c r="E30" i="12"/>
  <c r="F30" i="12" s="1"/>
  <c r="E29" i="12"/>
  <c r="E28" i="12"/>
  <c r="F28" i="12" s="1"/>
  <c r="E27" i="12"/>
  <c r="E26" i="12"/>
  <c r="E25" i="12"/>
  <c r="E24" i="12"/>
  <c r="E23" i="12"/>
  <c r="F23" i="12" s="1"/>
  <c r="E22" i="12"/>
  <c r="E21" i="12"/>
  <c r="E20" i="12"/>
  <c r="E19" i="12"/>
  <c r="E18" i="12"/>
  <c r="E17" i="12"/>
  <c r="E16" i="12"/>
  <c r="F16" i="12" s="1"/>
  <c r="E15" i="12"/>
  <c r="F15" i="12" s="1"/>
  <c r="E14" i="12"/>
  <c r="E13" i="12"/>
  <c r="E12" i="12"/>
  <c r="E11" i="12"/>
  <c r="C33" i="12"/>
  <c r="B33" i="12"/>
  <c r="D11" i="11"/>
  <c r="F33" i="12" l="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11" i="11"/>
  <c r="D12" i="11" l="1"/>
  <c r="D13" i="11"/>
  <c r="D14" i="11"/>
  <c r="D15" i="11"/>
  <c r="D16" i="11"/>
  <c r="D17" i="11"/>
  <c r="D18" i="11"/>
  <c r="D19" i="11"/>
  <c r="D20" i="11"/>
  <c r="D21" i="11"/>
  <c r="D22" i="11"/>
  <c r="D23" i="11"/>
  <c r="D31" i="11"/>
  <c r="D32" i="11"/>
  <c r="E33" i="11" l="1"/>
  <c r="C33" i="11"/>
  <c r="D33" i="11" s="1"/>
  <c r="B33" i="11"/>
</calcChain>
</file>

<file path=xl/sharedStrings.xml><?xml version="1.0" encoding="utf-8"?>
<sst xmlns="http://schemas.openxmlformats.org/spreadsheetml/2006/main" count="115" uniqueCount="40">
  <si>
    <t xml:space="preserve">
FUENTE DE FINANCIAMIENTO_x000D_
DETALLE DE ESPECIFICA</t>
  </si>
  <si>
    <t xml:space="preserve">2.1 Personal y Obligac. Sociales </t>
  </si>
  <si>
    <t>21 1 1 2 1 Asig, a Fondos para Personal</t>
  </si>
  <si>
    <t>21 1 3 1 1 Prof. Salud Nombrado</t>
  </si>
  <si>
    <t>21 1 3 1 2 Prof. Salud Contratado</t>
  </si>
  <si>
    <t>21 1 9 1 2 Aguinados</t>
  </si>
  <si>
    <t>21 1 9 1 3 Bonif. X escolaridad</t>
  </si>
  <si>
    <t>21 1 1 1 2 Pers. Adm. Nomb. (Régimen Público)</t>
  </si>
  <si>
    <t>21 1 1 1 3 Pers. Con Contrato a Plazo Fijo (Régimen Laboral Público)</t>
  </si>
  <si>
    <t>21 13 21 Personal Nombrado -No Profesionales de la Salud</t>
  </si>
  <si>
    <t>21 13 22 Personal Contratado -No Profesionales de la Salud</t>
  </si>
  <si>
    <t>21 13 31 Guardias Hospitalarias</t>
  </si>
  <si>
    <t>TOTAL: S/</t>
  </si>
  <si>
    <t xml:space="preserve">ASIGNAR  INFORMACION SEGÚN CORRESPONDA </t>
  </si>
  <si>
    <t>ENERO</t>
  </si>
  <si>
    <t>HOSPITAL REGIONAL DE ICA</t>
  </si>
  <si>
    <t>OFICINA DE RECUROS HUMANOS</t>
  </si>
  <si>
    <t xml:space="preserve">      UNIDAD DE REMUNERACIONES</t>
  </si>
  <si>
    <t xml:space="preserve">F.F. RECURSOS ORDINARIOS </t>
  </si>
  <si>
    <t>21.-PERSONAL Y OBLIGACIONES</t>
  </si>
  <si>
    <t>GASTO MENSUALIZADO  DE LA ESPECÍFICA 21</t>
  </si>
  <si>
    <t>SALDO</t>
  </si>
  <si>
    <t>TOTAL DE COMPROMISOS</t>
  </si>
  <si>
    <t>21.13.33 Bonificaciones o Entregas Economicas al Puesto</t>
  </si>
  <si>
    <t>21.13.34 Bonificaciones o Entregas Economicas al Puesto No</t>
  </si>
  <si>
    <t>21.13.15 Personal por Servicios Complementarios de salud</t>
  </si>
  <si>
    <t>PRESUPUESTO INICIAL MODIFICADO_x000D_
2023  (PIM)</t>
  </si>
  <si>
    <t>AÑO 2024</t>
  </si>
  <si>
    <t>21.19.14 Aguinaldos de contrato administrativo de servicios</t>
  </si>
  <si>
    <t>21,19.399 Otras Ocasionales</t>
  </si>
  <si>
    <t>21.113.11Contrato Administrativo de servicios -Indeterminado</t>
  </si>
  <si>
    <t>21.113.12 Contrato Administrativos de servicios -Transitorio</t>
  </si>
  <si>
    <t>21.31.113 Contribuciones a essalud del personal administrativo</t>
  </si>
  <si>
    <t>21.31.114 Contribuciones a essalud deregimenees especiales y</t>
  </si>
  <si>
    <t>21.31.115 Contribuciones a essalud de contrato administrativo de</t>
  </si>
  <si>
    <t>21 41.12 Compensación por Tiempo de Servicios (CTS)</t>
  </si>
  <si>
    <t>21.41.14 Asignación por cumplir 25 o30 años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</si>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</sst>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0" xfId="0" applyFont="1"/>
    <xf numFmtId="4" fontId="8" fillId="0" borderId="0" xfId="0" applyNumberFormat="1" applyFont="1"/>
    <xf numFmtId="0" fontId="0" fillId="6" borderId="1" xfId="0" applyFill="1" applyBorder="1" applyAlignment="1">
      <alignment horizontal="center" wrapText="1"/>
    </xf>
    <xf numFmtId="0" fontId="0" fillId="4" borderId="1" xfId="0" applyFill="1" applyBorder="1"/>
    <xf numFmtId="0" fontId="9" fillId="0" borderId="0" xfId="0" applyFont="1"/>
    <xf numFmtId="4" fontId="10" fillId="4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/>
    <xf numFmtId="0" fontId="1" fillId="5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4" fontId="8" fillId="4" borderId="1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topLeftCell="A3" zoomScaleNormal="100" workbookViewId="0">
      <selection activeCell="J21" sqref="J21"/>
    </sheetView>
  </sheetViews>
  <sheetFormatPr baseColWidth="10" defaultRowHeight="15" x14ac:dyDescent="0.25"/>
  <cols>
    <col min="1" max="1" width="52.7109375" customWidth="1"/>
    <col min="2" max="2" width="18" customWidth="1"/>
    <col min="3" max="3" width="16" customWidth="1"/>
    <col min="4" max="4" width="17.140625" customWidth="1"/>
    <col min="5" max="5" width="16.7109375" customWidth="1"/>
  </cols>
  <sheetData>
    <row r="2" spans="1:5" x14ac:dyDescent="0.25">
      <c r="A2" s="5" t="s">
        <v>15</v>
      </c>
      <c r="B2" s="6"/>
      <c r="C2" s="6"/>
    </row>
    <row r="3" spans="1:5" x14ac:dyDescent="0.25">
      <c r="A3" s="7" t="s">
        <v>16</v>
      </c>
      <c r="B3" s="8"/>
      <c r="C3" s="8"/>
    </row>
    <row r="4" spans="1:5" x14ac:dyDescent="0.25">
      <c r="A4" s="9" t="s">
        <v>17</v>
      </c>
      <c r="B4" s="8"/>
      <c r="C4" s="8"/>
    </row>
    <row r="5" spans="1:5" ht="24.75" customHeight="1" x14ac:dyDescent="0.25">
      <c r="A5" s="23" t="s">
        <v>20</v>
      </c>
      <c r="B5" s="23"/>
      <c r="C5" s="23"/>
      <c r="D5" s="23"/>
      <c r="E5" s="22"/>
    </row>
    <row r="6" spans="1:5" ht="18" x14ac:dyDescent="0.25">
      <c r="A6" s="10" t="s">
        <v>18</v>
      </c>
    </row>
    <row r="7" spans="1:5" ht="18" x14ac:dyDescent="0.25">
      <c r="A7" s="10" t="s">
        <v>19</v>
      </c>
      <c r="B7" s="11"/>
    </row>
    <row r="8" spans="1:5" ht="26.25" x14ac:dyDescent="0.4">
      <c r="A8" s="14" t="s">
        <v>27</v>
      </c>
    </row>
    <row r="9" spans="1:5" ht="39" x14ac:dyDescent="0.25">
      <c r="A9" s="1" t="s">
        <v>0</v>
      </c>
      <c r="B9" s="2" t="s">
        <v>26</v>
      </c>
      <c r="C9" s="2" t="s">
        <v>14</v>
      </c>
      <c r="D9" s="12" t="s">
        <v>22</v>
      </c>
      <c r="E9" s="12" t="s">
        <v>21</v>
      </c>
    </row>
    <row r="10" spans="1:5" x14ac:dyDescent="0.25">
      <c r="A10" s="17" t="s">
        <v>1</v>
      </c>
      <c r="B10" s="3"/>
      <c r="C10" s="3"/>
      <c r="D10" s="13"/>
      <c r="E10" s="13"/>
    </row>
    <row r="11" spans="1:5" x14ac:dyDescent="0.25">
      <c r="A11" s="18" t="s">
        <v>7</v>
      </c>
      <c r="B11" s="4">
        <v>1318455</v>
      </c>
      <c r="C11" s="4">
        <v>66132.960000000006</v>
      </c>
      <c r="D11" s="16">
        <f t="shared" ref="D11:D33" si="0">SUM(C11:C11)</f>
        <v>66132.960000000006</v>
      </c>
      <c r="E11" s="16">
        <f>B11-C11</f>
        <v>1252322.04</v>
      </c>
    </row>
    <row r="12" spans="1:5" x14ac:dyDescent="0.25">
      <c r="A12" s="19" t="s">
        <v>8</v>
      </c>
      <c r="B12" s="4">
        <v>118017</v>
      </c>
      <c r="C12" s="4">
        <v>15744.37</v>
      </c>
      <c r="D12" s="16">
        <f t="shared" si="0"/>
        <v>15744.37</v>
      </c>
      <c r="E12" s="16">
        <f t="shared" ref="E12:E32" si="1">B12-C12</f>
        <v>102272.63</v>
      </c>
    </row>
    <row r="13" spans="1:5" x14ac:dyDescent="0.25">
      <c r="A13" s="19" t="s">
        <v>2</v>
      </c>
      <c r="B13" s="4">
        <v>1485000</v>
      </c>
      <c r="C13" s="4">
        <v>193154.77</v>
      </c>
      <c r="D13" s="16">
        <f t="shared" si="0"/>
        <v>193154.77</v>
      </c>
      <c r="E13" s="16">
        <f t="shared" si="1"/>
        <v>1291845.23</v>
      </c>
    </row>
    <row r="14" spans="1:5" x14ac:dyDescent="0.25">
      <c r="A14" s="19" t="s">
        <v>3</v>
      </c>
      <c r="B14" s="4">
        <v>30836201</v>
      </c>
      <c r="C14" s="4">
        <v>2896192.22</v>
      </c>
      <c r="D14" s="16">
        <f t="shared" si="0"/>
        <v>2896192.22</v>
      </c>
      <c r="E14" s="16">
        <f t="shared" si="1"/>
        <v>27940008.780000001</v>
      </c>
    </row>
    <row r="15" spans="1:5" x14ac:dyDescent="0.25">
      <c r="A15" s="19" t="s">
        <v>4</v>
      </c>
      <c r="B15" s="4">
        <v>9492976</v>
      </c>
      <c r="C15" s="4">
        <v>128807.42</v>
      </c>
      <c r="D15" s="16">
        <f t="shared" si="0"/>
        <v>128807.42</v>
      </c>
      <c r="E15" s="16">
        <f t="shared" si="1"/>
        <v>9364168.5800000001</v>
      </c>
    </row>
    <row r="16" spans="1:5" x14ac:dyDescent="0.25">
      <c r="A16" s="19" t="s">
        <v>25</v>
      </c>
      <c r="B16" s="4">
        <v>282976</v>
      </c>
      <c r="C16" s="4"/>
      <c r="D16" s="16">
        <f t="shared" si="0"/>
        <v>0</v>
      </c>
      <c r="E16" s="16">
        <f t="shared" si="1"/>
        <v>282976</v>
      </c>
    </row>
    <row r="17" spans="1:5" x14ac:dyDescent="0.25">
      <c r="A17" s="19" t="s">
        <v>9</v>
      </c>
      <c r="B17" s="4">
        <v>6857149</v>
      </c>
      <c r="C17" s="4">
        <v>818185.25</v>
      </c>
      <c r="D17" s="16">
        <f t="shared" si="0"/>
        <v>818185.25</v>
      </c>
      <c r="E17" s="16">
        <f t="shared" si="1"/>
        <v>6038963.75</v>
      </c>
    </row>
    <row r="18" spans="1:5" x14ac:dyDescent="0.25">
      <c r="A18" s="19" t="s">
        <v>10</v>
      </c>
      <c r="B18" s="4">
        <v>2516828</v>
      </c>
      <c r="C18" s="4">
        <v>16740</v>
      </c>
      <c r="D18" s="16">
        <f t="shared" si="0"/>
        <v>16740</v>
      </c>
      <c r="E18" s="16">
        <f t="shared" si="1"/>
        <v>2500088</v>
      </c>
    </row>
    <row r="19" spans="1:5" x14ac:dyDescent="0.25">
      <c r="A19" s="19" t="s">
        <v>11</v>
      </c>
      <c r="B19" s="4">
        <v>5680994</v>
      </c>
      <c r="C19" s="4">
        <v>424588.53</v>
      </c>
      <c r="D19" s="16">
        <f t="shared" si="0"/>
        <v>424588.53</v>
      </c>
      <c r="E19" s="16">
        <f t="shared" si="1"/>
        <v>5256405.47</v>
      </c>
    </row>
    <row r="20" spans="1:5" x14ac:dyDescent="0.25">
      <c r="A20" s="19" t="s">
        <v>23</v>
      </c>
      <c r="B20" s="4">
        <v>3260685</v>
      </c>
      <c r="C20" s="4">
        <v>252687.78</v>
      </c>
      <c r="D20" s="16">
        <f t="shared" si="0"/>
        <v>252687.78</v>
      </c>
      <c r="E20" s="16">
        <f t="shared" si="1"/>
        <v>3007997.22</v>
      </c>
    </row>
    <row r="21" spans="1:5" x14ac:dyDescent="0.25">
      <c r="A21" s="19" t="s">
        <v>24</v>
      </c>
      <c r="B21" s="4">
        <v>588758</v>
      </c>
      <c r="C21" s="4">
        <v>51792</v>
      </c>
      <c r="D21" s="16">
        <f t="shared" si="0"/>
        <v>51792</v>
      </c>
      <c r="E21" s="16">
        <f t="shared" si="1"/>
        <v>536966</v>
      </c>
    </row>
    <row r="22" spans="1:5" x14ac:dyDescent="0.25">
      <c r="A22" s="19" t="s">
        <v>5</v>
      </c>
      <c r="B22" s="4">
        <v>520800</v>
      </c>
      <c r="C22" s="4"/>
      <c r="D22" s="16">
        <f t="shared" si="0"/>
        <v>0</v>
      </c>
      <c r="E22" s="16">
        <f t="shared" si="1"/>
        <v>520800</v>
      </c>
    </row>
    <row r="23" spans="1:5" x14ac:dyDescent="0.25">
      <c r="A23" s="19" t="s">
        <v>6</v>
      </c>
      <c r="B23" s="4">
        <v>347199</v>
      </c>
      <c r="C23" s="4">
        <v>312266.57</v>
      </c>
      <c r="D23" s="16">
        <f t="shared" si="0"/>
        <v>312266.57</v>
      </c>
      <c r="E23" s="16">
        <f t="shared" si="1"/>
        <v>34932.429999999993</v>
      </c>
    </row>
    <row r="24" spans="1:5" x14ac:dyDescent="0.25">
      <c r="A24" s="19" t="s">
        <v>28</v>
      </c>
      <c r="B24" s="4">
        <v>337200</v>
      </c>
      <c r="C24" s="4"/>
      <c r="D24" s="16"/>
      <c r="E24" s="16">
        <f t="shared" si="1"/>
        <v>337200</v>
      </c>
    </row>
    <row r="25" spans="1:5" x14ac:dyDescent="0.25">
      <c r="A25" s="19" t="s">
        <v>29</v>
      </c>
      <c r="B25" s="4">
        <v>540000</v>
      </c>
      <c r="C25" s="4"/>
      <c r="D25" s="16"/>
      <c r="E25" s="16">
        <f t="shared" si="1"/>
        <v>540000</v>
      </c>
    </row>
    <row r="26" spans="1:5" x14ac:dyDescent="0.25">
      <c r="A26" s="19" t="s">
        <v>30</v>
      </c>
      <c r="B26" s="4">
        <v>17426146</v>
      </c>
      <c r="C26" s="4">
        <v>1349272.4</v>
      </c>
      <c r="D26" s="16"/>
      <c r="E26" s="16">
        <f t="shared" si="1"/>
        <v>16076873.6</v>
      </c>
    </row>
    <row r="27" spans="1:5" x14ac:dyDescent="0.25">
      <c r="A27" s="19" t="s">
        <v>31</v>
      </c>
      <c r="B27" s="4">
        <v>797481</v>
      </c>
      <c r="C27" s="4"/>
      <c r="D27" s="16"/>
      <c r="E27" s="16">
        <f t="shared" si="1"/>
        <v>797481</v>
      </c>
    </row>
    <row r="28" spans="1:5" x14ac:dyDescent="0.25">
      <c r="A28" s="19" t="s">
        <v>32</v>
      </c>
      <c r="B28" s="4">
        <v>2940241</v>
      </c>
      <c r="C28" s="4">
        <v>143762</v>
      </c>
      <c r="D28" s="16"/>
      <c r="E28" s="16">
        <f t="shared" si="1"/>
        <v>2796479</v>
      </c>
    </row>
    <row r="29" spans="1:5" x14ac:dyDescent="0.25">
      <c r="A29" s="19" t="s">
        <v>33</v>
      </c>
      <c r="B29" s="4">
        <v>81873</v>
      </c>
      <c r="C29" s="4"/>
      <c r="D29" s="16"/>
      <c r="E29" s="16">
        <f t="shared" si="1"/>
        <v>81873</v>
      </c>
    </row>
    <row r="30" spans="1:5" x14ac:dyDescent="0.25">
      <c r="A30" s="19" t="s">
        <v>34</v>
      </c>
      <c r="B30" s="4">
        <v>992301</v>
      </c>
      <c r="C30" s="4">
        <v>85074</v>
      </c>
      <c r="D30" s="16"/>
      <c r="E30" s="16">
        <f t="shared" si="1"/>
        <v>907227</v>
      </c>
    </row>
    <row r="31" spans="1:5" x14ac:dyDescent="0.25">
      <c r="A31" s="19" t="s">
        <v>35</v>
      </c>
      <c r="B31" s="4">
        <v>255134</v>
      </c>
      <c r="C31" s="4"/>
      <c r="D31" s="16">
        <f t="shared" si="0"/>
        <v>0</v>
      </c>
      <c r="E31" s="16">
        <f t="shared" si="1"/>
        <v>255134</v>
      </c>
    </row>
    <row r="32" spans="1:5" ht="15.75" customHeight="1" x14ac:dyDescent="0.25">
      <c r="A32" s="19" t="s">
        <v>36</v>
      </c>
      <c r="B32" s="15">
        <v>57816</v>
      </c>
      <c r="C32" s="4"/>
      <c r="D32" s="16">
        <f t="shared" si="0"/>
        <v>0</v>
      </c>
      <c r="E32" s="16">
        <f t="shared" si="1"/>
        <v>57816</v>
      </c>
    </row>
    <row r="33" spans="1:5" ht="15.75" x14ac:dyDescent="0.25">
      <c r="A33" s="20" t="s">
        <v>12</v>
      </c>
      <c r="B33" s="21">
        <f>SUM(B11:B32)</f>
        <v>86734230</v>
      </c>
      <c r="C33" s="21">
        <f>SUM(C11:C32)</f>
        <v>6754400.2700000014</v>
      </c>
      <c r="D33" s="16">
        <f t="shared" si="0"/>
        <v>6754400.2700000014</v>
      </c>
      <c r="E33" s="16">
        <f>SUM(E11:E32)</f>
        <v>79979829.729999989</v>
      </c>
    </row>
    <row r="36" spans="1:5" x14ac:dyDescent="0.25">
      <c r="A36" t="s">
        <v>13</v>
      </c>
    </row>
  </sheetData>
  <mergeCells count="1">
    <mergeCell ref="A5:D5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"/>
  <sheetViews>
    <sheetView topLeftCell="A3" zoomScaleNormal="100" workbookViewId="0">
      <selection activeCell="L20" sqref="L20"/>
    </sheetView>
  </sheetViews>
  <sheetFormatPr baseColWidth="10" defaultRowHeight="15" x14ac:dyDescent="0.25"/>
  <cols>
    <col min="1" max="1" width="52.7109375" customWidth="1"/>
    <col min="2" max="2" width="18" customWidth="1"/>
    <col min="3" max="4" width="16" customWidth="1"/>
    <col min="5" max="5" width="17.140625" customWidth="1"/>
    <col min="6" max="6" width="16.7109375" customWidth="1"/>
  </cols>
  <sheetData>
    <row r="2" spans="1:6" x14ac:dyDescent="0.25">
      <c r="A2" s="5" t="s">
        <v>15</v>
      </c>
      <c r="B2" s="6"/>
      <c r="C2" s="6"/>
      <c r="D2" s="6"/>
    </row>
    <row r="3" spans="1:6" x14ac:dyDescent="0.25">
      <c r="A3" s="7" t="s">
        <v>16</v>
      </c>
      <c r="B3" s="8"/>
      <c r="C3" s="8"/>
      <c r="D3" s="8"/>
    </row>
    <row r="4" spans="1:6" x14ac:dyDescent="0.25">
      <c r="A4" s="9" t="s">
        <v>17</v>
      </c>
      <c r="B4" s="8"/>
      <c r="C4" s="8"/>
      <c r="D4" s="8"/>
    </row>
    <row r="5" spans="1:6" ht="24.75" customHeight="1" x14ac:dyDescent="0.25">
      <c r="A5" s="23" t="s">
        <v>20</v>
      </c>
      <c r="B5" s="23"/>
      <c r="C5" s="23"/>
      <c r="D5" s="23"/>
      <c r="E5" s="23"/>
      <c r="F5" s="22"/>
    </row>
    <row r="6" spans="1:6" ht="18" x14ac:dyDescent="0.25">
      <c r="A6" s="10" t="s">
        <v>18</v>
      </c>
    </row>
    <row r="7" spans="1:6" ht="18" x14ac:dyDescent="0.25">
      <c r="A7" s="10" t="s">
        <v>19</v>
      </c>
      <c r="B7" s="11"/>
    </row>
    <row r="8" spans="1:6" ht="26.25" x14ac:dyDescent="0.4">
      <c r="A8" s="14" t="s">
        <v>27</v>
      </c>
    </row>
    <row r="9" spans="1:6" ht="39" x14ac:dyDescent="0.25">
      <c r="A9" s="1" t="s">
        <v>0</v>
      </c>
      <c r="B9" s="2" t="s">
        <v>26</v>
      </c>
      <c r="C9" s="2" t="s">
        <v>14</v>
      </c>
      <c r="D9" s="2" t="s">
        <v>37</v>
      </c>
      <c r="E9" s="12" t="s">
        <v>22</v>
      </c>
      <c r="F9" s="12" t="s">
        <v>21</v>
      </c>
    </row>
    <row r="10" spans="1:6" x14ac:dyDescent="0.25">
      <c r="A10" s="17" t="s">
        <v>1</v>
      </c>
      <c r="B10" s="3"/>
      <c r="C10" s="3"/>
      <c r="D10" s="3"/>
      <c r="E10" s="13"/>
      <c r="F10" s="13"/>
    </row>
    <row r="11" spans="1:6" x14ac:dyDescent="0.25">
      <c r="A11" s="18" t="s">
        <v>7</v>
      </c>
      <c r="B11" s="4">
        <v>1318455</v>
      </c>
      <c r="C11" s="4">
        <v>66132.960000000006</v>
      </c>
      <c r="D11" s="4">
        <v>64728.82</v>
      </c>
      <c r="E11" s="16">
        <f>C11+D11</f>
        <v>130861.78</v>
      </c>
      <c r="F11" s="16">
        <f>B11-E11</f>
        <v>1187593.22</v>
      </c>
    </row>
    <row r="12" spans="1:6" x14ac:dyDescent="0.25">
      <c r="A12" s="19" t="s">
        <v>8</v>
      </c>
      <c r="B12" s="4">
        <v>118017</v>
      </c>
      <c r="C12" s="4">
        <v>15744.37</v>
      </c>
      <c r="D12" s="4">
        <v>13180.86</v>
      </c>
      <c r="E12" s="16">
        <f t="shared" ref="E12:E32" si="0">C12+D12</f>
        <v>28925.230000000003</v>
      </c>
      <c r="F12" s="16">
        <f t="shared" ref="F12:F32" si="1">B12-E12</f>
        <v>89091.76999999999</v>
      </c>
    </row>
    <row r="13" spans="1:6" x14ac:dyDescent="0.25">
      <c r="A13" s="19" t="s">
        <v>2</v>
      </c>
      <c r="B13" s="4">
        <v>1485000</v>
      </c>
      <c r="C13" s="4">
        <v>193154.77</v>
      </c>
      <c r="D13" s="4">
        <v>196196.16</v>
      </c>
      <c r="E13" s="16">
        <f t="shared" si="0"/>
        <v>389350.93</v>
      </c>
      <c r="F13" s="16">
        <f t="shared" si="1"/>
        <v>1095649.07</v>
      </c>
    </row>
    <row r="14" spans="1:6" x14ac:dyDescent="0.25">
      <c r="A14" s="19" t="s">
        <v>3</v>
      </c>
      <c r="B14" s="4">
        <v>30836201</v>
      </c>
      <c r="C14" s="4">
        <v>2896192.22</v>
      </c>
      <c r="D14" s="4">
        <v>2888987</v>
      </c>
      <c r="E14" s="16">
        <f t="shared" si="0"/>
        <v>5785179.2200000007</v>
      </c>
      <c r="F14" s="16">
        <f t="shared" si="1"/>
        <v>25051021.780000001</v>
      </c>
    </row>
    <row r="15" spans="1:6" x14ac:dyDescent="0.25">
      <c r="A15" s="19" t="s">
        <v>4</v>
      </c>
      <c r="B15" s="4">
        <v>9492976</v>
      </c>
      <c r="C15" s="4">
        <v>128807.42</v>
      </c>
      <c r="D15" s="4">
        <v>166166.62</v>
      </c>
      <c r="E15" s="16">
        <f t="shared" si="0"/>
        <v>294974.03999999998</v>
      </c>
      <c r="F15" s="16">
        <f t="shared" si="1"/>
        <v>9198001.9600000009</v>
      </c>
    </row>
    <row r="16" spans="1:6" x14ac:dyDescent="0.25">
      <c r="A16" s="19" t="s">
        <v>25</v>
      </c>
      <c r="B16" s="4">
        <v>282976</v>
      </c>
      <c r="C16" s="4"/>
      <c r="D16" s="4">
        <v>33180</v>
      </c>
      <c r="E16" s="16">
        <f t="shared" si="0"/>
        <v>33180</v>
      </c>
      <c r="F16" s="16">
        <f t="shared" si="1"/>
        <v>249796</v>
      </c>
    </row>
    <row r="17" spans="1:6" x14ac:dyDescent="0.25">
      <c r="A17" s="19" t="s">
        <v>9</v>
      </c>
      <c r="B17" s="4">
        <v>6857149</v>
      </c>
      <c r="C17" s="4">
        <v>818185.25</v>
      </c>
      <c r="D17" s="4">
        <v>818088.84</v>
      </c>
      <c r="E17" s="16">
        <f t="shared" si="0"/>
        <v>1636274.0899999999</v>
      </c>
      <c r="F17" s="16">
        <f t="shared" si="1"/>
        <v>5220874.91</v>
      </c>
    </row>
    <row r="18" spans="1:6" x14ac:dyDescent="0.25">
      <c r="A18" s="19" t="s">
        <v>10</v>
      </c>
      <c r="B18" s="4">
        <v>2516828</v>
      </c>
      <c r="C18" s="4">
        <v>16740</v>
      </c>
      <c r="D18" s="4">
        <v>23295</v>
      </c>
      <c r="E18" s="16">
        <f t="shared" si="0"/>
        <v>40035</v>
      </c>
      <c r="F18" s="16">
        <f t="shared" si="1"/>
        <v>2476793</v>
      </c>
    </row>
    <row r="19" spans="1:6" x14ac:dyDescent="0.25">
      <c r="A19" s="19" t="s">
        <v>11</v>
      </c>
      <c r="B19" s="4">
        <v>5680994</v>
      </c>
      <c r="C19" s="4">
        <v>424588.53</v>
      </c>
      <c r="D19" s="4">
        <v>422907.62</v>
      </c>
      <c r="E19" s="16">
        <f t="shared" si="0"/>
        <v>847496.15</v>
      </c>
      <c r="F19" s="16">
        <f t="shared" si="1"/>
        <v>4833497.8499999996</v>
      </c>
    </row>
    <row r="20" spans="1:6" x14ac:dyDescent="0.25">
      <c r="A20" s="19" t="s">
        <v>23</v>
      </c>
      <c r="B20" s="4">
        <v>3260685</v>
      </c>
      <c r="C20" s="4">
        <v>252687.78</v>
      </c>
      <c r="D20" s="4">
        <v>250676.71</v>
      </c>
      <c r="E20" s="16">
        <f t="shared" si="0"/>
        <v>503364.49</v>
      </c>
      <c r="F20" s="16">
        <f t="shared" si="1"/>
        <v>2757320.51</v>
      </c>
    </row>
    <row r="21" spans="1:6" x14ac:dyDescent="0.25">
      <c r="A21" s="19" t="s">
        <v>24</v>
      </c>
      <c r="B21" s="4">
        <v>588758</v>
      </c>
      <c r="C21" s="4">
        <v>51792</v>
      </c>
      <c r="D21" s="4">
        <v>50953.55</v>
      </c>
      <c r="E21" s="16">
        <f t="shared" si="0"/>
        <v>102745.55</v>
      </c>
      <c r="F21" s="16">
        <f t="shared" si="1"/>
        <v>486012.45</v>
      </c>
    </row>
    <row r="22" spans="1:6" x14ac:dyDescent="0.25">
      <c r="A22" s="19" t="s">
        <v>5</v>
      </c>
      <c r="B22" s="4">
        <v>520800</v>
      </c>
      <c r="C22" s="4"/>
      <c r="D22" s="4"/>
      <c r="E22" s="16">
        <f t="shared" si="0"/>
        <v>0</v>
      </c>
      <c r="F22" s="16">
        <f t="shared" si="1"/>
        <v>520800</v>
      </c>
    </row>
    <row r="23" spans="1:6" x14ac:dyDescent="0.25">
      <c r="A23" s="19" t="s">
        <v>6</v>
      </c>
      <c r="B23" s="4">
        <v>347199</v>
      </c>
      <c r="C23" s="4">
        <v>312266.57</v>
      </c>
      <c r="D23" s="4">
        <v>1133.3399999999999</v>
      </c>
      <c r="E23" s="16">
        <f t="shared" si="0"/>
        <v>313399.91000000003</v>
      </c>
      <c r="F23" s="16">
        <f t="shared" si="1"/>
        <v>33799.089999999967</v>
      </c>
    </row>
    <row r="24" spans="1:6" x14ac:dyDescent="0.25">
      <c r="A24" s="19" t="s">
        <v>28</v>
      </c>
      <c r="B24" s="4">
        <v>337200</v>
      </c>
      <c r="C24" s="4"/>
      <c r="D24" s="4"/>
      <c r="E24" s="16">
        <f t="shared" si="0"/>
        <v>0</v>
      </c>
      <c r="F24" s="16">
        <f t="shared" si="1"/>
        <v>337200</v>
      </c>
    </row>
    <row r="25" spans="1:6" x14ac:dyDescent="0.25">
      <c r="A25" s="19" t="s">
        <v>29</v>
      </c>
      <c r="B25" s="4">
        <v>540000</v>
      </c>
      <c r="C25" s="4"/>
      <c r="D25" s="4">
        <v>216000</v>
      </c>
      <c r="E25" s="16">
        <f t="shared" si="0"/>
        <v>216000</v>
      </c>
      <c r="F25" s="16">
        <f t="shared" si="1"/>
        <v>324000</v>
      </c>
    </row>
    <row r="26" spans="1:6" x14ac:dyDescent="0.25">
      <c r="A26" s="19" t="s">
        <v>30</v>
      </c>
      <c r="B26" s="4">
        <v>17426146</v>
      </c>
      <c r="C26" s="4">
        <v>1349272.4</v>
      </c>
      <c r="D26" s="4">
        <v>1332152.8899999999</v>
      </c>
      <c r="E26" s="16">
        <f t="shared" si="0"/>
        <v>2681425.29</v>
      </c>
      <c r="F26" s="16">
        <f t="shared" si="1"/>
        <v>14744720.710000001</v>
      </c>
    </row>
    <row r="27" spans="1:6" x14ac:dyDescent="0.25">
      <c r="A27" s="19" t="s">
        <v>31</v>
      </c>
      <c r="B27" s="4">
        <v>797481</v>
      </c>
      <c r="C27" s="4"/>
      <c r="D27" s="4">
        <v>21017.8</v>
      </c>
      <c r="E27" s="16">
        <f t="shared" si="0"/>
        <v>21017.8</v>
      </c>
      <c r="F27" s="16">
        <f t="shared" si="1"/>
        <v>776463.2</v>
      </c>
    </row>
    <row r="28" spans="1:6" x14ac:dyDescent="0.25">
      <c r="A28" s="19" t="s">
        <v>32</v>
      </c>
      <c r="B28" s="4">
        <v>2940241</v>
      </c>
      <c r="C28" s="4">
        <v>143762</v>
      </c>
      <c r="D28" s="4">
        <v>232201</v>
      </c>
      <c r="E28" s="16">
        <f t="shared" si="0"/>
        <v>375963</v>
      </c>
      <c r="F28" s="16">
        <f t="shared" si="1"/>
        <v>2564278</v>
      </c>
    </row>
    <row r="29" spans="1:6" x14ac:dyDescent="0.25">
      <c r="A29" s="19" t="s">
        <v>33</v>
      </c>
      <c r="B29" s="4">
        <v>81873</v>
      </c>
      <c r="C29" s="4"/>
      <c r="D29" s="4"/>
      <c r="E29" s="16">
        <f t="shared" si="0"/>
        <v>0</v>
      </c>
      <c r="F29" s="16">
        <f t="shared" si="1"/>
        <v>81873</v>
      </c>
    </row>
    <row r="30" spans="1:6" x14ac:dyDescent="0.25">
      <c r="A30" s="19" t="s">
        <v>34</v>
      </c>
      <c r="B30" s="4">
        <v>992301</v>
      </c>
      <c r="C30" s="4">
        <v>85074</v>
      </c>
      <c r="D30" s="4">
        <v>91076</v>
      </c>
      <c r="E30" s="16">
        <f t="shared" si="0"/>
        <v>176150</v>
      </c>
      <c r="F30" s="16">
        <f t="shared" si="1"/>
        <v>816151</v>
      </c>
    </row>
    <row r="31" spans="1:6" x14ac:dyDescent="0.25">
      <c r="A31" s="19" t="s">
        <v>35</v>
      </c>
      <c r="B31" s="4">
        <v>255134</v>
      </c>
      <c r="C31" s="4"/>
      <c r="D31" s="4"/>
      <c r="E31" s="16">
        <f t="shared" si="0"/>
        <v>0</v>
      </c>
      <c r="F31" s="16">
        <f t="shared" si="1"/>
        <v>255134</v>
      </c>
    </row>
    <row r="32" spans="1:6" ht="15.75" customHeight="1" x14ac:dyDescent="0.25">
      <c r="A32" s="19" t="s">
        <v>36</v>
      </c>
      <c r="B32" s="15">
        <v>57816</v>
      </c>
      <c r="C32" s="4"/>
      <c r="D32" s="4"/>
      <c r="E32" s="16">
        <f t="shared" si="0"/>
        <v>0</v>
      </c>
      <c r="F32" s="16">
        <f t="shared" si="1"/>
        <v>57816</v>
      </c>
    </row>
    <row r="33" spans="1:6" ht="15.75" x14ac:dyDescent="0.25">
      <c r="A33" s="20" t="s">
        <v>12</v>
      </c>
      <c r="B33" s="21">
        <f>SUM(B11:B32)</f>
        <v>86734230</v>
      </c>
      <c r="C33" s="21">
        <f>SUM(C11:C32)</f>
        <v>6754400.2700000014</v>
      </c>
      <c r="D33" s="21">
        <f>SUM(D11:D32)</f>
        <v>6821942.209999999</v>
      </c>
      <c r="E33" s="16">
        <f>SUM(E11:E32)</f>
        <v>13576342.48</v>
      </c>
      <c r="F33" s="16">
        <f>SUM(F11:F32)</f>
        <v>73157887.519999996</v>
      </c>
    </row>
    <row r="36" spans="1:6" x14ac:dyDescent="0.25">
      <c r="A36" t="s">
        <v>13</v>
      </c>
    </row>
  </sheetData>
  <mergeCells count="1">
    <mergeCell ref="A5:E5"/>
  </mergeCells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6"/>
  <sheetViews>
    <sheetView tabSelected="1" topLeftCell="A3" zoomScaleNormal="100" workbookViewId="0">
      <selection activeCell="F11" sqref="F11:F33"/>
    </sheetView>
  </sheetViews>
  <sheetFormatPr baseColWidth="10" defaultRowHeight="15" x14ac:dyDescent="0.25"/>
  <cols>
    <col min="1" max="1" width="52.7109375" customWidth="1"/>
    <col min="2" max="2" width="18" customWidth="1"/>
    <col min="3" max="6" width="16" customWidth="1"/>
    <col min="7" max="7" width="17.140625" customWidth="1"/>
    <col min="8" max="8" width="16.7109375" customWidth="1"/>
  </cols>
  <sheetData>
    <row r="2" spans="1:8" x14ac:dyDescent="0.25">
      <c r="A2" s="5" t="s">
        <v>15</v>
      </c>
      <c r="B2" s="6"/>
      <c r="C2" s="6"/>
      <c r="D2" s="6"/>
      <c r="E2" s="6"/>
      <c r="F2" s="6"/>
    </row>
    <row r="3" spans="1:8" x14ac:dyDescent="0.25">
      <c r="A3" s="7" t="s">
        <v>16</v>
      </c>
      <c r="B3" s="8"/>
      <c r="C3" s="8"/>
      <c r="D3" s="8"/>
      <c r="E3" s="8"/>
      <c r="F3" s="8"/>
    </row>
    <row r="4" spans="1:8" x14ac:dyDescent="0.25">
      <c r="A4" s="9" t="s">
        <v>17</v>
      </c>
      <c r="B4" s="8"/>
      <c r="C4" s="8"/>
      <c r="D4" s="8"/>
      <c r="E4" s="8"/>
      <c r="F4" s="8"/>
    </row>
    <row r="5" spans="1:8" ht="24.75" customHeight="1" x14ac:dyDescent="0.25">
      <c r="A5" s="23" t="s">
        <v>20</v>
      </c>
      <c r="B5" s="23"/>
      <c r="C5" s="23"/>
      <c r="D5" s="23"/>
      <c r="E5" s="23"/>
      <c r="F5" s="23"/>
      <c r="G5" s="23"/>
      <c r="H5" s="22"/>
    </row>
    <row r="6" spans="1:8" ht="18" x14ac:dyDescent="0.25">
      <c r="A6" s="10" t="s">
        <v>18</v>
      </c>
    </row>
    <row r="7" spans="1:8" ht="18" x14ac:dyDescent="0.25">
      <c r="A7" s="10" t="s">
        <v>19</v>
      </c>
      <c r="B7" s="11"/>
    </row>
    <row r="8" spans="1:8" ht="26.25" x14ac:dyDescent="0.4">
      <c r="A8" s="14" t="s">
        <v>27</v>
      </c>
    </row>
    <row r="9" spans="1:8" ht="39" x14ac:dyDescent="0.25">
      <c r="A9" s="1" t="s">
        <v>0</v>
      </c>
      <c r="B9" s="2" t="s">
        <v>26</v>
      </c>
      <c r="C9" s="2" t="s">
        <v>14</v>
      </c>
      <c r="D9" s="2" t="s">
        <v>37</v>
      </c>
      <c r="E9" s="2" t="s">
        <v>38</v>
      </c>
      <c r="F9" s="2" t="s">
        <v>39</v>
      </c>
      <c r="G9" s="12" t="s">
        <v>22</v>
      </c>
      <c r="H9" s="12" t="s">
        <v>21</v>
      </c>
    </row>
    <row r="10" spans="1:8" x14ac:dyDescent="0.25">
      <c r="A10" s="17" t="s">
        <v>1</v>
      </c>
      <c r="B10" s="3"/>
      <c r="C10" s="3"/>
      <c r="D10" s="3"/>
      <c r="E10" s="3"/>
      <c r="F10" s="3"/>
      <c r="G10" s="13"/>
      <c r="H10" s="13"/>
    </row>
    <row r="11" spans="1:8" x14ac:dyDescent="0.25">
      <c r="A11" s="18" t="s">
        <v>7</v>
      </c>
      <c r="B11" s="4">
        <v>1318455</v>
      </c>
      <c r="C11" s="4">
        <v>66132.960000000006</v>
      </c>
      <c r="D11" s="4">
        <v>64728.82</v>
      </c>
      <c r="E11" s="4">
        <v>63197.88</v>
      </c>
      <c r="F11" s="4">
        <v>61664.480000000003</v>
      </c>
      <c r="G11" s="16">
        <f>SUM(C11:F11)</f>
        <v>255724.14</v>
      </c>
      <c r="H11" s="16">
        <f>B11-G11</f>
        <v>1062730.8599999999</v>
      </c>
    </row>
    <row r="12" spans="1:8" x14ac:dyDescent="0.25">
      <c r="A12" s="19" t="s">
        <v>8</v>
      </c>
      <c r="B12" s="4">
        <v>118017</v>
      </c>
      <c r="C12" s="4">
        <v>15744.37</v>
      </c>
      <c r="D12" s="4">
        <v>13180.86</v>
      </c>
      <c r="E12" s="4">
        <v>16463.580000000002</v>
      </c>
      <c r="F12" s="4">
        <v>19498.11</v>
      </c>
      <c r="G12" s="16">
        <f t="shared" ref="G12:G32" si="0">SUM(C12:F12)</f>
        <v>64886.920000000006</v>
      </c>
      <c r="H12" s="16">
        <f t="shared" ref="H12:H32" si="1">B12-G12</f>
        <v>53130.079999999994</v>
      </c>
    </row>
    <row r="13" spans="1:8" x14ac:dyDescent="0.25">
      <c r="A13" s="19" t="s">
        <v>2</v>
      </c>
      <c r="B13" s="4">
        <v>1485000</v>
      </c>
      <c r="C13" s="4">
        <v>193154.77</v>
      </c>
      <c r="D13" s="4">
        <v>196196.16</v>
      </c>
      <c r="E13" s="4">
        <v>196759</v>
      </c>
      <c r="F13" s="4">
        <v>197880</v>
      </c>
      <c r="G13" s="16">
        <f t="shared" si="0"/>
        <v>783989.92999999993</v>
      </c>
      <c r="H13" s="16">
        <f t="shared" si="1"/>
        <v>701010.07000000007</v>
      </c>
    </row>
    <row r="14" spans="1:8" x14ac:dyDescent="0.25">
      <c r="A14" s="19" t="s">
        <v>3</v>
      </c>
      <c r="B14" s="4">
        <v>30877925</v>
      </c>
      <c r="C14" s="4">
        <v>2896192.22</v>
      </c>
      <c r="D14" s="4">
        <v>2888987</v>
      </c>
      <c r="E14" s="4">
        <v>2860121.36</v>
      </c>
      <c r="F14" s="4">
        <v>2855184.36</v>
      </c>
      <c r="G14" s="16">
        <f t="shared" si="0"/>
        <v>11500484.939999999</v>
      </c>
      <c r="H14" s="16">
        <f t="shared" si="1"/>
        <v>19377440.060000002</v>
      </c>
    </row>
    <row r="15" spans="1:8" x14ac:dyDescent="0.25">
      <c r="A15" s="19" t="s">
        <v>4</v>
      </c>
      <c r="B15" s="4">
        <v>9503350</v>
      </c>
      <c r="C15" s="4">
        <v>128807.42</v>
      </c>
      <c r="D15" s="4">
        <v>166166.62</v>
      </c>
      <c r="E15" s="4">
        <v>146667.34</v>
      </c>
      <c r="F15" s="4">
        <v>148456.4</v>
      </c>
      <c r="G15" s="16">
        <f t="shared" si="0"/>
        <v>590097.78</v>
      </c>
      <c r="H15" s="16">
        <f t="shared" si="1"/>
        <v>8913252.2200000007</v>
      </c>
    </row>
    <row r="16" spans="1:8" x14ac:dyDescent="0.25">
      <c r="A16" s="19" t="s">
        <v>25</v>
      </c>
      <c r="B16" s="4">
        <v>282976</v>
      </c>
      <c r="C16" s="4"/>
      <c r="D16" s="4">
        <v>33180</v>
      </c>
      <c r="E16" s="4">
        <v>53004</v>
      </c>
      <c r="F16" s="4">
        <v>29988</v>
      </c>
      <c r="G16" s="16">
        <f t="shared" si="0"/>
        <v>116172</v>
      </c>
      <c r="H16" s="16">
        <f t="shared" si="1"/>
        <v>166804</v>
      </c>
    </row>
    <row r="17" spans="1:8" x14ac:dyDescent="0.25">
      <c r="A17" s="19" t="s">
        <v>9</v>
      </c>
      <c r="B17" s="4">
        <v>6882229</v>
      </c>
      <c r="C17" s="4">
        <v>818185.25</v>
      </c>
      <c r="D17" s="4">
        <v>818088.84</v>
      </c>
      <c r="E17" s="4">
        <v>819976</v>
      </c>
      <c r="F17" s="4">
        <v>822749</v>
      </c>
      <c r="G17" s="16">
        <f t="shared" si="0"/>
        <v>3278999.09</v>
      </c>
      <c r="H17" s="16">
        <f t="shared" si="1"/>
        <v>3603229.91</v>
      </c>
    </row>
    <row r="18" spans="1:8" x14ac:dyDescent="0.25">
      <c r="A18" s="19" t="s">
        <v>10</v>
      </c>
      <c r="B18" s="4">
        <v>2533244</v>
      </c>
      <c r="C18" s="4">
        <v>16740</v>
      </c>
      <c r="D18" s="4">
        <v>23295</v>
      </c>
      <c r="E18" s="4">
        <v>27430</v>
      </c>
      <c r="F18" s="4">
        <v>16580</v>
      </c>
      <c r="G18" s="16">
        <f t="shared" si="0"/>
        <v>84045</v>
      </c>
      <c r="H18" s="16">
        <f t="shared" si="1"/>
        <v>2449199</v>
      </c>
    </row>
    <row r="19" spans="1:8" x14ac:dyDescent="0.25">
      <c r="A19" s="19" t="s">
        <v>11</v>
      </c>
      <c r="B19" s="4">
        <v>5680994</v>
      </c>
      <c r="C19" s="4">
        <v>424588.53</v>
      </c>
      <c r="D19" s="4">
        <v>422907.62</v>
      </c>
      <c r="E19" s="4">
        <v>469167.19</v>
      </c>
      <c r="F19" s="4">
        <v>481731.58</v>
      </c>
      <c r="G19" s="16">
        <f t="shared" si="0"/>
        <v>1798394.9200000002</v>
      </c>
      <c r="H19" s="16">
        <f t="shared" si="1"/>
        <v>3882599.08</v>
      </c>
    </row>
    <row r="20" spans="1:8" x14ac:dyDescent="0.25">
      <c r="A20" s="19" t="s">
        <v>23</v>
      </c>
      <c r="B20" s="4">
        <v>3260685</v>
      </c>
      <c r="C20" s="4">
        <v>252687.78</v>
      </c>
      <c r="D20" s="4">
        <v>250676.71</v>
      </c>
      <c r="E20" s="4">
        <v>256706.45</v>
      </c>
      <c r="F20" s="4">
        <v>260704.35</v>
      </c>
      <c r="G20" s="16">
        <f t="shared" si="0"/>
        <v>1020775.2899999999</v>
      </c>
      <c r="H20" s="16">
        <f t="shared" si="1"/>
        <v>2239909.71</v>
      </c>
    </row>
    <row r="21" spans="1:8" x14ac:dyDescent="0.25">
      <c r="A21" s="19" t="s">
        <v>24</v>
      </c>
      <c r="B21" s="4">
        <v>588758</v>
      </c>
      <c r="C21" s="4">
        <v>51792</v>
      </c>
      <c r="D21" s="4">
        <v>50953.55</v>
      </c>
      <c r="E21" s="4">
        <v>51184</v>
      </c>
      <c r="F21" s="4">
        <v>50252</v>
      </c>
      <c r="G21" s="16">
        <f t="shared" si="0"/>
        <v>204181.55</v>
      </c>
      <c r="H21" s="16">
        <f t="shared" si="1"/>
        <v>384576.45</v>
      </c>
    </row>
    <row r="22" spans="1:8" x14ac:dyDescent="0.25">
      <c r="A22" s="19" t="s">
        <v>5</v>
      </c>
      <c r="B22" s="4">
        <v>520800</v>
      </c>
      <c r="C22" s="4"/>
      <c r="D22" s="4"/>
      <c r="E22" s="4"/>
      <c r="F22" s="4"/>
      <c r="G22" s="16">
        <f t="shared" si="0"/>
        <v>0</v>
      </c>
      <c r="H22" s="16">
        <f t="shared" si="1"/>
        <v>520800</v>
      </c>
    </row>
    <row r="23" spans="1:8" x14ac:dyDescent="0.25">
      <c r="A23" s="19" t="s">
        <v>6</v>
      </c>
      <c r="B23" s="4">
        <v>347199</v>
      </c>
      <c r="C23" s="4">
        <v>312266.57</v>
      </c>
      <c r="D23" s="4">
        <v>1133.3399999999999</v>
      </c>
      <c r="E23" s="4"/>
      <c r="F23" s="4"/>
      <c r="G23" s="16">
        <f t="shared" si="0"/>
        <v>313399.91000000003</v>
      </c>
      <c r="H23" s="16">
        <f t="shared" si="1"/>
        <v>33799.089999999967</v>
      </c>
    </row>
    <row r="24" spans="1:8" x14ac:dyDescent="0.25">
      <c r="A24" s="19" t="s">
        <v>28</v>
      </c>
      <c r="B24" s="4">
        <v>297000</v>
      </c>
      <c r="C24" s="4"/>
      <c r="D24" s="4"/>
      <c r="E24" s="4"/>
      <c r="F24" s="4"/>
      <c r="G24" s="16">
        <f t="shared" si="0"/>
        <v>0</v>
      </c>
      <c r="H24" s="16">
        <f t="shared" si="1"/>
        <v>297000</v>
      </c>
    </row>
    <row r="25" spans="1:8" x14ac:dyDescent="0.25">
      <c r="A25" s="19" t="s">
        <v>29</v>
      </c>
      <c r="B25" s="4">
        <v>540000</v>
      </c>
      <c r="C25" s="4"/>
      <c r="D25" s="4">
        <v>216000</v>
      </c>
      <c r="E25" s="4"/>
      <c r="F25" s="4"/>
      <c r="G25" s="16">
        <f t="shared" si="0"/>
        <v>216000</v>
      </c>
      <c r="H25" s="16">
        <f t="shared" si="1"/>
        <v>324000</v>
      </c>
    </row>
    <row r="26" spans="1:8" x14ac:dyDescent="0.25">
      <c r="A26" s="19" t="s">
        <v>30</v>
      </c>
      <c r="B26" s="4">
        <v>17426146</v>
      </c>
      <c r="C26" s="4">
        <v>1349272.4</v>
      </c>
      <c r="D26" s="4">
        <v>1332152.8899999999</v>
      </c>
      <c r="E26" s="4">
        <v>1298660.75</v>
      </c>
      <c r="F26" s="4">
        <v>1292194.1200000001</v>
      </c>
      <c r="G26" s="16">
        <f t="shared" si="0"/>
        <v>5272280.16</v>
      </c>
      <c r="H26" s="16">
        <f t="shared" si="1"/>
        <v>12153865.84</v>
      </c>
    </row>
    <row r="27" spans="1:8" x14ac:dyDescent="0.25">
      <c r="A27" s="19" t="s">
        <v>31</v>
      </c>
      <c r="B27" s="4">
        <v>648299</v>
      </c>
      <c r="C27" s="4"/>
      <c r="D27" s="4">
        <v>21017.8</v>
      </c>
      <c r="E27" s="4">
        <v>20192.57</v>
      </c>
      <c r="F27" s="4">
        <v>28192.57</v>
      </c>
      <c r="G27" s="16">
        <f t="shared" si="0"/>
        <v>69402.94</v>
      </c>
      <c r="H27" s="16">
        <f t="shared" si="1"/>
        <v>578896.06000000006</v>
      </c>
    </row>
    <row r="28" spans="1:8" x14ac:dyDescent="0.25">
      <c r="A28" s="19" t="s">
        <v>32</v>
      </c>
      <c r="B28" s="4">
        <v>2940241</v>
      </c>
      <c r="C28" s="4">
        <v>143762</v>
      </c>
      <c r="D28" s="4">
        <v>232201</v>
      </c>
      <c r="E28" s="4"/>
      <c r="F28" s="4">
        <v>463369.6</v>
      </c>
      <c r="G28" s="16">
        <f t="shared" si="0"/>
        <v>839332.6</v>
      </c>
      <c r="H28" s="16">
        <f t="shared" si="1"/>
        <v>2100908.4</v>
      </c>
    </row>
    <row r="29" spans="1:8" x14ac:dyDescent="0.25">
      <c r="A29" s="19" t="s">
        <v>33</v>
      </c>
      <c r="B29" s="4">
        <v>89262</v>
      </c>
      <c r="C29" s="4"/>
      <c r="D29" s="4"/>
      <c r="E29" s="4"/>
      <c r="F29" s="4"/>
      <c r="G29" s="16">
        <f t="shared" si="0"/>
        <v>0</v>
      </c>
      <c r="H29" s="16">
        <f t="shared" si="1"/>
        <v>89262</v>
      </c>
    </row>
    <row r="30" spans="1:8" x14ac:dyDescent="0.25">
      <c r="A30" s="19" t="s">
        <v>34</v>
      </c>
      <c r="B30" s="4">
        <v>803844</v>
      </c>
      <c r="C30" s="4">
        <v>85074</v>
      </c>
      <c r="D30" s="4">
        <v>91076</v>
      </c>
      <c r="E30" s="4"/>
      <c r="F30" s="4">
        <v>178486.61</v>
      </c>
      <c r="G30" s="16">
        <f t="shared" si="0"/>
        <v>354636.61</v>
      </c>
      <c r="H30" s="16">
        <f t="shared" si="1"/>
        <v>449207.39</v>
      </c>
    </row>
    <row r="31" spans="1:8" x14ac:dyDescent="0.25">
      <c r="A31" s="19" t="s">
        <v>35</v>
      </c>
      <c r="B31" s="4">
        <v>255134</v>
      </c>
      <c r="C31" s="4"/>
      <c r="D31" s="4"/>
      <c r="E31" s="4"/>
      <c r="F31" s="4"/>
      <c r="G31" s="16">
        <f t="shared" si="0"/>
        <v>0</v>
      </c>
      <c r="H31" s="16">
        <f t="shared" si="1"/>
        <v>255134</v>
      </c>
    </row>
    <row r="32" spans="1:8" ht="15.75" customHeight="1" x14ac:dyDescent="0.25">
      <c r="A32" s="19" t="s">
        <v>36</v>
      </c>
      <c r="B32" s="15">
        <v>57816</v>
      </c>
      <c r="C32" s="4"/>
      <c r="D32" s="4"/>
      <c r="E32" s="4"/>
      <c r="F32" s="4"/>
      <c r="G32" s="16">
        <f t="shared" si="0"/>
        <v>0</v>
      </c>
      <c r="H32" s="16">
        <f t="shared" si="1"/>
        <v>57816</v>
      </c>
    </row>
    <row r="33" spans="1:8" ht="15.75" x14ac:dyDescent="0.25">
      <c r="A33" s="20" t="s">
        <v>12</v>
      </c>
      <c r="B33" s="21">
        <f t="shared" ref="B33:H33" si="2">SUM(B11:B32)</f>
        <v>86457374</v>
      </c>
      <c r="C33" s="21">
        <f t="shared" si="2"/>
        <v>6754400.2700000014</v>
      </c>
      <c r="D33" s="21">
        <f t="shared" si="2"/>
        <v>6821942.209999999</v>
      </c>
      <c r="E33" s="21">
        <f t="shared" si="2"/>
        <v>6279530.1200000001</v>
      </c>
      <c r="F33" s="21">
        <f>SUM(F11:F32)</f>
        <v>6906931.1799999997</v>
      </c>
      <c r="G33" s="16">
        <f t="shared" si="2"/>
        <v>26762803.780000001</v>
      </c>
      <c r="H33" s="16">
        <f t="shared" si="2"/>
        <v>59694570.220000006</v>
      </c>
    </row>
    <row r="36" spans="1:8" x14ac:dyDescent="0.25">
      <c r="A36" t="s">
        <v>13</v>
      </c>
    </row>
  </sheetData>
  <mergeCells count="1">
    <mergeCell ref="A5:G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 (7)</vt:lpstr>
      <vt:lpstr>Hoja2 (8)</vt:lpstr>
      <vt:lpstr>Hoja2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REMUNERACIONES 01</cp:lastModifiedBy>
  <cp:lastPrinted>2024-04-05T21:05:08Z</cp:lastPrinted>
  <dcterms:created xsi:type="dcterms:W3CDTF">2016-03-23T01:46:34Z</dcterms:created>
  <dcterms:modified xsi:type="dcterms:W3CDTF">2024-04-30T17:52:34Z</dcterms:modified>
</cp:coreProperties>
</file>