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showInkAnnotation="0" codeName="ThisWorkbook" autoCompressPictures="0"/>
  <mc:AlternateContent xmlns:mc="http://schemas.openxmlformats.org/markup-compatibility/2006">
    <mc:Choice Requires="x15">
      <x15ac:absPath xmlns:x15ac="http://schemas.microsoft.com/office/spreadsheetml/2010/11/ac" url="C:\Users\asihuas\Desktop\EL AGRO EN CIFRA\AÑO 2024\ABRIL 2024\"/>
    </mc:Choice>
  </mc:AlternateContent>
  <xr:revisionPtr revIDLastSave="0" documentId="13_ncr:1_{0B7E7E06-07D8-46A1-81D4-59F79ECE2926}" xr6:coauthVersionLast="47" xr6:coauthVersionMax="47" xr10:uidLastSave="{00000000-0000-0000-0000-000000000000}"/>
  <bookViews>
    <workbookView xWindow="-120" yWindow="-120" windowWidth="29040" windowHeight="15720" tabRatio="910" xr2:uid="{00000000-000D-0000-FFFF-FFFF00000000}"/>
  </bookViews>
  <sheets>
    <sheet name="ÍNDICE" sheetId="30" r:id="rId1"/>
    <sheet name="C.74" sheetId="21" r:id="rId2"/>
    <sheet name="C.75" sheetId="2" r:id="rId3"/>
    <sheet name="C.76" sheetId="19" r:id="rId4"/>
    <sheet name="C.77" sheetId="11" r:id="rId5"/>
    <sheet name="C.78-C.79" sheetId="26" r:id="rId6"/>
    <sheet name="C.80" sheetId="1" r:id="rId7"/>
    <sheet name="C.81" sheetId="29" r:id="rId8"/>
    <sheet name="C.82" sheetId="14" r:id="rId9"/>
    <sheet name="C.83" sheetId="45" r:id="rId10"/>
    <sheet name="C.84 - 85" sheetId="27" r:id="rId11"/>
    <sheet name="C.86" sheetId="3" r:id="rId12"/>
    <sheet name="C.87" sheetId="28" r:id="rId13"/>
    <sheet name="C.88" sheetId="16" r:id="rId14"/>
    <sheet name="C.89" sheetId="18" r:id="rId15"/>
  </sheets>
  <externalReferences>
    <externalReference r:id="rId16"/>
  </externalReferences>
  <definedNames>
    <definedName name="_xlnm._FilterDatabase" localSheetId="14" hidden="1">'C.89'!#REF!</definedName>
    <definedName name="_xlnm.Print_Area" localSheetId="1">'C.74'!$A$1:$L$16</definedName>
    <definedName name="_xlnm.Print_Area" localSheetId="2">'C.75'!$A$1:$E$54</definedName>
    <definedName name="_xlnm.Print_Area" localSheetId="3">'C.76'!$A$1:$D$34</definedName>
    <definedName name="_xlnm.Print_Area" localSheetId="4">'C.77'!$A$1:$H$59</definedName>
    <definedName name="_xlnm.Print_Area" localSheetId="5">'C.78-C.79'!$A$62:$E$122</definedName>
    <definedName name="_xlnm.Print_Area" localSheetId="6">'C.80'!$A$60:$H$117</definedName>
    <definedName name="_xlnm.Print_Area" localSheetId="7">'C.81'!$A$60:$H$117</definedName>
    <definedName name="_xlnm.Print_Area" localSheetId="8">'C.82'!$A$1:$H$60</definedName>
    <definedName name="_xlnm.Print_Area" localSheetId="9">'C.83'!$A$68:$J$123</definedName>
    <definedName name="_xlnm.Print_Area" localSheetId="10">'C.84 - 85'!$A$63:$E$122</definedName>
    <definedName name="_xlnm.Print_Area" localSheetId="11">'C.86'!$A$60:$H$117</definedName>
    <definedName name="_xlnm.Print_Area" localSheetId="12">'C.87'!$A$60:$H$117</definedName>
    <definedName name="_xlnm.Print_Area" localSheetId="13">'C.88'!$A$1:$H$60</definedName>
    <definedName name="_xlnm.Print_Area" localSheetId="14">'C.89'!$A$1:$J$72</definedName>
    <definedName name="_xlnm.Print_Area" localSheetId="0">ÍNDICE!$A$1:$B$28</definedName>
    <definedName name="MES">#REF!</definedName>
    <definedName name="OLE_LINK1" localSheetId="9">'C.83'!#REF!</definedName>
    <definedName name="OLE_LINK1" localSheetId="14">'C.89'!#REF!</definedName>
    <definedName name="SUB_OMC">#REF!</definedName>
    <definedName name="SUBPAR">#REF!</definedName>
    <definedName name="subpar1">[1]subpartidas!$A$2:$B$833</definedName>
    <definedName name="TABLA" localSheetId="9">'C.83'!#REF!</definedName>
    <definedName name="TABLA">#REF!</definedName>
    <definedName name="TABLA_1">#REF!</definedName>
    <definedName name="TABLA_11">#REF!</definedName>
    <definedName name="TABLA_12">#REF!</definedName>
    <definedName name="TABLA_14">#REF!</definedName>
    <definedName name="TABLA_15">#REF!</definedName>
    <definedName name="TABLA_2">'C.89'!#REF!</definedName>
    <definedName name="TABLA_3">#REF!</definedName>
    <definedName name="TABLA_4">#REF!</definedName>
    <definedName name="TABLA_5">#REF!</definedName>
    <definedName name="TABLA_6">#REF!</definedName>
    <definedName name="TABLA_7">#REF!</definedName>
    <definedName name="TABLA_8">#REF!</definedName>
    <definedName name="TABLA_9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119" i="27" l="1"/>
  <c r="E118" i="27"/>
  <c r="E117" i="27"/>
  <c r="E116" i="27"/>
  <c r="E115" i="27"/>
  <c r="E114" i="27"/>
  <c r="E113" i="27"/>
  <c r="E112" i="27"/>
  <c r="E111" i="27"/>
  <c r="E110" i="27"/>
  <c r="E109" i="27"/>
  <c r="E108" i="27"/>
  <c r="E107" i="27"/>
  <c r="E106" i="27"/>
  <c r="E105" i="27"/>
  <c r="E104" i="27"/>
  <c r="E103" i="27"/>
  <c r="E102" i="27"/>
  <c r="E101" i="27"/>
  <c r="E100" i="27"/>
  <c r="E99" i="27"/>
  <c r="E98" i="27"/>
  <c r="E97" i="27"/>
  <c r="E96" i="27"/>
  <c r="E95" i="27"/>
  <c r="E94" i="27"/>
  <c r="E93" i="27"/>
  <c r="E92" i="27"/>
  <c r="E91" i="27"/>
  <c r="E90" i="27"/>
  <c r="E89" i="27"/>
  <c r="E88" i="27"/>
  <c r="E87" i="27"/>
  <c r="E86" i="27"/>
  <c r="E85" i="27"/>
  <c r="E84" i="27"/>
  <c r="E83" i="27"/>
  <c r="E82" i="27"/>
  <c r="E81" i="27"/>
  <c r="E80" i="27"/>
  <c r="E79" i="27"/>
  <c r="E78" i="27"/>
  <c r="E77" i="27"/>
  <c r="E76" i="27"/>
  <c r="E75" i="27"/>
  <c r="E74" i="27"/>
  <c r="E73" i="27"/>
  <c r="E72" i="27"/>
  <c r="E71" i="27"/>
  <c r="E70" i="27"/>
  <c r="E69" i="27"/>
  <c r="E57" i="27"/>
  <c r="E56" i="27"/>
  <c r="E55" i="27"/>
  <c r="E54" i="27"/>
  <c r="E53" i="27"/>
  <c r="E52" i="27"/>
  <c r="E51" i="27"/>
  <c r="E50" i="27"/>
  <c r="E49" i="27"/>
  <c r="E48" i="27"/>
  <c r="E47" i="27"/>
  <c r="E46" i="27"/>
  <c r="E45" i="27"/>
  <c r="E44" i="27"/>
  <c r="E43" i="27"/>
  <c r="E42" i="27"/>
  <c r="E41" i="27"/>
  <c r="E40" i="27"/>
  <c r="E39" i="27"/>
  <c r="E38" i="27"/>
  <c r="E37" i="27"/>
  <c r="E36" i="27"/>
  <c r="E35" i="27"/>
  <c r="E34" i="27"/>
  <c r="E33" i="27"/>
  <c r="E32" i="27"/>
  <c r="E31" i="27"/>
  <c r="E30" i="27"/>
  <c r="E29" i="27"/>
  <c r="E28" i="27"/>
  <c r="E27" i="27"/>
  <c r="E26" i="27"/>
  <c r="E25" i="27"/>
  <c r="E24" i="27"/>
  <c r="E23" i="27"/>
  <c r="E22" i="27"/>
  <c r="E21" i="27"/>
  <c r="E20" i="27"/>
  <c r="E19" i="27"/>
  <c r="E18" i="27"/>
  <c r="E17" i="27"/>
  <c r="E16" i="27"/>
  <c r="E15" i="27"/>
  <c r="E14" i="27"/>
  <c r="E13" i="27"/>
  <c r="E12" i="27"/>
  <c r="E11" i="27"/>
  <c r="E10" i="27"/>
  <c r="E9" i="27"/>
  <c r="E8" i="27"/>
  <c r="E7" i="27"/>
  <c r="D57" i="14" l="1"/>
  <c r="D56" i="14"/>
  <c r="D55" i="14"/>
  <c r="D54" i="14"/>
  <c r="D53" i="14"/>
  <c r="D52" i="14"/>
  <c r="D51" i="14"/>
  <c r="D50" i="14"/>
  <c r="D49" i="14"/>
  <c r="D48" i="14"/>
  <c r="D47" i="14"/>
  <c r="D46" i="14"/>
  <c r="D45" i="14"/>
  <c r="D44" i="14"/>
  <c r="D43" i="14"/>
  <c r="D42" i="14"/>
  <c r="D41" i="14"/>
  <c r="D40" i="14"/>
  <c r="D39" i="14"/>
  <c r="D38" i="14"/>
  <c r="D37" i="14"/>
  <c r="D36" i="14"/>
  <c r="D35" i="14"/>
  <c r="D34" i="14"/>
  <c r="D33" i="14"/>
  <c r="D32" i="14"/>
  <c r="D31" i="14"/>
  <c r="D30" i="14"/>
  <c r="D29" i="14"/>
  <c r="D28" i="14"/>
  <c r="D27" i="14"/>
  <c r="D26" i="14"/>
  <c r="D25" i="14"/>
  <c r="D24" i="14"/>
  <c r="D23" i="14"/>
  <c r="D22" i="14"/>
  <c r="D21" i="14"/>
  <c r="D20" i="14"/>
  <c r="D19" i="14"/>
  <c r="D18" i="14"/>
  <c r="D17" i="14"/>
  <c r="D16" i="14"/>
  <c r="D15" i="14"/>
  <c r="D14" i="14"/>
  <c r="D13" i="14"/>
  <c r="D12" i="14"/>
  <c r="D11" i="14"/>
  <c r="D10" i="14"/>
  <c r="D9" i="14"/>
  <c r="D8" i="14"/>
  <c r="D7" i="14"/>
  <c r="E119" i="26"/>
  <c r="E118" i="26"/>
  <c r="E117" i="26"/>
  <c r="E116" i="26"/>
  <c r="E115" i="26"/>
  <c r="E114" i="26"/>
  <c r="E113" i="26"/>
  <c r="E112" i="26"/>
  <c r="E111" i="26"/>
  <c r="E110" i="26"/>
  <c r="E109" i="26"/>
  <c r="E108" i="26"/>
  <c r="E107" i="26"/>
  <c r="E106" i="26"/>
  <c r="E105" i="26"/>
  <c r="E104" i="26"/>
  <c r="E103" i="26"/>
  <c r="E102" i="26"/>
  <c r="E101" i="26"/>
  <c r="E100" i="26"/>
  <c r="E99" i="26"/>
  <c r="E98" i="26"/>
  <c r="E97" i="26"/>
  <c r="E96" i="26"/>
  <c r="E95" i="26"/>
  <c r="E94" i="26"/>
  <c r="E93" i="26"/>
  <c r="E92" i="26"/>
  <c r="E91" i="26"/>
  <c r="E90" i="26"/>
  <c r="E89" i="26"/>
  <c r="E88" i="26"/>
  <c r="E87" i="26"/>
  <c r="E86" i="26"/>
  <c r="E85" i="26"/>
  <c r="E84" i="26"/>
  <c r="E83" i="26"/>
  <c r="E82" i="26"/>
  <c r="E81" i="26"/>
  <c r="E80" i="26"/>
  <c r="E79" i="26"/>
  <c r="E78" i="26"/>
  <c r="E77" i="26"/>
  <c r="E76" i="26"/>
  <c r="E75" i="26"/>
  <c r="E74" i="26"/>
  <c r="E73" i="26"/>
  <c r="E72" i="26"/>
  <c r="E71" i="26"/>
  <c r="E70" i="26"/>
  <c r="E69" i="26"/>
  <c r="E57" i="26"/>
  <c r="E56" i="26"/>
  <c r="E55" i="26"/>
  <c r="E54" i="26"/>
  <c r="E53" i="26"/>
  <c r="E52" i="26"/>
  <c r="E51" i="26"/>
  <c r="E50" i="26"/>
  <c r="E49" i="26"/>
  <c r="E48" i="26"/>
  <c r="E47" i="26"/>
  <c r="E46" i="26"/>
  <c r="E45" i="26"/>
  <c r="E44" i="26"/>
  <c r="E43" i="26"/>
  <c r="E42" i="26"/>
  <c r="E41" i="26"/>
  <c r="E40" i="26"/>
  <c r="E39" i="26"/>
  <c r="E38" i="26"/>
  <c r="E37" i="26"/>
  <c r="E36" i="26"/>
  <c r="E35" i="26"/>
  <c r="E34" i="26"/>
  <c r="E33" i="26"/>
  <c r="E32" i="26"/>
  <c r="E31" i="26"/>
  <c r="E30" i="26"/>
  <c r="E29" i="26"/>
  <c r="E28" i="26"/>
  <c r="E27" i="26"/>
  <c r="E26" i="26"/>
  <c r="E25" i="26"/>
  <c r="E24" i="26"/>
  <c r="E23" i="26"/>
  <c r="E22" i="26"/>
  <c r="E21" i="26"/>
  <c r="E20" i="26"/>
  <c r="E19" i="26"/>
  <c r="E18" i="26"/>
  <c r="E17" i="26"/>
  <c r="E16" i="26"/>
  <c r="E15" i="26"/>
  <c r="E14" i="26"/>
  <c r="E13" i="26"/>
  <c r="E12" i="26"/>
  <c r="E11" i="26"/>
  <c r="E10" i="26"/>
  <c r="E9" i="26"/>
  <c r="E8" i="26"/>
  <c r="E7" i="26"/>
  <c r="E49" i="11" l="1"/>
  <c r="E50" i="11"/>
  <c r="E51" i="11"/>
  <c r="E52" i="11"/>
  <c r="E53" i="11"/>
  <c r="E54" i="11"/>
  <c r="E55" i="11"/>
  <c r="E21" i="11"/>
  <c r="E22" i="11"/>
  <c r="E23" i="11"/>
  <c r="E24" i="11"/>
  <c r="E25" i="11"/>
  <c r="E26" i="11"/>
  <c r="E27" i="11"/>
  <c r="E28" i="11"/>
  <c r="E29" i="11"/>
  <c r="E30" i="11"/>
  <c r="E31" i="11"/>
  <c r="E32" i="11"/>
  <c r="E33" i="11"/>
  <c r="E34" i="11"/>
  <c r="E35" i="11"/>
  <c r="E36" i="11"/>
  <c r="E37" i="11"/>
  <c r="E38" i="11"/>
  <c r="E39" i="11"/>
  <c r="E40" i="11"/>
  <c r="E41" i="11"/>
  <c r="E42" i="11"/>
  <c r="E43" i="11"/>
  <c r="E44" i="11"/>
  <c r="E45" i="11"/>
  <c r="E46" i="11"/>
  <c r="E47" i="11"/>
  <c r="E48" i="11"/>
  <c r="E20" i="11"/>
  <c r="E19" i="11"/>
  <c r="E18" i="11"/>
  <c r="E17" i="11"/>
  <c r="E16" i="11"/>
  <c r="E13" i="11"/>
  <c r="E12" i="11"/>
  <c r="E11" i="11"/>
  <c r="E10" i="11"/>
  <c r="E9" i="11"/>
  <c r="B69" i="27" l="1"/>
  <c r="B70" i="27"/>
  <c r="B71" i="27"/>
  <c r="B72" i="27"/>
  <c r="B73" i="27"/>
  <c r="B74" i="27"/>
  <c r="B75" i="27"/>
  <c r="B76" i="27"/>
  <c r="B77" i="27"/>
  <c r="B78" i="27"/>
  <c r="B79" i="27"/>
  <c r="B80" i="27"/>
  <c r="B81" i="27"/>
  <c r="B82" i="27"/>
  <c r="B83" i="27"/>
  <c r="B84" i="27"/>
  <c r="B85" i="27"/>
  <c r="B86" i="27"/>
  <c r="B87" i="27"/>
  <c r="B88" i="27"/>
  <c r="B89" i="27"/>
  <c r="B90" i="27"/>
  <c r="B91" i="27"/>
  <c r="B92" i="27"/>
  <c r="B93" i="27"/>
  <c r="B94" i="27"/>
  <c r="B95" i="27"/>
  <c r="B96" i="27"/>
  <c r="B97" i="27"/>
  <c r="B98" i="27"/>
  <c r="B99" i="27"/>
  <c r="B100" i="27"/>
  <c r="B101" i="27"/>
  <c r="B102" i="27"/>
  <c r="B103" i="27"/>
  <c r="B104" i="27"/>
  <c r="B105" i="27"/>
  <c r="B106" i="27"/>
  <c r="B107" i="27"/>
  <c r="B108" i="27"/>
  <c r="B109" i="27"/>
  <c r="B110" i="27"/>
  <c r="B111" i="27"/>
  <c r="B112" i="27"/>
  <c r="B113" i="27"/>
  <c r="B114" i="27"/>
  <c r="B115" i="27"/>
  <c r="B116" i="27"/>
  <c r="B117" i="27"/>
  <c r="B118" i="27"/>
  <c r="H10" i="11" l="1"/>
  <c r="H11" i="11"/>
  <c r="H12" i="11"/>
  <c r="H13" i="11"/>
  <c r="H14" i="11"/>
  <c r="H9" i="11"/>
  <c r="F15" i="11" l="1"/>
  <c r="G8" i="11" l="1"/>
  <c r="G15" i="11" l="1"/>
  <c r="H106" i="27" l="1"/>
  <c r="H107" i="27"/>
  <c r="H108" i="27"/>
  <c r="H109" i="27"/>
  <c r="H110" i="27"/>
  <c r="H111" i="27"/>
  <c r="H112" i="27"/>
  <c r="H113" i="27"/>
  <c r="H114" i="27"/>
  <c r="H115" i="27"/>
  <c r="H116" i="27"/>
  <c r="H117" i="27"/>
  <c r="H118" i="27"/>
  <c r="H81" i="27"/>
  <c r="H82" i="27"/>
  <c r="H83" i="27"/>
  <c r="H84" i="27"/>
  <c r="H85" i="27"/>
  <c r="H86" i="27"/>
  <c r="H87" i="27"/>
  <c r="H88" i="27"/>
  <c r="H89" i="27"/>
  <c r="H90" i="27"/>
  <c r="H91" i="27"/>
  <c r="H92" i="27"/>
  <c r="H93" i="27"/>
  <c r="H94" i="27"/>
  <c r="H95" i="27"/>
  <c r="H96" i="27"/>
  <c r="H97" i="27"/>
  <c r="H98" i="27"/>
  <c r="H99" i="27"/>
  <c r="H100" i="27"/>
  <c r="H101" i="27"/>
  <c r="H102" i="27"/>
  <c r="H103" i="27"/>
  <c r="H104" i="27"/>
  <c r="H54" i="27"/>
  <c r="H55" i="27"/>
  <c r="H56" i="27"/>
  <c r="H23" i="27"/>
  <c r="H24" i="27"/>
  <c r="H25" i="27"/>
  <c r="H26" i="27"/>
  <c r="H27" i="27"/>
  <c r="H28" i="27"/>
  <c r="H29" i="27"/>
  <c r="H30" i="27"/>
  <c r="H31" i="27"/>
  <c r="H32" i="27"/>
  <c r="H33" i="27"/>
  <c r="H34" i="27"/>
  <c r="H35" i="27"/>
  <c r="H36" i="27"/>
  <c r="A116" i="27" l="1"/>
  <c r="A117" i="27"/>
  <c r="A118" i="27"/>
  <c r="A95" i="27"/>
  <c r="A96" i="27"/>
  <c r="A97" i="27"/>
  <c r="A98" i="27"/>
  <c r="A99" i="27"/>
  <c r="A100" i="27"/>
  <c r="A101" i="27"/>
  <c r="A102" i="27"/>
  <c r="A103" i="27"/>
  <c r="A104" i="27"/>
  <c r="A105" i="27"/>
  <c r="A106" i="27"/>
  <c r="A107" i="27"/>
  <c r="A108" i="27"/>
  <c r="A109" i="27"/>
  <c r="A110" i="27"/>
  <c r="A111" i="27"/>
  <c r="A112" i="27"/>
  <c r="A113" i="27"/>
  <c r="A114" i="27"/>
  <c r="A115" i="27"/>
  <c r="A70" i="27"/>
  <c r="A71" i="27"/>
  <c r="A72" i="27"/>
  <c r="A73" i="27"/>
  <c r="A74" i="27"/>
  <c r="A75" i="27"/>
  <c r="A76" i="27"/>
  <c r="A77" i="27"/>
  <c r="A78" i="27"/>
  <c r="A79" i="27"/>
  <c r="A80" i="27"/>
  <c r="A81" i="27"/>
  <c r="A82" i="27"/>
  <c r="A83" i="27"/>
  <c r="A84" i="27"/>
  <c r="A85" i="27"/>
  <c r="A86" i="27"/>
  <c r="A87" i="27"/>
  <c r="A88" i="27"/>
  <c r="A89" i="27"/>
  <c r="A90" i="27"/>
  <c r="A91" i="27"/>
  <c r="A92" i="27"/>
  <c r="A93" i="27"/>
  <c r="A94" i="27"/>
  <c r="A69" i="27"/>
  <c r="F67" i="26" l="1"/>
  <c r="A92" i="26"/>
  <c r="B92" i="26"/>
  <c r="A93" i="26"/>
  <c r="B93" i="26"/>
  <c r="A94" i="26"/>
  <c r="B94" i="26"/>
  <c r="A95" i="26"/>
  <c r="B95" i="26"/>
  <c r="A96" i="26"/>
  <c r="B96" i="26"/>
  <c r="A97" i="26"/>
  <c r="B97" i="26"/>
  <c r="A98" i="26"/>
  <c r="B98" i="26"/>
  <c r="A99" i="26"/>
  <c r="B99" i="26"/>
  <c r="A100" i="26"/>
  <c r="B100" i="26"/>
  <c r="A101" i="26"/>
  <c r="B101" i="26"/>
  <c r="A102" i="26"/>
  <c r="B102" i="26"/>
  <c r="A103" i="26"/>
  <c r="B103" i="26"/>
  <c r="A104" i="26"/>
  <c r="B104" i="26"/>
  <c r="A105" i="26"/>
  <c r="B105" i="26"/>
  <c r="A106" i="26"/>
  <c r="B106" i="26"/>
  <c r="A107" i="26"/>
  <c r="B107" i="26"/>
  <c r="A108" i="26"/>
  <c r="B108" i="26"/>
  <c r="A109" i="26"/>
  <c r="B109" i="26"/>
  <c r="A110" i="26"/>
  <c r="B110" i="26"/>
  <c r="A111" i="26"/>
  <c r="B111" i="26"/>
  <c r="A112" i="26"/>
  <c r="B112" i="26"/>
  <c r="A113" i="26"/>
  <c r="B113" i="26"/>
  <c r="A114" i="26"/>
  <c r="B114" i="26"/>
  <c r="A115" i="26"/>
  <c r="B115" i="26"/>
  <c r="A116" i="26"/>
  <c r="B116" i="26"/>
  <c r="A117" i="26"/>
  <c r="B117" i="26"/>
  <c r="A118" i="26"/>
  <c r="B118" i="26"/>
  <c r="A70" i="26"/>
  <c r="B70" i="26"/>
  <c r="A71" i="26"/>
  <c r="B71" i="26"/>
  <c r="A72" i="26"/>
  <c r="B72" i="26"/>
  <c r="A73" i="26"/>
  <c r="B73" i="26"/>
  <c r="A74" i="26"/>
  <c r="B74" i="26"/>
  <c r="A75" i="26"/>
  <c r="B75" i="26"/>
  <c r="A76" i="26"/>
  <c r="B76" i="26"/>
  <c r="A77" i="26"/>
  <c r="B77" i="26"/>
  <c r="A78" i="26"/>
  <c r="B78" i="26"/>
  <c r="A79" i="26"/>
  <c r="B79" i="26"/>
  <c r="A80" i="26"/>
  <c r="B80" i="26"/>
  <c r="A81" i="26"/>
  <c r="B81" i="26"/>
  <c r="A82" i="26"/>
  <c r="B82" i="26"/>
  <c r="A83" i="26"/>
  <c r="B83" i="26"/>
  <c r="A84" i="26"/>
  <c r="B84" i="26"/>
  <c r="A85" i="26"/>
  <c r="B85" i="26"/>
  <c r="A86" i="26"/>
  <c r="B86" i="26"/>
  <c r="A87" i="26"/>
  <c r="B87" i="26"/>
  <c r="A88" i="26"/>
  <c r="B88" i="26"/>
  <c r="A89" i="26"/>
  <c r="B89" i="26"/>
  <c r="A90" i="26"/>
  <c r="B90" i="26"/>
  <c r="A91" i="26"/>
  <c r="B91" i="26"/>
  <c r="B69" i="26"/>
  <c r="A69" i="26"/>
  <c r="E5" i="16" l="1"/>
  <c r="G57" i="16"/>
  <c r="G56" i="16"/>
  <c r="G55" i="16"/>
  <c r="G54" i="16"/>
  <c r="G53" i="16"/>
  <c r="G52" i="16"/>
  <c r="G51" i="16"/>
  <c r="G50" i="16"/>
  <c r="G49" i="16"/>
  <c r="G48" i="16"/>
  <c r="G47" i="16"/>
  <c r="G46" i="16"/>
  <c r="G45" i="16"/>
  <c r="G44" i="16"/>
  <c r="G43" i="16"/>
  <c r="G42" i="16"/>
  <c r="G41" i="16"/>
  <c r="G40" i="16"/>
  <c r="G39" i="16"/>
  <c r="G38" i="16"/>
  <c r="G37" i="16"/>
  <c r="G36" i="16"/>
  <c r="G35" i="16"/>
  <c r="G34" i="16"/>
  <c r="G33" i="16"/>
  <c r="G32" i="16"/>
  <c r="G31" i="16"/>
  <c r="G30" i="16"/>
  <c r="G29" i="16"/>
  <c r="G28" i="16"/>
  <c r="G27" i="16"/>
  <c r="G26" i="16"/>
  <c r="G25" i="16"/>
  <c r="G24" i="16"/>
  <c r="G23" i="16"/>
  <c r="G22" i="16"/>
  <c r="G21" i="16"/>
  <c r="G20" i="16"/>
  <c r="G19" i="16"/>
  <c r="G18" i="16"/>
  <c r="G17" i="16"/>
  <c r="G16" i="16"/>
  <c r="G15" i="16"/>
  <c r="G14" i="16"/>
  <c r="G13" i="16"/>
  <c r="G12" i="16"/>
  <c r="G11" i="16"/>
  <c r="G10" i="16"/>
  <c r="G9" i="16"/>
  <c r="G8" i="16"/>
  <c r="G7" i="16"/>
  <c r="G52" i="14" l="1"/>
  <c r="G53" i="14"/>
  <c r="G54" i="14"/>
  <c r="G55" i="14"/>
  <c r="G56" i="14"/>
  <c r="G57" i="14"/>
  <c r="G29" i="14"/>
  <c r="G30" i="14"/>
  <c r="G31" i="14"/>
  <c r="G32" i="14"/>
  <c r="G33" i="14"/>
  <c r="G34" i="14"/>
  <c r="G35" i="14"/>
  <c r="G36" i="14"/>
  <c r="G37" i="14"/>
  <c r="G38" i="14"/>
  <c r="G39" i="14"/>
  <c r="G40" i="14"/>
  <c r="G41" i="14"/>
  <c r="G42" i="14"/>
  <c r="G43" i="14"/>
  <c r="G44" i="14"/>
  <c r="G45" i="14"/>
  <c r="G46" i="14"/>
  <c r="G47" i="14"/>
  <c r="G48" i="14"/>
  <c r="G49" i="14"/>
  <c r="G50" i="14"/>
  <c r="G51" i="14"/>
  <c r="G9" i="14"/>
  <c r="G10" i="14"/>
  <c r="G11" i="14"/>
  <c r="G12" i="14"/>
  <c r="G13" i="14"/>
  <c r="G14" i="14"/>
  <c r="G15" i="14"/>
  <c r="G16" i="14"/>
  <c r="G17" i="14"/>
  <c r="G18" i="14"/>
  <c r="G19" i="14"/>
  <c r="G20" i="14"/>
  <c r="G21" i="14"/>
  <c r="G22" i="14"/>
  <c r="G23" i="14"/>
  <c r="G24" i="14"/>
  <c r="G25" i="14"/>
  <c r="G26" i="14"/>
  <c r="G27" i="14"/>
  <c r="G28" i="14"/>
  <c r="G8" i="14"/>
  <c r="G7" i="14"/>
  <c r="H46" i="11" l="1"/>
  <c r="H47" i="11"/>
  <c r="H48" i="11"/>
  <c r="H49" i="11"/>
  <c r="H50" i="11"/>
  <c r="H51" i="11"/>
  <c r="H52" i="11"/>
  <c r="H53" i="11"/>
  <c r="H54" i="11"/>
  <c r="H55" i="11"/>
  <c r="H56" i="11"/>
  <c r="H17" i="11"/>
  <c r="H18" i="11"/>
  <c r="H19" i="11"/>
  <c r="H20" i="11"/>
  <c r="H21" i="11"/>
  <c r="H23" i="11"/>
  <c r="H24" i="11"/>
  <c r="H25" i="11"/>
  <c r="H26" i="11"/>
  <c r="H27" i="11"/>
  <c r="H28" i="11"/>
  <c r="H29" i="11"/>
  <c r="H30" i="11"/>
  <c r="H31" i="11"/>
  <c r="H32" i="11"/>
  <c r="H33" i="11"/>
  <c r="H34" i="11"/>
  <c r="H35" i="11"/>
  <c r="H36" i="11"/>
  <c r="H37" i="11"/>
  <c r="H38" i="11"/>
  <c r="H39" i="11"/>
  <c r="H40" i="11"/>
  <c r="H41" i="11"/>
  <c r="H42" i="11"/>
  <c r="H43" i="11"/>
  <c r="H44" i="11"/>
  <c r="H45" i="11"/>
  <c r="F8" i="11" l="1"/>
  <c r="E6" i="28" l="1"/>
  <c r="D6" i="28"/>
  <c r="C6" i="28"/>
  <c r="F5" i="14" l="1"/>
  <c r="H52" i="14" l="1"/>
  <c r="H31" i="14"/>
  <c r="H39" i="14"/>
  <c r="H47" i="14"/>
  <c r="H12" i="14"/>
  <c r="H20" i="14"/>
  <c r="H28" i="14"/>
  <c r="H8" i="14"/>
  <c r="H32" i="14"/>
  <c r="H7" i="14"/>
  <c r="H54" i="14"/>
  <c r="H33" i="14"/>
  <c r="H41" i="14"/>
  <c r="H49" i="14"/>
  <c r="H14" i="14"/>
  <c r="H22" i="14"/>
  <c r="H55" i="14"/>
  <c r="H34" i="14"/>
  <c r="H42" i="14"/>
  <c r="H50" i="14"/>
  <c r="H15" i="14"/>
  <c r="H23" i="14"/>
  <c r="H38" i="14"/>
  <c r="H21" i="14"/>
  <c r="H36" i="14"/>
  <c r="H53" i="14"/>
  <c r="H56" i="14"/>
  <c r="H35" i="14"/>
  <c r="H43" i="14"/>
  <c r="H51" i="14"/>
  <c r="H16" i="14"/>
  <c r="H24" i="14"/>
  <c r="H9" i="14"/>
  <c r="H11" i="14"/>
  <c r="H40" i="14"/>
  <c r="H57" i="14"/>
  <c r="H44" i="14"/>
  <c r="H17" i="14"/>
  <c r="H25" i="14"/>
  <c r="H30" i="14"/>
  <c r="H27" i="14"/>
  <c r="H13" i="14"/>
  <c r="H29" i="14"/>
  <c r="H37" i="14"/>
  <c r="H45" i="14"/>
  <c r="H10" i="14"/>
  <c r="H18" i="14"/>
  <c r="H26" i="14"/>
  <c r="H46" i="14"/>
  <c r="H19" i="14"/>
  <c r="H48" i="14"/>
  <c r="F5" i="16" l="1"/>
  <c r="D43" i="16" l="1"/>
  <c r="D27" i="16"/>
  <c r="D11" i="16"/>
  <c r="D25" i="16"/>
  <c r="D42" i="16"/>
  <c r="D26" i="16"/>
  <c r="D10" i="16"/>
  <c r="D41" i="16"/>
  <c r="D57" i="16"/>
  <c r="D56" i="16"/>
  <c r="D40" i="16"/>
  <c r="D24" i="16"/>
  <c r="D8" i="16"/>
  <c r="D39" i="16"/>
  <c r="D55" i="16"/>
  <c r="D54" i="16"/>
  <c r="D53" i="16"/>
  <c r="D37" i="16"/>
  <c r="D21" i="16"/>
  <c r="D38" i="16"/>
  <c r="D52" i="16"/>
  <c r="D36" i="16"/>
  <c r="D20" i="16"/>
  <c r="D51" i="16"/>
  <c r="D35" i="16"/>
  <c r="D19" i="16"/>
  <c r="D23" i="16"/>
  <c r="D50" i="16"/>
  <c r="D34" i="16"/>
  <c r="D18" i="16"/>
  <c r="D49" i="16"/>
  <c r="D33" i="16"/>
  <c r="D17" i="16"/>
  <c r="D48" i="16"/>
  <c r="D32" i="16"/>
  <c r="D16" i="16"/>
  <c r="D47" i="16"/>
  <c r="D31" i="16"/>
  <c r="D15" i="16"/>
  <c r="D7" i="16"/>
  <c r="D46" i="16"/>
  <c r="D30" i="16"/>
  <c r="D14" i="16"/>
  <c r="D22" i="16"/>
  <c r="D45" i="16"/>
  <c r="D29" i="16"/>
  <c r="D13" i="16"/>
  <c r="D44" i="16"/>
  <c r="D28" i="16"/>
  <c r="D12" i="16"/>
  <c r="D9" i="16"/>
  <c r="H56" i="16"/>
  <c r="H40" i="16"/>
  <c r="H24" i="16"/>
  <c r="H8" i="16"/>
  <c r="H55" i="16"/>
  <c r="H39" i="16"/>
  <c r="H23" i="16"/>
  <c r="H7" i="16"/>
  <c r="H52" i="16"/>
  <c r="H20" i="16"/>
  <c r="H54" i="16"/>
  <c r="H38" i="16"/>
  <c r="H22" i="16"/>
  <c r="H53" i="16"/>
  <c r="H37" i="16"/>
  <c r="H21" i="16"/>
  <c r="H36" i="16"/>
  <c r="H51" i="16"/>
  <c r="H35" i="16"/>
  <c r="H19" i="16"/>
  <c r="H50" i="16"/>
  <c r="H34" i="16"/>
  <c r="H18" i="16"/>
  <c r="H49" i="16"/>
  <c r="H33" i="16"/>
  <c r="H17" i="16"/>
  <c r="H48" i="16"/>
  <c r="H32" i="16"/>
  <c r="H16" i="16"/>
  <c r="H47" i="16"/>
  <c r="H31" i="16"/>
  <c r="H15" i="16"/>
  <c r="H46" i="16"/>
  <c r="H30" i="16"/>
  <c r="H14" i="16"/>
  <c r="H45" i="16"/>
  <c r="H29" i="16"/>
  <c r="H13" i="16"/>
  <c r="H44" i="16"/>
  <c r="H28" i="16"/>
  <c r="H12" i="16"/>
  <c r="H41" i="16"/>
  <c r="H43" i="16"/>
  <c r="H27" i="16"/>
  <c r="H11" i="16"/>
  <c r="H42" i="16"/>
  <c r="H26" i="16"/>
  <c r="H10" i="16"/>
  <c r="H57" i="16"/>
  <c r="H25" i="16"/>
  <c r="H9" i="16"/>
  <c r="G5" i="16"/>
  <c r="H5" i="16" l="1"/>
  <c r="D67" i="27"/>
  <c r="C67" i="27" l="1"/>
  <c r="G67" i="27" l="1"/>
  <c r="F67" i="27"/>
  <c r="E67" i="27"/>
  <c r="H119" i="27"/>
  <c r="H80" i="27"/>
  <c r="H79" i="27"/>
  <c r="H78" i="27"/>
  <c r="H77" i="27"/>
  <c r="H76" i="27"/>
  <c r="H75" i="27"/>
  <c r="H74" i="27"/>
  <c r="H73" i="27"/>
  <c r="H72" i="27"/>
  <c r="H71" i="27"/>
  <c r="H70" i="27"/>
  <c r="H69" i="27"/>
  <c r="H57" i="27"/>
  <c r="H53" i="27"/>
  <c r="H52" i="27"/>
  <c r="H51" i="27"/>
  <c r="H50" i="27"/>
  <c r="H49" i="27"/>
  <c r="H48" i="27"/>
  <c r="H47" i="27"/>
  <c r="H46" i="27"/>
  <c r="H45" i="27"/>
  <c r="H44" i="27"/>
  <c r="H42" i="27"/>
  <c r="H41" i="27"/>
  <c r="H40" i="27"/>
  <c r="H39" i="27"/>
  <c r="H38" i="27"/>
  <c r="H37" i="27"/>
  <c r="H22" i="27"/>
  <c r="H21" i="27"/>
  <c r="H19" i="27"/>
  <c r="H18" i="27"/>
  <c r="H17" i="27"/>
  <c r="H16" i="27"/>
  <c r="H15" i="27"/>
  <c r="H14" i="27"/>
  <c r="H13" i="27"/>
  <c r="H12" i="27"/>
  <c r="H11" i="27"/>
  <c r="H10" i="27"/>
  <c r="H9" i="27"/>
  <c r="H8" i="27"/>
  <c r="H7" i="27"/>
  <c r="H67" i="27" l="1"/>
  <c r="E5" i="14"/>
  <c r="H5" i="14" l="1"/>
  <c r="G5" i="14" l="1"/>
  <c r="H111" i="26" l="1"/>
  <c r="H113" i="26"/>
  <c r="H115" i="26"/>
  <c r="H117" i="26"/>
  <c r="H87" i="26"/>
  <c r="H89" i="26"/>
  <c r="H90" i="26"/>
  <c r="H91" i="26"/>
  <c r="H93" i="26"/>
  <c r="H94" i="26"/>
  <c r="H95" i="26"/>
  <c r="H97" i="26"/>
  <c r="H98" i="26"/>
  <c r="H101" i="26"/>
  <c r="H102" i="26"/>
  <c r="H103" i="26"/>
  <c r="H105" i="26"/>
  <c r="H106" i="26"/>
  <c r="H107" i="26"/>
  <c r="H108" i="26"/>
  <c r="H109" i="26"/>
  <c r="H71" i="26"/>
  <c r="H73" i="26"/>
  <c r="H74" i="26"/>
  <c r="H75" i="26"/>
  <c r="H77" i="26"/>
  <c r="H78" i="26"/>
  <c r="H79" i="26"/>
  <c r="H81" i="26"/>
  <c r="H82" i="26"/>
  <c r="H83" i="26"/>
  <c r="H85" i="26"/>
  <c r="H86" i="26"/>
  <c r="H118" i="26"/>
  <c r="H116" i="26"/>
  <c r="H114" i="26"/>
  <c r="H112" i="26"/>
  <c r="H110" i="26"/>
  <c r="H100" i="26"/>
  <c r="H99" i="26"/>
  <c r="H96" i="26"/>
  <c r="H92" i="26"/>
  <c r="H88" i="26"/>
  <c r="H84" i="26"/>
  <c r="H80" i="26"/>
  <c r="H76" i="26"/>
  <c r="H72" i="26"/>
  <c r="H70" i="26"/>
  <c r="C67" i="26"/>
  <c r="D67" i="26"/>
  <c r="H10" i="26"/>
  <c r="H11" i="26"/>
  <c r="H13" i="26"/>
  <c r="H15" i="26"/>
  <c r="H17" i="26"/>
  <c r="H18" i="26"/>
  <c r="H19" i="26"/>
  <c r="H21" i="26"/>
  <c r="H23" i="26"/>
  <c r="H27" i="26"/>
  <c r="H29" i="26"/>
  <c r="H31" i="26"/>
  <c r="H35" i="26"/>
  <c r="H37" i="26"/>
  <c r="H43" i="26"/>
  <c r="H45" i="26"/>
  <c r="H47" i="26"/>
  <c r="H51" i="26"/>
  <c r="H53" i="26"/>
  <c r="H9" i="26"/>
  <c r="H20" i="26"/>
  <c r="H24" i="26"/>
  <c r="H25" i="26"/>
  <c r="H36" i="26"/>
  <c r="H40" i="26"/>
  <c r="H41" i="26"/>
  <c r="H52" i="26"/>
  <c r="H56" i="26" l="1"/>
  <c r="H54" i="26"/>
  <c r="H50" i="26"/>
  <c r="H48" i="26"/>
  <c r="H46" i="26"/>
  <c r="H44" i="26"/>
  <c r="H42" i="26"/>
  <c r="H38" i="26"/>
  <c r="H34" i="26"/>
  <c r="H32" i="26"/>
  <c r="H30" i="26"/>
  <c r="H28" i="26"/>
  <c r="H26" i="26"/>
  <c r="H22" i="26"/>
  <c r="H16" i="26"/>
  <c r="H14" i="26"/>
  <c r="H12" i="26"/>
  <c r="H55" i="26"/>
  <c r="H49" i="26"/>
  <c r="H39" i="26"/>
  <c r="H33" i="26"/>
  <c r="G67" i="26"/>
  <c r="H104" i="26"/>
  <c r="H57" i="26"/>
  <c r="H8" i="26"/>
  <c r="E67" i="26"/>
  <c r="H69" i="26"/>
  <c r="H7" i="26"/>
  <c r="H119" i="26" l="1"/>
  <c r="H67" i="26"/>
  <c r="H16" i="11" l="1"/>
  <c r="H8" i="11" l="1"/>
  <c r="H15" i="11"/>
  <c r="F6" i="11"/>
  <c r="G6" i="11"/>
  <c r="H6" i="11" l="1"/>
</calcChain>
</file>

<file path=xl/sharedStrings.xml><?xml version="1.0" encoding="utf-8"?>
<sst xmlns="http://schemas.openxmlformats.org/spreadsheetml/2006/main" count="2006" uniqueCount="656">
  <si>
    <t xml:space="preserve"> </t>
  </si>
  <si>
    <t xml:space="preserve">         (Peso Neto tonelada)</t>
  </si>
  <si>
    <t>Cuadro</t>
  </si>
  <si>
    <t xml:space="preserve">Descripción </t>
  </si>
  <si>
    <t>BALANZA COMERCIAL</t>
  </si>
  <si>
    <t>Descripcion</t>
  </si>
  <si>
    <t>2019/ 2018</t>
  </si>
  <si>
    <t>Subpartida Nacional</t>
  </si>
  <si>
    <t>Total Exportaciones</t>
  </si>
  <si>
    <t>Exportaciones Tradicionales</t>
  </si>
  <si>
    <t>País destino</t>
  </si>
  <si>
    <t>0901119000</t>
  </si>
  <si>
    <t>0806100000</t>
  </si>
  <si>
    <t>0804502000</t>
  </si>
  <si>
    <t>0709200000</t>
  </si>
  <si>
    <t>0803901100</t>
  </si>
  <si>
    <t>Peso Neto (t)</t>
  </si>
  <si>
    <t>C.84</t>
  </si>
  <si>
    <t>C.85</t>
  </si>
  <si>
    <t>Orden</t>
  </si>
  <si>
    <t>Subpartida 
Nacional</t>
  </si>
  <si>
    <t>Descripción</t>
  </si>
  <si>
    <t>Otros</t>
  </si>
  <si>
    <t>DESCRIPCIÓN</t>
  </si>
  <si>
    <t xml:space="preserve">Fuente: Superintendencia Nacional de Aduanas y de Administración Tributaria </t>
  </si>
  <si>
    <t>PRODUCTOS EXPORTADOS</t>
  </si>
  <si>
    <t>sigue…</t>
  </si>
  <si>
    <t>País de origen</t>
  </si>
  <si>
    <t>País</t>
  </si>
  <si>
    <t xml:space="preserve">Exportaciones </t>
  </si>
  <si>
    <t>Importaciones</t>
  </si>
  <si>
    <t>Exportación e importación</t>
  </si>
  <si>
    <t>Variables</t>
  </si>
  <si>
    <t>Variación</t>
  </si>
  <si>
    <t/>
  </si>
  <si>
    <t>Subpartida
 nacional</t>
  </si>
  <si>
    <t>Var.</t>
  </si>
  <si>
    <t>%</t>
  </si>
  <si>
    <t>1006300000</t>
  </si>
  <si>
    <t>2309909000</t>
  </si>
  <si>
    <t>C.74</t>
  </si>
  <si>
    <t>C.75</t>
  </si>
  <si>
    <t>C.76</t>
  </si>
  <si>
    <t>C.77</t>
  </si>
  <si>
    <t>C.78</t>
  </si>
  <si>
    <t>C.79</t>
  </si>
  <si>
    <t xml:space="preserve">Balanza Comercial </t>
  </si>
  <si>
    <t xml:space="preserve">Comercio Externo </t>
  </si>
  <si>
    <r>
      <t>r</t>
    </r>
    <r>
      <rPr>
        <sz val="6"/>
        <rFont val="Arial Narrow"/>
        <family val="2"/>
      </rPr>
      <t xml:space="preserve"> revisada</t>
    </r>
  </si>
  <si>
    <t xml:space="preserve">Total </t>
  </si>
  <si>
    <t>C.80</t>
  </si>
  <si>
    <t>C.81</t>
  </si>
  <si>
    <t>C.82</t>
  </si>
  <si>
    <t>C.83</t>
  </si>
  <si>
    <t xml:space="preserve">Exportaciones          </t>
    <phoneticPr fontId="9" type="noConversion"/>
  </si>
  <si>
    <t xml:space="preserve">Importaciones </t>
    <phoneticPr fontId="9" type="noConversion"/>
  </si>
  <si>
    <t>PRODUCTOS IMPORTADOS</t>
  </si>
  <si>
    <r>
      <t>r</t>
    </r>
    <r>
      <rPr>
        <sz val="6"/>
        <rFont val="Arial Narrow"/>
        <family val="2"/>
      </rPr>
      <t xml:space="preserve">  revisada</t>
    </r>
  </si>
  <si>
    <t>Exportaciones No Tradicionales</t>
  </si>
  <si>
    <t>Masa Neta (t)</t>
  </si>
  <si>
    <t>Valor CIF (Miles USD)</t>
  </si>
  <si>
    <t>Valor FOB (Miles USD)</t>
  </si>
  <si>
    <t xml:space="preserve">          (Valor CIF Miles USD)</t>
    <phoneticPr fontId="12" type="noConversion"/>
  </si>
  <si>
    <t>Total</t>
    <phoneticPr fontId="12" type="noConversion"/>
  </si>
  <si>
    <t>Subpartida Nacional</t>
    <phoneticPr fontId="3" type="noConversion"/>
  </si>
  <si>
    <t xml:space="preserve">         (Peso Neto toneladas)</t>
    <phoneticPr fontId="3" type="noConversion"/>
  </si>
  <si>
    <t xml:space="preserve">         (Peso Neto toneladas)</t>
    <phoneticPr fontId="12" type="noConversion"/>
  </si>
  <si>
    <t xml:space="preserve">          (Valor FOB Miles USD)</t>
    <phoneticPr fontId="12" type="noConversion"/>
  </si>
  <si>
    <t>Descripción/País Destino</t>
    <phoneticPr fontId="3" type="noConversion"/>
  </si>
  <si>
    <t>0811909100</t>
  </si>
  <si>
    <t>Descripción/País Origen</t>
  </si>
  <si>
    <t>0804400000</t>
  </si>
  <si>
    <t>2020/ 2019</t>
  </si>
  <si>
    <t>1008509000</t>
  </si>
  <si>
    <t>1701140000</t>
  </si>
  <si>
    <t>1701999000</t>
  </si>
  <si>
    <t>0805299000</t>
  </si>
  <si>
    <t>0810400000</t>
  </si>
  <si>
    <t>1801001900</t>
  </si>
  <si>
    <t>Estados Unidos</t>
  </si>
  <si>
    <t>España</t>
  </si>
  <si>
    <t>Inglaterra</t>
  </si>
  <si>
    <t>Ecuador</t>
  </si>
  <si>
    <t>Alemania</t>
  </si>
  <si>
    <t>Hong Kong</t>
  </si>
  <si>
    <t>Bélgica</t>
  </si>
  <si>
    <t>Corea del Sur</t>
  </si>
  <si>
    <t>China</t>
  </si>
  <si>
    <t>Guatemala</t>
  </si>
  <si>
    <t>Nueva Zelanda</t>
  </si>
  <si>
    <t>Chile</t>
  </si>
  <si>
    <t>Uruguay</t>
  </si>
  <si>
    <t>Paraguay</t>
  </si>
  <si>
    <t>Brasil</t>
  </si>
  <si>
    <t>Canadá</t>
  </si>
  <si>
    <t>Bolivia</t>
  </si>
  <si>
    <t>Argentina</t>
  </si>
  <si>
    <t>0810909000</t>
  </si>
  <si>
    <t>2005600000</t>
  </si>
  <si>
    <t>0904211090</t>
  </si>
  <si>
    <t>0805210000</t>
  </si>
  <si>
    <t>0811909900</t>
  </si>
  <si>
    <t>2005991000</t>
  </si>
  <si>
    <t>2207100000</t>
  </si>
  <si>
    <t>2005999000</t>
  </si>
  <si>
    <t>0910110000</t>
  </si>
  <si>
    <t>2001909000</t>
  </si>
  <si>
    <t>0402911000</t>
  </si>
  <si>
    <t>1905310000</t>
  </si>
  <si>
    <t>2009892000</t>
  </si>
  <si>
    <t>1804001200</t>
  </si>
  <si>
    <t>0703100000</t>
  </si>
  <si>
    <t>1902190000</t>
  </si>
  <si>
    <t>0710801000</t>
  </si>
  <si>
    <t>1905901000</t>
  </si>
  <si>
    <t>1511100000</t>
  </si>
  <si>
    <t>0801220000</t>
  </si>
  <si>
    <t>2005700000</t>
  </si>
  <si>
    <t>3203002100</t>
  </si>
  <si>
    <t>1404902000</t>
  </si>
  <si>
    <t>2008999000</t>
  </si>
  <si>
    <t>2106902900</t>
  </si>
  <si>
    <t>0710809000</t>
  </si>
  <si>
    <t>1805000000</t>
  </si>
  <si>
    <t>1302391000</t>
  </si>
  <si>
    <t>1106201000</t>
  </si>
  <si>
    <t>1806900000</t>
  </si>
  <si>
    <t>2302300000</t>
  </si>
  <si>
    <t>1804001100</t>
  </si>
  <si>
    <t>2103902000</t>
  </si>
  <si>
    <t>1005903000</t>
  </si>
  <si>
    <t>1803100000</t>
  </si>
  <si>
    <t>1211903000</t>
  </si>
  <si>
    <t>1212290000</t>
  </si>
  <si>
    <t>2103909000</t>
  </si>
  <si>
    <t>4409229020</t>
  </si>
  <si>
    <t>2002900000</t>
  </si>
  <si>
    <t>1207999900</t>
  </si>
  <si>
    <t>2009391000</t>
  </si>
  <si>
    <t>2106907900</t>
  </si>
  <si>
    <t>4407990000</t>
  </si>
  <si>
    <t>4407299000</t>
  </si>
  <si>
    <t>0711200000</t>
  </si>
  <si>
    <t>2008910000</t>
  </si>
  <si>
    <t>4409291000</t>
  </si>
  <si>
    <t>3203001400</t>
  </si>
  <si>
    <t>2202100000</t>
  </si>
  <si>
    <t>2309902000</t>
  </si>
  <si>
    <t>4409292000</t>
  </si>
  <si>
    <t>1511900000</t>
  </si>
  <si>
    <t>1904100000</t>
  </si>
  <si>
    <t>2007999100</t>
  </si>
  <si>
    <t>Colombia</t>
  </si>
  <si>
    <t>Rusia</t>
  </si>
  <si>
    <t>Francia</t>
  </si>
  <si>
    <t>Italia</t>
  </si>
  <si>
    <t>Australia</t>
  </si>
  <si>
    <t>Indonesia</t>
  </si>
  <si>
    <t>Polonia</t>
  </si>
  <si>
    <t>Suecia</t>
  </si>
  <si>
    <t>Dinamarca</t>
  </si>
  <si>
    <t>Puerto Rico</t>
  </si>
  <si>
    <t>Costa Rica</t>
  </si>
  <si>
    <t>Tailandia</t>
  </si>
  <si>
    <t>Honduras</t>
  </si>
  <si>
    <t>Portugal</t>
  </si>
  <si>
    <t>El Salvador</t>
  </si>
  <si>
    <t>Arabia Saudita</t>
  </si>
  <si>
    <t>Nicaragua</t>
  </si>
  <si>
    <t>2203000000</t>
  </si>
  <si>
    <t>2202990000</t>
  </si>
  <si>
    <t>1905909000</t>
  </si>
  <si>
    <t>India</t>
  </si>
  <si>
    <t>Sri Lanka</t>
  </si>
  <si>
    <t>Singapur</t>
  </si>
  <si>
    <t>Suiza</t>
  </si>
  <si>
    <t>Grecia</t>
  </si>
  <si>
    <t>PAÍSES CON LOS QUE REGISTRA MAYOR SUPERÁVIT</t>
  </si>
  <si>
    <t>PAÍSES CON LOS QUE REGISTRA MENOR  DÉFICIT</t>
  </si>
  <si>
    <t>0904219000</t>
  </si>
  <si>
    <t>1209915000</t>
  </si>
  <si>
    <t>1005909000</t>
  </si>
  <si>
    <t>0910300000</t>
  </si>
  <si>
    <t>Corea Del Sur</t>
  </si>
  <si>
    <t>1005901100</t>
  </si>
  <si>
    <t>1001991000</t>
  </si>
  <si>
    <t>2304000000</t>
  </si>
  <si>
    <t>1507100000</t>
  </si>
  <si>
    <t>1201900000</t>
  </si>
  <si>
    <t>2106909000</t>
  </si>
  <si>
    <t>0402211900</t>
  </si>
  <si>
    <t>1507909000</t>
  </si>
  <si>
    <t>0402109000</t>
  </si>
  <si>
    <t>2207200010</t>
  </si>
  <si>
    <t>0405902000</t>
  </si>
  <si>
    <t>0713409000</t>
  </si>
  <si>
    <t>1001190000</t>
  </si>
  <si>
    <t>0808100000</t>
  </si>
  <si>
    <t>2101110000</t>
  </si>
  <si>
    <t>5201002000</t>
  </si>
  <si>
    <t>1901109900</t>
  </si>
  <si>
    <t>2309109000</t>
  </si>
  <si>
    <t>4407119000</t>
  </si>
  <si>
    <t>1003900000</t>
  </si>
  <si>
    <t>0207140090</t>
  </si>
  <si>
    <t>2204210000</t>
  </si>
  <si>
    <t>0713109020</t>
  </si>
  <si>
    <t>1901909000</t>
  </si>
  <si>
    <t>1901101000</t>
  </si>
  <si>
    <t>3503001000</t>
  </si>
  <si>
    <t>1005100000</t>
  </si>
  <si>
    <t>2106907300</t>
  </si>
  <si>
    <t>0906110000</t>
  </si>
  <si>
    <t>1208100000</t>
  </si>
  <si>
    <t>5201003000</t>
  </si>
  <si>
    <t>1704901000</t>
  </si>
  <si>
    <t>1108130000</t>
  </si>
  <si>
    <t>1102200000</t>
  </si>
  <si>
    <t>0808300000</t>
  </si>
  <si>
    <t>0811109000</t>
  </si>
  <si>
    <t>0714209000</t>
  </si>
  <si>
    <t>1703100000</t>
  </si>
  <si>
    <t>1518009000</t>
  </si>
  <si>
    <t>0805502200</t>
  </si>
  <si>
    <t>1202420000</t>
  </si>
  <si>
    <t>0714100000</t>
  </si>
  <si>
    <t>0710400000</t>
  </si>
  <si>
    <t>1804001300</t>
  </si>
  <si>
    <t>1904900000</t>
  </si>
  <si>
    <t>México</t>
  </si>
  <si>
    <t>Japón</t>
  </si>
  <si>
    <t>Panamá</t>
  </si>
  <si>
    <t>Haití</t>
  </si>
  <si>
    <t>República Dominicana</t>
  </si>
  <si>
    <t>Zonas Francas del Perú</t>
  </si>
  <si>
    <t>1005902000</t>
  </si>
  <si>
    <t>2008702000</t>
  </si>
  <si>
    <t>1104220000</t>
  </si>
  <si>
    <t>2301109000</t>
  </si>
  <si>
    <t>0207140021</t>
  </si>
  <si>
    <t>2004100000</t>
  </si>
  <si>
    <t>0206220000</t>
  </si>
  <si>
    <t>0806200000</t>
  </si>
  <si>
    <t>1401900000</t>
  </si>
  <si>
    <t>0207270000</t>
  </si>
  <si>
    <t>0207120000</t>
  </si>
  <si>
    <t>1404909090</t>
  </si>
  <si>
    <t>0206290000</t>
  </si>
  <si>
    <t>0207140010</t>
  </si>
  <si>
    <t>0713109010</t>
  </si>
  <si>
    <t>1104120000</t>
  </si>
  <si>
    <t>1517100000</t>
  </si>
  <si>
    <t>0404109000</t>
  </si>
  <si>
    <t>2102109000</t>
  </si>
  <si>
    <t>5201001000</t>
  </si>
  <si>
    <t>1702909000</t>
  </si>
  <si>
    <t>1516200000</t>
  </si>
  <si>
    <t>0504001000</t>
  </si>
  <si>
    <t>0713209000</t>
  </si>
  <si>
    <t>1107100000</t>
  </si>
  <si>
    <t>0406904000</t>
  </si>
  <si>
    <t>2208400000</t>
  </si>
  <si>
    <t>0202300090</t>
  </si>
  <si>
    <t>0105110000</t>
  </si>
  <si>
    <t>0802129000</t>
  </si>
  <si>
    <t>2101120000</t>
  </si>
  <si>
    <t>2208300000</t>
  </si>
  <si>
    <t>Turquía</t>
  </si>
  <si>
    <t>Sudáfrica</t>
  </si>
  <si>
    <t>2306300000</t>
  </si>
  <si>
    <t>1704909000</t>
  </si>
  <si>
    <t>0602909000</t>
  </si>
  <si>
    <t>0807110000</t>
  </si>
  <si>
    <t>0713359000</t>
  </si>
  <si>
    <t>0713399100</t>
  </si>
  <si>
    <t>1207701000</t>
  </si>
  <si>
    <t>1209919000</t>
  </si>
  <si>
    <t>2104101000</t>
  </si>
  <si>
    <t>1211909099</t>
  </si>
  <si>
    <t>0804200000</t>
  </si>
  <si>
    <t>1512111000</t>
  </si>
  <si>
    <t>1004900000</t>
  </si>
  <si>
    <t>0713339900</t>
  </si>
  <si>
    <t>1512191000</t>
  </si>
  <si>
    <t>0406100000</t>
  </si>
  <si>
    <t>1905320000</t>
  </si>
  <si>
    <t>Trigo s/m</t>
  </si>
  <si>
    <t>0201300090</t>
  </si>
  <si>
    <t>0202300010</t>
  </si>
  <si>
    <t>0203291000</t>
  </si>
  <si>
    <t>0402991000</t>
  </si>
  <si>
    <t>0405100000</t>
  </si>
  <si>
    <t>0406200000</t>
  </si>
  <si>
    <t>0406906000</t>
  </si>
  <si>
    <t>0511991000</t>
  </si>
  <si>
    <t>0511999090</t>
  </si>
  <si>
    <t>0601100000</t>
  </si>
  <si>
    <t>0713319000</t>
  </si>
  <si>
    <t>0713339200</t>
  </si>
  <si>
    <t>0801210000</t>
  </si>
  <si>
    <t>0803901900</t>
  </si>
  <si>
    <t>0804100000</t>
  </si>
  <si>
    <t>0805220000</t>
  </si>
  <si>
    <t>0810500000</t>
  </si>
  <si>
    <t>0810904000</t>
  </si>
  <si>
    <t>0814001000</t>
  </si>
  <si>
    <t>0904221000</t>
  </si>
  <si>
    <t>0907100000</t>
  </si>
  <si>
    <t>1108120000</t>
  </si>
  <si>
    <t>1209999000</t>
  </si>
  <si>
    <t>1302199900</t>
  </si>
  <si>
    <t>1509900000</t>
  </si>
  <si>
    <t>1513211000</t>
  </si>
  <si>
    <t>1515900090</t>
  </si>
  <si>
    <t>1702301000</t>
  </si>
  <si>
    <t>1802000000</t>
  </si>
  <si>
    <t>1806209000</t>
  </si>
  <si>
    <t>1806310000</t>
  </si>
  <si>
    <t>1806320000</t>
  </si>
  <si>
    <t>2005200000</t>
  </si>
  <si>
    <t>2005590000</t>
  </si>
  <si>
    <t>2008201000</t>
  </si>
  <si>
    <t>2008993000</t>
  </si>
  <si>
    <t>2009310000</t>
  </si>
  <si>
    <t>2208709000</t>
  </si>
  <si>
    <t>2905440000</t>
  </si>
  <si>
    <t>3301130000</t>
  </si>
  <si>
    <t>3504009000</t>
  </si>
  <si>
    <t>3505100000</t>
  </si>
  <si>
    <t>4101200000</t>
  </si>
  <si>
    <t>4403110000</t>
  </si>
  <si>
    <t>4403499000</t>
  </si>
  <si>
    <t>4407199000</t>
  </si>
  <si>
    <t>4409229090</t>
  </si>
  <si>
    <t>5101110000</t>
  </si>
  <si>
    <t>5102191000</t>
  </si>
  <si>
    <t>2021/ 2020</t>
  </si>
  <si>
    <t>Emiratos Árabes Unidos</t>
  </si>
  <si>
    <t>Uvas frescas</t>
  </si>
  <si>
    <t>Mangos y mangostanes, frescos o secos</t>
  </si>
  <si>
    <t>Esparragos, frescos o refrigerados</t>
  </si>
  <si>
    <t>Bananas incluidos los platanos tipo "cavendish valery" frescos</t>
  </si>
  <si>
    <t>Jengibre sin triturar ni pulverizar</t>
  </si>
  <si>
    <t>Cebollas y chalotes, frescos o refrigerados</t>
  </si>
  <si>
    <t>Los demas quinua, excepto para siembra</t>
  </si>
  <si>
    <t>Esparragos preparados o conservados, sin congelar</t>
  </si>
  <si>
    <t>Tara en polvo (caesalpinea spinosa)</t>
  </si>
  <si>
    <t>Galletas saladas o aromatizadas</t>
  </si>
  <si>
    <t>Aceite de palma en bruto</t>
  </si>
  <si>
    <t>Carmin de cochinilla</t>
  </si>
  <si>
    <t>Aceitunas preparadas o conservadas, sin congelar</t>
  </si>
  <si>
    <t>Leche evaporada sin azucar ni edulcorante</t>
  </si>
  <si>
    <t>Oregano (origanum vulgare)</t>
  </si>
  <si>
    <t>Esparragos congelados</t>
  </si>
  <si>
    <t>Sandias frescas</t>
  </si>
  <si>
    <t>Mandarinas (incluidas las tangerinas y satsumas)</t>
  </si>
  <si>
    <t>Los demas camotes (batatas) frescos, refrigerados, congelados o secos</t>
  </si>
  <si>
    <t>Los demas frijoles salvajes o caupi</t>
  </si>
  <si>
    <t>Las demas hortalizas incluso silvestres</t>
  </si>
  <si>
    <t>Maiz dulce congelado</t>
  </si>
  <si>
    <t>Preparaciones para sopas, potajes o caldos</t>
  </si>
  <si>
    <t>Paprika (capsicum annuum, l.) triturados o pulverizados</t>
  </si>
  <si>
    <t>Grasas y aceites, vegetales, y sus fracciones, parcial o totalmente hidrogenados</t>
  </si>
  <si>
    <t>Uvas secas, incluidas las pasas</t>
  </si>
  <si>
    <t>Frijol canario excepto para siembra</t>
  </si>
  <si>
    <t>Harina de maca (lepidium meyenii)</t>
  </si>
  <si>
    <t>Pasta de cacao sin desgrasar</t>
  </si>
  <si>
    <t>Higos, frescos o secos</t>
  </si>
  <si>
    <t>Los demas trigo duro, excepto para siembra</t>
  </si>
  <si>
    <t>Manzanas frescas</t>
  </si>
  <si>
    <t>Lentejas excepto para la siembra</t>
  </si>
  <si>
    <t>Malta sin tostar</t>
  </si>
  <si>
    <t>Trozos y despojos comestibles de pavo (gallipavo), congelados</t>
  </si>
  <si>
    <t>Grasa lactea anhidra (butteroil)</t>
  </si>
  <si>
    <t>Los demas despojos comestibles de la especia bovina, congelados, excepto lengua e higado</t>
  </si>
  <si>
    <t>Gelatinas y sus derivados</t>
  </si>
  <si>
    <t>Tortas y demas residuos solidos de la extraccion de grasas o aceites de girasol</t>
  </si>
  <si>
    <t>Arvejas partidas excepto para la siembra</t>
  </si>
  <si>
    <t>Peras frescas</t>
  </si>
  <si>
    <t>Nueces del brasil con cascara, frescas o secas</t>
  </si>
  <si>
    <t>Carnes y despojos comestibles de gallo o gallina sin trocear, congelados</t>
  </si>
  <si>
    <t>Fecula de papa (patata)</t>
  </si>
  <si>
    <t>Leche condensada</t>
  </si>
  <si>
    <t>Los demas frijoles comun excepto para siembra</t>
  </si>
  <si>
    <t>Estomagos(mondongos) de animales,excepto pescados</t>
  </si>
  <si>
    <t>Los demas garbanzos, exepto para la siembra</t>
  </si>
  <si>
    <t>Almidon de maiz</t>
  </si>
  <si>
    <t>Higados de bovinos, congelados</t>
  </si>
  <si>
    <t>Kiwis frescos</t>
  </si>
  <si>
    <t>Arvejas enteras excepto para la siembra</t>
  </si>
  <si>
    <t>Queso fresco (sin madurar), incluido el del lactosuero, y el requeson</t>
  </si>
  <si>
    <t>Whisky</t>
  </si>
  <si>
    <t>Elaboración: MIDAGRI - DGESEP (DEIA)</t>
  </si>
  <si>
    <t>Los demas citricos</t>
  </si>
  <si>
    <t>Datiles, frescos o secos</t>
  </si>
  <si>
    <t>Granos aplastados o en copos de avena</t>
  </si>
  <si>
    <t>Gallos y gallinas de peso inferior o igual a 185 gr</t>
  </si>
  <si>
    <t>Los demas frijoles preparados o conservados, sin congelar</t>
  </si>
  <si>
    <t>Mantequilla (manteca)</t>
  </si>
  <si>
    <t>Queso de cualquier tipo, rallado o en polvo</t>
  </si>
  <si>
    <t>Con un contenido de humedad superior o igual al 56 % pero infe</t>
  </si>
  <si>
    <t>Malasia</t>
  </si>
  <si>
    <t>Irlanda</t>
  </si>
  <si>
    <t>Vietnam</t>
  </si>
  <si>
    <t>Holanda</t>
  </si>
  <si>
    <t>Abril</t>
  </si>
  <si>
    <t>2022/ 2021</t>
  </si>
  <si>
    <t>República Checa</t>
  </si>
  <si>
    <t xml:space="preserve">Taiwán </t>
  </si>
  <si>
    <t>Grano de soya</t>
  </si>
  <si>
    <t>2005993110</t>
  </si>
  <si>
    <t>2005993190</t>
  </si>
  <si>
    <t>1509200000</t>
  </si>
  <si>
    <t>Aceite de oliva virgen extra</t>
  </si>
  <si>
    <t>.</t>
  </si>
  <si>
    <t>2023/ 2022</t>
  </si>
  <si>
    <t>Variación
2023/2022</t>
  </si>
  <si>
    <t>2905450000</t>
  </si>
  <si>
    <t>Costa de Marfil</t>
  </si>
  <si>
    <t>D-glucitol (sorbitol)</t>
  </si>
  <si>
    <t>Paltas, frescas o secas</t>
  </si>
  <si>
    <t>Arándanos rojos, mirtilos y demás frutos del género vaccinium, frescos.</t>
  </si>
  <si>
    <t>Demás frutas u otros frutos frescos</t>
  </si>
  <si>
    <t>Mango, sin cocer o cocidos en agua o vapor, congelados</t>
  </si>
  <si>
    <t>Demás paprika secos, sin triturar ni pulveriza</t>
  </si>
  <si>
    <t>Galletas dulces (con adición de edulcorante)</t>
  </si>
  <si>
    <t>Alcachofas (alcauciles) preparadas o conservadas, sin congelar</t>
  </si>
  <si>
    <t>Los demás hortalizas, frutas u otros frutos y demás partes comestibles de plantas, preparados o conservados en vinagre o en ácido acético</t>
  </si>
  <si>
    <t>Alcohol etílico sin desnaturalizar con grado alcohólico volumétrico superior o igual al 80 % vol</t>
  </si>
  <si>
    <t>Las demás algas</t>
  </si>
  <si>
    <t>Demás preparaciones alimenticias de harina, grañones, sémola, almidón, fécula o extracto de malta, que no contengan cacao o con un contenido de cacao inferior al 40% en peso</t>
  </si>
  <si>
    <t>Demás frutas u otros frutos, sin cocer o cocidos en agua o vapor, congelados</t>
  </si>
  <si>
    <t>Demás fresas (frutillas), sin cocer o cocidos en agua o vapor, congelados</t>
  </si>
  <si>
    <t>Las demás azúcares de caña o remolacha refinados en estado sólido</t>
  </si>
  <si>
    <t>Limón tahití (citrus latifolia), frescos o secos</t>
  </si>
  <si>
    <t>Jugo de maracuyá, sin fermentar y sin adición de alcohol, incluso con adición de azúcar u otro edulcorante</t>
  </si>
  <si>
    <t>Los demás aceite de palma y sus fracciones, incluso refinado, pero sin modificar químicamente</t>
  </si>
  <si>
    <t>Pimiento piquillo preparadas o conservadas, sin congelar</t>
  </si>
  <si>
    <t>Mangos preparados o conservados de otro modo, incluso con adición de azúcar u otro edulcorante o alcohol</t>
  </si>
  <si>
    <t>Mucílagos de semilla de tara (caesalpinea spinosa)</t>
  </si>
  <si>
    <t>Manteca de cacao con un índice de acidez expresado en ácido oleico superior a 1 % pero inferior o igual a 1.65 %</t>
  </si>
  <si>
    <t>Las demás semillas de hortalizas</t>
  </si>
  <si>
    <t>Chocolate y demás preparaciones alimenticias que contengan cacao, en bloques, tabletas o barras, sin rellenos</t>
  </si>
  <si>
    <t>Cacao en polvo sin adición de azúcar ni otro edulcorante</t>
  </si>
  <si>
    <t>Los demás semillas, frutos y esporas, para siembra</t>
  </si>
  <si>
    <t>Las demás preparaciones compuestas cuyo grado alcohólico volumétrico sea inferior o igual al 0.5 % vol, para la elaboración de bebidas</t>
  </si>
  <si>
    <t>Las demás pastas alimenticias sin cocer, rellenar ni preparar de otra forma</t>
  </si>
  <si>
    <t>Los demás tomates preparados o conservados</t>
  </si>
  <si>
    <t>Los demás frutas, incluida las mezclas, y otros frutos y demás partes comestibles de plantas, preparados o conservados de otro modo, incluso con adición de azúcar u otro edulcorante o alcohol</t>
  </si>
  <si>
    <t>Pallares (phaseolus lunatus), excepto para siembra</t>
  </si>
  <si>
    <t>Semilla de tomates (licopersicum spp.)</t>
  </si>
  <si>
    <t>Los demás pimientos de la especie annuum</t>
  </si>
  <si>
    <t>Salvados, moyuelos y demas residuos del cernido, molienda u otros tratamientos de trigo</t>
  </si>
  <si>
    <t>Cortezas de limón (limón sutil, limón común, limón criollo) (citrus aurantifolia)</t>
  </si>
  <si>
    <t>Aceite de almendra de palma en bruto</t>
  </si>
  <si>
    <t>Clementinas, frescas o secas</t>
  </si>
  <si>
    <t>Los demás complementos y suplementos alimenticios</t>
  </si>
  <si>
    <t>Las demás preparaciones para salsas y salsas preparadas</t>
  </si>
  <si>
    <t>Las demás hortalizas y las mezclas de hortalizas preparadas o conservadas, sin congelar</t>
  </si>
  <si>
    <t>Los demás chocolate y demás preparaciones alimenticias que contengan cacao</t>
  </si>
  <si>
    <t>Frijoles de las especies vigna mungo (l) hepper o vigna radiata (l) wilczek, excepto para siembra</t>
  </si>
  <si>
    <t>Los demas grasas y aceites animales o vegetales y sus fracciones, cocidos, oxidados, deshidratados, sulfurados</t>
  </si>
  <si>
    <t>Semillas de melón, para siembra</t>
  </si>
  <si>
    <t>Agua, incluidas el agua mineral y la gaseada, con adición de azúcar u otro edulcorante o aromatizada</t>
  </si>
  <si>
    <t>Jugo de limón de la subpartida 0805.50.21, sin fermentar y sin adición de alcohol, incluso con adición de azúcar u otro edulcorante excepto de el valor brix inferior o igual a 20</t>
  </si>
  <si>
    <t>Palmitos preparados o conservados de otro modo, incluso con adición de azúcar u otro edulcorante o alcohol</t>
  </si>
  <si>
    <t>Demás frutos de los géneros capsicum o pimenta, secos, sin triturar o pulverizar, excepto paprika (capsicum annuum, l.).</t>
  </si>
  <si>
    <t>Los demás chocolate y demás preparaciones alimenticias que contengan cacao, en bloques, tabletas o barras con peso superior a 2 kg o en forma líquida, pastosa o en polvo, gránulos o formas similares, en recipientes o envases inmediatos con un contenido superior a 2 kg, sin adición de azúcar, ni otros edulcorantes</t>
  </si>
  <si>
    <t>Chocolate y demás preparaciones alimenticias que contengan cacao, en bloques, tabletas o barras, rellenos</t>
  </si>
  <si>
    <t>Productos a base de cereales obtenidos por inflado o tostado</t>
  </si>
  <si>
    <t>Los demás grasas y aceites vegetales fijos (incluido el aceite de jojoba), y sus fracciones, incluso refinados, pero sin modificar químicamente</t>
  </si>
  <si>
    <t>Melaza de caña</t>
  </si>
  <si>
    <t>Demás semillas y frutos oleaginosos, excepto para siembra</t>
  </si>
  <si>
    <t>Aceitunas conservadas provisionalmente, pero todavía impropias para consumo inmediato.</t>
  </si>
  <si>
    <t>Manteca de cacao con un índice de acidez expresado en ácido oleico inferior o igual a 1 %</t>
  </si>
  <si>
    <t>Maíz blanco gigante</t>
  </si>
  <si>
    <t>Manteca de cacao con un índice de acidez expresado en ácido oleico superior a 1.65 %</t>
  </si>
  <si>
    <t>Barquillos y obleas, incluso rellenos («gaufrettes», «wafers») y «waffles» («gaufres»)</t>
  </si>
  <si>
    <t>Bombones, caramelos, confites y pastillas</t>
  </si>
  <si>
    <t>Cerveza de malta</t>
  </si>
  <si>
    <t>Los demás maíces</t>
  </si>
  <si>
    <t>Las demás agua, incluidas el agua mineral y la gaseada, con adición de azúcar u otro edulcorante o aromatizada, y demás bebidas no alcohólicas</t>
  </si>
  <si>
    <t>Las demás preparaciones alimenticias no expresadas ni comprendidas en otra parte</t>
  </si>
  <si>
    <t>Los demás productos de panadería, pastelería o galletería, incluso con adición de cacao</t>
  </si>
  <si>
    <t>Cúrcuma</t>
  </si>
  <si>
    <t>Animales muertos de los capítulos del 1 a 3, impropios para la alimentación humana</t>
  </si>
  <si>
    <t>Maníes sin cáscara, incluso quebrantados</t>
  </si>
  <si>
    <t>Los demás confituras, jaleas y mermeladas, obtenidos por cocción, incluso con adición de azúcar u otro edulcorante</t>
  </si>
  <si>
    <t>Los demás jugos y extractos vegetales</t>
  </si>
  <si>
    <t>Ron y demás aguardientes procedentes de la destilación, previa fermentación, de productos de la caña de azúcar</t>
  </si>
  <si>
    <t>Los demás artículos de confitería sin cacao</t>
  </si>
  <si>
    <t>Jugo de cualquier otro agrio (cítrico), sin fermentar y sin adición de alcohol, incluso con adición de azúcar u otro edulcorante, de valor brix inferior o igual a 20</t>
  </si>
  <si>
    <t>Bulbos, cebollas, tubérculos, raíces y bulbos tuberosos, turiones y rizomas, en reposo vegetativo</t>
  </si>
  <si>
    <t>Papas preparadas o conservadas, sin congelar</t>
  </si>
  <si>
    <t>Los demás cereales (excepto el maíz) en grano o en forma de copos u otro grano trabajado (excepto la harina, grañones y sémola), precocidos o preparados de otro modo, no expresados ni comprendidos en otra parte.</t>
  </si>
  <si>
    <t>Los demás vinos; mosto de uva en el que la fermentación se ha impedido o cortado añadiendo alcohol en recipientes con capacidad inferior o igual a 2 l</t>
  </si>
  <si>
    <t>Los demás harina, polvo y «pellets», de carne o despojos, impropios para la alimentación humana</t>
  </si>
  <si>
    <t>Cascara, peliculas y demas residuos de cacao</t>
  </si>
  <si>
    <t>Los demás azúcares de caña sin adición de aromatizante ni colorante en estado sólido</t>
  </si>
  <si>
    <t>Complementos y suplementos alimenticios que contengan como ingrediente principal una o más vitaminas con uno o más minerales</t>
  </si>
  <si>
    <t>Las demás levadura de cultivo vivas</t>
  </si>
  <si>
    <t>Harina de maíz</t>
  </si>
  <si>
    <t>Cochinilla</t>
  </si>
  <si>
    <t>Duraznos (melocotones), incluidos los griñones y nectarinas preparados o conservados en agua con adición de azúcar u otro edulcorante, incluido el jarabe</t>
  </si>
  <si>
    <t>Pitahayas (cereus spp), frescas.</t>
  </si>
  <si>
    <t>Demás plantas vivas (incluidas sus raíces) y esquejes; micelios</t>
  </si>
  <si>
    <t>Los demás azúcares, incluido el azúcar invertido y demás azúcares y jarabes de azúcar, con un contenido de fructosa sobre producto seco de 50% en peso</t>
  </si>
  <si>
    <t>Glucosa y jarabe de glucosa, con un contenido de glucosa superior o igual al 99 % en peso, expresado en glucosa anhidra, calculado sobre producto seco (dextrosa)</t>
  </si>
  <si>
    <t>Maíz reventon (zea mays convar. microsperma o zea mays var. everta)</t>
  </si>
  <si>
    <t>Canela (cinnamomum zeylanicum blume), sin triturar ni pulverizar</t>
  </si>
  <si>
    <t>Las demás cebada</t>
  </si>
  <si>
    <t>Las demás preparaciones para la alimentación de lactantes o niños de corta edad, acondicionadas para la venta al por menor, a base de harina, sémola, almidón, fécula o extracto de malta</t>
  </si>
  <si>
    <t>Preparaciones a base de extractos, esencias o concentrados o a base de café</t>
  </si>
  <si>
    <t>Maíz duro amarillo</t>
  </si>
  <si>
    <t>Cuartos traseros sin deshuesar de aves de la especie gallus domesticus</t>
  </si>
  <si>
    <t>Los demás aceite de soya y sus fracciones, incluso refinado, pero sin modificar químicamente</t>
  </si>
  <si>
    <t>Harina de habas (porotos, frijoles, frejoles) de soya</t>
  </si>
  <si>
    <t>Los demás lactosueros aunque estén modificado, incluso concentrados o con adición de azúcar u otro edulcorante</t>
  </si>
  <si>
    <t>Clavos sin triturar ni pulverizar</t>
  </si>
  <si>
    <t>Las demás materias vegetales de las especies utilizadas principalmente en cestería o espartería</t>
  </si>
  <si>
    <t>Los demás bananas, incluíos los plátanos, frescos</t>
  </si>
  <si>
    <t>Las demás avena</t>
  </si>
  <si>
    <t>Margarina, excepto la margarina líquida</t>
  </si>
  <si>
    <t>Leche y nata (crema), en polvo, gránulos o demás formas sólidas, los demás con un contenido de materias grasas inferior o igual al 1,5 % en peso</t>
  </si>
  <si>
    <t>Avena mondados, perlados, troceados o quebrantados</t>
  </si>
  <si>
    <t>Papas preparadas o conservadas, congeladas</t>
  </si>
  <si>
    <t>Los demás aceites de girasol, incluso refinados</t>
  </si>
  <si>
    <t>Los demás aceite de oliva y sus fracciones, incluso refinado, pero sin modificar químicamente</t>
  </si>
  <si>
    <t>Extractos, esencias y concentrados de café</t>
  </si>
  <si>
    <t>Aceite de soya en bruto, incluso desgomado</t>
  </si>
  <si>
    <t>Demás carnes de bovino, deshuesada, congelada</t>
  </si>
  <si>
    <t>Fórmulas lácteas para niños de hasta 12 meses de edad</t>
  </si>
  <si>
    <t>Almendras, sin cáscara, excepto para siembra, frescos o secos</t>
  </si>
  <si>
    <t>Piñas preparados o conservados en agua con adición de azúcar u otro edulcorante, incluido el jarabe</t>
  </si>
  <si>
    <t>Alcohol etílico y aguardiente desnaturalizados, de cualquier graduación, alcohol carburante</t>
  </si>
  <si>
    <t>Leche y nata (crema), en polvo, gránulos o demás formas sólidas, las demás con un contenido de materias grasas superior o igual al 26 % en peso, sobre producto seco, sin adición de azúcar ni otro edulcorante.</t>
  </si>
  <si>
    <t>Demás trozos y despojos, de gallo o gallina,congelados</t>
  </si>
  <si>
    <t>Los demás quesos con un contenido de humedad inferior al 50 % en peso, calculado sobre una base totalmente desgrasada</t>
  </si>
  <si>
    <t>Aceite de girasol en bruto</t>
  </si>
  <si>
    <t>Las demás carne deshuesada de la especie porcina</t>
  </si>
  <si>
    <t>Cortes finos de carne de bovina, deshuesada, congelada</t>
  </si>
  <si>
    <t>Carne mecánicamente deshuesada de aves frescos refrigerados o congelada</t>
  </si>
  <si>
    <t>Los demás carne de animales de la especie bovina, fresca o refrigerada deshuesada</t>
  </si>
  <si>
    <t>Tortas y demás residuos sólidos de la extracción del aceite de soya, incluso molidos o en «pellets»</t>
  </si>
  <si>
    <t>Cafe sin tostar, sin descafeinar, los demas</t>
  </si>
  <si>
    <t>Las demás preparaciones de los tipos utilizados para la alimentación de los animales</t>
  </si>
  <si>
    <t>Los demas cacao en grano, entero o partido, crudo</t>
  </si>
  <si>
    <t>Aceites esenciales de limón</t>
  </si>
  <si>
    <t>Nueces del brasil sin cascara frescas o secas</t>
  </si>
  <si>
    <t>Las demás maderas tropicales, aserrada o desbastada longitudinalmente de espesor superior a 6 mm</t>
  </si>
  <si>
    <t>Colorantes de origen vegetal de achiote</t>
  </si>
  <si>
    <t>Condimentos y sazonadores, compuestos</t>
  </si>
  <si>
    <t>Los demás madera perfilada longitudinalmente</t>
  </si>
  <si>
    <t>Premezclas para la alimentación de los animales</t>
  </si>
  <si>
    <t>Las demás madera aserrada o desbastada longitudinalmente, de espesor superior a 6 mm</t>
  </si>
  <si>
    <t>Madera moldurada perfilada longitudinalmente</t>
  </si>
  <si>
    <t>Demás plantas, partes de plantas, semillas y frutos de las especies utilizadas principalmente en perfumería, medicina o para usos insecticidas, parasiticidas o similares, incluso cortados, quebrantados o pulverizados, frescos o secos, excepto piretro, hierbaluisa, uña de gato, orégano, efedra, paja de adormidera, hoja de coca o raíces de ginseng.</t>
  </si>
  <si>
    <t>Las demás tablillas y frisos para parqués, sin ensamblar</t>
  </si>
  <si>
    <t>Pelo fino de alpaca o de llama (incluido el guanaco), sin cardar ni peinar</t>
  </si>
  <si>
    <t>Cueros y pieles enteros de bovino, de peso unitario inferior o igual a 8 kg para los secos, a 10 kg para los salados secos y a 16 kg para los frescos</t>
  </si>
  <si>
    <t>Lana esquilada, sin cardar ni peinar, sucia</t>
  </si>
  <si>
    <t>Glicerol</t>
  </si>
  <si>
    <t>Las demás, de maderas tropicales en bruto, incluso descortezada, desalburada o escuadrada</t>
  </si>
  <si>
    <t>Las demás madera moldurada</t>
  </si>
  <si>
    <t>Arroz semiblanqueado o blanqueado, incluso pulido o glaseado</t>
  </si>
  <si>
    <t>Maíz para siembra</t>
  </si>
  <si>
    <t>Los demás alimentos para perros o gatos, acondicionados para la venta al por menor</t>
  </si>
  <si>
    <t>Raices de yuca (mandioca) frescas,refrigeradas,congeladas o secos</t>
  </si>
  <si>
    <t>Los demás productos vegetales no expresados ni comprendidos en otra parte</t>
  </si>
  <si>
    <t>Algodón sin cardar ni peinar de longitud de fibra superior a 28.57 mm pero inferior o igual a 34.92 mm</t>
  </si>
  <si>
    <t>Algodón sin cardar ni peinar de longitud de fibra superior a 34.92 mm</t>
  </si>
  <si>
    <t>Los demás licores</t>
  </si>
  <si>
    <t>Dextrina y demás almidones y féculas modificados</t>
  </si>
  <si>
    <t>Las demás madera de pino aserrada o desbastada longitudinalmente, de espesor superior a 6 mm</t>
  </si>
  <si>
    <t>Los demás peptonas y sus derivados, las demás materias proteínicas y sus derivados</t>
  </si>
  <si>
    <t>Arándanos rojos, mirtilos, frescos.</t>
  </si>
  <si>
    <t>Café sin tostar, sin descafeinar, los demás</t>
  </si>
  <si>
    <t>Espárragos, frescos o refrigerados</t>
  </si>
  <si>
    <t>Los demás cacao en grano, entero o partido</t>
  </si>
  <si>
    <t>Bananas incluidos los plátanos tipo "cavendish valery" frescos</t>
  </si>
  <si>
    <t>Las demás preparaciones para la alimentación de los animales</t>
  </si>
  <si>
    <t>Madera en bruto de coníferas tratada con pintura u otros agentes de conservación</t>
  </si>
  <si>
    <t>Algodón sin cardar ni peinar de longitud de fibra superior a 22.22 mm pero inferior o igual a 28.57 mm</t>
  </si>
  <si>
    <t>Nigeria</t>
  </si>
  <si>
    <t>Noruega</t>
  </si>
  <si>
    <t>C.86</t>
  </si>
  <si>
    <t>C.87</t>
  </si>
  <si>
    <t>C.88</t>
  </si>
  <si>
    <t>C.89</t>
  </si>
  <si>
    <t>2024r</t>
  </si>
  <si>
    <t>2024/ 2023</t>
  </si>
  <si>
    <t xml:space="preserve">C.75  PERÚ: BALANZA COMERCIAL AGRARIA POR PRINCIPALES SUBPARTIDAS NACIONALES, </t>
  </si>
  <si>
    <t>Austria</t>
  </si>
  <si>
    <t>C.76  PERÚ: BALANZA COMERCIAL AGRARIA POR PAÍS DESTINO/ORIGEN,</t>
  </si>
  <si>
    <t xml:space="preserve">C.77  PERÚ: EXPORTACIONES AGRARIAS TRADICIONALES Y NO TRADICIONALES POR SUBPARTIDA NACIONAL, </t>
  </si>
  <si>
    <t>Variación
2024/2023</t>
  </si>
  <si>
    <t>C.78  PERÚ: EXPORTACIONES AGRARIAS POR SUBPARTIDA NACIONAL, 2023-2024</t>
  </si>
  <si>
    <t xml:space="preserve">C.79  PERÚ: EXPORTACIONES AGRARIAS POR SUBPARTIDA NACIONAL, 2023-2024 </t>
  </si>
  <si>
    <t>Israel</t>
  </si>
  <si>
    <t>Jordania</t>
  </si>
  <si>
    <t>Part %
2024</t>
  </si>
  <si>
    <t>C.84  PERÚ: IMPORTACIONES AGRARIAS POR SUBPARTIDA NACIONAL, 2023-2024</t>
  </si>
  <si>
    <t>C.85  PERÚ: IMPORTACIONES AGRARIAS POR SUBPARTIDA NACIONAL, 2023-2024  (Valor CIF Miles USD)</t>
  </si>
  <si>
    <t>Ucrania</t>
  </si>
  <si>
    <t>Hungría</t>
  </si>
  <si>
    <t>Feb
2024r</t>
  </si>
  <si>
    <t>Feb 2024r</t>
  </si>
  <si>
    <t>continúa C.80</t>
  </si>
  <si>
    <t>continúa C.81</t>
  </si>
  <si>
    <t xml:space="preserve">C.83  PERÚ: EXPORTACIONES AGRARIAS POR SUBPARTIDA NACIONAL SEGÚN PAÍS DESTINO, </t>
  </si>
  <si>
    <t>continúa C.83</t>
  </si>
  <si>
    <t>continúa C.86</t>
  </si>
  <si>
    <t>continúa C.87</t>
  </si>
  <si>
    <t>C.89  PERÚ: IMPORTACIONES AGRARIAS POR SUBPARTIDA NACIONAL SEGÚN PAÍS DE ORIGEN,</t>
  </si>
  <si>
    <t>Mar
2024r</t>
  </si>
  <si>
    <t>Mar 2024r</t>
  </si>
  <si>
    <t xml:space="preserve">         --</t>
  </si>
  <si>
    <t>C.74  PERÚ: EXPORTACIONES E IMPORTACIONES AGRARIAS SEGÚN AÑO,  ENERO-ABRIL 2019 - 2024</t>
  </si>
  <si>
    <t xml:space="preserve">          ENERO-ABRIL 2023-2024</t>
  </si>
  <si>
    <t xml:space="preserve">         ENERO-ABRIL 2024</t>
  </si>
  <si>
    <t>Enero-Abril</t>
  </si>
  <si>
    <t>Abr
2024r</t>
  </si>
  <si>
    <t>C.80  PERÚ: RANKING DE LAS EXPORTACIONES AGRARIAS POR SUBPARTIDA NACIONAL SEGÚN MES, FEBRERO - ABRIL 2024</t>
  </si>
  <si>
    <t>Abr 2024r</t>
  </si>
  <si>
    <t>C.81  PERÚ: RANKING DE LAS EXPORTACIONES AGRARIAS POR SUBPARTIDA NACIONAL SEGÚN MES, FEBRERO - ABRIL 2024</t>
  </si>
  <si>
    <t>Egipto</t>
  </si>
  <si>
    <t xml:space="preserve">         ENERO-ABRIL 2023-2024</t>
  </si>
  <si>
    <t>C.82  PERÚ: EXPORTACIONES AGRARIAS POR PAÍS DESTINO,  ENERO-ABRIL 2023 - 2024</t>
  </si>
  <si>
    <t>C.86  PERÚ: RANKING DE LAS IMPORTACIONES AGRARIAS POR SUBPARTIDA NACIONAL SEGÚN MES, FEBRERO - ABRIL 2024</t>
  </si>
  <si>
    <t>C.87  PERÚ: RANKING DE LAS IMPORTACIONES AGRARIAS POR SUBPARTIDA NACIONAL SEGÚN MES, FEBRERO - ABRIL 2024</t>
  </si>
  <si>
    <t>C.88  PERÚ: IMPORTACIONES AGRARIAS POR PAÍS DE ORIGEN,  ENERO-ABRIL 2023 - 2024</t>
  </si>
  <si>
    <t>Kenia</t>
  </si>
  <si>
    <t xml:space="preserve">         ENERO - ABRIL 2023-2024</t>
  </si>
  <si>
    <t>Perú: Balanza comercial agraria por pais destino/origen,  Enero-Abril 2024</t>
  </si>
  <si>
    <t>Perú: Exportaciones agrarias tradicionales y no tradicionales por subpartida nacional,  Enero-Abril 2023 - 2024</t>
  </si>
  <si>
    <t>Perú: Exportaciones agrarias por subpartida nacional, 2023 - 2024 (Peso Neto toneladas)</t>
  </si>
  <si>
    <t>Perú: Exportaciones agrarias por subpartida nacional, 2023 - 2024 (Valor FOB Miles USD)</t>
  </si>
  <si>
    <t>Perú: Ranking de las exportaciones agrarias por subpartida nacional según mes, Febrero-Abril 2024 (Peso Neto toneladas)</t>
  </si>
  <si>
    <t>Perú: Ranking de las exportaciones agrarias por subpartida nacional según mes, Febrero-Abril 2024 (Valor FOB Miles USD)</t>
  </si>
  <si>
    <t>Perú: Exportaciones agrarias por país destino,  Enero-Abril 2023 - 2024</t>
  </si>
  <si>
    <t>Perú: Exportaciones agrarias por subpartida nacional según país destino,  Enero-Abril 2023 - 2024</t>
  </si>
  <si>
    <t xml:space="preserve">Perú: Importaciones agrarias por subpartida nacional,  2023 - 2024 (Peso Neto toneladas) </t>
  </si>
  <si>
    <t xml:space="preserve">Perú: Importaciones agrarias por subpartida nacional,  2023 - 2024 (Valor CIF Miles USD) </t>
  </si>
  <si>
    <t>Perú: Ranking de las importaciones agrarias por subpartida nacional, según mes, Febrero-Abril 2024 (Peso Neto toneladas)</t>
  </si>
  <si>
    <t>Perú: Ranking de las importaciones agrarias por subpartida nacional, según mes, Febrero-Abril 2024 (Valor CIF Miles USD)</t>
  </si>
  <si>
    <t>Perú: Importaciones agrarias por país de origen,  Enero-Abril 2023 - 2024</t>
  </si>
  <si>
    <t>Perú: Importaciones agrarias por subpartida nacional según país de origen,  Enero-Abril 2023 - 2024</t>
  </si>
  <si>
    <t xml:space="preserve"> --</t>
  </si>
  <si>
    <t xml:space="preserve">      --</t>
  </si>
  <si>
    <t xml:space="preserve">     --</t>
  </si>
  <si>
    <t xml:space="preserve">    --</t>
  </si>
  <si>
    <t xml:space="preserve">       --</t>
  </si>
  <si>
    <t xml:space="preserve">          --</t>
  </si>
  <si>
    <t xml:space="preserve">                </t>
  </si>
  <si>
    <t>Perú: Exportaciones e Importaciones Agrarias según año,  Enero - Abril 2019 - 2024</t>
  </si>
  <si>
    <t>Perú: Balanza comercial agraria por principales subpartida nacional,  Enero - Abril 2023 - 2024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</si>
</sst>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8">
    <numFmt numFmtId="43" formatCode="_-* #,##0.00_-;\-* #,##0.00_-;_-* &quot;-&quot;??_-;_-@_-"/>
    <numFmt numFmtId="164" formatCode="_-* #,##0.0_-;\-* #,##0.0_-;_-* &quot;-&quot;??_-;_-@_-"/>
    <numFmt numFmtId="165" formatCode="_-* #,##0_-;\-* #,##0_-;_-* &quot;-&quot;??_-;_-@_-"/>
    <numFmt numFmtId="166" formatCode="#,##0.0"/>
    <numFmt numFmtId="167" formatCode="General_)"/>
    <numFmt numFmtId="168" formatCode="0_)"/>
    <numFmt numFmtId="169" formatCode="#,##0____"/>
    <numFmt numFmtId="170" formatCode="#,##0____________"/>
    <numFmt numFmtId="171" formatCode="#,##0.0____"/>
    <numFmt numFmtId="172" formatCode="#,##0.0______"/>
    <numFmt numFmtId="173" formatCode="#,##0.0__"/>
    <numFmt numFmtId="174" formatCode="#,##0__"/>
    <numFmt numFmtId="175" formatCode="#,##0________________"/>
    <numFmt numFmtId="176" formatCode="#,##0______"/>
    <numFmt numFmtId="177" formatCode="d/m"/>
    <numFmt numFmtId="178" formatCode="#,##0.0________"/>
    <numFmt numFmtId="179" formatCode="0.0__"/>
    <numFmt numFmtId="180" formatCode="#,##0.00______"/>
  </numFmts>
  <fonts count="53" x14ac:knownFonts="1">
    <font>
      <sz val="10"/>
      <name val="Arial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sz val="10"/>
      <color indexed="8"/>
      <name val="Arial"/>
      <family val="2"/>
    </font>
    <font>
      <sz val="10"/>
      <color indexed="8"/>
      <name val="Arial"/>
      <family val="2"/>
    </font>
    <font>
      <sz val="12"/>
      <name val="Helvetica"/>
      <family val="2"/>
    </font>
    <font>
      <b/>
      <sz val="15"/>
      <color indexed="56"/>
      <name val="Calibri"/>
      <family val="2"/>
    </font>
    <font>
      <sz val="10"/>
      <name val="Arial"/>
      <family val="2"/>
    </font>
    <font>
      <sz val="8"/>
      <name val="Arial"/>
      <family val="2"/>
    </font>
    <font>
      <sz val="8"/>
      <name val="Helvetica"/>
      <family val="2"/>
    </font>
    <font>
      <sz val="9"/>
      <name val="Calibri"/>
      <family val="2"/>
    </font>
    <font>
      <sz val="8"/>
      <name val="Verdana"/>
      <family val="2"/>
    </font>
    <font>
      <b/>
      <sz val="9"/>
      <name val="Arial Narrow"/>
      <family val="2"/>
    </font>
    <font>
      <b/>
      <sz val="8"/>
      <name val="Arial Narrow"/>
      <family val="2"/>
    </font>
    <font>
      <sz val="8"/>
      <name val="Arial Narrow"/>
      <family val="2"/>
    </font>
    <font>
      <b/>
      <sz val="8"/>
      <color indexed="8"/>
      <name val="Arial Narrow"/>
      <family val="2"/>
    </font>
    <font>
      <vertAlign val="superscript"/>
      <sz val="6"/>
      <name val="Arial Narrow"/>
      <family val="2"/>
    </font>
    <font>
      <sz val="6"/>
      <name val="Arial Narrow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5"/>
      <color indexed="54"/>
      <name val="Calibri"/>
      <family val="2"/>
    </font>
    <font>
      <b/>
      <sz val="11"/>
      <color indexed="54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sz val="18"/>
      <color indexed="54"/>
      <name val="Calibri Light"/>
      <family val="2"/>
    </font>
    <font>
      <b/>
      <sz val="13"/>
      <color indexed="54"/>
      <name val="Calibri"/>
      <family val="2"/>
    </font>
    <font>
      <b/>
      <sz val="11"/>
      <color indexed="8"/>
      <name val="Calibri"/>
      <family val="2"/>
    </font>
    <font>
      <sz val="9"/>
      <name val="Arial Narrow"/>
      <family val="2"/>
    </font>
    <font>
      <sz val="9"/>
      <color indexed="64"/>
      <name val="Arial Narrow"/>
      <family val="2"/>
    </font>
    <font>
      <sz val="8"/>
      <color indexed="8"/>
      <name val="Arial Narrow"/>
      <family val="2"/>
    </font>
    <font>
      <sz val="10"/>
      <name val="Arial Narrow"/>
      <family val="2"/>
    </font>
    <font>
      <b/>
      <sz val="9"/>
      <color indexed="8"/>
      <name val="Arial Narrow"/>
      <family val="2"/>
    </font>
    <font>
      <sz val="6"/>
      <color indexed="8"/>
      <name val="Arial Narrow"/>
      <family val="2"/>
    </font>
    <font>
      <sz val="8"/>
      <name val="Times New Roman"/>
      <family val="1"/>
    </font>
    <font>
      <sz val="9"/>
      <name val="Calibri"/>
      <family val="2"/>
      <scheme val="minor"/>
    </font>
    <font>
      <sz val="14"/>
      <name val="Arial Narrow"/>
      <family val="2"/>
    </font>
    <font>
      <sz val="7"/>
      <name val="Arial Narrow"/>
      <family val="2"/>
    </font>
    <font>
      <b/>
      <sz val="7"/>
      <name val="Arial Narrow"/>
      <family val="2"/>
    </font>
    <font>
      <sz val="10"/>
      <color theme="0"/>
      <name val="Arial Narrow"/>
      <family val="2"/>
    </font>
    <font>
      <sz val="8"/>
      <color theme="0"/>
      <name val="Arial Narrow"/>
      <family val="2"/>
    </font>
    <font>
      <sz val="8"/>
      <color rgb="FFFF0000"/>
      <name val="Arial Narrow"/>
      <family val="2"/>
    </font>
    <font>
      <b/>
      <sz val="8"/>
      <color theme="1"/>
      <name val="Arial Narrow"/>
      <family val="2"/>
    </font>
    <font>
      <b/>
      <sz val="9"/>
      <color theme="1"/>
      <name val="Arial Narrow"/>
      <family val="2"/>
    </font>
    <font>
      <sz val="8"/>
      <color theme="1"/>
      <name val="Arial Narrow"/>
      <family val="2"/>
    </font>
  </fonts>
  <fills count="22">
    <fill>
      <patternFill patternType="none"/>
    </fill>
    <fill>
      <patternFill patternType="gray125"/>
    </fill>
    <fill>
      <patternFill patternType="solid">
        <fgColor indexed="57"/>
      </patternFill>
    </fill>
    <fill>
      <patternFill patternType="solid">
        <fgColor indexed="9"/>
        <bgColor indexed="64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11"/>
      </patternFill>
    </fill>
    <fill>
      <patternFill patternType="solid">
        <fgColor indexed="26"/>
      </patternFill>
    </fill>
    <fill>
      <patternFill patternType="solid">
        <fgColor indexed="42"/>
      </patternFill>
    </fill>
    <fill>
      <patternFill patternType="solid">
        <fgColor indexed="44"/>
      </patternFill>
    </fill>
    <fill>
      <patternFill patternType="solid">
        <fgColor indexed="43"/>
      </patternFill>
    </fill>
    <fill>
      <patternFill patternType="solid">
        <fgColor indexed="22"/>
      </patternFill>
    </fill>
    <fill>
      <patternFill patternType="solid">
        <fgColor indexed="49"/>
      </patternFill>
    </fill>
    <fill>
      <patternFill patternType="solid">
        <fgColor indexed="5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62"/>
      </patternFill>
    </fill>
    <fill>
      <patternFill patternType="solid">
        <fgColor indexed="45"/>
      </patternFill>
    </fill>
    <fill>
      <patternFill patternType="solid">
        <fgColor theme="0"/>
        <bgColor indexed="64"/>
      </patternFill>
    </fill>
    <fill>
      <patternFill patternType="solid">
        <fgColor rgb="FFDEDFF5"/>
        <bgColor indexed="64"/>
      </patternFill>
    </fill>
    <fill>
      <patternFill patternType="solid">
        <fgColor rgb="FFB5B7D6"/>
        <bgColor indexed="64"/>
      </patternFill>
    </fill>
    <fill>
      <patternFill patternType="solid">
        <fgColor rgb="FFE2E3F6"/>
        <bgColor indexed="64"/>
      </patternFill>
    </fill>
  </fills>
  <borders count="30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9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8"/>
      </top>
      <bottom/>
      <diagonal/>
    </border>
    <border>
      <left/>
      <right/>
      <top/>
      <bottom style="thin">
        <color indexed="8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auto="1"/>
      </bottom>
      <diagonal/>
    </border>
  </borders>
  <cellStyleXfs count="94">
    <xf numFmtId="0" fontId="0" fillId="0" borderId="0"/>
    <xf numFmtId="0" fontId="19" fillId="4" borderId="0" applyNumberFormat="0" applyBorder="0" applyAlignment="0" applyProtection="0"/>
    <xf numFmtId="0" fontId="19" fillId="5" borderId="0" applyNumberFormat="0" applyBorder="0" applyAlignment="0" applyProtection="0"/>
    <xf numFmtId="0" fontId="19" fillId="6" borderId="0" applyNumberFormat="0" applyBorder="0" applyAlignment="0" applyProtection="0"/>
    <xf numFmtId="0" fontId="19" fillId="7" borderId="0" applyNumberFormat="0" applyBorder="0" applyAlignment="0" applyProtection="0"/>
    <xf numFmtId="0" fontId="19" fillId="6" borderId="0" applyNumberFormat="0" applyBorder="0" applyAlignment="0" applyProtection="0"/>
    <xf numFmtId="0" fontId="19" fillId="8" borderId="0" applyNumberFormat="0" applyBorder="0" applyAlignment="0" applyProtection="0"/>
    <xf numFmtId="0" fontId="19" fillId="9" borderId="0" applyNumberFormat="0" applyBorder="0" applyAlignment="0" applyProtection="0"/>
    <xf numFmtId="0" fontId="19" fillId="5" borderId="0" applyNumberFormat="0" applyBorder="0" applyAlignment="0" applyProtection="0"/>
    <xf numFmtId="0" fontId="19" fillId="6" borderId="0" applyNumberFormat="0" applyBorder="0" applyAlignment="0" applyProtection="0"/>
    <xf numFmtId="0" fontId="19" fillId="10" borderId="0" applyNumberFormat="0" applyBorder="0" applyAlignment="0" applyProtection="0"/>
    <xf numFmtId="0" fontId="19" fillId="9" borderId="0" applyNumberFormat="0" applyBorder="0" applyAlignment="0" applyProtection="0"/>
    <xf numFmtId="0" fontId="19" fillId="8" borderId="0" applyNumberFormat="0" applyBorder="0" applyAlignment="0" applyProtection="0"/>
    <xf numFmtId="0" fontId="20" fillId="9" borderId="0" applyNumberFormat="0" applyBorder="0" applyAlignment="0" applyProtection="0"/>
    <xf numFmtId="0" fontId="20" fillId="5" borderId="0" applyNumberFormat="0" applyBorder="0" applyAlignment="0" applyProtection="0"/>
    <xf numFmtId="0" fontId="20" fillId="11" borderId="0" applyNumberFormat="0" applyBorder="0" applyAlignment="0" applyProtection="0"/>
    <xf numFmtId="0" fontId="20" fillId="10" borderId="0" applyNumberFormat="0" applyBorder="0" applyAlignment="0" applyProtection="0"/>
    <xf numFmtId="0" fontId="20" fillId="12" borderId="0" applyNumberFormat="0" applyBorder="0" applyAlignment="0" applyProtection="0"/>
    <xf numFmtId="0" fontId="20" fillId="8" borderId="0" applyNumberFormat="0" applyBorder="0" applyAlignment="0" applyProtection="0"/>
    <xf numFmtId="0" fontId="21" fillId="6" borderId="0" applyNumberFormat="0" applyBorder="0" applyAlignment="0" applyProtection="0"/>
    <xf numFmtId="0" fontId="22" fillId="6" borderId="16" applyNumberFormat="0" applyAlignment="0" applyProtection="0"/>
    <xf numFmtId="0" fontId="23" fillId="13" borderId="17" applyNumberFormat="0" applyAlignment="0" applyProtection="0"/>
    <xf numFmtId="0" fontId="24" fillId="0" borderId="18" applyNumberFormat="0" applyFill="0" applyAlignment="0" applyProtection="0"/>
    <xf numFmtId="0" fontId="25" fillId="0" borderId="19" applyNumberFormat="0" applyFill="0" applyAlignment="0" applyProtection="0"/>
    <xf numFmtId="0" fontId="26" fillId="0" borderId="0" applyNumberFormat="0" applyFill="0" applyBorder="0" applyAlignment="0" applyProtection="0"/>
    <xf numFmtId="0" fontId="20" fillId="12" borderId="0" applyNumberFormat="0" applyBorder="0" applyAlignment="0" applyProtection="0"/>
    <xf numFmtId="0" fontId="20" fillId="14" borderId="0" applyNumberFormat="0" applyBorder="0" applyAlignment="0" applyProtection="0"/>
    <xf numFmtId="0" fontId="20" fillId="13" borderId="0" applyNumberFormat="0" applyBorder="0" applyAlignment="0" applyProtection="0"/>
    <xf numFmtId="0" fontId="20" fillId="15" borderId="0" applyNumberFormat="0" applyBorder="0" applyAlignment="0" applyProtection="0"/>
    <xf numFmtId="0" fontId="20" fillId="16" borderId="0" applyNumberFormat="0" applyBorder="0" applyAlignment="0" applyProtection="0"/>
    <xf numFmtId="0" fontId="20" fillId="2" borderId="0" applyNumberFormat="0" applyBorder="0" applyAlignment="0" applyProtection="0"/>
    <xf numFmtId="0" fontId="27" fillId="5" borderId="16" applyNumberFormat="0" applyAlignment="0" applyProtection="0"/>
    <xf numFmtId="0" fontId="28" fillId="17" borderId="0" applyNumberFormat="0" applyBorder="0" applyAlignment="0" applyProtection="0"/>
    <xf numFmtId="43" fontId="2" fillId="0" borderId="0" applyFont="0" applyFill="0" applyBorder="0" applyAlignment="0" applyProtection="0"/>
    <xf numFmtId="0" fontId="29" fillId="10" borderId="0" applyNumberFormat="0" applyBorder="0" applyAlignment="0" applyProtection="0"/>
    <xf numFmtId="0" fontId="2" fillId="0" borderId="0"/>
    <xf numFmtId="167" fontId="6" fillId="0" borderId="0"/>
    <xf numFmtId="168" fontId="10" fillId="0" borderId="0"/>
    <xf numFmtId="0" fontId="4" fillId="0" borderId="0"/>
    <xf numFmtId="0" fontId="5" fillId="0" borderId="0"/>
    <xf numFmtId="0" fontId="8" fillId="7" borderId="20" applyNumberFormat="0" applyFont="0" applyAlignment="0" applyProtection="0"/>
    <xf numFmtId="0" fontId="30" fillId="6" borderId="21" applyNumberFormat="0" applyAlignment="0" applyProtection="0"/>
    <xf numFmtId="0" fontId="31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7" fillId="0" borderId="22" applyNumberFormat="0" applyFill="0" applyAlignment="0" applyProtection="0"/>
    <xf numFmtId="0" fontId="34" fillId="0" borderId="23" applyNumberFormat="0" applyFill="0" applyAlignment="0" applyProtection="0"/>
    <xf numFmtId="0" fontId="26" fillId="0" borderId="24" applyNumberFormat="0" applyFill="0" applyAlignment="0" applyProtection="0"/>
    <xf numFmtId="0" fontId="35" fillId="0" borderId="25" applyNumberFormat="0" applyFill="0" applyAlignment="0" applyProtection="0"/>
    <xf numFmtId="0" fontId="42" fillId="0" borderId="0"/>
    <xf numFmtId="0" fontId="1" fillId="0" borderId="0"/>
    <xf numFmtId="9" fontId="1" fillId="0" borderId="0" applyFont="0" applyFill="0" applyBorder="0" applyAlignment="0" applyProtection="0"/>
    <xf numFmtId="0" fontId="19" fillId="4" borderId="0" applyNumberFormat="0" applyBorder="0" applyAlignment="0" applyProtection="0"/>
    <xf numFmtId="0" fontId="2" fillId="0" borderId="0"/>
    <xf numFmtId="0" fontId="19" fillId="5" borderId="0" applyNumberFormat="0" applyBorder="0" applyAlignment="0" applyProtection="0"/>
    <xf numFmtId="0" fontId="19" fillId="6" borderId="0" applyNumberFormat="0" applyBorder="0" applyAlignment="0" applyProtection="0"/>
    <xf numFmtId="0" fontId="19" fillId="7" borderId="0" applyNumberFormat="0" applyBorder="0" applyAlignment="0" applyProtection="0"/>
    <xf numFmtId="0" fontId="19" fillId="6" borderId="0" applyNumberFormat="0" applyBorder="0" applyAlignment="0" applyProtection="0"/>
    <xf numFmtId="0" fontId="19" fillId="8" borderId="0" applyNumberFormat="0" applyBorder="0" applyAlignment="0" applyProtection="0"/>
    <xf numFmtId="0" fontId="19" fillId="9" borderId="0" applyNumberFormat="0" applyBorder="0" applyAlignment="0" applyProtection="0"/>
    <xf numFmtId="0" fontId="19" fillId="5" borderId="0" applyNumberFormat="0" applyBorder="0" applyAlignment="0" applyProtection="0"/>
    <xf numFmtId="0" fontId="19" fillId="6" borderId="0" applyNumberFormat="0" applyBorder="0" applyAlignment="0" applyProtection="0"/>
    <xf numFmtId="0" fontId="19" fillId="10" borderId="0" applyNumberFormat="0" applyBorder="0" applyAlignment="0" applyProtection="0"/>
    <xf numFmtId="0" fontId="19" fillId="9" borderId="0" applyNumberFormat="0" applyBorder="0" applyAlignment="0" applyProtection="0"/>
    <xf numFmtId="0" fontId="19" fillId="8" borderId="0" applyNumberFormat="0" applyBorder="0" applyAlignment="0" applyProtection="0"/>
    <xf numFmtId="0" fontId="20" fillId="9" borderId="0" applyNumberFormat="0" applyBorder="0" applyAlignment="0" applyProtection="0"/>
    <xf numFmtId="0" fontId="20" fillId="5" borderId="0" applyNumberFormat="0" applyBorder="0" applyAlignment="0" applyProtection="0"/>
    <xf numFmtId="0" fontId="20" fillId="11" borderId="0" applyNumberFormat="0" applyBorder="0" applyAlignment="0" applyProtection="0"/>
    <xf numFmtId="0" fontId="20" fillId="10" borderId="0" applyNumberFormat="0" applyBorder="0" applyAlignment="0" applyProtection="0"/>
    <xf numFmtId="0" fontId="20" fillId="12" borderId="0" applyNumberFormat="0" applyBorder="0" applyAlignment="0" applyProtection="0"/>
    <xf numFmtId="0" fontId="20" fillId="8" borderId="0" applyNumberFormat="0" applyBorder="0" applyAlignment="0" applyProtection="0"/>
    <xf numFmtId="0" fontId="22" fillId="6" borderId="16" applyNumberFormat="0" applyAlignment="0" applyProtection="0"/>
    <xf numFmtId="0" fontId="23" fillId="13" borderId="17" applyNumberFormat="0" applyAlignment="0" applyProtection="0"/>
    <xf numFmtId="0" fontId="24" fillId="0" borderId="18" applyNumberFormat="0" applyFill="0" applyAlignment="0" applyProtection="0"/>
    <xf numFmtId="0" fontId="25" fillId="0" borderId="19" applyNumberFormat="0" applyFill="0" applyAlignment="0" applyProtection="0"/>
    <xf numFmtId="0" fontId="26" fillId="0" borderId="0" applyNumberFormat="0" applyFill="0" applyBorder="0" applyAlignment="0" applyProtection="0"/>
    <xf numFmtId="0" fontId="20" fillId="12" borderId="0" applyNumberFormat="0" applyBorder="0" applyAlignment="0" applyProtection="0"/>
    <xf numFmtId="0" fontId="20" fillId="14" borderId="0" applyNumberFormat="0" applyBorder="0" applyAlignment="0" applyProtection="0"/>
    <xf numFmtId="0" fontId="20" fillId="13" borderId="0" applyNumberFormat="0" applyBorder="0" applyAlignment="0" applyProtection="0"/>
    <xf numFmtId="0" fontId="20" fillId="15" borderId="0" applyNumberFormat="0" applyBorder="0" applyAlignment="0" applyProtection="0"/>
    <xf numFmtId="0" fontId="20" fillId="16" borderId="0" applyNumberFormat="0" applyBorder="0" applyAlignment="0" applyProtection="0"/>
    <xf numFmtId="0" fontId="20" fillId="2" borderId="0" applyNumberFormat="0" applyBorder="0" applyAlignment="0" applyProtection="0"/>
    <xf numFmtId="0" fontId="27" fillId="5" borderId="16" applyNumberFormat="0" applyAlignment="0" applyProtection="0"/>
    <xf numFmtId="0" fontId="28" fillId="17" borderId="0" applyNumberFormat="0" applyBorder="0" applyAlignment="0" applyProtection="0"/>
    <xf numFmtId="43" fontId="2" fillId="0" borderId="0" applyFont="0" applyFill="0" applyBorder="0" applyAlignment="0" applyProtection="0"/>
    <xf numFmtId="0" fontId="29" fillId="10" borderId="0" applyNumberFormat="0" applyBorder="0" applyAlignment="0" applyProtection="0"/>
    <xf numFmtId="0" fontId="2" fillId="7" borderId="20" applyNumberFormat="0" applyFont="0" applyAlignment="0" applyProtection="0"/>
    <xf numFmtId="0" fontId="30" fillId="6" borderId="21" applyNumberFormat="0" applyAlignment="0" applyProtection="0"/>
    <xf numFmtId="0" fontId="31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23" applyNumberFormat="0" applyFill="0" applyAlignment="0" applyProtection="0"/>
    <xf numFmtId="0" fontId="26" fillId="0" borderId="24" applyNumberFormat="0" applyFill="0" applyAlignment="0" applyProtection="0"/>
    <xf numFmtId="0" fontId="35" fillId="0" borderId="25" applyNumberFormat="0" applyFill="0" applyAlignment="0" applyProtection="0"/>
  </cellStyleXfs>
  <cellXfs count="298">
    <xf numFmtId="0" fontId="0" fillId="0" borderId="0" xfId="0"/>
    <xf numFmtId="0" fontId="13" fillId="0" borderId="0" xfId="0" applyFont="1" applyAlignment="1">
      <alignment horizontal="left" vertical="center"/>
    </xf>
    <xf numFmtId="3" fontId="15" fillId="0" borderId="0" xfId="33" applyNumberFormat="1" applyFont="1" applyAlignment="1">
      <alignment horizontal="center" vertical="center"/>
    </xf>
    <xf numFmtId="3" fontId="15" fillId="0" borderId="0" xfId="33" applyNumberFormat="1" applyFont="1" applyAlignment="1">
      <alignment horizontal="right" vertical="center"/>
    </xf>
    <xf numFmtId="0" fontId="15" fillId="0" borderId="0" xfId="0" applyFont="1"/>
    <xf numFmtId="0" fontId="14" fillId="0" borderId="0" xfId="0" applyFont="1" applyAlignment="1">
      <alignment horizontal="left" vertical="center"/>
    </xf>
    <xf numFmtId="3" fontId="15" fillId="0" borderId="0" xfId="0" applyNumberFormat="1" applyFont="1"/>
    <xf numFmtId="1" fontId="14" fillId="3" borderId="12" xfId="0" applyNumberFormat="1" applyFont="1" applyFill="1" applyBorder="1" applyAlignment="1">
      <alignment horizontal="center" vertical="center"/>
    </xf>
    <xf numFmtId="1" fontId="14" fillId="3" borderId="0" xfId="0" applyNumberFormat="1" applyFont="1" applyFill="1" applyAlignment="1">
      <alignment horizontal="center" vertical="center"/>
    </xf>
    <xf numFmtId="167" fontId="17" fillId="0" borderId="0" xfId="0" applyNumberFormat="1" applyFont="1" applyAlignment="1">
      <alignment horizontal="left" vertical="center"/>
    </xf>
    <xf numFmtId="3" fontId="18" fillId="0" borderId="0" xfId="0" applyNumberFormat="1" applyFont="1"/>
    <xf numFmtId="0" fontId="18" fillId="0" borderId="0" xfId="0" applyFont="1"/>
    <xf numFmtId="167" fontId="18" fillId="0" borderId="0" xfId="36" applyFont="1" applyAlignment="1">
      <alignment horizontal="left" vertical="center"/>
    </xf>
    <xf numFmtId="165" fontId="15" fillId="0" borderId="0" xfId="33" applyNumberFormat="1" applyFont="1" applyAlignment="1">
      <alignment vertical="center"/>
    </xf>
    <xf numFmtId="0" fontId="15" fillId="0" borderId="0" xfId="33" applyNumberFormat="1" applyFont="1" applyAlignment="1">
      <alignment vertical="center" wrapText="1"/>
    </xf>
    <xf numFmtId="169" fontId="15" fillId="0" borderId="0" xfId="33" applyNumberFormat="1" applyFont="1" applyAlignment="1">
      <alignment vertical="center"/>
    </xf>
    <xf numFmtId="0" fontId="36" fillId="0" borderId="0" xfId="0" applyFont="1" applyAlignment="1">
      <alignment vertical="center"/>
    </xf>
    <xf numFmtId="0" fontId="15" fillId="0" borderId="0" xfId="0" applyFont="1" applyAlignment="1">
      <alignment vertical="center"/>
    </xf>
    <xf numFmtId="3" fontId="15" fillId="0" borderId="0" xfId="0" applyNumberFormat="1" applyFont="1" applyAlignment="1">
      <alignment vertical="center"/>
    </xf>
    <xf numFmtId="3" fontId="15" fillId="0" borderId="2" xfId="0" applyNumberFormat="1" applyFont="1" applyBorder="1" applyAlignment="1">
      <alignment vertical="center"/>
    </xf>
    <xf numFmtId="3" fontId="18" fillId="0" borderId="0" xfId="0" applyNumberFormat="1" applyFont="1" applyAlignment="1">
      <alignment vertical="center"/>
    </xf>
    <xf numFmtId="164" fontId="18" fillId="0" borderId="0" xfId="33" applyNumberFormat="1" applyFont="1" applyAlignment="1">
      <alignment vertical="center"/>
    </xf>
    <xf numFmtId="0" fontId="18" fillId="0" borderId="0" xfId="0" applyFont="1" applyAlignment="1">
      <alignment vertical="center"/>
    </xf>
    <xf numFmtId="3" fontId="36" fillId="0" borderId="0" xfId="0" applyNumberFormat="1" applyFont="1" applyAlignment="1">
      <alignment vertical="center"/>
    </xf>
    <xf numFmtId="0" fontId="36" fillId="0" borderId="0" xfId="0" applyFont="1"/>
    <xf numFmtId="0" fontId="37" fillId="0" borderId="0" xfId="0" applyFont="1" applyAlignment="1">
      <alignment horizontal="left" vertical="center"/>
    </xf>
    <xf numFmtId="0" fontId="37" fillId="0" borderId="0" xfId="0" applyFont="1"/>
    <xf numFmtId="3" fontId="37" fillId="0" borderId="0" xfId="0" applyNumberFormat="1" applyFont="1"/>
    <xf numFmtId="0" fontId="15" fillId="0" borderId="0" xfId="0" applyFont="1" applyAlignment="1">
      <alignment horizontal="center" vertical="center"/>
    </xf>
    <xf numFmtId="3" fontId="36" fillId="0" borderId="0" xfId="0" applyNumberFormat="1" applyFont="1"/>
    <xf numFmtId="0" fontId="15" fillId="0" borderId="0" xfId="0" applyFont="1" applyAlignment="1">
      <alignment horizontal="left" vertical="center"/>
    </xf>
    <xf numFmtId="0" fontId="3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18" fillId="0" borderId="0" xfId="0" applyFont="1" applyAlignment="1">
      <alignment wrapText="1"/>
    </xf>
    <xf numFmtId="166" fontId="18" fillId="0" borderId="0" xfId="0" applyNumberFormat="1" applyFont="1" applyAlignment="1">
      <alignment horizontal="right"/>
    </xf>
    <xf numFmtId="0" fontId="36" fillId="0" borderId="0" xfId="0" applyFont="1" applyAlignment="1">
      <alignment wrapText="1"/>
    </xf>
    <xf numFmtId="166" fontId="18" fillId="0" borderId="0" xfId="0" applyNumberFormat="1" applyFont="1"/>
    <xf numFmtId="166" fontId="36" fillId="0" borderId="0" xfId="0" applyNumberFormat="1" applyFont="1"/>
    <xf numFmtId="0" fontId="18" fillId="0" borderId="0" xfId="0" applyFont="1" applyAlignment="1">
      <alignment vertical="center" wrapText="1"/>
    </xf>
    <xf numFmtId="0" fontId="36" fillId="0" borderId="0" xfId="0" applyFont="1" applyAlignment="1">
      <alignment vertical="center" wrapText="1"/>
    </xf>
    <xf numFmtId="0" fontId="15" fillId="0" borderId="0" xfId="0" applyFont="1" applyAlignment="1">
      <alignment horizontal="center"/>
    </xf>
    <xf numFmtId="0" fontId="15" fillId="0" borderId="0" xfId="0" applyFont="1" applyAlignment="1">
      <alignment vertical="center" wrapText="1"/>
    </xf>
    <xf numFmtId="167" fontId="18" fillId="0" borderId="0" xfId="36" applyFont="1" applyAlignment="1">
      <alignment vertical="center"/>
    </xf>
    <xf numFmtId="0" fontId="18" fillId="0" borderId="0" xfId="0" applyFont="1" applyAlignment="1">
      <alignment horizontal="center"/>
    </xf>
    <xf numFmtId="0" fontId="13" fillId="0" borderId="0" xfId="0" applyFont="1" applyAlignment="1">
      <alignment horizontal="center" vertical="center"/>
    </xf>
    <xf numFmtId="167" fontId="17" fillId="0" borderId="14" xfId="0" applyNumberFormat="1" applyFont="1" applyBorder="1" applyAlignment="1">
      <alignment horizontal="left" vertical="center"/>
    </xf>
    <xf numFmtId="0" fontId="18" fillId="0" borderId="14" xfId="0" applyFont="1" applyBorder="1" applyAlignment="1">
      <alignment vertical="center"/>
    </xf>
    <xf numFmtId="0" fontId="39" fillId="0" borderId="0" xfId="0" applyFont="1"/>
    <xf numFmtId="0" fontId="15" fillId="3" borderId="0" xfId="33" applyNumberFormat="1" applyFont="1" applyFill="1" applyAlignment="1">
      <alignment horizontal="center" vertical="center"/>
    </xf>
    <xf numFmtId="0" fontId="36" fillId="3" borderId="0" xfId="0" applyFont="1" applyFill="1" applyAlignment="1">
      <alignment horizontal="left"/>
    </xf>
    <xf numFmtId="0" fontId="36" fillId="3" borderId="0" xfId="0" applyFont="1" applyFill="1"/>
    <xf numFmtId="0" fontId="36" fillId="0" borderId="0" xfId="0" applyFont="1" applyAlignment="1">
      <alignment horizontal="center" vertical="center"/>
    </xf>
    <xf numFmtId="0" fontId="15" fillId="3" borderId="0" xfId="0" applyFont="1" applyFill="1"/>
    <xf numFmtId="0" fontId="15" fillId="3" borderId="0" xfId="0" applyFont="1" applyFill="1" applyAlignment="1">
      <alignment horizontal="left"/>
    </xf>
    <xf numFmtId="170" fontId="15" fillId="0" borderId="2" xfId="33" applyNumberFormat="1" applyFont="1" applyBorder="1" applyAlignment="1">
      <alignment vertical="center"/>
    </xf>
    <xf numFmtId="3" fontId="14" fillId="0" borderId="0" xfId="0" applyNumberFormat="1" applyFont="1" applyAlignment="1">
      <alignment horizontal="right" vertical="center"/>
    </xf>
    <xf numFmtId="171" fontId="14" fillId="0" borderId="0" xfId="0" applyNumberFormat="1" applyFont="1" applyAlignment="1">
      <alignment horizontal="right" vertical="center"/>
    </xf>
    <xf numFmtId="171" fontId="15" fillId="0" borderId="0" xfId="0" applyNumberFormat="1" applyFont="1" applyAlignment="1">
      <alignment vertical="center"/>
    </xf>
    <xf numFmtId="1" fontId="16" fillId="0" borderId="0" xfId="0" applyNumberFormat="1" applyFont="1" applyAlignment="1">
      <alignment horizontal="center" vertical="center"/>
    </xf>
    <xf numFmtId="172" fontId="15" fillId="0" borderId="0" xfId="0" applyNumberFormat="1" applyFont="1" applyAlignment="1">
      <alignment horizontal="right"/>
    </xf>
    <xf numFmtId="172" fontId="15" fillId="0" borderId="0" xfId="0" applyNumberFormat="1" applyFont="1"/>
    <xf numFmtId="172" fontId="14" fillId="3" borderId="0" xfId="0" applyNumberFormat="1" applyFont="1" applyFill="1" applyAlignment="1">
      <alignment horizontal="left" vertical="center"/>
    </xf>
    <xf numFmtId="172" fontId="14" fillId="3" borderId="0" xfId="0" applyNumberFormat="1" applyFont="1" applyFill="1" applyAlignment="1">
      <alignment horizontal="center" vertical="center"/>
    </xf>
    <xf numFmtId="172" fontId="15" fillId="0" borderId="0" xfId="33" applyNumberFormat="1" applyFont="1" applyAlignment="1">
      <alignment horizontal="right" vertical="center"/>
    </xf>
    <xf numFmtId="169" fontId="15" fillId="0" borderId="0" xfId="0" applyNumberFormat="1" applyFont="1" applyAlignment="1">
      <alignment horizontal="right" vertical="center"/>
    </xf>
    <xf numFmtId="166" fontId="41" fillId="0" borderId="13" xfId="0" applyNumberFormat="1" applyFont="1" applyBorder="1" applyAlignment="1">
      <alignment horizontal="right" vertical="center"/>
    </xf>
    <xf numFmtId="49" fontId="15" fillId="0" borderId="13" xfId="0" applyNumberFormat="1" applyFont="1" applyBorder="1" applyAlignment="1">
      <alignment horizontal="center" vertical="center"/>
    </xf>
    <xf numFmtId="0" fontId="15" fillId="0" borderId="13" xfId="0" applyFont="1" applyBorder="1" applyAlignment="1">
      <alignment vertical="center" wrapText="1"/>
    </xf>
    <xf numFmtId="169" fontId="15" fillId="0" borderId="13" xfId="0" applyNumberFormat="1" applyFont="1" applyBorder="1" applyAlignment="1">
      <alignment horizontal="right" vertical="center"/>
    </xf>
    <xf numFmtId="171" fontId="15" fillId="0" borderId="0" xfId="0" applyNumberFormat="1" applyFont="1" applyAlignment="1">
      <alignment horizontal="right"/>
    </xf>
    <xf numFmtId="0" fontId="14" fillId="0" borderId="0" xfId="0" applyFont="1" applyAlignment="1">
      <alignment vertical="center"/>
    </xf>
    <xf numFmtId="0" fontId="13" fillId="3" borderId="0" xfId="0" applyFont="1" applyFill="1"/>
    <xf numFmtId="171" fontId="15" fillId="0" borderId="0" xfId="0" applyNumberFormat="1" applyFont="1"/>
    <xf numFmtId="171" fontId="18" fillId="0" borderId="0" xfId="0" applyNumberFormat="1" applyFont="1"/>
    <xf numFmtId="0" fontId="14" fillId="0" borderId="0" xfId="0" applyFont="1" applyAlignment="1">
      <alignment horizontal="center" vertical="center" wrapText="1"/>
    </xf>
    <xf numFmtId="1" fontId="14" fillId="0" borderId="0" xfId="0" applyNumberFormat="1" applyFont="1" applyAlignment="1">
      <alignment horizontal="center" vertical="center"/>
    </xf>
    <xf numFmtId="166" fontId="14" fillId="0" borderId="0" xfId="0" applyNumberFormat="1" applyFont="1" applyAlignment="1">
      <alignment horizontal="center" vertical="center" wrapText="1"/>
    </xf>
    <xf numFmtId="171" fontId="15" fillId="0" borderId="0" xfId="0" applyNumberFormat="1" applyFont="1" applyAlignment="1">
      <alignment horizontal="right" vertical="center"/>
    </xf>
    <xf numFmtId="167" fontId="17" fillId="0" borderId="0" xfId="0" applyNumberFormat="1" applyFont="1" applyAlignment="1">
      <alignment vertical="center"/>
    </xf>
    <xf numFmtId="0" fontId="13" fillId="0" borderId="0" xfId="0" applyFont="1"/>
    <xf numFmtId="169" fontId="15" fillId="0" borderId="0" xfId="0" applyNumberFormat="1" applyFont="1"/>
    <xf numFmtId="3" fontId="13" fillId="3" borderId="0" xfId="0" applyNumberFormat="1" applyFont="1" applyFill="1"/>
    <xf numFmtId="174" fontId="15" fillId="0" borderId="0" xfId="0" applyNumberFormat="1" applyFont="1" applyAlignment="1">
      <alignment vertical="center"/>
    </xf>
    <xf numFmtId="3" fontId="15" fillId="0" borderId="0" xfId="33" applyNumberFormat="1" applyFont="1" applyAlignment="1">
      <alignment horizontal="left" vertical="center"/>
    </xf>
    <xf numFmtId="175" fontId="15" fillId="0" borderId="2" xfId="0" applyNumberFormat="1" applyFont="1" applyBorder="1" applyAlignment="1">
      <alignment vertical="center"/>
    </xf>
    <xf numFmtId="1" fontId="14" fillId="0" borderId="13" xfId="0" applyNumberFormat="1" applyFont="1" applyBorder="1" applyAlignment="1">
      <alignment horizontal="center" vertical="center"/>
    </xf>
    <xf numFmtId="166" fontId="14" fillId="0" borderId="13" xfId="0" applyNumberFormat="1" applyFont="1" applyBorder="1" applyAlignment="1">
      <alignment horizontal="center" vertical="center" wrapText="1"/>
    </xf>
    <xf numFmtId="0" fontId="14" fillId="0" borderId="13" xfId="0" applyFont="1" applyBorder="1" applyAlignment="1">
      <alignment horizontal="center" vertical="center" wrapText="1"/>
    </xf>
    <xf numFmtId="0" fontId="14" fillId="18" borderId="0" xfId="33" applyNumberFormat="1" applyFont="1" applyFill="1" applyAlignment="1">
      <alignment horizontal="left" vertical="center"/>
    </xf>
    <xf numFmtId="3" fontId="15" fillId="0" borderId="0" xfId="33" applyNumberFormat="1" applyFont="1" applyAlignment="1">
      <alignment vertical="center"/>
    </xf>
    <xf numFmtId="166" fontId="15" fillId="0" borderId="0" xfId="33" applyNumberFormat="1" applyFont="1" applyAlignment="1">
      <alignment vertical="center"/>
    </xf>
    <xf numFmtId="168" fontId="18" fillId="0" borderId="0" xfId="37" applyFont="1" applyAlignment="1">
      <alignment horizontal="left" vertical="center"/>
    </xf>
    <xf numFmtId="0" fontId="13" fillId="3" borderId="0" xfId="0" applyFont="1" applyFill="1" applyAlignment="1">
      <alignment horizontal="left"/>
    </xf>
    <xf numFmtId="0" fontId="13" fillId="0" borderId="0" xfId="0" applyFont="1" applyAlignment="1">
      <alignment vertical="center"/>
    </xf>
    <xf numFmtId="167" fontId="17" fillId="0" borderId="13" xfId="0" applyNumberFormat="1" applyFont="1" applyBorder="1" applyAlignment="1">
      <alignment horizontal="left" vertical="center"/>
    </xf>
    <xf numFmtId="0" fontId="18" fillId="0" borderId="13" xfId="0" applyFont="1" applyBorder="1" applyAlignment="1">
      <alignment vertical="center"/>
    </xf>
    <xf numFmtId="3" fontId="18" fillId="0" borderId="13" xfId="0" applyNumberFormat="1" applyFont="1" applyBorder="1" applyAlignment="1">
      <alignment vertical="center"/>
    </xf>
    <xf numFmtId="166" fontId="18" fillId="0" borderId="13" xfId="33" applyNumberFormat="1" applyFont="1" applyBorder="1" applyAlignment="1">
      <alignment vertical="center"/>
    </xf>
    <xf numFmtId="166" fontId="18" fillId="0" borderId="0" xfId="33" applyNumberFormat="1" applyFont="1" applyAlignment="1">
      <alignment vertical="center"/>
    </xf>
    <xf numFmtId="165" fontId="14" fillId="0" borderId="13" xfId="30" applyNumberFormat="1" applyFont="1" applyFill="1" applyBorder="1" applyAlignment="1">
      <alignment horizontal="center" vertical="center" wrapText="1"/>
    </xf>
    <xf numFmtId="0" fontId="14" fillId="0" borderId="13" xfId="30" applyFont="1" applyFill="1" applyBorder="1" applyAlignment="1">
      <alignment horizontal="center" vertical="center" wrapText="1"/>
    </xf>
    <xf numFmtId="1" fontId="14" fillId="0" borderId="13" xfId="30" applyNumberFormat="1" applyFont="1" applyFill="1" applyBorder="1" applyAlignment="1">
      <alignment horizontal="center" vertical="center"/>
    </xf>
    <xf numFmtId="9" fontId="14" fillId="0" borderId="13" xfId="30" applyNumberFormat="1" applyFont="1" applyFill="1" applyBorder="1" applyAlignment="1">
      <alignment horizontal="center" vertical="center" wrapText="1"/>
    </xf>
    <xf numFmtId="176" fontId="15" fillId="0" borderId="0" xfId="33" applyNumberFormat="1" applyFont="1" applyAlignment="1">
      <alignment horizontal="right" vertical="center"/>
    </xf>
    <xf numFmtId="176" fontId="15" fillId="0" borderId="0" xfId="0" applyNumberFormat="1" applyFont="1" applyAlignment="1">
      <alignment horizontal="right" vertical="center"/>
    </xf>
    <xf numFmtId="176" fontId="15" fillId="3" borderId="0" xfId="33" applyNumberFormat="1" applyFont="1" applyFill="1" applyAlignment="1">
      <alignment horizontal="right" vertical="center"/>
    </xf>
    <xf numFmtId="0" fontId="13" fillId="0" borderId="0" xfId="0" applyFont="1" applyAlignment="1">
      <alignment horizontal="left"/>
    </xf>
    <xf numFmtId="169" fontId="15" fillId="0" borderId="0" xfId="0" applyNumberFormat="1" applyFont="1" applyAlignment="1">
      <alignment horizontal="right" vertical="top"/>
    </xf>
    <xf numFmtId="0" fontId="15" fillId="0" borderId="0" xfId="0" applyFont="1" applyAlignment="1">
      <alignment horizontal="center" vertical="top"/>
    </xf>
    <xf numFmtId="49" fontId="15" fillId="0" borderId="15" xfId="0" applyNumberFormat="1" applyFont="1" applyBorder="1" applyAlignment="1">
      <alignment horizontal="center" vertical="top"/>
    </xf>
    <xf numFmtId="173" fontId="15" fillId="0" borderId="0" xfId="0" applyNumberFormat="1" applyFont="1" applyAlignment="1">
      <alignment horizontal="right" vertical="top"/>
    </xf>
    <xf numFmtId="49" fontId="15" fillId="0" borderId="0" xfId="0" applyNumberFormat="1" applyFont="1" applyAlignment="1">
      <alignment horizontal="center" vertical="top"/>
    </xf>
    <xf numFmtId="169" fontId="15" fillId="0" borderId="0" xfId="0" quotePrefix="1" applyNumberFormat="1" applyFont="1" applyAlignment="1">
      <alignment horizontal="right" vertical="top"/>
    </xf>
    <xf numFmtId="49" fontId="38" fillId="0" borderId="0" xfId="38" applyNumberFormat="1" applyFont="1" applyAlignment="1">
      <alignment horizontal="center" vertical="top"/>
    </xf>
    <xf numFmtId="169" fontId="38" fillId="0" borderId="0" xfId="38" applyNumberFormat="1" applyFont="1" applyAlignment="1">
      <alignment horizontal="right" vertical="top"/>
    </xf>
    <xf numFmtId="177" fontId="15" fillId="0" borderId="0" xfId="0" applyNumberFormat="1" applyFont="1" applyAlignment="1">
      <alignment horizontal="center" vertical="top" wrapText="1"/>
    </xf>
    <xf numFmtId="169" fontId="14" fillId="0" borderId="0" xfId="33" applyNumberFormat="1" applyFont="1" applyAlignment="1">
      <alignment vertical="center"/>
    </xf>
    <xf numFmtId="169" fontId="15" fillId="0" borderId="0" xfId="33" applyNumberFormat="1" applyFont="1" applyAlignment="1">
      <alignment horizontal="right" vertical="center"/>
    </xf>
    <xf numFmtId="169" fontId="14" fillId="18" borderId="0" xfId="33" applyNumberFormat="1" applyFont="1" applyFill="1" applyAlignment="1">
      <alignment vertical="center"/>
    </xf>
    <xf numFmtId="172" fontId="14" fillId="18" borderId="0" xfId="33" applyNumberFormat="1" applyFont="1" applyFill="1" applyAlignment="1">
      <alignment vertical="center"/>
    </xf>
    <xf numFmtId="0" fontId="14" fillId="0" borderId="0" xfId="39" applyFont="1" applyAlignment="1">
      <alignment horizontal="center" vertical="center" wrapText="1"/>
    </xf>
    <xf numFmtId="0" fontId="14" fillId="0" borderId="0" xfId="39" applyFont="1" applyAlignment="1">
      <alignment horizontal="center" vertical="center"/>
    </xf>
    <xf numFmtId="49" fontId="14" fillId="0" borderId="0" xfId="38" applyNumberFormat="1" applyFont="1" applyAlignment="1">
      <alignment horizontal="center" vertical="center" wrapText="1"/>
    </xf>
    <xf numFmtId="3" fontId="40" fillId="0" borderId="0" xfId="0" applyNumberFormat="1" applyFont="1" applyAlignment="1">
      <alignment horizontal="center" vertical="center"/>
    </xf>
    <xf numFmtId="169" fontId="14" fillId="0" borderId="0" xfId="0" applyNumberFormat="1" applyFont="1" applyAlignment="1">
      <alignment horizontal="right" vertical="center"/>
    </xf>
    <xf numFmtId="173" fontId="14" fillId="0" borderId="0" xfId="0" applyNumberFormat="1" applyFont="1" applyAlignment="1">
      <alignment horizontal="right" vertical="center"/>
    </xf>
    <xf numFmtId="169" fontId="14" fillId="0" borderId="0" xfId="0" applyNumberFormat="1" applyFont="1" applyAlignment="1">
      <alignment vertical="center"/>
    </xf>
    <xf numFmtId="0" fontId="13" fillId="0" borderId="0" xfId="0" applyFont="1" applyAlignment="1">
      <alignment horizontal="center"/>
    </xf>
    <xf numFmtId="178" fontId="14" fillId="0" borderId="0" xfId="0" applyNumberFormat="1" applyFont="1"/>
    <xf numFmtId="169" fontId="14" fillId="0" borderId="0" xfId="0" applyNumberFormat="1" applyFont="1"/>
    <xf numFmtId="0" fontId="15" fillId="0" borderId="0" xfId="0" applyFont="1" applyAlignment="1">
      <alignment horizontal="center" vertical="top" wrapText="1"/>
    </xf>
    <xf numFmtId="172" fontId="14" fillId="0" borderId="0" xfId="0" applyNumberFormat="1" applyFont="1" applyAlignment="1">
      <alignment horizontal="right" vertical="center"/>
    </xf>
    <xf numFmtId="176" fontId="14" fillId="0" borderId="0" xfId="0" applyNumberFormat="1" applyFont="1" applyAlignment="1">
      <alignment horizontal="right" vertical="center"/>
    </xf>
    <xf numFmtId="0" fontId="39" fillId="0" borderId="0" xfId="0" applyFont="1" applyAlignment="1">
      <alignment horizontal="center" vertical="center" wrapText="1"/>
    </xf>
    <xf numFmtId="174" fontId="14" fillId="0" borderId="0" xfId="0" applyNumberFormat="1" applyFont="1" applyAlignment="1">
      <alignment vertical="center"/>
    </xf>
    <xf numFmtId="171" fontId="14" fillId="0" borderId="0" xfId="0" applyNumberFormat="1" applyFont="1" applyAlignment="1">
      <alignment vertical="center"/>
    </xf>
    <xf numFmtId="3" fontId="45" fillId="0" borderId="0" xfId="33" applyNumberFormat="1" applyFont="1" applyAlignment="1">
      <alignment horizontal="right" vertical="center"/>
    </xf>
    <xf numFmtId="3" fontId="45" fillId="0" borderId="0" xfId="0" applyNumberFormat="1" applyFont="1" applyAlignment="1">
      <alignment horizontal="right"/>
    </xf>
    <xf numFmtId="3" fontId="45" fillId="0" borderId="0" xfId="33" applyNumberFormat="1" applyFont="1" applyAlignment="1">
      <alignment horizontal="right" vertical="center" wrapText="1"/>
    </xf>
    <xf numFmtId="1" fontId="46" fillId="3" borderId="0" xfId="0" applyNumberFormat="1" applyFont="1" applyFill="1" applyAlignment="1">
      <alignment horizontal="left" vertical="center"/>
    </xf>
    <xf numFmtId="0" fontId="47" fillId="0" borderId="0" xfId="0" applyFont="1"/>
    <xf numFmtId="0" fontId="48" fillId="0" borderId="0" xfId="0" applyFont="1"/>
    <xf numFmtId="49" fontId="15" fillId="0" borderId="29" xfId="0" applyNumberFormat="1" applyFont="1" applyBorder="1" applyAlignment="1">
      <alignment vertical="top"/>
    </xf>
    <xf numFmtId="169" fontId="15" fillId="0" borderId="29" xfId="0" applyNumberFormat="1" applyFont="1" applyBorder="1" applyAlignment="1">
      <alignment horizontal="right" vertical="top"/>
    </xf>
    <xf numFmtId="173" fontId="15" fillId="0" borderId="29" xfId="0" applyNumberFormat="1" applyFont="1" applyBorder="1" applyAlignment="1">
      <alignment horizontal="right" vertical="top"/>
    </xf>
    <xf numFmtId="0" fontId="15" fillId="0" borderId="29" xfId="0" applyFont="1" applyBorder="1"/>
    <xf numFmtId="174" fontId="15" fillId="0" borderId="29" xfId="0" applyNumberFormat="1" applyFont="1" applyBorder="1" applyAlignment="1">
      <alignment vertical="center"/>
    </xf>
    <xf numFmtId="171" fontId="15" fillId="0" borderId="29" xfId="0" applyNumberFormat="1" applyFont="1" applyBorder="1" applyAlignment="1">
      <alignment horizontal="right" vertical="center"/>
    </xf>
    <xf numFmtId="171" fontId="15" fillId="0" borderId="29" xfId="0" applyNumberFormat="1" applyFont="1" applyBorder="1" applyAlignment="1">
      <alignment horizontal="right"/>
    </xf>
    <xf numFmtId="0" fontId="15" fillId="0" borderId="29" xfId="0" applyFont="1" applyBorder="1" applyAlignment="1">
      <alignment vertical="center"/>
    </xf>
    <xf numFmtId="49" fontId="15" fillId="0" borderId="29" xfId="0" applyNumberFormat="1" applyFont="1" applyBorder="1" applyAlignment="1">
      <alignment horizontal="center" vertical="top"/>
    </xf>
    <xf numFmtId="0" fontId="44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3" fillId="0" borderId="1" xfId="0" applyFont="1" applyBorder="1" applyAlignment="1">
      <alignment vertical="center"/>
    </xf>
    <xf numFmtId="0" fontId="11" fillId="0" borderId="5" xfId="0" applyFont="1" applyBorder="1" applyAlignment="1">
      <alignment vertical="center"/>
    </xf>
    <xf numFmtId="0" fontId="36" fillId="0" borderId="4" xfId="0" applyFont="1" applyBorder="1" applyAlignment="1">
      <alignment vertical="center"/>
    </xf>
    <xf numFmtId="0" fontId="43" fillId="0" borderId="0" xfId="0" applyFont="1" applyAlignment="1">
      <alignment vertical="center"/>
    </xf>
    <xf numFmtId="169" fontId="38" fillId="0" borderId="29" xfId="38" applyNumberFormat="1" applyFont="1" applyBorder="1" applyAlignment="1">
      <alignment horizontal="right" vertical="top"/>
    </xf>
    <xf numFmtId="169" fontId="38" fillId="0" borderId="29" xfId="39" applyNumberFormat="1" applyFont="1" applyBorder="1" applyAlignment="1">
      <alignment horizontal="right" vertical="top"/>
    </xf>
    <xf numFmtId="3" fontId="15" fillId="0" borderId="0" xfId="0" applyNumberFormat="1" applyFont="1" applyAlignment="1">
      <alignment horizontal="right"/>
    </xf>
    <xf numFmtId="0" fontId="15" fillId="0" borderId="0" xfId="33" applyNumberFormat="1" applyFont="1" applyFill="1" applyAlignment="1">
      <alignment horizontal="center" vertical="center"/>
    </xf>
    <xf numFmtId="176" fontId="15" fillId="0" borderId="0" xfId="33" applyNumberFormat="1" applyFont="1" applyFill="1" applyAlignment="1">
      <alignment horizontal="right" vertical="center"/>
    </xf>
    <xf numFmtId="0" fontId="36" fillId="18" borderId="0" xfId="0" applyFont="1" applyFill="1" applyAlignment="1">
      <alignment vertical="center"/>
    </xf>
    <xf numFmtId="0" fontId="15" fillId="18" borderId="0" xfId="0" applyFont="1" applyFill="1" applyAlignment="1">
      <alignment vertical="center"/>
    </xf>
    <xf numFmtId="0" fontId="18" fillId="18" borderId="0" xfId="0" applyFont="1" applyFill="1" applyAlignment="1">
      <alignment vertical="center"/>
    </xf>
    <xf numFmtId="0" fontId="13" fillId="18" borderId="0" xfId="0" applyFont="1" applyFill="1" applyAlignment="1">
      <alignment vertical="center"/>
    </xf>
    <xf numFmtId="0" fontId="15" fillId="18" borderId="0" xfId="0" applyFont="1" applyFill="1" applyAlignment="1">
      <alignment horizontal="center"/>
    </xf>
    <xf numFmtId="0" fontId="13" fillId="3" borderId="0" xfId="0" applyFont="1" applyFill="1" applyAlignment="1">
      <alignment horizontal="left" vertical="center"/>
    </xf>
    <xf numFmtId="0" fontId="36" fillId="3" borderId="0" xfId="0" applyFont="1" applyFill="1" applyAlignment="1">
      <alignment vertical="center"/>
    </xf>
    <xf numFmtId="171" fontId="15" fillId="0" borderId="0" xfId="33" applyNumberFormat="1" applyFont="1" applyAlignment="1">
      <alignment vertical="center"/>
    </xf>
    <xf numFmtId="0" fontId="39" fillId="0" borderId="0" xfId="0" applyFont="1" applyAlignment="1">
      <alignment vertical="center"/>
    </xf>
    <xf numFmtId="3" fontId="15" fillId="0" borderId="0" xfId="0" applyNumberFormat="1" applyFont="1" applyAlignment="1">
      <alignment vertical="top"/>
    </xf>
    <xf numFmtId="3" fontId="15" fillId="0" borderId="0" xfId="0" applyNumberFormat="1" applyFont="1" applyAlignment="1">
      <alignment horizontal="right" vertical="top"/>
    </xf>
    <xf numFmtId="3" fontId="15" fillId="0" borderId="29" xfId="0" applyNumberFormat="1" applyFont="1" applyBorder="1" applyAlignment="1">
      <alignment horizontal="right" vertical="top"/>
    </xf>
    <xf numFmtId="49" fontId="38" fillId="0" borderId="0" xfId="38" applyNumberFormat="1" applyFont="1" applyAlignment="1">
      <alignment horizontal="center" vertical="center"/>
    </xf>
    <xf numFmtId="169" fontId="38" fillId="0" borderId="0" xfId="38" applyNumberFormat="1" applyFont="1" applyAlignment="1">
      <alignment horizontal="right" vertical="center"/>
    </xf>
    <xf numFmtId="169" fontId="15" fillId="0" borderId="0" xfId="38" applyNumberFormat="1" applyFont="1" applyAlignment="1">
      <alignment horizontal="right" vertical="center"/>
    </xf>
    <xf numFmtId="0" fontId="38" fillId="0" borderId="29" xfId="39" applyFont="1" applyBorder="1" applyAlignment="1">
      <alignment horizontal="center" vertical="center"/>
    </xf>
    <xf numFmtId="0" fontId="38" fillId="0" borderId="29" xfId="39" applyFont="1" applyBorder="1" applyAlignment="1">
      <alignment vertical="center" wrapText="1"/>
    </xf>
    <xf numFmtId="169" fontId="38" fillId="0" borderId="29" xfId="38" applyNumberFormat="1" applyFont="1" applyBorder="1" applyAlignment="1">
      <alignment horizontal="right" vertical="center"/>
    </xf>
    <xf numFmtId="169" fontId="38" fillId="0" borderId="29" xfId="39" applyNumberFormat="1" applyFont="1" applyBorder="1" applyAlignment="1">
      <alignment horizontal="right" vertical="center"/>
    </xf>
    <xf numFmtId="179" fontId="15" fillId="0" borderId="0" xfId="0" applyNumberFormat="1" applyFont="1" applyAlignment="1">
      <alignment horizontal="right" vertical="center"/>
    </xf>
    <xf numFmtId="3" fontId="15" fillId="0" borderId="29" xfId="33" applyNumberFormat="1" applyFont="1" applyBorder="1" applyAlignment="1">
      <alignment horizontal="center" vertical="center"/>
    </xf>
    <xf numFmtId="0" fontId="36" fillId="0" borderId="29" xfId="0" applyFont="1" applyBorder="1" applyAlignment="1">
      <alignment vertical="center"/>
    </xf>
    <xf numFmtId="0" fontId="47" fillId="18" borderId="0" xfId="0" applyFont="1" applyFill="1"/>
    <xf numFmtId="0" fontId="15" fillId="18" borderId="0" xfId="0" applyFont="1" applyFill="1"/>
    <xf numFmtId="0" fontId="48" fillId="18" borderId="0" xfId="0" applyFont="1" applyFill="1"/>
    <xf numFmtId="169" fontId="15" fillId="18" borderId="0" xfId="33" applyNumberFormat="1" applyFont="1" applyFill="1" applyAlignment="1">
      <alignment horizontal="left" vertical="center"/>
    </xf>
    <xf numFmtId="169" fontId="15" fillId="18" borderId="0" xfId="33" applyNumberFormat="1" applyFont="1" applyFill="1" applyAlignment="1">
      <alignment horizontal="right" vertical="center"/>
    </xf>
    <xf numFmtId="166" fontId="15" fillId="0" borderId="0" xfId="0" applyNumberFormat="1" applyFont="1" applyAlignment="1">
      <alignment horizontal="right"/>
    </xf>
    <xf numFmtId="3" fontId="15" fillId="0" borderId="29" xfId="33" applyNumberFormat="1" applyFont="1" applyBorder="1" applyAlignment="1">
      <alignment horizontal="right" vertical="center"/>
    </xf>
    <xf numFmtId="3" fontId="15" fillId="0" borderId="0" xfId="33" applyNumberFormat="1" applyFont="1" applyBorder="1" applyAlignment="1">
      <alignment horizontal="left" vertical="center"/>
    </xf>
    <xf numFmtId="3" fontId="45" fillId="0" borderId="0" xfId="33" applyNumberFormat="1" applyFont="1" applyBorder="1" applyAlignment="1">
      <alignment horizontal="right" vertical="center"/>
    </xf>
    <xf numFmtId="172" fontId="15" fillId="0" borderId="29" xfId="33" applyNumberFormat="1" applyFont="1" applyBorder="1" applyAlignment="1">
      <alignment horizontal="right" vertical="center"/>
    </xf>
    <xf numFmtId="0" fontId="48" fillId="0" borderId="29" xfId="0" applyFont="1" applyBorder="1"/>
    <xf numFmtId="0" fontId="13" fillId="0" borderId="29" xfId="0" applyFont="1" applyBorder="1" applyAlignment="1">
      <alignment horizontal="center" vertical="center"/>
    </xf>
    <xf numFmtId="49" fontId="15" fillId="0" borderId="0" xfId="0" applyNumberFormat="1" applyFont="1" applyAlignment="1">
      <alignment vertical="top" wrapText="1"/>
    </xf>
    <xf numFmtId="0" fontId="18" fillId="0" borderId="13" xfId="0" applyFont="1" applyBorder="1" applyAlignment="1">
      <alignment vertical="center" wrapText="1"/>
    </xf>
    <xf numFmtId="49" fontId="15" fillId="0" borderId="29" xfId="0" applyNumberFormat="1" applyFont="1" applyBorder="1" applyAlignment="1">
      <alignment vertical="top" wrapText="1"/>
    </xf>
    <xf numFmtId="0" fontId="38" fillId="0" borderId="29" xfId="39" applyFont="1" applyBorder="1" applyAlignment="1">
      <alignment horizontal="center" vertical="top"/>
    </xf>
    <xf numFmtId="0" fontId="38" fillId="0" borderId="29" xfId="39" applyFont="1" applyBorder="1" applyAlignment="1">
      <alignment vertical="top" wrapText="1"/>
    </xf>
    <xf numFmtId="0" fontId="49" fillId="0" borderId="0" xfId="0" applyFont="1" applyAlignment="1">
      <alignment horizontal="right" vertical="center"/>
    </xf>
    <xf numFmtId="179" fontId="15" fillId="0" borderId="29" xfId="0" applyNumberFormat="1" applyFont="1" applyBorder="1" applyAlignment="1">
      <alignment horizontal="right" vertical="center"/>
    </xf>
    <xf numFmtId="169" fontId="15" fillId="0" borderId="29" xfId="0" applyNumberFormat="1" applyFont="1" applyBorder="1"/>
    <xf numFmtId="0" fontId="49" fillId="0" borderId="29" xfId="0" applyFont="1" applyBorder="1" applyAlignment="1">
      <alignment horizontal="right" vertical="center"/>
    </xf>
    <xf numFmtId="0" fontId="14" fillId="0" borderId="29" xfId="0" applyFont="1" applyBorder="1" applyAlignment="1">
      <alignment vertical="center"/>
    </xf>
    <xf numFmtId="171" fontId="15" fillId="0" borderId="29" xfId="0" applyNumberFormat="1" applyFont="1" applyBorder="1"/>
    <xf numFmtId="174" fontId="15" fillId="0" borderId="0" xfId="0" applyNumberFormat="1" applyFont="1"/>
    <xf numFmtId="174" fontId="15" fillId="3" borderId="0" xfId="0" applyNumberFormat="1" applyFont="1" applyFill="1"/>
    <xf numFmtId="174" fontId="15" fillId="3" borderId="29" xfId="0" applyNumberFormat="1" applyFont="1" applyFill="1" applyBorder="1"/>
    <xf numFmtId="174" fontId="15" fillId="0" borderId="0" xfId="0" applyNumberFormat="1" applyFont="1" applyAlignment="1">
      <alignment horizontal="center" vertical="center"/>
    </xf>
    <xf numFmtId="0" fontId="49" fillId="0" borderId="0" xfId="0" applyFont="1" applyAlignment="1">
      <alignment vertical="center"/>
    </xf>
    <xf numFmtId="171" fontId="15" fillId="0" borderId="0" xfId="33" applyNumberFormat="1" applyFont="1" applyBorder="1" applyAlignment="1">
      <alignment vertical="top"/>
    </xf>
    <xf numFmtId="171" fontId="15" fillId="0" borderId="29" xfId="33" applyNumberFormat="1" applyFont="1" applyBorder="1" applyAlignment="1">
      <alignment vertical="top"/>
    </xf>
    <xf numFmtId="177" fontId="15" fillId="0" borderId="29" xfId="0" applyNumberFormat="1" applyFont="1" applyBorder="1" applyAlignment="1">
      <alignment vertical="top" wrapText="1"/>
    </xf>
    <xf numFmtId="0" fontId="49" fillId="0" borderId="29" xfId="0" applyFont="1" applyBorder="1" applyAlignment="1">
      <alignment vertical="center"/>
    </xf>
    <xf numFmtId="0" fontId="16" fillId="20" borderId="11" xfId="0" applyFont="1" applyFill="1" applyBorder="1" applyAlignment="1">
      <alignment horizontal="center" vertical="center"/>
    </xf>
    <xf numFmtId="1" fontId="16" fillId="20" borderId="11" xfId="0" applyNumberFormat="1" applyFont="1" applyFill="1" applyBorder="1" applyAlignment="1">
      <alignment horizontal="center" vertical="center"/>
    </xf>
    <xf numFmtId="1" fontId="14" fillId="20" borderId="11" xfId="30" applyNumberFormat="1" applyFont="1" applyFill="1" applyBorder="1" applyAlignment="1">
      <alignment horizontal="center" vertical="center"/>
    </xf>
    <xf numFmtId="1" fontId="14" fillId="20" borderId="11" xfId="0" applyNumberFormat="1" applyFont="1" applyFill="1" applyBorder="1" applyAlignment="1">
      <alignment horizontal="center" vertical="center"/>
    </xf>
    <xf numFmtId="169" fontId="50" fillId="19" borderId="0" xfId="33" applyNumberFormat="1" applyFont="1" applyFill="1" applyAlignment="1">
      <alignment vertical="center"/>
    </xf>
    <xf numFmtId="172" fontId="50" fillId="19" borderId="0" xfId="33" applyNumberFormat="1" applyFont="1" applyFill="1" applyAlignment="1">
      <alignment vertical="center"/>
    </xf>
    <xf numFmtId="1" fontId="50" fillId="20" borderId="11" xfId="30" applyNumberFormat="1" applyFont="1" applyFill="1" applyBorder="1" applyAlignment="1">
      <alignment horizontal="center" vertical="center"/>
    </xf>
    <xf numFmtId="0" fontId="14" fillId="20" borderId="11" xfId="0" applyFont="1" applyFill="1" applyBorder="1" applyAlignment="1">
      <alignment horizontal="center" vertical="center" wrapText="1"/>
    </xf>
    <xf numFmtId="49" fontId="14" fillId="20" borderId="6" xfId="38" applyNumberFormat="1" applyFont="1" applyFill="1" applyBorder="1" applyAlignment="1">
      <alignment horizontal="center" vertical="center" wrapText="1"/>
    </xf>
    <xf numFmtId="49" fontId="14" fillId="20" borderId="7" xfId="38" applyNumberFormat="1" applyFont="1" applyFill="1" applyBorder="1" applyAlignment="1">
      <alignment horizontal="center" vertical="center" wrapText="1"/>
    </xf>
    <xf numFmtId="49" fontId="14" fillId="20" borderId="10" xfId="38" applyNumberFormat="1" applyFont="1" applyFill="1" applyBorder="1" applyAlignment="1">
      <alignment horizontal="center" vertical="center" wrapText="1"/>
    </xf>
    <xf numFmtId="3" fontId="14" fillId="19" borderId="8" xfId="0" applyNumberFormat="1" applyFont="1" applyFill="1" applyBorder="1" applyAlignment="1">
      <alignment horizontal="right" vertical="center"/>
    </xf>
    <xf numFmtId="171" fontId="14" fillId="19" borderId="8" xfId="0" applyNumberFormat="1" applyFont="1" applyFill="1" applyBorder="1" applyAlignment="1">
      <alignment horizontal="right" vertical="center"/>
    </xf>
    <xf numFmtId="0" fontId="51" fillId="19" borderId="29" xfId="33" applyNumberFormat="1" applyFont="1" applyFill="1" applyBorder="1" applyAlignment="1">
      <alignment horizontal="center" vertical="center"/>
    </xf>
    <xf numFmtId="176" fontId="50" fillId="19" borderId="29" xfId="33" applyNumberFormat="1" applyFont="1" applyFill="1" applyBorder="1" applyAlignment="1">
      <alignment horizontal="right" vertical="center"/>
    </xf>
    <xf numFmtId="3" fontId="13" fillId="19" borderId="11" xfId="0" applyNumberFormat="1" applyFont="1" applyFill="1" applyBorder="1" applyAlignment="1">
      <alignment horizontal="center" vertical="center"/>
    </xf>
    <xf numFmtId="166" fontId="14" fillId="20" borderId="11" xfId="0" applyNumberFormat="1" applyFont="1" applyFill="1" applyBorder="1" applyAlignment="1">
      <alignment horizontal="center" vertical="center" wrapText="1"/>
    </xf>
    <xf numFmtId="169" fontId="14" fillId="19" borderId="8" xfId="0" applyNumberFormat="1" applyFont="1" applyFill="1" applyBorder="1" applyAlignment="1">
      <alignment vertical="center"/>
    </xf>
    <xf numFmtId="171" fontId="14" fillId="19" borderId="8" xfId="0" applyNumberFormat="1" applyFont="1" applyFill="1" applyBorder="1" applyAlignment="1">
      <alignment vertical="center"/>
    </xf>
    <xf numFmtId="0" fontId="50" fillId="21" borderId="0" xfId="33" applyNumberFormat="1" applyFont="1" applyFill="1" applyAlignment="1">
      <alignment horizontal="left" vertical="center"/>
    </xf>
    <xf numFmtId="176" fontId="52" fillId="21" borderId="0" xfId="33" applyNumberFormat="1" applyFont="1" applyFill="1" applyAlignment="1">
      <alignment horizontal="right" vertical="center"/>
    </xf>
    <xf numFmtId="1" fontId="50" fillId="21" borderId="0" xfId="0" applyNumberFormat="1" applyFont="1" applyFill="1" applyAlignment="1">
      <alignment vertical="center"/>
    </xf>
    <xf numFmtId="169" fontId="50" fillId="21" borderId="0" xfId="33" applyNumberFormat="1" applyFont="1" applyFill="1" applyAlignment="1">
      <alignment vertical="center"/>
    </xf>
    <xf numFmtId="172" fontId="50" fillId="21" borderId="0" xfId="33" applyNumberFormat="1" applyFont="1" applyFill="1" applyAlignment="1">
      <alignment vertical="center"/>
    </xf>
    <xf numFmtId="169" fontId="14" fillId="21" borderId="0" xfId="0" applyNumberFormat="1" applyFont="1" applyFill="1" applyAlignment="1">
      <alignment horizontal="left" vertical="center"/>
    </xf>
    <xf numFmtId="169" fontId="14" fillId="21" borderId="0" xfId="0" applyNumberFormat="1" applyFont="1" applyFill="1" applyAlignment="1">
      <alignment horizontal="right" vertical="center"/>
    </xf>
    <xf numFmtId="3" fontId="14" fillId="21" borderId="0" xfId="0" applyNumberFormat="1" applyFont="1" applyFill="1" applyAlignment="1">
      <alignment horizontal="right" vertical="center"/>
    </xf>
    <xf numFmtId="171" fontId="14" fillId="21" borderId="0" xfId="0" applyNumberFormat="1" applyFont="1" applyFill="1" applyAlignment="1">
      <alignment horizontal="right" vertical="center"/>
    </xf>
    <xf numFmtId="0" fontId="14" fillId="21" borderId="0" xfId="0" applyFont="1" applyFill="1" applyAlignment="1">
      <alignment horizontal="center" vertical="center"/>
    </xf>
    <xf numFmtId="0" fontId="14" fillId="21" borderId="0" xfId="0" applyFont="1" applyFill="1" applyAlignment="1">
      <alignment horizontal="left" vertical="center"/>
    </xf>
    <xf numFmtId="49" fontId="14" fillId="21" borderId="0" xfId="0" applyNumberFormat="1" applyFont="1" applyFill="1" applyAlignment="1">
      <alignment horizontal="center" vertical="center"/>
    </xf>
    <xf numFmtId="174" fontId="14" fillId="21" borderId="0" xfId="0" applyNumberFormat="1" applyFont="1" applyFill="1" applyAlignment="1">
      <alignment vertical="center"/>
    </xf>
    <xf numFmtId="174" fontId="14" fillId="19" borderId="8" xfId="0" applyNumberFormat="1" applyFont="1" applyFill="1" applyBorder="1"/>
    <xf numFmtId="179" fontId="14" fillId="21" borderId="0" xfId="0" applyNumberFormat="1" applyFont="1" applyFill="1" applyAlignment="1">
      <alignment horizontal="right" vertical="center"/>
    </xf>
    <xf numFmtId="180" fontId="50" fillId="21" borderId="0" xfId="33" applyNumberFormat="1" applyFont="1" applyFill="1" applyAlignment="1">
      <alignment vertical="center"/>
    </xf>
    <xf numFmtId="169" fontId="15" fillId="0" borderId="0" xfId="0" applyNumberFormat="1" applyFont="1" applyAlignment="1">
      <alignment horizontal="center" vertical="top"/>
    </xf>
    <xf numFmtId="1" fontId="50" fillId="20" borderId="6" xfId="0" applyNumberFormat="1" applyFont="1" applyFill="1" applyBorder="1" applyAlignment="1">
      <alignment horizontal="center" vertical="center"/>
    </xf>
    <xf numFmtId="1" fontId="50" fillId="20" borderId="10" xfId="0" applyNumberFormat="1" applyFont="1" applyFill="1" applyBorder="1" applyAlignment="1">
      <alignment horizontal="center" vertical="center"/>
    </xf>
    <xf numFmtId="165" fontId="16" fillId="20" borderId="7" xfId="30" applyNumberFormat="1" applyFont="1" applyFill="1" applyBorder="1" applyAlignment="1">
      <alignment horizontal="center" vertical="center"/>
    </xf>
    <xf numFmtId="165" fontId="16" fillId="20" borderId="8" xfId="30" applyNumberFormat="1" applyFont="1" applyFill="1" applyBorder="1" applyAlignment="1">
      <alignment horizontal="center" vertical="center"/>
    </xf>
    <xf numFmtId="165" fontId="16" fillId="20" borderId="9" xfId="30" applyNumberFormat="1" applyFont="1" applyFill="1" applyBorder="1" applyAlignment="1">
      <alignment horizontal="center" vertical="center"/>
    </xf>
    <xf numFmtId="9" fontId="14" fillId="20" borderId="11" xfId="30" applyNumberFormat="1" applyFont="1" applyFill="1" applyBorder="1" applyAlignment="1">
      <alignment horizontal="center" vertical="center" wrapText="1"/>
    </xf>
    <xf numFmtId="0" fontId="50" fillId="21" borderId="0" xfId="33" applyNumberFormat="1" applyFont="1" applyFill="1" applyAlignment="1">
      <alignment horizontal="left" vertical="center"/>
    </xf>
    <xf numFmtId="0" fontId="50" fillId="19" borderId="0" xfId="33" applyNumberFormat="1" applyFont="1" applyFill="1" applyAlignment="1">
      <alignment horizontal="left" vertical="center"/>
    </xf>
    <xf numFmtId="165" fontId="14" fillId="20" borderId="11" xfId="30" applyNumberFormat="1" applyFont="1" applyFill="1" applyBorder="1" applyAlignment="1">
      <alignment horizontal="center" vertical="center"/>
    </xf>
    <xf numFmtId="165" fontId="50" fillId="20" borderId="11" xfId="30" applyNumberFormat="1" applyFont="1" applyFill="1" applyBorder="1" applyAlignment="1">
      <alignment horizontal="center" vertical="center" wrapText="1"/>
    </xf>
    <xf numFmtId="0" fontId="14" fillId="20" borderId="11" xfId="30" applyFont="1" applyFill="1" applyBorder="1" applyAlignment="1">
      <alignment horizontal="center" vertical="center" wrapText="1"/>
    </xf>
    <xf numFmtId="165" fontId="50" fillId="20" borderId="11" xfId="30" applyNumberFormat="1" applyFont="1" applyFill="1" applyBorder="1" applyAlignment="1">
      <alignment horizontal="center" vertical="center"/>
    </xf>
    <xf numFmtId="0" fontId="50" fillId="20" borderId="11" xfId="30" applyFont="1" applyFill="1" applyBorder="1" applyAlignment="1">
      <alignment horizontal="center" vertical="center" wrapText="1"/>
    </xf>
    <xf numFmtId="9" fontId="50" fillId="20" borderId="11" xfId="30" applyNumberFormat="1" applyFont="1" applyFill="1" applyBorder="1" applyAlignment="1">
      <alignment horizontal="center" vertical="center" wrapText="1"/>
    </xf>
    <xf numFmtId="0" fontId="14" fillId="19" borderId="8" xfId="0" applyFont="1" applyFill="1" applyBorder="1" applyAlignment="1">
      <alignment horizontal="center" vertical="center"/>
    </xf>
    <xf numFmtId="0" fontId="14" fillId="20" borderId="7" xfId="0" applyFont="1" applyFill="1" applyBorder="1" applyAlignment="1">
      <alignment horizontal="center" vertical="center" wrapText="1"/>
    </xf>
    <xf numFmtId="0" fontId="14" fillId="20" borderId="8" xfId="0" applyFont="1" applyFill="1" applyBorder="1" applyAlignment="1">
      <alignment horizontal="center" vertical="center" wrapText="1"/>
    </xf>
    <xf numFmtId="0" fontId="14" fillId="20" borderId="9" xfId="0" applyFont="1" applyFill="1" applyBorder="1" applyAlignment="1">
      <alignment horizontal="center" vertical="center" wrapText="1"/>
    </xf>
    <xf numFmtId="0" fontId="13" fillId="3" borderId="0" xfId="0" applyFont="1" applyFill="1" applyAlignment="1">
      <alignment horizontal="left" vertical="center"/>
    </xf>
    <xf numFmtId="0" fontId="13" fillId="3" borderId="0" xfId="0" applyFont="1" applyFill="1" applyAlignment="1">
      <alignment horizontal="left"/>
    </xf>
    <xf numFmtId="49" fontId="14" fillId="20" borderId="6" xfId="38" applyNumberFormat="1" applyFont="1" applyFill="1" applyBorder="1" applyAlignment="1">
      <alignment horizontal="center" vertical="center" wrapText="1"/>
    </xf>
    <xf numFmtId="49" fontId="14" fillId="20" borderId="10" xfId="38" applyNumberFormat="1" applyFont="1" applyFill="1" applyBorder="1" applyAlignment="1">
      <alignment horizontal="center" vertical="center" wrapText="1"/>
    </xf>
    <xf numFmtId="49" fontId="14" fillId="20" borderId="7" xfId="38" applyNumberFormat="1" applyFont="1" applyFill="1" applyBorder="1" applyAlignment="1">
      <alignment horizontal="center" vertical="center" wrapText="1"/>
    </xf>
    <xf numFmtId="49" fontId="14" fillId="20" borderId="9" xfId="38" applyNumberFormat="1" applyFont="1" applyFill="1" applyBorder="1" applyAlignment="1">
      <alignment horizontal="center" vertical="center" wrapText="1"/>
    </xf>
    <xf numFmtId="3" fontId="40" fillId="19" borderId="8" xfId="0" applyNumberFormat="1" applyFont="1" applyFill="1" applyBorder="1" applyAlignment="1">
      <alignment horizontal="center" vertical="center"/>
    </xf>
    <xf numFmtId="0" fontId="16" fillId="0" borderId="0" xfId="49" applyFont="1" applyAlignment="1">
      <alignment horizontal="left" vertical="center"/>
    </xf>
    <xf numFmtId="0" fontId="14" fillId="20" borderId="6" xfId="39" applyFont="1" applyFill="1" applyBorder="1" applyAlignment="1">
      <alignment horizontal="center" vertical="center" wrapText="1"/>
    </xf>
    <xf numFmtId="0" fontId="14" fillId="20" borderId="26" xfId="39" applyFont="1" applyFill="1" applyBorder="1" applyAlignment="1">
      <alignment horizontal="center" vertical="center" wrapText="1"/>
    </xf>
    <xf numFmtId="0" fontId="14" fillId="20" borderId="10" xfId="39" applyFont="1" applyFill="1" applyBorder="1" applyAlignment="1">
      <alignment horizontal="center" vertical="center" wrapText="1"/>
    </xf>
    <xf numFmtId="0" fontId="14" fillId="20" borderId="6" xfId="39" applyFont="1" applyFill="1" applyBorder="1" applyAlignment="1">
      <alignment horizontal="center" vertical="center"/>
    </xf>
    <xf numFmtId="0" fontId="14" fillId="20" borderId="26" xfId="39" applyFont="1" applyFill="1" applyBorder="1" applyAlignment="1">
      <alignment horizontal="center" vertical="center"/>
    </xf>
    <xf numFmtId="0" fontId="14" fillId="20" borderId="10" xfId="39" applyFont="1" applyFill="1" applyBorder="1" applyAlignment="1">
      <alignment horizontal="center" vertical="center"/>
    </xf>
    <xf numFmtId="0" fontId="14" fillId="20" borderId="11" xfId="0" applyFont="1" applyFill="1" applyBorder="1" applyAlignment="1">
      <alignment horizontal="center" vertical="center"/>
    </xf>
    <xf numFmtId="0" fontId="13" fillId="19" borderId="7" xfId="0" applyFont="1" applyFill="1" applyBorder="1" applyAlignment="1">
      <alignment horizontal="center" vertical="center"/>
    </xf>
    <xf numFmtId="0" fontId="13" fillId="19" borderId="9" xfId="0" applyFont="1" applyFill="1" applyBorder="1" applyAlignment="1">
      <alignment horizontal="center" vertical="center"/>
    </xf>
    <xf numFmtId="0" fontId="13" fillId="19" borderId="8" xfId="0" applyFont="1" applyFill="1" applyBorder="1" applyAlignment="1">
      <alignment horizontal="center" vertical="center"/>
    </xf>
    <xf numFmtId="0" fontId="14" fillId="21" borderId="0" xfId="0" applyFont="1" applyFill="1" applyAlignment="1">
      <alignment horizontal="left" vertical="center" wrapText="1"/>
    </xf>
    <xf numFmtId="0" fontId="14" fillId="20" borderId="6" xfId="0" applyFont="1" applyFill="1" applyBorder="1" applyAlignment="1">
      <alignment horizontal="center" vertical="center" wrapText="1"/>
    </xf>
    <xf numFmtId="0" fontId="14" fillId="20" borderId="10" xfId="0" applyFont="1" applyFill="1" applyBorder="1" applyAlignment="1">
      <alignment horizontal="center" vertical="center" wrapText="1"/>
    </xf>
    <xf numFmtId="0" fontId="14" fillId="20" borderId="27" xfId="0" applyFont="1" applyFill="1" applyBorder="1" applyAlignment="1">
      <alignment horizontal="center" vertical="center" wrapText="1"/>
    </xf>
    <xf numFmtId="0" fontId="14" fillId="20" borderId="28" xfId="0" applyFont="1" applyFill="1" applyBorder="1" applyAlignment="1">
      <alignment horizontal="center" vertical="center" wrapText="1"/>
    </xf>
    <xf numFmtId="0" fontId="14" fillId="20" borderId="3" xfId="0" applyFont="1" applyFill="1" applyBorder="1" applyAlignment="1">
      <alignment horizontal="center" vertical="center" wrapText="1"/>
    </xf>
    <xf numFmtId="0" fontId="14" fillId="20" borderId="1" xfId="0" applyFont="1" applyFill="1" applyBorder="1" applyAlignment="1">
      <alignment horizontal="center" vertical="center" wrapText="1"/>
    </xf>
    <xf numFmtId="0" fontId="14" fillId="20" borderId="26" xfId="0" applyFont="1" applyFill="1" applyBorder="1" applyAlignment="1">
      <alignment horizontal="center" vertical="center" wrapText="1"/>
    </xf>
    <xf numFmtId="0" fontId="14" fillId="20" borderId="5" xfId="0" applyFont="1" applyFill="1" applyBorder="1" applyAlignment="1">
      <alignment horizontal="center" vertical="center" wrapText="1"/>
    </xf>
    <xf numFmtId="0" fontId="14" fillId="20" borderId="4" xfId="0" applyFont="1" applyFill="1" applyBorder="1" applyAlignment="1">
      <alignment horizontal="center" vertical="center" wrapText="1"/>
    </xf>
  </cellXfs>
  <cellStyles count="94">
    <cellStyle name="20% - Énfasis1" xfId="1" xr:uid="{00000000-0005-0000-0000-000000000000}"/>
    <cellStyle name="20% - Énfasis1 2" xfId="52" xr:uid="{95D54A7A-E4A0-489E-9363-A80F5403B92C}"/>
    <cellStyle name="20% - Énfasis2" xfId="2" xr:uid="{00000000-0005-0000-0000-000001000000}"/>
    <cellStyle name="20% - Énfasis2 2" xfId="54" xr:uid="{CF91F1AC-DDC0-4C52-A6E3-748CA6560CC2}"/>
    <cellStyle name="20% - Énfasis3" xfId="3" xr:uid="{00000000-0005-0000-0000-000002000000}"/>
    <cellStyle name="20% - Énfasis3 2" xfId="55" xr:uid="{457B8DDF-54F6-44E2-A71B-1470334D9FDB}"/>
    <cellStyle name="20% - Énfasis4" xfId="4" xr:uid="{00000000-0005-0000-0000-000003000000}"/>
    <cellStyle name="20% - Énfasis4 2" xfId="56" xr:uid="{549CB072-49D1-4324-9315-3D5AB92428D4}"/>
    <cellStyle name="20% - Énfasis5" xfId="5" xr:uid="{00000000-0005-0000-0000-000004000000}"/>
    <cellStyle name="20% - Énfasis5 2" xfId="57" xr:uid="{7F2F45FE-4882-4897-9AC2-7FED5AA3B267}"/>
    <cellStyle name="20% - Énfasis6" xfId="6" xr:uid="{00000000-0005-0000-0000-000005000000}"/>
    <cellStyle name="20% - Énfasis6 2" xfId="58" xr:uid="{001CB800-883A-48EE-BBB7-00168501E48F}"/>
    <cellStyle name="40% - Énfasis1" xfId="7" xr:uid="{00000000-0005-0000-0000-000006000000}"/>
    <cellStyle name="40% - Énfasis1 2" xfId="59" xr:uid="{A662BBEB-254B-4A93-9033-30D8D7F9352B}"/>
    <cellStyle name="40% - Énfasis2" xfId="8" xr:uid="{00000000-0005-0000-0000-000007000000}"/>
    <cellStyle name="40% - Énfasis2 2" xfId="60" xr:uid="{5E8D5B1F-4FB6-4CA8-B98B-BB4FCC7EC4A2}"/>
    <cellStyle name="40% - Énfasis3" xfId="9" xr:uid="{00000000-0005-0000-0000-000008000000}"/>
    <cellStyle name="40% - Énfasis3 2" xfId="61" xr:uid="{1242C880-87E5-4924-B882-9C03E9C6A4AB}"/>
    <cellStyle name="40% - Énfasis4" xfId="10" xr:uid="{00000000-0005-0000-0000-000009000000}"/>
    <cellStyle name="40% - Énfasis4 2" xfId="62" xr:uid="{DAD1F534-6EFF-4BA4-B67A-D8B7B9B14E9E}"/>
    <cellStyle name="40% - Énfasis5" xfId="11" xr:uid="{00000000-0005-0000-0000-00000A000000}"/>
    <cellStyle name="40% - Énfasis5 2" xfId="63" xr:uid="{528E8E24-FAAA-41E6-84DF-3B052D64B850}"/>
    <cellStyle name="40% - Énfasis6" xfId="12" xr:uid="{00000000-0005-0000-0000-00000B000000}"/>
    <cellStyle name="40% - Énfasis6 2" xfId="64" xr:uid="{EA6F747F-C478-4EF3-B4F2-9A3ADD2FBDFA}"/>
    <cellStyle name="60% - Énfasis1" xfId="13" xr:uid="{00000000-0005-0000-0000-00000C000000}"/>
    <cellStyle name="60% - Énfasis1 2" xfId="65" xr:uid="{CB74734D-0B5E-4D6A-8ECA-E8504CDF789B}"/>
    <cellStyle name="60% - Énfasis2" xfId="14" xr:uid="{00000000-0005-0000-0000-00000D000000}"/>
    <cellStyle name="60% - Énfasis2 2" xfId="66" xr:uid="{C3C0B624-533C-4F87-954A-6F423D2E540A}"/>
    <cellStyle name="60% - Énfasis3" xfId="15" xr:uid="{00000000-0005-0000-0000-00000E000000}"/>
    <cellStyle name="60% - Énfasis3 2" xfId="67" xr:uid="{8C0B8AFA-D9F6-4A7A-854B-EEF200FE9BE0}"/>
    <cellStyle name="60% - Énfasis4" xfId="16" xr:uid="{00000000-0005-0000-0000-00000F000000}"/>
    <cellStyle name="60% - Énfasis4 2" xfId="68" xr:uid="{F79D1A8C-65FE-437D-A1F8-65A6FC7E49A0}"/>
    <cellStyle name="60% - Énfasis5" xfId="17" xr:uid="{00000000-0005-0000-0000-000010000000}"/>
    <cellStyle name="60% - Énfasis5 2" xfId="69" xr:uid="{8D4D1177-41EF-449A-81D5-50504D4D3DEB}"/>
    <cellStyle name="60% - Énfasis6" xfId="18" xr:uid="{00000000-0005-0000-0000-000011000000}"/>
    <cellStyle name="60% - Énfasis6 2" xfId="70" xr:uid="{E77319ED-4408-475E-AEF9-A2B130458DC4}"/>
    <cellStyle name="Buena" xfId="19" xr:uid="{00000000-0005-0000-0000-000012000000}"/>
    <cellStyle name="Cálculo" xfId="20" xr:uid="{00000000-0005-0000-0000-000013000000}"/>
    <cellStyle name="Cálculo 2" xfId="71" xr:uid="{5F4F9B67-4CC6-4E2E-B6BE-60559DE9BC74}"/>
    <cellStyle name="Celda de comprobación" xfId="21" xr:uid="{00000000-0005-0000-0000-000014000000}"/>
    <cellStyle name="Celda de comprobación 2" xfId="72" xr:uid="{5F2010E5-06E0-4DBF-A17F-68C5CAA155CA}"/>
    <cellStyle name="Celda vinculada" xfId="22" xr:uid="{00000000-0005-0000-0000-000015000000}"/>
    <cellStyle name="Celda vinculada 2" xfId="73" xr:uid="{8504B6A4-C3BF-4B16-8B46-78C5880F9484}"/>
    <cellStyle name="Encabezado 1" xfId="23" xr:uid="{00000000-0005-0000-0000-000016000000}"/>
    <cellStyle name="Encabezado 1 2" xfId="74" xr:uid="{EA552E7D-18CD-47E6-9888-D2A68143DC46}"/>
    <cellStyle name="Encabezado 4" xfId="24" xr:uid="{00000000-0005-0000-0000-000017000000}"/>
    <cellStyle name="Encabezado 4 2" xfId="75" xr:uid="{081AFEB9-8FD1-48CF-9968-D91A01C1480B}"/>
    <cellStyle name="Énfasis1" xfId="25" xr:uid="{00000000-0005-0000-0000-000018000000}"/>
    <cellStyle name="Énfasis1 2" xfId="76" xr:uid="{89A5850A-BC0E-4914-8A4B-7A812312EBE0}"/>
    <cellStyle name="Énfasis2" xfId="26" xr:uid="{00000000-0005-0000-0000-000019000000}"/>
    <cellStyle name="Énfasis2 2" xfId="77" xr:uid="{716478AC-4F79-4D10-B3CA-E74D6EB2F279}"/>
    <cellStyle name="Énfasis3" xfId="27" xr:uid="{00000000-0005-0000-0000-00001A000000}"/>
    <cellStyle name="Énfasis3 2" xfId="78" xr:uid="{6968CA89-72E1-482B-BC13-53D5AFFA80C8}"/>
    <cellStyle name="Énfasis4" xfId="28" xr:uid="{00000000-0005-0000-0000-00001B000000}"/>
    <cellStyle name="Énfasis4 2" xfId="79" xr:uid="{3D7A1BF9-2790-4AB7-A0E7-4FB48A8D9766}"/>
    <cellStyle name="Énfasis5" xfId="29" xr:uid="{00000000-0005-0000-0000-00001C000000}"/>
    <cellStyle name="Énfasis5 2" xfId="80" xr:uid="{3B1B3E99-4FC5-4821-89D8-B0F18E6879CA}"/>
    <cellStyle name="Énfasis6" xfId="30" xr:uid="{00000000-0005-0000-0000-00001D000000}"/>
    <cellStyle name="Énfasis6 2" xfId="81" xr:uid="{3007D59E-2F9A-4E3A-8290-04E79A649467}"/>
    <cellStyle name="Entrada" xfId="31" xr:uid="{00000000-0005-0000-0000-00001E000000}"/>
    <cellStyle name="Entrada 2" xfId="82" xr:uid="{4C9E4238-88AF-4646-B876-BD6892EF8314}"/>
    <cellStyle name="Incorrecto" xfId="32" xr:uid="{00000000-0005-0000-0000-00001F000000}"/>
    <cellStyle name="Incorrecto 2" xfId="83" xr:uid="{0D87C2D8-AA4F-448D-97E2-FB54D65A2F94}"/>
    <cellStyle name="Millares" xfId="33" builtinId="3"/>
    <cellStyle name="Millares 2" xfId="84" xr:uid="{20D5659E-5436-4253-9579-C898A10668B4}"/>
    <cellStyle name="Neutral" xfId="34" xr:uid="{00000000-0005-0000-0000-000021000000}"/>
    <cellStyle name="Neutral 2" xfId="85" xr:uid="{757701E6-41B3-4446-9C3E-BEA4C774FCB6}"/>
    <cellStyle name="Normal" xfId="0" builtinId="0"/>
    <cellStyle name="Normal 2" xfId="35" xr:uid="{00000000-0005-0000-0000-000023000000}"/>
    <cellStyle name="Normal 3" xfId="50" xr:uid="{DAF98692-801E-4852-AD30-2F8DE059661B}"/>
    <cellStyle name="Normal 3 2" xfId="53" xr:uid="{6C2A14E6-5428-48CF-AF66-306202C45330}"/>
    <cellStyle name="Normal_99-100" xfId="36" xr:uid="{00000000-0005-0000-0000-000024000000}"/>
    <cellStyle name="Normal_C-76-79 Año 20112" xfId="49" xr:uid="{00000000-0005-0000-0000-000025000000}"/>
    <cellStyle name="Normal_cuadro 7" xfId="37" xr:uid="{00000000-0005-0000-0000-000026000000}"/>
    <cellStyle name="Normal_Hoja1" xfId="38" xr:uid="{00000000-0005-0000-0000-000027000000}"/>
    <cellStyle name="Normal_Rank imp" xfId="39" xr:uid="{00000000-0005-0000-0000-000028000000}"/>
    <cellStyle name="Notas" xfId="40" xr:uid="{00000000-0005-0000-0000-000029000000}"/>
    <cellStyle name="Notas 2" xfId="86" xr:uid="{06984748-D957-4FB7-8BA8-329B478227AB}"/>
    <cellStyle name="Porcentaje 2" xfId="51" xr:uid="{C4878827-CDB2-4E1E-BE7F-88BCA4EFE1B1}"/>
    <cellStyle name="Salida" xfId="41" xr:uid="{00000000-0005-0000-0000-00002A000000}"/>
    <cellStyle name="Salida 2" xfId="87" xr:uid="{1FE15AEF-6E0C-4DE7-BAD0-2773F69E770D}"/>
    <cellStyle name="Texto de advertencia" xfId="42" xr:uid="{00000000-0005-0000-0000-00002B000000}"/>
    <cellStyle name="Texto de advertencia 2" xfId="88" xr:uid="{D4EDC4B7-1DC9-4B11-9DC2-7B397C64279D}"/>
    <cellStyle name="Texto explicativo" xfId="43" xr:uid="{00000000-0005-0000-0000-00002C000000}"/>
    <cellStyle name="Texto explicativo 2" xfId="89" xr:uid="{3529E706-5D02-40F1-997E-4C27B9375603}"/>
    <cellStyle name="Título" xfId="44" xr:uid="{00000000-0005-0000-0000-00002D000000}"/>
    <cellStyle name="Título 1" xfId="45" xr:uid="{00000000-0005-0000-0000-00002E000000}"/>
    <cellStyle name="Título 2" xfId="46" xr:uid="{00000000-0005-0000-0000-00002F000000}"/>
    <cellStyle name="Título 2 2" xfId="91" xr:uid="{DC906ECC-3DDE-4651-8D30-F0AF6A75D5D0}"/>
    <cellStyle name="Título 3" xfId="47" xr:uid="{00000000-0005-0000-0000-000030000000}"/>
    <cellStyle name="Título 3 2" xfId="92" xr:uid="{FDD42F4D-2C68-47C4-B6FB-3735E25D8CBD}"/>
    <cellStyle name="Título 4" xfId="90" xr:uid="{2091F254-D0BC-4538-ABA1-4B56004395F8}"/>
    <cellStyle name="Total" xfId="48" xr:uid="{00000000-0005-0000-0000-000031000000}"/>
    <cellStyle name="Total 2" xfId="93" xr:uid="{4E4E019D-EB15-45D6-88BA-08EF3E9920A1}"/>
  </cellStyles>
  <dxfs count="108">
    <dxf>
      <fill>
        <patternFill>
          <bgColor rgb="FFFFFFB7"/>
        </patternFill>
      </fill>
    </dxf>
    <dxf>
      <fill>
        <patternFill>
          <bgColor rgb="FFFFFFB7"/>
        </patternFill>
      </fill>
    </dxf>
    <dxf>
      <fill>
        <patternFill>
          <bgColor rgb="FFFFFFB7"/>
        </patternFill>
      </fill>
    </dxf>
    <dxf>
      <fill>
        <patternFill>
          <bgColor rgb="FFFFFFB7"/>
        </patternFill>
      </fill>
    </dxf>
    <dxf>
      <fill>
        <patternFill>
          <bgColor rgb="FFFFFFB7"/>
        </patternFill>
      </fill>
    </dxf>
    <dxf>
      <fill>
        <patternFill>
          <bgColor rgb="FFFFFFB7"/>
        </patternFill>
      </fill>
    </dxf>
    <dxf>
      <fill>
        <patternFill>
          <bgColor rgb="FFFFFFB7"/>
        </patternFill>
      </fill>
    </dxf>
    <dxf>
      <fill>
        <patternFill>
          <bgColor rgb="FFFFFFAB"/>
        </patternFill>
      </fill>
    </dxf>
    <dxf>
      <fill>
        <patternFill>
          <bgColor rgb="FFFFFFAB"/>
        </patternFill>
      </fill>
    </dxf>
    <dxf>
      <fill>
        <patternFill>
          <bgColor rgb="FFFFFFAB"/>
        </patternFill>
      </fill>
    </dxf>
    <dxf>
      <fill>
        <patternFill>
          <bgColor rgb="FFFFFFAB"/>
        </patternFill>
      </fill>
    </dxf>
    <dxf>
      <fill>
        <patternFill>
          <bgColor rgb="FFFFFFAB"/>
        </patternFill>
      </fill>
    </dxf>
    <dxf>
      <fill>
        <patternFill>
          <bgColor rgb="FFFFFFAB"/>
        </patternFill>
      </fill>
    </dxf>
    <dxf>
      <fill>
        <patternFill>
          <bgColor rgb="FFFFFFAB"/>
        </patternFill>
      </fill>
    </dxf>
    <dxf>
      <fill>
        <patternFill>
          <bgColor rgb="FFFFFFAB"/>
        </patternFill>
      </fill>
    </dxf>
    <dxf>
      <fill>
        <patternFill>
          <bgColor rgb="FFFFFFAB"/>
        </patternFill>
      </fill>
    </dxf>
    <dxf>
      <fill>
        <patternFill>
          <bgColor rgb="FFFFFFAB"/>
        </patternFill>
      </fill>
    </dxf>
    <dxf>
      <fill>
        <patternFill>
          <bgColor rgb="FFFFFFAB"/>
        </patternFill>
      </fill>
    </dxf>
    <dxf>
      <fill>
        <patternFill>
          <bgColor rgb="FFFFFFAB"/>
        </patternFill>
      </fill>
    </dxf>
    <dxf>
      <fill>
        <patternFill>
          <bgColor rgb="FFFFFFC5"/>
        </patternFill>
      </fill>
    </dxf>
    <dxf>
      <fill>
        <patternFill>
          <bgColor rgb="FFFFFFC5"/>
        </patternFill>
      </fill>
    </dxf>
    <dxf>
      <fill>
        <patternFill>
          <bgColor rgb="FFFFFFC5"/>
        </patternFill>
      </fill>
    </dxf>
    <dxf>
      <fill>
        <patternFill>
          <bgColor rgb="FFFFFFB7"/>
        </patternFill>
      </fill>
    </dxf>
    <dxf>
      <fill>
        <patternFill>
          <bgColor rgb="FFFFFFB7"/>
        </patternFill>
      </fill>
    </dxf>
    <dxf>
      <fill>
        <patternFill>
          <bgColor rgb="FFFFFFB7"/>
        </patternFill>
      </fill>
    </dxf>
    <dxf>
      <fill>
        <patternFill>
          <bgColor rgb="FFFFFFB7"/>
        </patternFill>
      </fill>
    </dxf>
    <dxf>
      <fill>
        <patternFill>
          <bgColor rgb="FFFFFFB7"/>
        </patternFill>
      </fill>
    </dxf>
    <dxf>
      <fill>
        <patternFill>
          <bgColor rgb="FFFFFFB7"/>
        </patternFill>
      </fill>
    </dxf>
    <dxf>
      <fill>
        <patternFill>
          <bgColor rgb="FFFFFFB7"/>
        </patternFill>
      </fill>
    </dxf>
    <dxf>
      <fill>
        <patternFill>
          <bgColor rgb="FFFFFFB7"/>
        </patternFill>
      </fill>
    </dxf>
    <dxf>
      <fill>
        <patternFill>
          <bgColor rgb="FFFFFFB7"/>
        </patternFill>
      </fill>
    </dxf>
    <dxf>
      <fill>
        <patternFill>
          <bgColor rgb="FFFFFFB7"/>
        </patternFill>
      </fill>
    </dxf>
    <dxf>
      <fill>
        <patternFill>
          <bgColor rgb="FFFFFFB7"/>
        </patternFill>
      </fill>
    </dxf>
    <dxf>
      <fill>
        <patternFill>
          <bgColor rgb="FFFFFFB7"/>
        </patternFill>
      </fill>
    </dxf>
    <dxf>
      <fill>
        <patternFill>
          <bgColor rgb="FFFFFFB7"/>
        </patternFill>
      </fill>
    </dxf>
    <dxf>
      <fill>
        <patternFill>
          <bgColor rgb="FFFFFFB7"/>
        </patternFill>
      </fill>
    </dxf>
    <dxf>
      <fill>
        <patternFill>
          <bgColor rgb="FFFFFFB7"/>
        </patternFill>
      </fill>
    </dxf>
    <dxf>
      <fill>
        <patternFill>
          <bgColor rgb="FFFFFFB7"/>
        </patternFill>
      </fill>
    </dxf>
    <dxf>
      <fill>
        <patternFill>
          <bgColor rgb="FFFFFFB7"/>
        </patternFill>
      </fill>
    </dxf>
    <dxf>
      <fill>
        <patternFill>
          <bgColor rgb="FFFFFFB7"/>
        </patternFill>
      </fill>
    </dxf>
    <dxf>
      <fill>
        <patternFill>
          <bgColor rgb="FFFFFFB7"/>
        </patternFill>
      </fill>
    </dxf>
    <dxf>
      <fill>
        <patternFill>
          <bgColor rgb="FFFFFFB7"/>
        </patternFill>
      </fill>
    </dxf>
    <dxf>
      <fill>
        <patternFill>
          <bgColor rgb="FFFFFFB7"/>
        </patternFill>
      </fill>
    </dxf>
    <dxf>
      <fill>
        <patternFill>
          <bgColor rgb="FFFFFFB7"/>
        </patternFill>
      </fill>
    </dxf>
    <dxf>
      <fill>
        <patternFill>
          <bgColor rgb="FFFFFFB7"/>
        </patternFill>
      </fill>
    </dxf>
    <dxf>
      <fill>
        <patternFill>
          <bgColor rgb="FFFFFFB7"/>
        </patternFill>
      </fill>
    </dxf>
    <dxf>
      <fill>
        <patternFill>
          <bgColor rgb="FFFFFFB7"/>
        </patternFill>
      </fill>
    </dxf>
    <dxf>
      <fill>
        <patternFill>
          <bgColor rgb="FFFFFFB7"/>
        </patternFill>
      </fill>
    </dxf>
    <dxf>
      <fill>
        <patternFill>
          <bgColor rgb="FFFFFFB7"/>
        </patternFill>
      </fill>
    </dxf>
    <dxf>
      <fill>
        <patternFill>
          <bgColor rgb="FFFFFFB7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theme="0"/>
      </font>
      <fill>
        <patternFill>
          <bgColor rgb="FFFFFF00"/>
        </patternFill>
      </fill>
    </dxf>
    <dxf>
      <font>
        <color theme="0"/>
      </font>
      <fill>
        <patternFill>
          <bgColor rgb="FFFFFF00"/>
        </patternFill>
      </fill>
    </dxf>
    <dxf>
      <font>
        <color theme="0"/>
      </font>
      <fill>
        <patternFill>
          <bgColor rgb="FFFFFF00"/>
        </patternFill>
      </fill>
    </dxf>
    <dxf>
      <font>
        <color theme="0"/>
      </font>
      <fill>
        <patternFill>
          <bgColor rgb="FFFFFF00"/>
        </patternFill>
      </fill>
    </dxf>
    <dxf>
      <font>
        <color theme="0"/>
      </font>
      <fill>
        <patternFill>
          <bgColor rgb="FFFFFF00"/>
        </patternFill>
      </fill>
    </dxf>
    <dxf>
      <font>
        <color theme="0"/>
      </font>
      <fill>
        <patternFill>
          <bgColor rgb="FFFFFF00"/>
        </patternFill>
      </fill>
    </dxf>
    <dxf>
      <font>
        <color theme="0"/>
      </font>
      <fill>
        <patternFill>
          <bgColor rgb="FFFFFF00"/>
        </patternFill>
      </fill>
    </dxf>
    <dxf>
      <font>
        <color theme="0"/>
      </font>
      <fill>
        <patternFill>
          <bgColor rgb="FFFFFF00"/>
        </patternFill>
      </fill>
    </dxf>
    <dxf>
      <font>
        <color theme="0"/>
      </font>
      <fill>
        <patternFill>
          <bgColor rgb="FFFFFF00"/>
        </patternFill>
      </fill>
    </dxf>
    <dxf>
      <font>
        <color theme="0"/>
      </font>
      <fill>
        <patternFill>
          <bgColor rgb="FFFFFF00"/>
        </patternFill>
      </fill>
    </dxf>
    <dxf>
      <font>
        <color theme="0"/>
      </font>
      <fill>
        <patternFill>
          <bgColor rgb="FFFFFF00"/>
        </patternFill>
      </fill>
    </dxf>
    <dxf>
      <font>
        <color theme="0"/>
      </font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AB"/>
        </patternFill>
      </fill>
    </dxf>
    <dxf>
      <fill>
        <patternFill>
          <bgColor rgb="FFFFFFAB"/>
        </patternFill>
      </fill>
    </dxf>
    <dxf>
      <fill>
        <patternFill>
          <bgColor rgb="FFFFFFAB"/>
        </patternFill>
      </fill>
    </dxf>
    <dxf>
      <fill>
        <patternFill>
          <bgColor rgb="FFFFFFAB"/>
        </patternFill>
      </fill>
    </dxf>
    <dxf>
      <fill>
        <patternFill>
          <bgColor rgb="FFFFFFAB"/>
        </patternFill>
      </fill>
    </dxf>
    <dxf>
      <fill>
        <patternFill>
          <bgColor rgb="FFFFFFAB"/>
        </patternFill>
      </fill>
    </dxf>
    <dxf>
      <fill>
        <patternFill>
          <bgColor rgb="FFFFFFAB"/>
        </patternFill>
      </fill>
    </dxf>
    <dxf>
      <fill>
        <patternFill>
          <bgColor rgb="FFFFFFAB"/>
        </patternFill>
      </fill>
    </dxf>
    <dxf>
      <fill>
        <patternFill>
          <bgColor rgb="FFFFFFAB"/>
        </patternFill>
      </fill>
    </dxf>
    <dxf>
      <fill>
        <patternFill>
          <bgColor rgb="FFFFFFAB"/>
        </patternFill>
      </fill>
    </dxf>
    <dxf>
      <fill>
        <patternFill>
          <bgColor rgb="FFFFFFAB"/>
        </patternFill>
      </fill>
    </dxf>
    <dxf>
      <fill>
        <patternFill>
          <bgColor rgb="FFFFFFAB"/>
        </patternFill>
      </fill>
    </dxf>
    <dxf>
      <fill>
        <patternFill>
          <bgColor rgb="FFFFFFAB"/>
        </patternFill>
      </fill>
    </dxf>
    <dxf>
      <fill>
        <patternFill>
          <bgColor rgb="FFFFFFAB"/>
        </patternFill>
      </fill>
    </dxf>
    <dxf>
      <fill>
        <patternFill>
          <bgColor rgb="FFFFFFAB"/>
        </patternFill>
      </fill>
    </dxf>
    <dxf>
      <fill>
        <patternFill>
          <bgColor rgb="FFFFFFAB"/>
        </patternFill>
      </fill>
    </dxf>
    <dxf>
      <fill>
        <patternFill>
          <bgColor rgb="FFFFFF00"/>
        </patternFill>
      </fill>
    </dxf>
    <dxf>
      <font>
        <color theme="0"/>
      </font>
      <fill>
        <patternFill>
          <bgColor rgb="FFFFFF00"/>
        </patternFill>
      </fill>
    </dxf>
    <dxf>
      <font>
        <color theme="0"/>
      </font>
      <fill>
        <patternFill>
          <bgColor rgb="FFFFFF00"/>
        </patternFill>
      </fill>
    </dxf>
    <dxf>
      <font>
        <color theme="0"/>
      </font>
      <fill>
        <patternFill>
          <bgColor rgb="FFFFFF00"/>
        </patternFill>
      </fill>
    </dxf>
    <dxf>
      <font>
        <color theme="0"/>
      </font>
      <fill>
        <patternFill>
          <bgColor rgb="FFFFFF00"/>
        </patternFill>
      </fill>
    </dxf>
    <dxf>
      <font>
        <color theme="0"/>
      </font>
      <fill>
        <patternFill>
          <bgColor rgb="FFFFFF00"/>
        </patternFill>
      </fill>
    </dxf>
    <dxf>
      <font>
        <color theme="0"/>
      </font>
      <fill>
        <patternFill>
          <bgColor rgb="FFFFFF00"/>
        </patternFill>
      </fill>
    </dxf>
    <dxf>
      <font>
        <color theme="0"/>
      </font>
      <fill>
        <patternFill>
          <bgColor rgb="FFFFFF00"/>
        </patternFill>
      </fill>
    </dxf>
    <dxf>
      <font>
        <color theme="0"/>
      </font>
      <fill>
        <patternFill>
          <bgColor rgb="FFFFFF00"/>
        </patternFill>
      </fill>
    </dxf>
    <dxf>
      <font>
        <color theme="0"/>
      </font>
      <fill>
        <patternFill>
          <bgColor rgb="FFFFFF00"/>
        </patternFill>
      </fill>
    </dxf>
    <dxf>
      <font>
        <color theme="0"/>
      </font>
      <fill>
        <patternFill>
          <bgColor rgb="FFFFFF00"/>
        </patternFill>
      </fill>
    </dxf>
    <dxf>
      <font>
        <color theme="0"/>
      </font>
      <fill>
        <patternFill>
          <bgColor rgb="FFFFFF00"/>
        </patternFill>
      </fill>
    </dxf>
    <dxf>
      <font>
        <color theme="0"/>
      </font>
      <fill>
        <patternFill>
          <bgColor rgb="FFFFFF00"/>
        </patternFill>
      </fill>
    </dxf>
    <dxf>
      <font>
        <color theme="0"/>
      </font>
      <fill>
        <patternFill>
          <bgColor rgb="FFFFFF00"/>
        </patternFill>
      </fill>
    </dxf>
    <dxf>
      <font>
        <color theme="0"/>
      </font>
      <fill>
        <patternFill>
          <bgColor rgb="FFFFFF00"/>
        </patternFill>
      </fill>
    </dxf>
    <dxf>
      <font>
        <color theme="0"/>
      </font>
      <fill>
        <patternFill>
          <bgColor rgb="FFFFFF00"/>
        </patternFill>
      </fill>
    </dxf>
    <dxf>
      <font>
        <color theme="0"/>
      </font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9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D7CDCA"/>
      <rgbColor rgb="00C1C0B9"/>
      <rgbColor rgb="0099CC00"/>
      <rgbColor rgb="00FFCC00"/>
      <rgbColor rgb="00FF9900"/>
      <rgbColor rgb="00FF6600"/>
      <rgbColor rgb="00666699"/>
      <rgbColor rgb="00969696"/>
      <rgbColor rgb="00003366"/>
      <rgbColor rgb="00CE8E77"/>
      <rgbColor rgb="00003300"/>
      <rgbColor rgb="00333300"/>
      <rgbColor rgb="00993300"/>
      <rgbColor rgb="00993366"/>
      <rgbColor rgb="00333399"/>
      <rgbColor rgb="00333333"/>
    </indexedColors>
    <mruColors>
      <color rgb="FFE2E3F6"/>
      <color rgb="FFB5B7D6"/>
      <color rgb="FFDEDFF5"/>
      <color rgb="FFE8E9F8"/>
      <color rgb="FFFFFFB7"/>
      <color rgb="FFBDFFDB"/>
      <color rgb="FFFFFFC1"/>
      <color rgb="FFFFF0C7"/>
      <color rgb="FFFFE287"/>
      <color rgb="FFFFFFC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00%20MIDAGRI_DEIA\MINAGRI_DEIA_1\00%20ENTREGABLES\BOLET&#205;N%20EL%20AGRO%20EN%20CIFRA\2023\12_Diciembre\C.77_ProductosTradicionales.NoTradicionale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19"/>
      <sheetName val="2020"/>
      <sheetName val="C.73"/>
      <sheetName val="OTROS"/>
      <sheetName val="Productos_Tradicionales"/>
      <sheetName val="Hoja1"/>
      <sheetName val="Hoja1 (2)"/>
      <sheetName val="ENERO_2021"/>
      <sheetName val="ENERO_2021 (2)"/>
      <sheetName val="ENERO_2021 (3)"/>
      <sheetName val="ENERO_2021 (4)"/>
      <sheetName val="MARZO_2021"/>
      <sheetName val="ABRIL_2021"/>
      <sheetName val="MAYO_2021 (3)"/>
      <sheetName val="JUNIO_2021"/>
      <sheetName val="JULIO_2021 (2)"/>
      <sheetName val="AGOSTO_2021"/>
      <sheetName val="SETIEMBRE_2021"/>
      <sheetName val="OCTUBRE_2021"/>
      <sheetName val="Noviembre 2021"/>
      <sheetName val="Diciembre_2021"/>
      <sheetName val="enero 2022"/>
      <sheetName val="febrero_2022"/>
      <sheetName val="marzo_2022"/>
      <sheetName val="abril_2022"/>
      <sheetName val="mayo_2022"/>
      <sheetName val="junio_2022"/>
      <sheetName val="julio_2023"/>
      <sheetName val="agsoto_2022"/>
      <sheetName val="setiembre_2022"/>
      <sheetName val="octubre_2022"/>
      <sheetName val="noviembre_2022"/>
      <sheetName val="diciembre 2022"/>
      <sheetName val="enero_2023"/>
      <sheetName val="febrero_2023"/>
      <sheetName val="marzo_2023"/>
      <sheetName val="abril_2023"/>
      <sheetName val="mayo_2023"/>
      <sheetName val="junio 2023"/>
      <sheetName val="julio 2023"/>
      <sheetName val="agosto_2023"/>
      <sheetName val="setiembre_2023"/>
      <sheetName val="octubre_2023"/>
      <sheetName val="noviembre_2023"/>
      <sheetName val="diciembre_2023"/>
      <sheetName val="enero_2024"/>
      <sheetName val="subpartida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>
        <row r="2">
          <cell r="A2" t="str">
            <v>0806100000</v>
          </cell>
          <cell r="B2" t="str">
            <v>Uvas frescas</v>
          </cell>
        </row>
        <row r="3">
          <cell r="A3" t="str">
            <v>0804400000</v>
          </cell>
          <cell r="B3" t="str">
            <v>Paltas, frescas o secas</v>
          </cell>
        </row>
        <row r="4">
          <cell r="A4" t="str">
            <v>0804502000</v>
          </cell>
          <cell r="B4" t="str">
            <v>Mangos y mangostanes, frescos o secos</v>
          </cell>
        </row>
        <row r="5">
          <cell r="A5" t="str">
            <v>0810400000</v>
          </cell>
          <cell r="B5" t="str">
            <v>Arándanos rojos, mirtilos, frescos.</v>
          </cell>
        </row>
        <row r="6">
          <cell r="A6" t="str">
            <v>0901119000</v>
          </cell>
          <cell r="B6" t="str">
            <v>Café sin tostar, sin descafeinar</v>
          </cell>
        </row>
        <row r="7">
          <cell r="A7" t="str">
            <v>2309909000</v>
          </cell>
          <cell r="B7" t="str">
            <v>Las demás preparaciones para la alimentación de los animales</v>
          </cell>
        </row>
        <row r="8">
          <cell r="A8" t="str">
            <v>0709200000</v>
          </cell>
          <cell r="B8" t="str">
            <v>Espárragos, frescos o refrigerados</v>
          </cell>
        </row>
        <row r="9">
          <cell r="A9" t="str">
            <v>0811909100</v>
          </cell>
          <cell r="B9" t="str">
            <v>Mango, sin cocer o cocidos en agua o vapor, congelados</v>
          </cell>
        </row>
        <row r="10">
          <cell r="A10" t="str">
            <v>0810909000</v>
          </cell>
          <cell r="B10" t="str">
            <v>Demás frutas u otros frutos frescos</v>
          </cell>
        </row>
        <row r="11">
          <cell r="A11" t="str">
            <v>1801001900</v>
          </cell>
          <cell r="B11" t="str">
            <v>Los demás cacao en grano, entero o partido</v>
          </cell>
        </row>
        <row r="12">
          <cell r="A12" t="str">
            <v>0904211090</v>
          </cell>
          <cell r="B12" t="str">
            <v>Demás paprika secos, sin triturar ni pulveriza</v>
          </cell>
        </row>
        <row r="13">
          <cell r="A13" t="str">
            <v>0803901100</v>
          </cell>
          <cell r="B13" t="str">
            <v>Bananas incluidos los plátanos tipo "cavendish valery" frescos</v>
          </cell>
        </row>
        <row r="14">
          <cell r="A14" t="str">
            <v>1511100000</v>
          </cell>
          <cell r="B14" t="str">
            <v>Aceite de palma en bruto</v>
          </cell>
        </row>
        <row r="15">
          <cell r="A15" t="str">
            <v>2005600000</v>
          </cell>
          <cell r="B15" t="str">
            <v>Esparragos preparados o conservados, sin congelar</v>
          </cell>
        </row>
        <row r="16">
          <cell r="A16" t="str">
            <v>1905310000</v>
          </cell>
          <cell r="B16" t="str">
            <v>Galletas dulces (con adición de edulcorante)</v>
          </cell>
        </row>
        <row r="17">
          <cell r="A17" t="str">
            <v>0910110000</v>
          </cell>
          <cell r="B17" t="str">
            <v>Jengibre sin triturar ni pulverizar</v>
          </cell>
        </row>
        <row r="18">
          <cell r="A18" t="str">
            <v>3301130000</v>
          </cell>
          <cell r="B18" t="str">
            <v>Aceites esenciales de limón</v>
          </cell>
        </row>
        <row r="19">
          <cell r="A19" t="str">
            <v>2207100000</v>
          </cell>
          <cell r="B19" t="str">
            <v>Alcohol etílico grado alcohólico superior o igual al 80 % vol</v>
          </cell>
        </row>
        <row r="20">
          <cell r="A20" t="str">
            <v>2005991000</v>
          </cell>
          <cell r="B20" t="str">
            <v>Alcachofas (alcauciles) preparadas o conservadas, sin congelar</v>
          </cell>
        </row>
        <row r="21">
          <cell r="A21" t="str">
            <v>1008509000</v>
          </cell>
          <cell r="B21" t="str">
            <v>Los demas quinua, excepto para siembra</v>
          </cell>
        </row>
        <row r="22">
          <cell r="A22" t="str">
            <v>2001909000</v>
          </cell>
          <cell r="B22" t="str">
            <v>Los demás hortalizas, otros frutos y demás partes comestibles, preparados o conservados</v>
          </cell>
        </row>
        <row r="23">
          <cell r="A23" t="str">
            <v>1212290000</v>
          </cell>
          <cell r="B23" t="str">
            <v>Las demás algas</v>
          </cell>
        </row>
        <row r="24">
          <cell r="A24" t="str">
            <v>3203002100</v>
          </cell>
          <cell r="B24" t="str">
            <v>Carmin de cochinilla</v>
          </cell>
        </row>
        <row r="25">
          <cell r="A25" t="str">
            <v>0811909900</v>
          </cell>
          <cell r="B25" t="str">
            <v>Demás frutas u otros frutos, sin cocer o cocidos en agua o vapor, congelados</v>
          </cell>
        </row>
        <row r="26">
          <cell r="A26" t="str">
            <v>0805210000</v>
          </cell>
          <cell r="B26" t="str">
            <v>Mandarinas (incluidas las tangerinas y satsumas)</v>
          </cell>
        </row>
        <row r="27">
          <cell r="A27" t="str">
            <v>0805299000</v>
          </cell>
          <cell r="B27" t="str">
            <v>Los demas citricos</v>
          </cell>
        </row>
        <row r="28">
          <cell r="A28" t="str">
            <v>1901909000</v>
          </cell>
          <cell r="B28" t="str">
            <v>Demás preparaciones alimenticias de harina, grañones, sémola, almidón, fécula o extracto de malta, que no contengan cacao o con un contenido de cacao inferior al 40% en peso</v>
          </cell>
        </row>
        <row r="29">
          <cell r="A29" t="str">
            <v>1701999000</v>
          </cell>
          <cell r="B29" t="str">
            <v>Las demás azúcares de caña o remolacha refinados en estado sólido</v>
          </cell>
        </row>
        <row r="30">
          <cell r="A30" t="str">
            <v>1905901000</v>
          </cell>
          <cell r="B30" t="str">
            <v>Galletas saladas o aromatizadas</v>
          </cell>
        </row>
        <row r="31">
          <cell r="A31" t="str">
            <v>2009892000</v>
          </cell>
          <cell r="B31" t="str">
            <v>Jugo de maracuyá, sin fermentar y sin adición de alcohol</v>
          </cell>
        </row>
        <row r="32">
          <cell r="A32" t="str">
            <v>0811109000</v>
          </cell>
          <cell r="B32" t="str">
            <v>Demás fresas (frutillas), sin cocer o cocidos en agua o vapor, congelados</v>
          </cell>
        </row>
        <row r="33">
          <cell r="A33" t="str">
            <v>0703100000</v>
          </cell>
          <cell r="B33" t="str">
            <v>Cebollas y chalotes, frescos o refrigerados</v>
          </cell>
        </row>
        <row r="34">
          <cell r="A34" t="str">
            <v>0805502200</v>
          </cell>
          <cell r="B34" t="str">
            <v>Limón tahití (citrus latifolia), frescos o secos</v>
          </cell>
        </row>
        <row r="35">
          <cell r="A35" t="str">
            <v>1511900000</v>
          </cell>
          <cell r="B35" t="str">
            <v>Los demás aceite de palma y sus fracciones, incluso refinado</v>
          </cell>
        </row>
        <row r="36">
          <cell r="A36" t="str">
            <v>2005700000</v>
          </cell>
          <cell r="B36" t="str">
            <v>Aceitunas preparadas o conservadas, sin congelar</v>
          </cell>
        </row>
        <row r="37">
          <cell r="A37" t="str">
            <v>2005993110</v>
          </cell>
          <cell r="B37" t="str">
            <v>Pimiento piquillo preparadas o conservadas, sin congelar</v>
          </cell>
        </row>
        <row r="38">
          <cell r="A38" t="str">
            <v>1302391000</v>
          </cell>
          <cell r="B38" t="str">
            <v>Mucílagos de semilla de tara (caesalpinea spinosa)</v>
          </cell>
        </row>
        <row r="39">
          <cell r="A39" t="str">
            <v>1804001200</v>
          </cell>
          <cell r="B39" t="str">
            <v>Manteca de cacao con un índice de acidez expresado en ácido oleico superior a 1 % pero inferior o igual a 1.65 %</v>
          </cell>
        </row>
        <row r="40">
          <cell r="A40" t="str">
            <v>1209919000</v>
          </cell>
          <cell r="B40" t="str">
            <v>Las demás semillas de hortalizas</v>
          </cell>
        </row>
        <row r="41">
          <cell r="A41" t="str">
            <v>2008993000</v>
          </cell>
          <cell r="B41" t="str">
            <v>Mangos preparados o conservados de otro modo, incluso con adición de azúcar u otro edulcorante o alcohol</v>
          </cell>
        </row>
        <row r="42">
          <cell r="A42" t="str">
            <v>0402911000</v>
          </cell>
          <cell r="B42" t="str">
            <v>Leche evaporada sin azucar ni edulcorante</v>
          </cell>
        </row>
        <row r="43">
          <cell r="A43" t="str">
            <v>1806320000</v>
          </cell>
          <cell r="B43" t="str">
            <v>Chocolate y demás preparaciones alimenticias que contengan cacao, en bloques, tabletas o barras, sin rellenos</v>
          </cell>
        </row>
        <row r="44">
          <cell r="A44" t="str">
            <v>1805000000</v>
          </cell>
          <cell r="B44" t="str">
            <v>Cacao en polvo sin adición de azúcar ni otro edulcorante</v>
          </cell>
        </row>
        <row r="45">
          <cell r="A45" t="str">
            <v>1404902000</v>
          </cell>
          <cell r="B45" t="str">
            <v>Tara en polvo (caesalpinea spinosa)</v>
          </cell>
        </row>
        <row r="46">
          <cell r="A46" t="str">
            <v>2106902900</v>
          </cell>
          <cell r="B46" t="str">
            <v>Las demás preparaciones compuestas grado alcohólico inferior o igual al 0.5 % vol, para la elaboración de bebidas</v>
          </cell>
        </row>
        <row r="47">
          <cell r="A47" t="str">
            <v>2002900000</v>
          </cell>
          <cell r="B47" t="str">
            <v>Los demás tomates preparados o conservados</v>
          </cell>
        </row>
        <row r="48">
          <cell r="A48" t="str">
            <v>1209999000</v>
          </cell>
          <cell r="B48" t="str">
            <v>Los demás semillas, frutos y esporas, para siembra</v>
          </cell>
        </row>
        <row r="49">
          <cell r="A49" t="str">
            <v>0805220000</v>
          </cell>
          <cell r="B49" t="str">
            <v>Clementinas, frescas o secas</v>
          </cell>
        </row>
        <row r="50">
          <cell r="A50" t="str">
            <v>2005993120</v>
          </cell>
          <cell r="B50" t="str">
            <v>Pimiento morrón preparadas o conservadas, sin congelar</v>
          </cell>
        </row>
        <row r="51">
          <cell r="A51" t="str">
            <v>0801220000</v>
          </cell>
          <cell r="B51" t="str">
            <v>Nueces del brasil sin cascara frescas o secas</v>
          </cell>
        </row>
        <row r="52">
          <cell r="A52" t="str">
            <v>2008999000</v>
          </cell>
          <cell r="B52" t="str">
            <v xml:space="preserve">Los demás frutas, incluida las mezclas, y otros frutos y demás partes comestibles de plantas, preparados o conservados </v>
          </cell>
        </row>
        <row r="53">
          <cell r="A53" t="str">
            <v>1902190000</v>
          </cell>
          <cell r="B53" t="str">
            <v>Las demás pastas alimenticias sin cocer, rellenar ni preparar de otra forma</v>
          </cell>
        </row>
        <row r="54">
          <cell r="A54" t="str">
            <v>4407299000</v>
          </cell>
          <cell r="B54" t="str">
            <v>Las demás maderas tropicales, aserrada o desbastada longitudinalmente de espesor superior a 6 mm</v>
          </cell>
        </row>
        <row r="55">
          <cell r="A55" t="str">
            <v>0710801000</v>
          </cell>
          <cell r="B55" t="str">
            <v>Esparragos congelados</v>
          </cell>
        </row>
        <row r="56">
          <cell r="A56" t="str">
            <v>1513211000</v>
          </cell>
          <cell r="B56" t="str">
            <v>Aceite de almendra de palma en bruto</v>
          </cell>
        </row>
        <row r="57">
          <cell r="A57" t="str">
            <v>0713399100</v>
          </cell>
          <cell r="B57" t="str">
            <v>Pallares (phaseolus lunatus), excepto para siembra</v>
          </cell>
        </row>
        <row r="58">
          <cell r="A58" t="str">
            <v>2005993190</v>
          </cell>
          <cell r="B58" t="str">
            <v>Los demás pimientos de la especie annuum</v>
          </cell>
        </row>
        <row r="59">
          <cell r="A59" t="str">
            <v>1209915000</v>
          </cell>
          <cell r="B59" t="str">
            <v>Semilla de tomates (licopersicum spp.)</v>
          </cell>
        </row>
        <row r="60">
          <cell r="A60" t="str">
            <v>1106201000</v>
          </cell>
          <cell r="B60" t="str">
            <v>Harina de maca (lepidium meyenii)</v>
          </cell>
        </row>
        <row r="61">
          <cell r="A61" t="str">
            <v>2302300000</v>
          </cell>
          <cell r="B61" t="str">
            <v>Salvados, moyuelos y demas residuos del cernido, molienda u otros tratamientos de trigo</v>
          </cell>
        </row>
        <row r="62">
          <cell r="A62" t="str">
            <v>0814001000</v>
          </cell>
          <cell r="B62" t="str">
            <v>Cortezas de limón (limón sutil, limón común, limón criollo) (citrus aurantifolia)</v>
          </cell>
        </row>
        <row r="63">
          <cell r="A63" t="str">
            <v>3203001400</v>
          </cell>
          <cell r="B63" t="str">
            <v>Colorantes de origen vegetal de achiote</v>
          </cell>
        </row>
        <row r="64">
          <cell r="A64" t="str">
            <v>2103902000</v>
          </cell>
          <cell r="B64" t="str">
            <v>Condimentos y sazonadores, compuestos</v>
          </cell>
        </row>
        <row r="65">
          <cell r="A65" t="str">
            <v>0710809000</v>
          </cell>
          <cell r="B65" t="str">
            <v>Las demas hortalizas incluso silvestres</v>
          </cell>
        </row>
        <row r="66">
          <cell r="A66" t="str">
            <v>4409229090</v>
          </cell>
          <cell r="B66" t="str">
            <v>Los demás madera perfilada longitudinalmente</v>
          </cell>
        </row>
        <row r="67">
          <cell r="A67" t="str">
            <v>1806900000</v>
          </cell>
          <cell r="B67" t="str">
            <v>Los demás chocolate y demás preparaciones alimenticias que contengan cacao</v>
          </cell>
        </row>
        <row r="68">
          <cell r="A68" t="str">
            <v>2005999000</v>
          </cell>
          <cell r="B68" t="str">
            <v>Las demás hortalizas y las mezclas de hortalizas preparadas o conservadas, sin congelar</v>
          </cell>
        </row>
        <row r="69">
          <cell r="A69" t="str">
            <v>2103909000</v>
          </cell>
          <cell r="B69" t="str">
            <v>Las demás preparaciones para salsas y salsas preparadas</v>
          </cell>
        </row>
        <row r="70">
          <cell r="A70" t="str">
            <v>2106907900</v>
          </cell>
          <cell r="B70" t="str">
            <v>Los demás complementos y suplementos alimenticios</v>
          </cell>
        </row>
        <row r="71">
          <cell r="A71" t="str">
            <v>2008300000</v>
          </cell>
          <cell r="B71" t="str">
            <v>Agrios (cítricos), preparados o conservados de otro modo, incluso con adición de azúcar u otro edulcorante o alcohol</v>
          </cell>
        </row>
        <row r="72">
          <cell r="A72" t="str">
            <v>1211903000</v>
          </cell>
          <cell r="B72" t="str">
            <v>Oregano (origanum vulgare)</v>
          </cell>
        </row>
        <row r="73">
          <cell r="A73" t="str">
            <v>2104101000</v>
          </cell>
          <cell r="B73" t="str">
            <v>Preparaciones para sopas, potajes o caldos</v>
          </cell>
        </row>
        <row r="74">
          <cell r="A74" t="str">
            <v>0713319000</v>
          </cell>
          <cell r="B74" t="str">
            <v>Frijoles de las especies vigna mungo (l) hepper o vigna radiata (l) wilczek, excepto para siembra</v>
          </cell>
        </row>
        <row r="75">
          <cell r="A75" t="str">
            <v>2202100000</v>
          </cell>
          <cell r="B75" t="str">
            <v>Agua, incluidas el agua mineral y la gaseada, con adición de azúcar u otro edulcorante o aromatizada</v>
          </cell>
        </row>
        <row r="76">
          <cell r="A76" t="str">
            <v>0904221000</v>
          </cell>
          <cell r="B76" t="str">
            <v>Paprika (capsicum annuum, l.) triturados o pulverizados</v>
          </cell>
        </row>
        <row r="77">
          <cell r="A77" t="str">
            <v>1518009000</v>
          </cell>
          <cell r="B77" t="str">
            <v>Los demas grasas y aceites animales o vegetales y sus fracciones, cocidos, oxidados, deshidratados, sulfurados</v>
          </cell>
        </row>
        <row r="78">
          <cell r="A78" t="str">
            <v>1207701000</v>
          </cell>
          <cell r="B78" t="str">
            <v>Semillas de melón, para siembra</v>
          </cell>
        </row>
        <row r="79">
          <cell r="A79" t="str">
            <v>2008910000</v>
          </cell>
          <cell r="B79" t="str">
            <v>Palmitos preparados o conservados de otro modo, incluso con adición de azúcar u otro edulcorante o alcohol</v>
          </cell>
        </row>
        <row r="80">
          <cell r="A80" t="str">
            <v>2009391000</v>
          </cell>
          <cell r="B80" t="str">
            <v>Jugo de limón de la subpartida 0805.50.21, sin fermentar y sin adición de alcohol, incluso con adición de azúcar u otro edulcorante excepto de el valor brix inferior o igual a 20</v>
          </cell>
        </row>
        <row r="81">
          <cell r="A81" t="str">
            <v>1806209000</v>
          </cell>
          <cell r="B81" t="str">
            <v>Los demás chocolate y demás preparaciones alimenticias que contengan cacao, en bloques, tabletas o barras con peso superior a 2 kg o en forma líquida, pastosa o en polvo, gránulos o formas similares, en recipientes o envases inmediatos con un contenido superior a 2 kg, sin adición de azúcar, ni otros edulcorantes</v>
          </cell>
        </row>
        <row r="82">
          <cell r="A82" t="str">
            <v>1515900090</v>
          </cell>
          <cell r="B82" t="str">
            <v>Los demás grasas y aceites vegetales fijos (incluido el aceite de jojoba), y sus fracciones, incluso refinados, pero sin modificar químicamente</v>
          </cell>
        </row>
        <row r="83">
          <cell r="A83" t="str">
            <v>0703209000</v>
          </cell>
          <cell r="B83" t="str">
            <v>Los demas ajos frescos o refrigerados</v>
          </cell>
        </row>
        <row r="84">
          <cell r="A84" t="str">
            <v>1803100000</v>
          </cell>
          <cell r="B84" t="str">
            <v>Pasta de cacao sin desgrasar</v>
          </cell>
        </row>
        <row r="85">
          <cell r="A85" t="str">
            <v>0710400000</v>
          </cell>
          <cell r="B85" t="str">
            <v>Maiz dulce congelado</v>
          </cell>
        </row>
        <row r="86">
          <cell r="A86" t="str">
            <v>1904100000</v>
          </cell>
          <cell r="B86" t="str">
            <v>Productos a base de cereales obtenidos por inflado o tostado</v>
          </cell>
        </row>
        <row r="87">
          <cell r="A87" t="str">
            <v>0904219000</v>
          </cell>
          <cell r="B87" t="str">
            <v>Demás frutos de los géneros capsicum o pimenta, secos, sin triturar o pulverizar, excepto paprika (capsicum annuum, l.).</v>
          </cell>
        </row>
        <row r="88">
          <cell r="A88" t="str">
            <v>1509200000</v>
          </cell>
          <cell r="B88" t="str">
            <v>Aceite de oliva virgen extra</v>
          </cell>
        </row>
        <row r="89">
          <cell r="A89" t="str">
            <v>0712909000</v>
          </cell>
          <cell r="B89" t="str">
            <v>Demás hortalizas, mezclas de hortalizas secas</v>
          </cell>
        </row>
        <row r="90">
          <cell r="A90" t="str">
            <v>2309902000</v>
          </cell>
          <cell r="B90" t="str">
            <v>Premezclas para la alimentación de los animales</v>
          </cell>
        </row>
        <row r="91">
          <cell r="A91" t="str">
            <v>4407990000</v>
          </cell>
          <cell r="B91" t="str">
            <v>Las demás madera aserrada o desbastada longitudinalmente, de espesor superior a 6 mm</v>
          </cell>
        </row>
        <row r="92">
          <cell r="A92" t="str">
            <v>4409229020</v>
          </cell>
          <cell r="B92" t="str">
            <v>Madera moldurada perfilada longitudinalmente</v>
          </cell>
        </row>
        <row r="93">
          <cell r="A93" t="str">
            <v>0711200000</v>
          </cell>
          <cell r="B93" t="str">
            <v>Aceitunas conservadas provisionalmente, pero todavía impropias para consumo inmediato.</v>
          </cell>
        </row>
        <row r="94">
          <cell r="A94" t="str">
            <v>1806310000</v>
          </cell>
          <cell r="B94" t="str">
            <v>Chocolate y demás preparaciones alimenticias que contengan cacao, en bloques, tabletas o barras, rellenos</v>
          </cell>
        </row>
        <row r="95">
          <cell r="A95" t="str">
            <v>1703100000</v>
          </cell>
          <cell r="B95" t="str">
            <v>Melaza de caña</v>
          </cell>
        </row>
        <row r="96">
          <cell r="A96" t="str">
            <v>1207999900</v>
          </cell>
          <cell r="B96" t="str">
            <v>Demás semillas y frutos oleaginosos, excepto para siembra</v>
          </cell>
        </row>
        <row r="97">
          <cell r="A97" t="str">
            <v>0708100000</v>
          </cell>
          <cell r="B97" t="str">
            <v>Arvejas (guisantes, chicharos) (pisum sativum) frescas o refrigeradas</v>
          </cell>
        </row>
        <row r="98">
          <cell r="A98" t="str">
            <v>1804001300</v>
          </cell>
          <cell r="B98" t="str">
            <v>Manteca de cacao con un índice de acidez expresado en ácido oleico superior a 1.65 %</v>
          </cell>
        </row>
        <row r="99">
          <cell r="A99" t="str">
            <v>2208202100</v>
          </cell>
          <cell r="B99" t="str">
            <v>Pisco</v>
          </cell>
        </row>
        <row r="100">
          <cell r="A100" t="str">
            <v>1804001100</v>
          </cell>
          <cell r="B100" t="str">
            <v>Manteca de cacao con un índice de acidez expresado en ácido oleico inferior o igual a 1 %</v>
          </cell>
        </row>
        <row r="101">
          <cell r="A101" t="str">
            <v>1005903000</v>
          </cell>
          <cell r="B101" t="str">
            <v>Maíz blanco gigante</v>
          </cell>
        </row>
        <row r="102">
          <cell r="A102" t="str">
            <v>2103901000</v>
          </cell>
          <cell r="B102" t="str">
            <v>Salsa mayonesa</v>
          </cell>
        </row>
        <row r="103">
          <cell r="A103" t="str">
            <v>2008209000</v>
          </cell>
          <cell r="B103" t="str">
            <v>Demás piñas (ananás), preparados o conservados de otro modo, incluso con adición de azúcar u otro edulcorante o alcohol</v>
          </cell>
        </row>
        <row r="104">
          <cell r="A104" t="str">
            <v>1905320000</v>
          </cell>
          <cell r="B104" t="str">
            <v>Barquillos y obleas, incluso rellenos («gaufrettes», «wafers») y «waffles» («gaufres»)</v>
          </cell>
        </row>
        <row r="105">
          <cell r="A105" t="str">
            <v>0902300000</v>
          </cell>
          <cell r="B105" t="str">
            <v>Te negro (fermentado) y te parcialm.fermentado, presentados en envases de cont.&lt; =3kg</v>
          </cell>
        </row>
        <row r="106">
          <cell r="A106" t="str">
            <v>1211909099</v>
          </cell>
          <cell r="B106" t="str">
            <v>Demás plantas, partes de plantas, semillas y frutos de las especies utilizadas principalmente en perfumería, medicina o para usos insecticidas, parasiticidas o similares, incluso cortados, quebrantados o pulverizados, frescos o secos, excepto piretro, hierbaluisa, uña de gato, orégano, efedra, paja de adormidera, hoja de coca o raíces de ginseng.</v>
          </cell>
        </row>
        <row r="107">
          <cell r="A107" t="str">
            <v>1704901000</v>
          </cell>
          <cell r="B107" t="str">
            <v>Bombones, caramelos, confites y pastillas</v>
          </cell>
        </row>
        <row r="108">
          <cell r="A108" t="str">
            <v>0713359000</v>
          </cell>
          <cell r="B108" t="str">
            <v>Los demas frijoles salvajes o caupi</v>
          </cell>
        </row>
        <row r="109">
          <cell r="A109" t="str">
            <v>0603199000</v>
          </cell>
          <cell r="B109" t="str">
            <v>Los demas flores y capullos frescos cortados para ramos o adornos</v>
          </cell>
        </row>
        <row r="110">
          <cell r="A110" t="str">
            <v>1513291000</v>
          </cell>
          <cell r="B110" t="str">
            <v>Los demás aceite de almendra de palma, incluso refinados, pero sin modificar químicamente</v>
          </cell>
        </row>
        <row r="111">
          <cell r="A111" t="str">
            <v>4407220000</v>
          </cell>
          <cell r="B111" t="str">
            <v>Madera tropical virola, imbuia y balsa, aserrada o desbastada longitudinalmente de espesor superior a 6 mm</v>
          </cell>
        </row>
        <row r="112">
          <cell r="A112" t="str">
            <v>2202990000</v>
          </cell>
          <cell r="B112" t="str">
            <v>Las demás agua, incluidas el agua mineral y la gaseada, con adición de azúcar u otro edulcorante o aromatizada, y demás bebidas no alcohólicas</v>
          </cell>
        </row>
        <row r="113">
          <cell r="A113" t="str">
            <v>0904229000</v>
          </cell>
          <cell r="B113" t="str">
            <v>Los demás frutos de los géneros capsicum o pimenta triturados o pulverizados</v>
          </cell>
        </row>
        <row r="114">
          <cell r="A114" t="str">
            <v>0804100000</v>
          </cell>
          <cell r="B114" t="str">
            <v>Datiles, frescos o secos</v>
          </cell>
        </row>
        <row r="115">
          <cell r="A115" t="str">
            <v>1005909000</v>
          </cell>
          <cell r="B115" t="str">
            <v>Los demás maíces</v>
          </cell>
        </row>
        <row r="116">
          <cell r="A116" t="str">
            <v>1516200000</v>
          </cell>
          <cell r="B116" t="str">
            <v>Grasas y aceites, vegetales, y sus fracciones, parcial o totalmente hidrogenados</v>
          </cell>
        </row>
        <row r="117">
          <cell r="A117" t="str">
            <v>2203000000</v>
          </cell>
          <cell r="B117" t="str">
            <v>Cerveza de malta</v>
          </cell>
        </row>
        <row r="118">
          <cell r="A118" t="str">
            <v>0811909400</v>
          </cell>
          <cell r="B118" t="str">
            <v>Maraucyá (parchita) (passiflora edulis), sin cocer o cocidos en agua o vapor, congelados</v>
          </cell>
        </row>
        <row r="119">
          <cell r="A119" t="str">
            <v>1509400000</v>
          </cell>
          <cell r="B119" t="str">
            <v>Los demás aceites de oliva vírgenes</v>
          </cell>
        </row>
        <row r="120">
          <cell r="A120" t="str">
            <v>0601100000</v>
          </cell>
          <cell r="B120" t="str">
            <v>Bulbos, cebollas, tubérculos, raíces y bulbos tuberosos, turiones y rizomas, en reposo vegetativo</v>
          </cell>
        </row>
        <row r="121">
          <cell r="A121" t="str">
            <v>4409291000</v>
          </cell>
          <cell r="B121" t="str">
            <v>Las demás tablillas y frisos para parqués, sin ensamblar</v>
          </cell>
        </row>
        <row r="122">
          <cell r="A122" t="str">
            <v>1516100000</v>
          </cell>
          <cell r="B122" t="str">
            <v>Grasas y aceites, animales, y sus fracciones, parcial o totalmente hidrogenados</v>
          </cell>
        </row>
        <row r="123">
          <cell r="A123" t="str">
            <v>5102191000</v>
          </cell>
          <cell r="B123" t="str">
            <v>Pelo fino de alpaca o de llama (incluido el guanaco), sin cardar ni peinar</v>
          </cell>
        </row>
        <row r="124">
          <cell r="A124" t="str">
            <v>0713339900</v>
          </cell>
          <cell r="B124" t="str">
            <v>Los demas frijoles comun excepto para siembra</v>
          </cell>
        </row>
        <row r="125">
          <cell r="A125" t="str">
            <v>0713509000</v>
          </cell>
          <cell r="B125" t="str">
            <v>Habas, haba caballar y haba menor excepto para siembra</v>
          </cell>
        </row>
        <row r="126">
          <cell r="A126" t="str">
            <v>3502110000</v>
          </cell>
          <cell r="B126" t="str">
            <v>Ovoalbúmina seca</v>
          </cell>
        </row>
        <row r="127">
          <cell r="A127" t="str">
            <v>0806200000</v>
          </cell>
          <cell r="B127" t="str">
            <v>Uvas secas, incluidas las pasas</v>
          </cell>
        </row>
        <row r="128">
          <cell r="A128" t="str">
            <v>2106909000</v>
          </cell>
          <cell r="B128" t="str">
            <v>Las demás preparaciones alimenticias no expresadas ni comprendidas en otra parte</v>
          </cell>
        </row>
        <row r="129">
          <cell r="A129" t="str">
            <v>3203001500</v>
          </cell>
          <cell r="B129" t="str">
            <v>Colorantes de origen vegetal de marigold</v>
          </cell>
        </row>
        <row r="130">
          <cell r="A130" t="str">
            <v>4101200000</v>
          </cell>
          <cell r="B130" t="str">
            <v>Cueros y pieles enteros de bovino, de peso unitario inferior o igual a 8 kg para los secos, a 10 kg para los salados secos y a 16 kg para los frescos</v>
          </cell>
        </row>
        <row r="131">
          <cell r="A131" t="str">
            <v>1801002000</v>
          </cell>
          <cell r="B131" t="str">
            <v>Cacao en grano, entero o partido, tostado</v>
          </cell>
        </row>
        <row r="132">
          <cell r="A132" t="str">
            <v>1803200000</v>
          </cell>
          <cell r="B132" t="str">
            <v>Pasta de cacao desgrasada total o parcialmente</v>
          </cell>
        </row>
        <row r="133">
          <cell r="A133" t="str">
            <v>5101110000</v>
          </cell>
          <cell r="B133" t="str">
            <v>Lana esquilada, sin cardar ni peinar, sucia</v>
          </cell>
        </row>
        <row r="134">
          <cell r="A134" t="str">
            <v>1901200000</v>
          </cell>
          <cell r="B134" t="str">
            <v>Mezclas y pastas para la preparación de productos de panadería, pastelería o galletería, de la partida 19.05</v>
          </cell>
        </row>
        <row r="135">
          <cell r="A135" t="str">
            <v>2905450000</v>
          </cell>
          <cell r="B135" t="str">
            <v>Glicerol</v>
          </cell>
        </row>
        <row r="136">
          <cell r="A136" t="str">
            <v>1509300000</v>
          </cell>
          <cell r="B136" t="str">
            <v>Aceite de oliva virgen</v>
          </cell>
        </row>
        <row r="137">
          <cell r="A137" t="str">
            <v>2007999100</v>
          </cell>
          <cell r="B137" t="str">
            <v>Los demás confituras, jaleas y mermeladas, obtenidos por cocción, incluso con adición de azúcar u otro edulcorante</v>
          </cell>
        </row>
        <row r="138">
          <cell r="A138" t="str">
            <v>2106907100</v>
          </cell>
          <cell r="B138" t="str">
            <v>Complementos y suplementos alimenticios que contengan como ingrediente principal uno o más extractos vegetales, partes de plantas, semillas o frutos, incluidas las mezclas entre sí</v>
          </cell>
        </row>
        <row r="139">
          <cell r="A139" t="str">
            <v>0402991000</v>
          </cell>
          <cell r="B139" t="str">
            <v>Leche condensada</v>
          </cell>
        </row>
        <row r="140">
          <cell r="A140" t="str">
            <v>0712390000</v>
          </cell>
          <cell r="B140" t="str">
            <v>Los demas hongos y trufas secos</v>
          </cell>
        </row>
        <row r="141">
          <cell r="A141" t="str">
            <v>1302399000</v>
          </cell>
          <cell r="B141" t="str">
            <v>Los demás mucílagos y espesativos derivados de los vegetales, incluso modificados</v>
          </cell>
        </row>
        <row r="142">
          <cell r="A142" t="str">
            <v>1905909000</v>
          </cell>
          <cell r="B142" t="str">
            <v>Los demás productos de panadería, pastelería o galletería, incluso con adición de cacao</v>
          </cell>
        </row>
        <row r="143">
          <cell r="A143" t="str">
            <v>0910300000</v>
          </cell>
          <cell r="B143" t="str">
            <v>Cúrcuma</v>
          </cell>
        </row>
        <row r="144">
          <cell r="A144" t="str">
            <v>3203001900</v>
          </cell>
          <cell r="B144" t="str">
            <v>Las demás colorantes de origen vegetal</v>
          </cell>
        </row>
        <row r="145">
          <cell r="A145" t="str">
            <v>1302199900</v>
          </cell>
          <cell r="B145" t="str">
            <v>Los demás jugos y extractos vegetales</v>
          </cell>
        </row>
        <row r="146">
          <cell r="A146" t="str">
            <v>0804200000</v>
          </cell>
          <cell r="B146" t="str">
            <v>Higos, frescos o secos</v>
          </cell>
        </row>
        <row r="147">
          <cell r="A147" t="str">
            <v>0805501000</v>
          </cell>
          <cell r="B147" t="str">
            <v>Limones (citrus limon, citrus limonum) frescos o secos</v>
          </cell>
        </row>
        <row r="148">
          <cell r="A148" t="str">
            <v>4403499000</v>
          </cell>
          <cell r="B148" t="str">
            <v>Las demás, de maderas tropicales en bruto, incluso descortezada, desalburada o escuadrada</v>
          </cell>
        </row>
        <row r="149">
          <cell r="A149" t="str">
            <v>4409229010</v>
          </cell>
          <cell r="B149" t="str">
            <v>Tablillas y frisos para parqués, sin ensamblar, perfilada longitudinalmente</v>
          </cell>
        </row>
        <row r="150">
          <cell r="A150" t="str">
            <v>4409292000</v>
          </cell>
          <cell r="B150" t="str">
            <v>Las demás madera moldurada</v>
          </cell>
        </row>
        <row r="151">
          <cell r="A151" t="str">
            <v>0714209000</v>
          </cell>
          <cell r="B151" t="str">
            <v>Los demas camotes (batatas) frescos, refrigerados, congelados o secos</v>
          </cell>
        </row>
        <row r="152">
          <cell r="A152" t="str">
            <v>1202420000</v>
          </cell>
          <cell r="B152" t="str">
            <v>Maníes sin cáscara, incluso quebrantados</v>
          </cell>
        </row>
        <row r="153">
          <cell r="A153" t="str">
            <v>2106901000</v>
          </cell>
          <cell r="B153" t="str">
            <v>Polvos para la preparación de budines, cremas, helados, postres, gelatinas y similares</v>
          </cell>
        </row>
        <row r="154">
          <cell r="A154" t="str">
            <v>0813400000</v>
          </cell>
          <cell r="B154" t="str">
            <v>Las demas frutas u otros frutos secos</v>
          </cell>
        </row>
        <row r="155">
          <cell r="A155" t="str">
            <v>0713609000</v>
          </cell>
          <cell r="B155" t="str">
            <v>Arvejas (guisantes, chícharos) de palo, gandú o gandul (cajinus cajan), excepto para siembra</v>
          </cell>
        </row>
        <row r="156">
          <cell r="A156" t="str">
            <v>3101001000</v>
          </cell>
          <cell r="B156" t="str">
            <v>Guano de aves marinas</v>
          </cell>
        </row>
        <row r="157">
          <cell r="A157" t="str">
            <v>1006300000</v>
          </cell>
          <cell r="B157" t="str">
            <v>Arroz semiblanqueado o blanqueado, incluso pulido o glaseado</v>
          </cell>
        </row>
        <row r="158">
          <cell r="A158" t="str">
            <v>0406100000</v>
          </cell>
          <cell r="B158" t="str">
            <v>Queso fresco (sin madurar), incluido el del lactosuero, y el requeson</v>
          </cell>
        </row>
        <row r="159">
          <cell r="A159" t="str">
            <v>2103100000</v>
          </cell>
          <cell r="B159" t="str">
            <v>Salsa de soya</v>
          </cell>
        </row>
        <row r="160">
          <cell r="A160" t="str">
            <v>1701130000</v>
          </cell>
          <cell r="B160" t="str">
            <v>Azúcar de caña mencionado en la nota 2 de subpartida de este capítulo, sin adición de aromatizante ni colorante en estado sólido</v>
          </cell>
        </row>
        <row r="161">
          <cell r="A161" t="str">
            <v>1704909000</v>
          </cell>
          <cell r="B161" t="str">
            <v>Los demás artículos de confitería sin cacao</v>
          </cell>
        </row>
        <row r="162">
          <cell r="A162" t="str">
            <v>1902110000</v>
          </cell>
          <cell r="B162" t="str">
            <v>Pastas alimenticias sin cocer, rellenar ni preparar de otra forma, que contengan huevo</v>
          </cell>
        </row>
        <row r="163">
          <cell r="A163" t="str">
            <v>0810700000</v>
          </cell>
          <cell r="B163" t="str">
            <v>Caquis (persimonios) frescos</v>
          </cell>
        </row>
        <row r="164">
          <cell r="A164" t="str">
            <v>0511999090</v>
          </cell>
          <cell r="B164" t="str">
            <v>Animales muertos de los capítulos del 1 a 3, impropios para la alimentación humana</v>
          </cell>
        </row>
        <row r="165">
          <cell r="A165" t="str">
            <v>2208202900</v>
          </cell>
          <cell r="B165" t="str">
            <v>Los demás aguardiente de vino o de orujo de uvas (por ejemplo: «coñac», «brandys», «pisco», «singani»)</v>
          </cell>
        </row>
        <row r="166">
          <cell r="A166" t="str">
            <v>0106200000</v>
          </cell>
          <cell r="B166" t="str">
            <v>Reptiles (incluidas las serpientes y tortugas de mar)</v>
          </cell>
        </row>
        <row r="167">
          <cell r="A167" t="str">
            <v>1006400000</v>
          </cell>
          <cell r="B167" t="str">
            <v>Arroz partido</v>
          </cell>
        </row>
        <row r="168">
          <cell r="A168" t="str">
            <v>0804300000</v>
          </cell>
          <cell r="B168" t="str">
            <v>Piñas tropicales (ananas) ,frescas o secas</v>
          </cell>
        </row>
        <row r="169">
          <cell r="A169" t="str">
            <v>1005100000</v>
          </cell>
          <cell r="B169" t="str">
            <v>Maíz para siembra</v>
          </cell>
        </row>
        <row r="170">
          <cell r="A170" t="str">
            <v>2009310000</v>
          </cell>
          <cell r="B170" t="str">
            <v>Jugo de cualquier otro agrio (cítrico), sin fermentar y sin adición de alcohol, incluso con adición de azúcar u otro edulcorante, de valor brix inferior o igual a 20</v>
          </cell>
        </row>
        <row r="171">
          <cell r="A171" t="str">
            <v>0904211010</v>
          </cell>
          <cell r="B171" t="str">
            <v>Paprika en trozos o rodajas, secos sin triturar ni pulverizar</v>
          </cell>
        </row>
        <row r="172">
          <cell r="A172" t="str">
            <v>1104230000</v>
          </cell>
          <cell r="B172" t="str">
            <v>Maíz mondados, perlados, troceados o quebrantados</v>
          </cell>
        </row>
        <row r="173">
          <cell r="A173" t="str">
            <v>2208400000</v>
          </cell>
          <cell r="B173" t="str">
            <v>Ron y demás aguardientes procedentes de la destilación, previa fermentación, de productos de la caña de azúcar</v>
          </cell>
        </row>
        <row r="174">
          <cell r="A174" t="str">
            <v>0408110000</v>
          </cell>
          <cell r="B174" t="str">
            <v>Yemas de huevo secas</v>
          </cell>
        </row>
        <row r="175">
          <cell r="A175" t="str">
            <v>2005200000</v>
          </cell>
          <cell r="B175" t="str">
            <v>Papas preparadas o conservadas, sin congelar</v>
          </cell>
        </row>
        <row r="176">
          <cell r="A176" t="str">
            <v>5102199000</v>
          </cell>
          <cell r="B176" t="str">
            <v>Los demás pelo fino, sin cardar ni peinar</v>
          </cell>
        </row>
        <row r="177">
          <cell r="A177" t="str">
            <v>2009899000</v>
          </cell>
          <cell r="B177" t="str">
            <v>Los demás jugos de cualquier otra fruta o fruto u hortaliza, sin fermentar y sin adición de alcohol, incluso con adición de azúcar u otro edulcorante</v>
          </cell>
        </row>
        <row r="178">
          <cell r="A178" t="str">
            <v>0805502100</v>
          </cell>
          <cell r="B178" t="str">
            <v>Limón (limón sutil, limón común, limón criollo) (citrus aurantifolia)</v>
          </cell>
        </row>
        <row r="179">
          <cell r="A179" t="str">
            <v>1106209000</v>
          </cell>
          <cell r="B179" t="str">
            <v>Los demás harina de sagú o de las raíces o tubérculos de la partida 07.14</v>
          </cell>
        </row>
        <row r="180">
          <cell r="A180" t="str">
            <v>0910120000</v>
          </cell>
          <cell r="B180" t="str">
            <v>Jengibre triturado o pulverizado</v>
          </cell>
        </row>
        <row r="181">
          <cell r="A181" t="str">
            <v>2009900000</v>
          </cell>
          <cell r="B181" t="str">
            <v>Mezclas de jugos, sin fermentar y sin adición de alcohol, incluso con adición de azúcar u otro edulcorante</v>
          </cell>
        </row>
        <row r="182">
          <cell r="A182" t="str">
            <v>1106309000</v>
          </cell>
          <cell r="B182" t="str">
            <v>Demás harinas, sémolas y polvos de los demás productos del capítulo 8</v>
          </cell>
        </row>
        <row r="183">
          <cell r="A183" t="str">
            <v>0604900000</v>
          </cell>
          <cell r="B183" t="str">
            <v>Follaje, hojas, ramas y demás partes de plantas, sin flores ni capullos, y hierbas, musgos y líquenes, para ramos o adornos, secos, blanqueados, teñidos, impregnados o preparados de otra forma</v>
          </cell>
        </row>
        <row r="184">
          <cell r="A184" t="str">
            <v>2007999200</v>
          </cell>
          <cell r="B184" t="str">
            <v>Los demás purés y pastas, obtenidos por cocción, incluso con adición de azúcar u otro edulcorante</v>
          </cell>
        </row>
        <row r="185">
          <cell r="A185" t="str">
            <v>1101000000</v>
          </cell>
          <cell r="B185" t="str">
            <v>Harina de trigo o de morcajo (tranquillón)</v>
          </cell>
        </row>
        <row r="186">
          <cell r="A186" t="str">
            <v>0511991000</v>
          </cell>
          <cell r="B186" t="str">
            <v>Cochinilla</v>
          </cell>
        </row>
        <row r="187">
          <cell r="A187" t="str">
            <v>4409221090</v>
          </cell>
          <cell r="B187" t="str">
            <v>Los demás madera perfilada longitudinalmente, de maderas tropicales de ipé (cañahuate, ébano verde, lapacho, polvillo, roble morado, tahuari negro, tajibo)</v>
          </cell>
        </row>
        <row r="188">
          <cell r="A188" t="str">
            <v>0105120000</v>
          </cell>
          <cell r="B188" t="str">
            <v>Pavos (gallipavos) de peso inferior o igual a 185 gr</v>
          </cell>
        </row>
        <row r="189">
          <cell r="A189" t="str">
            <v>1104299000</v>
          </cell>
          <cell r="B189" t="str">
            <v>Los demas granos trabajados de los demas cereales excepto de cebada</v>
          </cell>
        </row>
        <row r="190">
          <cell r="A190" t="str">
            <v>2309109000</v>
          </cell>
          <cell r="B190" t="str">
            <v>Los demás alimentos para perros o gatos, acondicionados para la venta al por menor</v>
          </cell>
        </row>
        <row r="191">
          <cell r="A191" t="str">
            <v>0408190000</v>
          </cell>
          <cell r="B191" t="str">
            <v>Yemas de huevo frescos,cocidos en agua o vapor,moldeados,congelados,o conservados de otro modo</v>
          </cell>
        </row>
        <row r="192">
          <cell r="A192" t="str">
            <v>0709930000</v>
          </cell>
          <cell r="B192" t="str">
            <v>Calabazas (zapallos) y calabacines (cucurbita spp.) frescos o refrigerados</v>
          </cell>
        </row>
        <row r="193">
          <cell r="A193" t="str">
            <v>1005904000</v>
          </cell>
          <cell r="B193" t="str">
            <v>Maíz morado (zea mays amilacea cv morado)</v>
          </cell>
        </row>
        <row r="194">
          <cell r="A194" t="str">
            <v>0710290000</v>
          </cell>
          <cell r="B194" t="str">
            <v>Las demas hortalizas de vaina,incluso desvainadas,cocidas en agua o vapor o congelada</v>
          </cell>
        </row>
        <row r="195">
          <cell r="A195" t="str">
            <v>2004900000</v>
          </cell>
          <cell r="B195" t="str">
            <v>Las demás hortalizas y las mezclas de hortalizas preparadas o conservadas, congeladas</v>
          </cell>
        </row>
        <row r="196">
          <cell r="A196" t="str">
            <v>0408910000</v>
          </cell>
          <cell r="B196" t="str">
            <v>Huevos de ave sin cascara, secos</v>
          </cell>
        </row>
        <row r="197">
          <cell r="A197" t="str">
            <v>2009810000</v>
          </cell>
          <cell r="B197" t="str">
            <v>Jugo de arándanos agrios, trepadores o palustres (vaccinium macrocarpon, vaccinium oxycoccos); jugo de arándanos rojos o encarnados (vaccinium vitis-idaea), sin fermentar y sin adición de alcohol, incluso con adición de azúcar u otro edulcorante</v>
          </cell>
        </row>
        <row r="198">
          <cell r="A198" t="str">
            <v>2204210000</v>
          </cell>
          <cell r="B198" t="str">
            <v>Los demás vinos; mosto de uva en el que la fermentación se ha impedido o cortado añadiendo alcohol en recipientes con capacidad inferior o igual a 2 l</v>
          </cell>
        </row>
        <row r="199">
          <cell r="A199" t="str">
            <v>1008902900</v>
          </cell>
          <cell r="B199" t="str">
            <v>Los demás kiwicha</v>
          </cell>
        </row>
        <row r="200">
          <cell r="A200" t="str">
            <v>4409299000</v>
          </cell>
          <cell r="B200" t="str">
            <v>Las demás los demás madera perfilada longitudinalmente, distinta de la de coníferas</v>
          </cell>
        </row>
        <row r="201">
          <cell r="A201" t="str">
            <v>0901211000</v>
          </cell>
          <cell r="B201" t="str">
            <v>Cafe tostado, sin descafeinar, en grano</v>
          </cell>
        </row>
        <row r="202">
          <cell r="A202" t="str">
            <v>1904900000</v>
          </cell>
          <cell r="B202" t="str">
            <v>Los demás cereales (excepto el maíz) en grano o en forma de copos u otro grano trabajado (excepto la harina, grañones y sémola), precocidos o preparados de otro modo, no expresados ni comprendidos en otra parte.</v>
          </cell>
        </row>
        <row r="203">
          <cell r="A203" t="str">
            <v>2308009000</v>
          </cell>
          <cell r="B203" t="str">
            <v>Las demás materias vegetales y desperdicios vegetales, residuos y subproductos vegetales, de los tipos utilizados para la alimentación de los animales</v>
          </cell>
        </row>
        <row r="204">
          <cell r="A204" t="str">
            <v>2104102000</v>
          </cell>
          <cell r="B204" t="str">
            <v>Sopas, potajes o caldos, preparados</v>
          </cell>
        </row>
        <row r="205">
          <cell r="A205" t="str">
            <v>0710100000</v>
          </cell>
          <cell r="B205" t="str">
            <v>Papas (patatas), aunque esten cocidas en agua o vapor, congeladas</v>
          </cell>
        </row>
        <row r="206">
          <cell r="A206" t="str">
            <v>1201900000</v>
          </cell>
          <cell r="B206" t="str">
            <v>Grano de soya</v>
          </cell>
        </row>
        <row r="207">
          <cell r="A207" t="str">
            <v>0714100000</v>
          </cell>
          <cell r="B207" t="str">
            <v>Raices de yuca (mandioca) frescas,refrigeradas,congeladas o secos</v>
          </cell>
        </row>
        <row r="208">
          <cell r="A208" t="str">
            <v>2106907200</v>
          </cell>
          <cell r="B208" t="str">
            <v>Complementos y suplementos alimenticios que contengan como ingrediente principal uno o más extractos vegetales, partes de plantas, semillas o frutos, con una o más vitaminas, minerales u otras sustancias</v>
          </cell>
        </row>
        <row r="209">
          <cell r="A209" t="str">
            <v>5103100000</v>
          </cell>
          <cell r="B209" t="str">
            <v>Borras del peinado de lana o pelo fino, desperdicios</v>
          </cell>
        </row>
        <row r="210">
          <cell r="A210" t="str">
            <v>0811909300</v>
          </cell>
          <cell r="B210" t="str">
            <v>Lúcuma (lúcuma obovata), sin cocer o cocidos en agua o vapor, congelados</v>
          </cell>
        </row>
        <row r="211">
          <cell r="A211" t="str">
            <v>0805100000</v>
          </cell>
          <cell r="B211" t="str">
            <v>Naranjas , frescas o secas</v>
          </cell>
        </row>
        <row r="212">
          <cell r="A212" t="str">
            <v>1211909091</v>
          </cell>
          <cell r="B212" t="str">
            <v>Demás plantas, partes de plantas, semillas y frutos de las especies utilizadas principalmente en perfumería, medicina o para usos insecticidas, parasiticidas o similares, incluso cortados, quebrantados o pulverizados, refrigerados o congelados, excepto piretro, hierbaluisa, uña de gato, orégano, efedra, paja de adormidera, hoja de coca o raíces de ginseng</v>
          </cell>
        </row>
        <row r="213">
          <cell r="A213" t="str">
            <v>3203001600</v>
          </cell>
          <cell r="B213" t="str">
            <v>Colorantes de origen vegetal de maíz morado</v>
          </cell>
        </row>
        <row r="214">
          <cell r="A214" t="str">
            <v>0805291000</v>
          </cell>
          <cell r="B214" t="str">
            <v>Tangelo (citrus reticulata x citrus paradisis)</v>
          </cell>
        </row>
        <row r="215">
          <cell r="A215" t="str">
            <v>1302130000</v>
          </cell>
          <cell r="B215" t="str">
            <v>Jugos y extractos vegetales de lúpulo</v>
          </cell>
        </row>
        <row r="216">
          <cell r="A216" t="str">
            <v>1102909000</v>
          </cell>
          <cell r="B216" t="str">
            <v>Las demás harinas de cereales</v>
          </cell>
        </row>
        <row r="217">
          <cell r="A217" t="str">
            <v>0401200000</v>
          </cell>
          <cell r="B217" t="str">
            <v>Leche y nata (crema), sin concentrar, sin adición de azúcar ni otro edulcorante con un contenido de materias grasas superior al 1 % pero inferior o igual al 6 %, en peso</v>
          </cell>
        </row>
        <row r="218">
          <cell r="A218" t="str">
            <v>0713399900</v>
          </cell>
          <cell r="B218" t="str">
            <v>Demás frijoles (fréjoles, porotos, alubias, judías) (vigna spp., phaseolus spp.), excepto para siembra</v>
          </cell>
        </row>
        <row r="219">
          <cell r="A219" t="str">
            <v>0709600000</v>
          </cell>
          <cell r="B219" t="str">
            <v>Frutos de los generos capsicum o pimenta, frescos o refrigerados</v>
          </cell>
        </row>
        <row r="220">
          <cell r="A220" t="str">
            <v>1901902000</v>
          </cell>
          <cell r="B220" t="str">
            <v>Manjar blanco o dulce de leche</v>
          </cell>
        </row>
        <row r="221">
          <cell r="A221" t="str">
            <v>2401201000</v>
          </cell>
          <cell r="B221" t="str">
            <v>Tabaco negro total o parcialmente desvenado o desnervado</v>
          </cell>
        </row>
        <row r="222">
          <cell r="A222" t="str">
            <v>1211300000</v>
          </cell>
          <cell r="B222" t="str">
            <v>Hojas de coca</v>
          </cell>
        </row>
        <row r="223">
          <cell r="A223" t="str">
            <v>0811101000</v>
          </cell>
          <cell r="B223" t="str">
            <v>Fresas (frutillas) sin coser o cocidas en agua o vapor, congelados, con adición de azúcar u otro edulcorante</v>
          </cell>
        </row>
        <row r="224">
          <cell r="A224" t="str">
            <v>1212999000</v>
          </cell>
          <cell r="B224" t="str">
            <v>Los demás productos vegetales (incluidas las raíces de achicoria sin tostar de la variedad cichorium intybus sativum) empleados principalmente en la alimentación humana, no expresados ni comprendidos en otras partidas.</v>
          </cell>
        </row>
        <row r="225">
          <cell r="A225" t="str">
            <v>1905400000</v>
          </cell>
          <cell r="B225" t="str">
            <v>Pan tostado y productos similares tostados</v>
          </cell>
        </row>
        <row r="226">
          <cell r="A226" t="str">
            <v>0713339200</v>
          </cell>
          <cell r="B226" t="str">
            <v>Frijol canario excepto para siembra</v>
          </cell>
        </row>
        <row r="227">
          <cell r="A227" t="str">
            <v>2005800000</v>
          </cell>
          <cell r="B227" t="str">
            <v>Maiz dulce (zea mays var. saccharata), sin congelar</v>
          </cell>
        </row>
        <row r="228">
          <cell r="A228" t="str">
            <v>1211905000</v>
          </cell>
          <cell r="B228" t="str">
            <v>Uña de gato (uncaria tomentosa)</v>
          </cell>
        </row>
        <row r="229">
          <cell r="A229" t="str">
            <v>0604200000</v>
          </cell>
          <cell r="B229" t="str">
            <v>Follaje, hojas, ramas y demás partes de plantas, sin flores ni capullos, y hierbas, musgos y líquenes, para ramos o adornos, frescos, blanqueados, teñidos, impregnados o preparados de otra forma</v>
          </cell>
        </row>
        <row r="230">
          <cell r="A230" t="str">
            <v>1404909090</v>
          </cell>
          <cell r="B230" t="str">
            <v>Los demás productos vegetales no expresados ni comprendidos en otra parte</v>
          </cell>
        </row>
        <row r="231">
          <cell r="A231" t="str">
            <v>1208900000</v>
          </cell>
          <cell r="B231" t="str">
            <v>Demas harina de semillas o de frutos oleaginosos, excepto la harina de mostaza</v>
          </cell>
        </row>
        <row r="232">
          <cell r="A232" t="str">
            <v>2103200000</v>
          </cell>
          <cell r="B232" t="str">
            <v>Kétchup y demás salsas de tomate</v>
          </cell>
        </row>
        <row r="233">
          <cell r="A233" t="str">
            <v>4408900000</v>
          </cell>
          <cell r="B233" t="str">
            <v>Las demás hojas para chapado, para contrachapado, aserradas longitudinalmente, cortadas o desenrolladas, de espesor inferior o igual a 6 mm</v>
          </cell>
        </row>
        <row r="234">
          <cell r="A234" t="str">
            <v>0802990000</v>
          </cell>
          <cell r="B234" t="str">
            <v>Los demás frutos de cáscara frescos o secos</v>
          </cell>
        </row>
        <row r="235">
          <cell r="A235" t="str">
            <v>2401101000</v>
          </cell>
          <cell r="B235" t="str">
            <v>Tabaco negro sin desnevar o desnervar</v>
          </cell>
        </row>
        <row r="236">
          <cell r="A236" t="str">
            <v>4403990000</v>
          </cell>
          <cell r="B236" t="str">
            <v>Demas maderas en bruto, incluso descortezada, desalburada o escuadrada</v>
          </cell>
        </row>
        <row r="237">
          <cell r="A237" t="str">
            <v>2201900010</v>
          </cell>
          <cell r="B237" t="str">
            <v>Agua sin gasear</v>
          </cell>
        </row>
        <row r="238">
          <cell r="A238" t="str">
            <v>1209991000</v>
          </cell>
          <cell r="B238" t="str">
            <v>Semillas de árboles frutales o forestales</v>
          </cell>
        </row>
        <row r="239">
          <cell r="A239" t="str">
            <v>0705190000</v>
          </cell>
          <cell r="B239" t="str">
            <v>Las demas lechugas, frescas o refrigeradas</v>
          </cell>
        </row>
        <row r="240">
          <cell r="A240" t="str">
            <v>2009110000</v>
          </cell>
          <cell r="B240" t="str">
            <v>Jugo de naranja congelado, sin fermentar y sin adición de alcohol, incluso con adición de azúcar u otro edulcorante</v>
          </cell>
        </row>
        <row r="241">
          <cell r="A241" t="str">
            <v>0713909000</v>
          </cell>
          <cell r="B241" t="str">
            <v>Demas hortalizas de vainas secas desvainadas,mondadas o partidas excepto para siembra</v>
          </cell>
        </row>
        <row r="242">
          <cell r="A242" t="str">
            <v>0810901000</v>
          </cell>
          <cell r="B242" t="str">
            <v>Granadilla, «maracuyá» (parchita) y demás frutas de la pasión (passiflora spp), frescas.</v>
          </cell>
        </row>
        <row r="243">
          <cell r="A243" t="str">
            <v>2105009000</v>
          </cell>
          <cell r="B243" t="str">
            <v>Los demás helados, incluso con cacao</v>
          </cell>
        </row>
        <row r="244">
          <cell r="A244" t="str">
            <v>1704109000</v>
          </cell>
          <cell r="B244" t="str">
            <v>Los demás chicles y demás gomas de mascar, recubiertos de azúcar</v>
          </cell>
        </row>
        <row r="245">
          <cell r="A245" t="str">
            <v>5201002000</v>
          </cell>
          <cell r="B245" t="str">
            <v>Algodón sin cardar ni peinar de longitud de fibra superior a 28.57 mm pero inferior o igual a 34.92 mm</v>
          </cell>
        </row>
        <row r="246">
          <cell r="A246" t="str">
            <v>1802000000</v>
          </cell>
          <cell r="B246" t="str">
            <v>Cascara, peliculas y demas residuos de cacao</v>
          </cell>
        </row>
        <row r="247">
          <cell r="A247" t="str">
            <v>1106302000</v>
          </cell>
          <cell r="B247" t="str">
            <v>Harina de lúcuma</v>
          </cell>
        </row>
        <row r="248">
          <cell r="A248" t="str">
            <v>5201001000</v>
          </cell>
          <cell r="B248" t="str">
            <v>Algodón sin cardar ni peinar de longitud de fibra superior a 34.92 mm</v>
          </cell>
        </row>
        <row r="249">
          <cell r="A249" t="str">
            <v>1704101000</v>
          </cell>
          <cell r="B249" t="str">
            <v>Chicles y demás gomas de mascar, recubiertos de azúcar</v>
          </cell>
        </row>
        <row r="250">
          <cell r="A250" t="str">
            <v>2008199000</v>
          </cell>
          <cell r="B250" t="str">
            <v>Los demás frutos de cáscara, incluidas las mezclas, preparados o conservados</v>
          </cell>
        </row>
        <row r="251">
          <cell r="A251" t="str">
            <v>0807110000</v>
          </cell>
          <cell r="B251" t="str">
            <v>Sandias frescas</v>
          </cell>
        </row>
        <row r="252">
          <cell r="A252" t="str">
            <v>2301109000</v>
          </cell>
          <cell r="B252" t="str">
            <v>Los demás harina, polvo y «pellets», de carne o despojos, impropios para la alimentación humana</v>
          </cell>
        </row>
        <row r="253">
          <cell r="A253" t="str">
            <v>1104120000</v>
          </cell>
          <cell r="B253" t="str">
            <v>Granos aplastados o en copos de avena</v>
          </cell>
        </row>
        <row r="254">
          <cell r="A254" t="str">
            <v>0801210000</v>
          </cell>
          <cell r="B254" t="str">
            <v>Nueces del brasil con cascara, frescas o secas</v>
          </cell>
        </row>
        <row r="255">
          <cell r="A255" t="str">
            <v>1902300000</v>
          </cell>
          <cell r="B255" t="str">
            <v>Las demás pastas alimenticias incluso cocidas o rellenas (de carne u otras sustancias) o preparadas de otra forma, tales como espaguetis, fideos, macarrones, tallarines, lasañas, ñoquis, ravioles, canelones; cuscús, incluso preparado</v>
          </cell>
        </row>
        <row r="256">
          <cell r="A256" t="str">
            <v>0712310000</v>
          </cell>
          <cell r="B256" t="str">
            <v>Hongos del genero agaricus secos</v>
          </cell>
        </row>
        <row r="257">
          <cell r="A257" t="str">
            <v>0803901200</v>
          </cell>
          <cell r="B257" t="str">
            <v>Bocadillo (manzanito, orito) (musa acuminata)</v>
          </cell>
        </row>
        <row r="258">
          <cell r="A258" t="str">
            <v>1701140000</v>
          </cell>
          <cell r="B258" t="str">
            <v>Los demás azúcares de caña sin adición de aromatizante ni colorante en estado sólido</v>
          </cell>
        </row>
        <row r="259">
          <cell r="A259" t="str">
            <v>2106907300</v>
          </cell>
          <cell r="B259" t="str">
            <v>Complementos y suplementos alimenticios que contengan como ingrediente principal una o más vitaminas con uno o más minerales</v>
          </cell>
        </row>
        <row r="260">
          <cell r="A260" t="str">
            <v>4102210000</v>
          </cell>
          <cell r="B260" t="str">
            <v>Cueros y pieles de ovino, en bruto sin lana (depilados) piquelados</v>
          </cell>
        </row>
        <row r="261">
          <cell r="A261" t="str">
            <v>1517900000</v>
          </cell>
          <cell r="B261" t="str">
            <v>Las demás margarinas; mezclas o preparaciones alimenticias de grasas o aceites, animales o vegetales, o de fracciones de diferentes grasas o aceites, de este capítulo, excepto las grasas y aceites alimenticios y sus fracciones, de la partida 15.16.</v>
          </cell>
        </row>
        <row r="262">
          <cell r="A262" t="str">
            <v>1102200000</v>
          </cell>
          <cell r="B262" t="str">
            <v>Harina de maíz</v>
          </cell>
        </row>
        <row r="263">
          <cell r="A263" t="str">
            <v>2102109000</v>
          </cell>
          <cell r="B263" t="str">
            <v>Las demás levadura de cultivo vivas</v>
          </cell>
        </row>
        <row r="264">
          <cell r="A264" t="str">
            <v>2006000000</v>
          </cell>
          <cell r="B264" t="str">
            <v>Hortalizas, frutas u otros frutos o sus cortezas y demás partes de plantas, confitados con azúcar</v>
          </cell>
        </row>
        <row r="265">
          <cell r="A265" t="str">
            <v>3101009000</v>
          </cell>
          <cell r="B265" t="str">
            <v>Los demas abonos de origen animal o vegetal, incluso mezclados entre si o trataod quimicamente</v>
          </cell>
        </row>
        <row r="266">
          <cell r="A266" t="str">
            <v>5202990000</v>
          </cell>
          <cell r="B266" t="str">
            <v>Los demás desperdicios de algodón</v>
          </cell>
        </row>
        <row r="267">
          <cell r="A267" t="str">
            <v>0708200000</v>
          </cell>
          <cell r="B267" t="str">
            <v>Frijoles (fréjoles, porotos, alubias, judías) (vigna spp, phaseolus spp), frescas o refrigeradas</v>
          </cell>
        </row>
        <row r="268">
          <cell r="A268" t="str">
            <v>0810905000</v>
          </cell>
          <cell r="B268" t="str">
            <v>Uchuvas (aguaymanto, uvillas) (physalis peruviana), frescas</v>
          </cell>
        </row>
        <row r="269">
          <cell r="A269" t="str">
            <v>0714901000</v>
          </cell>
          <cell r="B269" t="str">
            <v>Maca (lepidium meyenii) frescos, refrigerados, congelados o seco</v>
          </cell>
        </row>
        <row r="270">
          <cell r="A270" t="str">
            <v>0811909600</v>
          </cell>
          <cell r="B270" t="str">
            <v>Papaya, sin cocer o cocidos en agua o vapor, congelados</v>
          </cell>
        </row>
        <row r="271">
          <cell r="A271" t="str">
            <v>1209914000</v>
          </cell>
          <cell r="B271" t="str">
            <v>Semilla de lechuga (lactuca sativa)</v>
          </cell>
        </row>
        <row r="272">
          <cell r="A272" t="str">
            <v>2008119000</v>
          </cell>
          <cell r="B272" t="str">
            <v>Los demás maníes</v>
          </cell>
        </row>
        <row r="273">
          <cell r="A273" t="str">
            <v>0803902000</v>
          </cell>
          <cell r="B273" t="str">
            <v>Los demas bananas o platanos secos</v>
          </cell>
        </row>
        <row r="274">
          <cell r="A274" t="str">
            <v>4101500000</v>
          </cell>
          <cell r="B274" t="str">
            <v>Cueros y pieles en bruto, de bovino o de equino enteros, de peso unitario superior a 16 kg</v>
          </cell>
        </row>
        <row r="275">
          <cell r="A275" t="str">
            <v>1404901000</v>
          </cell>
          <cell r="B275" t="str">
            <v>Achiote en polvo (onoto, bija)</v>
          </cell>
        </row>
        <row r="276">
          <cell r="A276" t="str">
            <v>0714909000</v>
          </cell>
          <cell r="B276" t="str">
            <v>Arrurruz o salep, aguaturmas (patacas), y raíces y tubérculos similares ricos en fécula o inulina, frescos, refrigerados, congelados o secos, incluso troceados o en “pellets”; médula de sagú.</v>
          </cell>
        </row>
        <row r="277">
          <cell r="A277" t="str">
            <v>2106902100</v>
          </cell>
          <cell r="B277" t="str">
            <v>Preparaciones compuestas cuyo grado alcohólico volumétrico sea inferior o igual al 0.5 % vol, para la elaboración de bebidas, presentadas en envases acondicionados para la venta al por menor</v>
          </cell>
        </row>
        <row r="278">
          <cell r="A278" t="str">
            <v>2201100011</v>
          </cell>
          <cell r="B278" t="str">
            <v>Agua mineral natural, incluso gaseada</v>
          </cell>
        </row>
        <row r="279">
          <cell r="A279" t="str">
            <v>2008702000</v>
          </cell>
          <cell r="B279" t="str">
            <v>Duraznos (melocotones), incluidos los griñones y nectarinas preparados o conservados en agua con adición de azúcar u otro edulcorante, incluido el jarabe</v>
          </cell>
        </row>
        <row r="280">
          <cell r="A280" t="str">
            <v>2209000000</v>
          </cell>
          <cell r="B280" t="str">
            <v>Vinagre y sucedáneos del vinagre obtenidos a partir del ácido acético</v>
          </cell>
        </row>
        <row r="281">
          <cell r="A281" t="str">
            <v>4408399000</v>
          </cell>
          <cell r="B281" t="str">
            <v>Las demás hojas para chapado, para contrachapado de maderas tropicales, de espesor inferior o igual a 6 mm</v>
          </cell>
        </row>
        <row r="282">
          <cell r="A282" t="str">
            <v>0602909000</v>
          </cell>
          <cell r="B282" t="str">
            <v>Demás plantas vivas (incluidas sus raíces) y esquejes; micelios</v>
          </cell>
        </row>
        <row r="283">
          <cell r="A283" t="str">
            <v>0810904000</v>
          </cell>
          <cell r="B283" t="str">
            <v>Pitahayas (cereus spp), frescas.</v>
          </cell>
        </row>
        <row r="284">
          <cell r="A284" t="str">
            <v>2308001000</v>
          </cell>
          <cell r="B284" t="str">
            <v>Harina de flores de marigold</v>
          </cell>
        </row>
        <row r="285">
          <cell r="A285" t="str">
            <v>2208600000</v>
          </cell>
          <cell r="B285" t="str">
            <v>Vodka</v>
          </cell>
        </row>
        <row r="286">
          <cell r="A286" t="str">
            <v>2104200000</v>
          </cell>
          <cell r="B286" t="str">
            <v>Preparaciones alimenticias compuestas homogeneizadas</v>
          </cell>
        </row>
        <row r="287">
          <cell r="A287" t="str">
            <v>1302320000</v>
          </cell>
          <cell r="B287" t="str">
            <v>Mucilagos y espesativos de la algarroba o de su semilla o de las semillas de guar, incluso modificadas</v>
          </cell>
        </row>
        <row r="288">
          <cell r="A288" t="str">
            <v>0803102000</v>
          </cell>
          <cell r="B288" t="str">
            <v>Plátano «plantains», secos</v>
          </cell>
        </row>
        <row r="289">
          <cell r="A289" t="str">
            <v>2106102000</v>
          </cell>
          <cell r="B289" t="str">
            <v>Sustancias proteicas texturadas</v>
          </cell>
        </row>
        <row r="290">
          <cell r="A290" t="str">
            <v>0713329000</v>
          </cell>
          <cell r="B290" t="str">
            <v>Frijol adzuki (phaseolus o vigna angularis) excepto para siembra</v>
          </cell>
        </row>
        <row r="291">
          <cell r="A291" t="str">
            <v>3301299000</v>
          </cell>
          <cell r="B291" t="str">
            <v>Los demas aceites esenciales, excepto de agrios.</v>
          </cell>
        </row>
        <row r="292">
          <cell r="A292" t="str">
            <v>1702909000</v>
          </cell>
          <cell r="B292" t="str">
            <v>Los demás azúcares, incluido el azúcar invertido y demás azúcares y jarabes de azúcar, con un contenido de fructosa sobre producto seco de 50% en peso</v>
          </cell>
        </row>
        <row r="293">
          <cell r="A293" t="str">
            <v>0701900000</v>
          </cell>
          <cell r="B293" t="str">
            <v>Demás papas (patatas) frescas o refrigeradas; excepto para siembra</v>
          </cell>
        </row>
        <row r="294">
          <cell r="A294" t="str">
            <v>0402999000</v>
          </cell>
          <cell r="B294" t="str">
            <v>Las demas leches y natas, concentradas o con adicion de azucar u otro edulcorante</v>
          </cell>
        </row>
        <row r="295">
          <cell r="A295" t="str">
            <v>0711900000</v>
          </cell>
          <cell r="B295" t="str">
            <v>Demas hortalizas; mezclas de hortalizas, conservadas provisionalmente, impropias para el consumo inmediato</v>
          </cell>
        </row>
        <row r="296">
          <cell r="A296" t="str">
            <v>1702301000</v>
          </cell>
          <cell r="B296" t="str">
            <v>Glucosa y jarabe de glucosa, con un contenido de glucosa superior o igual al 99 % en peso, expresado en glucosa anhidra, calculado sobre producto seco (dextrosa)</v>
          </cell>
        </row>
        <row r="297">
          <cell r="A297" t="str">
            <v>2309102000</v>
          </cell>
          <cell r="B297" t="str">
            <v>Alimentos para perros o gatos, acondicionados para la venta al por menor, presentados en envases herméticos, con un contenido de humedad superior o igual al 60 %</v>
          </cell>
        </row>
        <row r="298">
          <cell r="A298" t="str">
            <v>2306100000</v>
          </cell>
          <cell r="B298" t="str">
            <v>Tortas y demás residuos sólidos de la extracción de grasas o aceites de semillas de algodón</v>
          </cell>
        </row>
        <row r="299">
          <cell r="A299" t="str">
            <v>2009710000</v>
          </cell>
          <cell r="B299" t="str">
            <v>Jugo de manzana, sin fermentar y sin adición de alcohol, incluso con adición de azúcar u otro edulcorante, de valor brix inferior o igual a 20</v>
          </cell>
        </row>
        <row r="300">
          <cell r="A300" t="str">
            <v>2206000000</v>
          </cell>
          <cell r="B300" t="str">
            <v>Las demás bebidas fermentadas (por ejemplo: sidra, perada, aguamiel, sake); mezclas de bebidas fermentadas y mezclas de bebidas fermentadas y bebidas no alcohólicas, no expresadas ni comprendidas en otra parte</v>
          </cell>
        </row>
        <row r="301">
          <cell r="A301" t="str">
            <v>2403190000</v>
          </cell>
          <cell r="B301" t="str">
            <v>Los demás tabaco para fumar, incluso con sucedáneos de tabaco en cualquier proporción</v>
          </cell>
        </row>
        <row r="302">
          <cell r="A302" t="str">
            <v>1106301000</v>
          </cell>
          <cell r="B302" t="str">
            <v>Harina de bananas o plátanos</v>
          </cell>
        </row>
        <row r="303">
          <cell r="A303" t="str">
            <v>1005901200</v>
          </cell>
          <cell r="B303" t="str">
            <v>Maíz duro blanco</v>
          </cell>
        </row>
        <row r="304">
          <cell r="A304" t="str">
            <v>2208709000</v>
          </cell>
          <cell r="B304" t="str">
            <v>Los demás licores</v>
          </cell>
        </row>
        <row r="305">
          <cell r="A305" t="str">
            <v>5101190000</v>
          </cell>
          <cell r="B305" t="str">
            <v>Las demás lana sin cardar ni peinar, sucia</v>
          </cell>
        </row>
        <row r="306">
          <cell r="A306" t="str">
            <v>0711510000</v>
          </cell>
          <cell r="B306" t="str">
            <v>Hongos del género agaricus conservadas provisionalmente, pero todavía impropias para consumo inmediato.</v>
          </cell>
        </row>
        <row r="307">
          <cell r="A307" t="str">
            <v>1108130000</v>
          </cell>
          <cell r="B307" t="str">
            <v>Fecula de papa (patata)</v>
          </cell>
        </row>
        <row r="308">
          <cell r="A308" t="str">
            <v>2201100030</v>
          </cell>
          <cell r="B308" t="str">
            <v>Agua gaseada</v>
          </cell>
        </row>
        <row r="309">
          <cell r="A309" t="str">
            <v>0709999000</v>
          </cell>
          <cell r="B309" t="str">
            <v>Demás hortalizas frescas o refrigeradas</v>
          </cell>
        </row>
        <row r="310">
          <cell r="A310" t="str">
            <v>3201100000</v>
          </cell>
          <cell r="B310" t="str">
            <v>Extracto de quebracho</v>
          </cell>
        </row>
        <row r="311">
          <cell r="A311" t="str">
            <v>4407291000</v>
          </cell>
          <cell r="B311" t="str">
            <v>Madera tropical de ipé (cañahuate, ébano verde, lapacho, polvillo, roble morado, tahuari negro, tajibo) (tabebuia spp.), aserrada o desbastada longitudinalmente de espesor superior a 6 mm</v>
          </cell>
        </row>
        <row r="312">
          <cell r="A312" t="str">
            <v>0811909200</v>
          </cell>
          <cell r="B312" t="str">
            <v>Camu camu (myrciaria dubia), sin cocer o cocidos en agua o vapor, congelados</v>
          </cell>
        </row>
        <row r="313">
          <cell r="A313" t="str">
            <v>0101299000</v>
          </cell>
          <cell r="B313" t="str">
            <v>Equino vivo para trabajo</v>
          </cell>
        </row>
        <row r="314">
          <cell r="A314" t="str">
            <v>1005902000</v>
          </cell>
          <cell r="B314" t="str">
            <v>Maíz reventon (zea mays convar. microsperma o zea mays var. everta)</v>
          </cell>
        </row>
        <row r="315">
          <cell r="A315" t="str">
            <v>1902200000</v>
          </cell>
          <cell r="B315" t="str">
            <v>Pastas alimenticias rellenas, incluso cocidas o preparadas de otra forma</v>
          </cell>
        </row>
        <row r="316">
          <cell r="A316" t="str">
            <v>1103130000</v>
          </cell>
          <cell r="B316" t="str">
            <v>Grañones y semola de maiz</v>
          </cell>
        </row>
        <row r="317">
          <cell r="A317" t="str">
            <v>0906110000</v>
          </cell>
          <cell r="B317" t="str">
            <v>Canela (cinnamomum zeylanicum blume), sin triturar ni pulverizar</v>
          </cell>
        </row>
        <row r="318">
          <cell r="A318" t="str">
            <v>3203001700</v>
          </cell>
          <cell r="B318" t="str">
            <v>Colorantes de origen vegetal de cúrcuma</v>
          </cell>
        </row>
        <row r="319">
          <cell r="A319" t="str">
            <v>3301909000</v>
          </cell>
          <cell r="B319" t="str">
            <v>Los demás aceites esenciales</v>
          </cell>
        </row>
        <row r="320">
          <cell r="A320" t="str">
            <v>1103110000</v>
          </cell>
          <cell r="B320" t="str">
            <v>Grañones y semola de trigo</v>
          </cell>
        </row>
        <row r="321">
          <cell r="A321" t="str">
            <v>1214900000</v>
          </cell>
          <cell r="B321" t="str">
            <v>Los demás nabos forrajeros, remolachas forrajeras, raíces forrajeras, heno, trébol, esparceta, coles forrajeras, altramuces, vezas y productos forrajeros similares, incluso en «pellets»</v>
          </cell>
        </row>
        <row r="322">
          <cell r="A322" t="str">
            <v>1702904000</v>
          </cell>
          <cell r="B322" t="str">
            <v>Los demás jarabes, con un contenido de fructosa sobre producto seco de 50% en peso</v>
          </cell>
        </row>
        <row r="323">
          <cell r="A323" t="str">
            <v>0403200010</v>
          </cell>
          <cell r="B323" t="str">
            <v>Yogur aromatizados o con frutas u otros frutos o cacao, incluso con adición de azúcar u otro edulcorante</v>
          </cell>
        </row>
        <row r="324">
          <cell r="A324" t="str">
            <v>0504002000</v>
          </cell>
          <cell r="B324" t="str">
            <v>Tripas de animales, excepto de pescados, enteros o en trozos, frescos, refrigerados, congelados, salados o en salmuera, secos o ahumados.</v>
          </cell>
        </row>
        <row r="325">
          <cell r="A325" t="str">
            <v>0801119000</v>
          </cell>
          <cell r="B325" t="str">
            <v>Los demas cocos secos</v>
          </cell>
        </row>
        <row r="326">
          <cell r="A326" t="str">
            <v>0910999000</v>
          </cell>
          <cell r="B326" t="str">
            <v>Demás especias; excepto hojas de laurel</v>
          </cell>
        </row>
        <row r="327">
          <cell r="A327" t="str">
            <v>1502109010</v>
          </cell>
          <cell r="B327" t="str">
            <v>Sebo de animales de las especies bovina, ovina o caprina, en rama</v>
          </cell>
        </row>
        <row r="328">
          <cell r="A328" t="str">
            <v>0710900000</v>
          </cell>
          <cell r="B328" t="str">
            <v>Mezclas de hortalizas congeladas</v>
          </cell>
        </row>
        <row r="329">
          <cell r="A329" t="str">
            <v>2102300000</v>
          </cell>
          <cell r="B329" t="str">
            <v>Polvos preparados para esponjar masas</v>
          </cell>
        </row>
        <row r="330">
          <cell r="A330" t="str">
            <v>0709991000</v>
          </cell>
          <cell r="B330" t="str">
            <v>Maíz dulce (zea mays var. saccharata) frescos o refrigerados</v>
          </cell>
        </row>
        <row r="331">
          <cell r="A331" t="str">
            <v>1806100000</v>
          </cell>
          <cell r="B331" t="str">
            <v>Cacao en polvo con adición de azúcar u otro edulcorante</v>
          </cell>
        </row>
        <row r="332">
          <cell r="A332" t="str">
            <v>3203002900</v>
          </cell>
          <cell r="B332" t="str">
            <v>Las demas colorantes de origen animal</v>
          </cell>
        </row>
        <row r="333">
          <cell r="A333" t="str">
            <v>0712200000</v>
          </cell>
          <cell r="B333" t="str">
            <v>Cebollas secas, cortadas en trozos o rodajas, o trituradas, o pulverizadas, sin otra preparacion</v>
          </cell>
        </row>
        <row r="334">
          <cell r="A334" t="str">
            <v>1001991000</v>
          </cell>
          <cell r="B334" t="str">
            <v>Trigo s/m</v>
          </cell>
        </row>
        <row r="335">
          <cell r="A335" t="str">
            <v>1104291000</v>
          </cell>
          <cell r="B335" t="str">
            <v>Cebada mondados, perlados, troceados o quebrantados</v>
          </cell>
        </row>
        <row r="336">
          <cell r="A336" t="str">
            <v>2201100012</v>
          </cell>
          <cell r="B336" t="str">
            <v>Agua mineral artificial, incluso gaseada</v>
          </cell>
        </row>
        <row r="337">
          <cell r="A337" t="str">
            <v>1602500000</v>
          </cell>
          <cell r="B337" t="str">
            <v>Preparaciones y conservas de la especie bovina</v>
          </cell>
        </row>
        <row r="338">
          <cell r="A338" t="str">
            <v>2001901000</v>
          </cell>
          <cell r="B338" t="str">
            <v>Aceitunas preparados o conservados en vinagre o en ácido acético</v>
          </cell>
        </row>
        <row r="339">
          <cell r="A339" t="str">
            <v>0602200000</v>
          </cell>
          <cell r="B339" t="str">
            <v>Arboles, arbustos y matas, de frutas o de otros frutos comestibles, incluso injertados</v>
          </cell>
        </row>
        <row r="340">
          <cell r="A340" t="str">
            <v>1003900000</v>
          </cell>
          <cell r="B340" t="str">
            <v>Las demás cebada</v>
          </cell>
        </row>
        <row r="341">
          <cell r="A341" t="str">
            <v>1105100000</v>
          </cell>
          <cell r="B341" t="str">
            <v>Harina, semola y polvo de papa</v>
          </cell>
        </row>
        <row r="342">
          <cell r="A342" t="str">
            <v>0909610000</v>
          </cell>
          <cell r="B342" t="str">
            <v>Semillas de anís, badiana, alcaravea o hinojo; bayas de enebro, sin triturar ni pulverizar</v>
          </cell>
        </row>
        <row r="343">
          <cell r="A343" t="str">
            <v>0814009000</v>
          </cell>
          <cell r="B343" t="str">
            <v>Demás cortezas de agrios (cítricos), melones o sandías, frescas, congeladas, secas o presentadas en agua salada, sulfurosa o adicionada de otras sustancias para su conservación provisional.</v>
          </cell>
        </row>
        <row r="344">
          <cell r="A344" t="str">
            <v>1804002000</v>
          </cell>
          <cell r="B344" t="str">
            <v>Grasa y aceite de cacao</v>
          </cell>
        </row>
        <row r="345">
          <cell r="A345" t="str">
            <v>0902100000</v>
          </cell>
          <cell r="B345" t="str">
            <v>Te verde (sin fermentar) presentado en envases inmediatos con un contenido &lt;= 3 kg</v>
          </cell>
        </row>
        <row r="346">
          <cell r="A346" t="str">
            <v>0702000000</v>
          </cell>
          <cell r="B346" t="str">
            <v>Tomates frescos o refrigerados.</v>
          </cell>
        </row>
        <row r="347">
          <cell r="A347" t="str">
            <v>5203000000</v>
          </cell>
          <cell r="B347" t="str">
            <v>Algodón cardado o peinado</v>
          </cell>
        </row>
        <row r="348">
          <cell r="A348" t="str">
            <v>0810902000</v>
          </cell>
          <cell r="B348" t="str">
            <v>Chirimoya, guanábana y demás anonas (annona spp), frescas.</v>
          </cell>
        </row>
        <row r="349">
          <cell r="A349" t="str">
            <v>1207991000</v>
          </cell>
          <cell r="B349" t="str">
            <v>Demás semillas y frutos oleaginosos para siembra</v>
          </cell>
        </row>
        <row r="350">
          <cell r="A350" t="str">
            <v>0901212000</v>
          </cell>
          <cell r="B350" t="str">
            <v>Cafe tostado, sin descafeinar, molido</v>
          </cell>
        </row>
        <row r="351">
          <cell r="A351" t="str">
            <v>3505100000</v>
          </cell>
          <cell r="B351" t="str">
            <v>Dextrina y demás almidones y féculas modificados</v>
          </cell>
        </row>
        <row r="352">
          <cell r="A352" t="str">
            <v>1302191900</v>
          </cell>
          <cell r="B352" t="str">
            <v>Los demás extractos de uña de gato</v>
          </cell>
        </row>
        <row r="353">
          <cell r="A353" t="str">
            <v>1901109900</v>
          </cell>
          <cell r="B353" t="str">
            <v>Las demás preparaciones para la alimentación de lactantes o niños de corta edad, acondicionadas para la venta al por menor, a base de harina, sémola, almidón, fécula o extracto de malta</v>
          </cell>
        </row>
        <row r="354">
          <cell r="A354" t="str">
            <v>4407210000</v>
          </cell>
          <cell r="B354" t="str">
            <v>Madera tropical mahogany (swietenia spp.) aserrada o desbastada longitudinalmente de espesor superior a 6 mm</v>
          </cell>
        </row>
        <row r="355">
          <cell r="A355" t="str">
            <v>0407900000</v>
          </cell>
          <cell r="B355" t="str">
            <v>Los demás huevos de ave</v>
          </cell>
        </row>
        <row r="356">
          <cell r="A356" t="str">
            <v>0713339100</v>
          </cell>
          <cell r="B356" t="str">
            <v>Frijol negro excepto para siembra</v>
          </cell>
        </row>
        <row r="357">
          <cell r="A357" t="str">
            <v>1211906000</v>
          </cell>
          <cell r="B357" t="str">
            <v>Hierbaluisa (cymbopogon citratus)</v>
          </cell>
        </row>
        <row r="358">
          <cell r="A358" t="str">
            <v>0510001000</v>
          </cell>
          <cell r="B358" t="str">
            <v>Bilis, incluso desecada; glándulas y demás sustancias de origen animal utilizadas para la preparación de productos farmacéuticos, frescas, refrigeradas, congeladas o conservadas provisionalmente de otra forma</v>
          </cell>
        </row>
        <row r="359">
          <cell r="A359" t="str">
            <v>0106110000</v>
          </cell>
          <cell r="B359" t="str">
            <v>Primates</v>
          </cell>
        </row>
        <row r="360">
          <cell r="A360" t="str">
            <v>1008909900</v>
          </cell>
          <cell r="B360" t="str">
            <v>Los demas cereales</v>
          </cell>
        </row>
        <row r="361">
          <cell r="A361" t="str">
            <v>2402100000</v>
          </cell>
          <cell r="B361" t="str">
            <v>Cigarros (puros) (incluso despuntados) y cigarritos (puritos), que contengan tabaco</v>
          </cell>
        </row>
        <row r="362">
          <cell r="A362" t="str">
            <v>1106100000</v>
          </cell>
          <cell r="B362" t="str">
            <v>Harina, semola, y polvo de las hortalizas de la partida 07.13</v>
          </cell>
        </row>
        <row r="363">
          <cell r="A363" t="str">
            <v>2005590000</v>
          </cell>
          <cell r="B363" t="str">
            <v>Los demas frijoles preparados o conservados, sin congelar</v>
          </cell>
        </row>
        <row r="364">
          <cell r="A364" t="str">
            <v>4407119000</v>
          </cell>
          <cell r="B364" t="str">
            <v>Las demás madera de pino aserrada o desbastada longitudinalmente, de espesor superior a 6 mm</v>
          </cell>
        </row>
        <row r="365">
          <cell r="A365" t="str">
            <v>1204009000</v>
          </cell>
          <cell r="B365" t="str">
            <v>Las demás semillas de lino, incluso quebrantadas</v>
          </cell>
        </row>
        <row r="366">
          <cell r="A366" t="str">
            <v>4409221020</v>
          </cell>
          <cell r="B366" t="str">
            <v>Madera moldurada, perfilada longitudinalmente de maderas tropicales, de ipé (cañahuate, ébano verde, lapacho, polvillo, roble morado, tahuari negro, tajibo)</v>
          </cell>
        </row>
        <row r="367">
          <cell r="A367" t="str">
            <v>1207999100</v>
          </cell>
          <cell r="B367" t="str">
            <v>Semilla de karité, excepto para siembra</v>
          </cell>
        </row>
        <row r="368">
          <cell r="A368" t="str">
            <v>1515500000</v>
          </cell>
          <cell r="B368" t="str">
            <v>Aceite de sésamo (ajonjolí) y sus fracciones</v>
          </cell>
        </row>
        <row r="369">
          <cell r="A369" t="str">
            <v>2106906900</v>
          </cell>
          <cell r="B369" t="str">
            <v>Las demás preparaciones edulcorantes</v>
          </cell>
        </row>
        <row r="370">
          <cell r="A370" t="str">
            <v>0106900000</v>
          </cell>
          <cell r="B370" t="str">
            <v>Los demas animales vivos</v>
          </cell>
        </row>
        <row r="371">
          <cell r="A371" t="str">
            <v>2106907400</v>
          </cell>
          <cell r="B371" t="str">
            <v>Complementos y suplementos alimenticios que contengan como ingrediente principal una o más vitaminas</v>
          </cell>
        </row>
        <row r="372">
          <cell r="A372" t="str">
            <v>2101120000</v>
          </cell>
          <cell r="B372" t="str">
            <v>Preparaciones a base de extractos, esencias o concentrados o a base de café</v>
          </cell>
        </row>
        <row r="373">
          <cell r="A373" t="str">
            <v>2009500000</v>
          </cell>
          <cell r="B373" t="str">
            <v>Jugo de tomate, sin fermentar y sin adición de alcohol, incluso con adición de azúcar u otro edulcorante</v>
          </cell>
        </row>
        <row r="374">
          <cell r="A374" t="str">
            <v>1301909090</v>
          </cell>
          <cell r="B374" t="str">
            <v>Los demás gomas, resinas, gomorresinas y oleorresinas (por ejemplo: bálsamos), naturales</v>
          </cell>
        </row>
        <row r="375">
          <cell r="A375" t="str">
            <v>0901900000</v>
          </cell>
          <cell r="B375" t="str">
            <v>Los demas cafes; cascara y cascarilla de cafe; sucedaneos del cafe que contengan café en cualquier proporción</v>
          </cell>
        </row>
        <row r="376">
          <cell r="A376" t="str">
            <v>1202410000</v>
          </cell>
          <cell r="B376" t="str">
            <v>Manies con cascara, excepto para siembra</v>
          </cell>
        </row>
        <row r="377">
          <cell r="A377" t="str">
            <v>2009190000</v>
          </cell>
          <cell r="B377" t="str">
            <v>Demás jugos de naranja, sin fermentar y sin adición de alcohol, incluso con adición de azúcar u otro edulcorante</v>
          </cell>
        </row>
        <row r="378">
          <cell r="A378" t="str">
            <v>0910910000</v>
          </cell>
          <cell r="B378" t="str">
            <v>Mezclas previstas en la nota 1 b) de este capítulo</v>
          </cell>
        </row>
        <row r="379">
          <cell r="A379" t="str">
            <v>1209994000</v>
          </cell>
          <cell r="B379" t="str">
            <v>Semillas de achiote (onoto, bija)</v>
          </cell>
        </row>
        <row r="380">
          <cell r="A380" t="str">
            <v>0713409000</v>
          </cell>
          <cell r="B380" t="str">
            <v>Lentejas excepto para la siembra</v>
          </cell>
        </row>
        <row r="381">
          <cell r="A381" t="str">
            <v>1104190000</v>
          </cell>
          <cell r="B381" t="str">
            <v>Granos aplastados o en copos de los demas cereales</v>
          </cell>
        </row>
        <row r="382">
          <cell r="A382" t="str">
            <v>1206001000</v>
          </cell>
          <cell r="B382" t="str">
            <v>Semillas de girasol, incluso quebrantadas, para siembra</v>
          </cell>
        </row>
        <row r="383">
          <cell r="A383" t="str">
            <v>1210100000</v>
          </cell>
          <cell r="B383" t="str">
            <v>Conos de lupulo sin triturar ni moler ni en "pellets"</v>
          </cell>
        </row>
        <row r="384">
          <cell r="A384" t="str">
            <v>1702110000</v>
          </cell>
          <cell r="B384" t="str">
            <v>Lactosa y jarabe de lactosa, con un contenido de lactosa superior o igual al 99 % en peso, expresado en lactosa anhidra, calculado sobre producto seco</v>
          </cell>
        </row>
        <row r="385">
          <cell r="A385" t="str">
            <v>1702200000</v>
          </cell>
          <cell r="B385" t="str">
            <v>Azucar y jarabe de arce ("maple")</v>
          </cell>
        </row>
        <row r="386">
          <cell r="A386" t="str">
            <v>2208300000</v>
          </cell>
          <cell r="B386" t="str">
            <v>Whisky</v>
          </cell>
        </row>
        <row r="387">
          <cell r="A387" t="str">
            <v>3824600000</v>
          </cell>
          <cell r="B387" t="str">
            <v>Sorbitol, excepto el de la subpartida no. 2905.44.00</v>
          </cell>
        </row>
        <row r="388">
          <cell r="A388" t="str">
            <v>1904200000</v>
          </cell>
          <cell r="B388" t="str">
            <v>Preparaciones alimenticias obtenidas con copos de cereales sin tostar o con mezclas de copos de cereales sin tostar y copos de cereales tostados o cereales inflados</v>
          </cell>
        </row>
        <row r="389">
          <cell r="A389" t="str">
            <v>1005901100</v>
          </cell>
          <cell r="B389" t="str">
            <v>Maíz duro amarillo</v>
          </cell>
        </row>
        <row r="390">
          <cell r="A390" t="str">
            <v>1507901000</v>
          </cell>
          <cell r="B390" t="str">
            <v>Aceite de soya con adición de sustancias desnaturalizantes en una proporción inferior o igual al 1 %</v>
          </cell>
        </row>
        <row r="391">
          <cell r="A391" t="str">
            <v>0106190000</v>
          </cell>
          <cell r="B391" t="str">
            <v>Los demas mamiferos</v>
          </cell>
        </row>
        <row r="392">
          <cell r="A392" t="str">
            <v>1212920000</v>
          </cell>
          <cell r="B392" t="str">
            <v>Algarrobas frescas , refrigeradas , congeladas o secas</v>
          </cell>
        </row>
        <row r="393">
          <cell r="A393" t="str">
            <v>0709920000</v>
          </cell>
          <cell r="B393" t="str">
            <v>Aceitunas frescas o refrigeradas</v>
          </cell>
        </row>
        <row r="394">
          <cell r="A394" t="str">
            <v>1209911000</v>
          </cell>
          <cell r="B394" t="str">
            <v>Semilla de cebollas, puerros (poros), ajos y del género allium</v>
          </cell>
        </row>
        <row r="395">
          <cell r="A395" t="str">
            <v>2008800000</v>
          </cell>
          <cell r="B395" t="str">
            <v>Fresas (frutillas) preparados o conservados de otro modo, incluso con adición de azúcar u otro edulcorante o alcohol</v>
          </cell>
        </row>
        <row r="396">
          <cell r="A396" t="str">
            <v>2106905000</v>
          </cell>
          <cell r="B396" t="str">
            <v>Mejoradores de panificación</v>
          </cell>
        </row>
        <row r="397">
          <cell r="A397" t="str">
            <v>1207409000</v>
          </cell>
          <cell r="B397" t="str">
            <v>Semilla de sésamo (ajonjolí), excepto para siembra</v>
          </cell>
        </row>
        <row r="398">
          <cell r="A398" t="str">
            <v>3203001200</v>
          </cell>
          <cell r="B398" t="str">
            <v>Colorantes de origen vegetal de clorofilas</v>
          </cell>
        </row>
        <row r="399">
          <cell r="A399" t="str">
            <v>4404200000</v>
          </cell>
          <cell r="B399" t="str">
            <v>Flejes de madera distinta de la de coníferas</v>
          </cell>
        </row>
        <row r="400">
          <cell r="A400" t="str">
            <v>0407219000</v>
          </cell>
          <cell r="B400" t="str">
            <v>Los demás huevos frescos de gallinas (con cáscara)</v>
          </cell>
        </row>
        <row r="401">
          <cell r="A401" t="str">
            <v>3301902000</v>
          </cell>
          <cell r="B401" t="str">
            <v>Oleorresinas de extraccion</v>
          </cell>
        </row>
        <row r="402">
          <cell r="A402" t="str">
            <v>0709910000</v>
          </cell>
          <cell r="B402" t="str">
            <v>Alcachofas (alcauciles) frescas o refrigeradas</v>
          </cell>
        </row>
        <row r="403">
          <cell r="A403" t="str">
            <v>1212991000</v>
          </cell>
          <cell r="B403" t="str">
            <v>Estevia (stevia) (stevia rebaudiana) frescas , refrigeradas , congeladas o secas</v>
          </cell>
        </row>
        <row r="404">
          <cell r="A404" t="str">
            <v>2009120000</v>
          </cell>
          <cell r="B404" t="str">
            <v>Jugo de naranja sin congelar, de valor brix inferior o igual a 20, sin fermentar y sin adición de alcohol, incluso con adición de azúcar u otro edulcorante</v>
          </cell>
        </row>
        <row r="405">
          <cell r="A405" t="str">
            <v>0811909500</v>
          </cell>
          <cell r="B405" t="str">
            <v>Guanábana (annona muricata), sin cocer o cocidos en agua o vapor, congelados</v>
          </cell>
        </row>
        <row r="406">
          <cell r="A406" t="str">
            <v>0602901000</v>
          </cell>
          <cell r="B406" t="str">
            <v>Orquideas, incluidos sus esquejes enraizados</v>
          </cell>
        </row>
        <row r="407">
          <cell r="A407" t="str">
            <v>0905100000</v>
          </cell>
          <cell r="B407" t="str">
            <v>Vainilla, sin triturar ni pulverizar</v>
          </cell>
        </row>
        <row r="408">
          <cell r="A408" t="str">
            <v>0206900000</v>
          </cell>
          <cell r="B408" t="str">
            <v>Los demas despojos comestibles, congelados</v>
          </cell>
        </row>
        <row r="409">
          <cell r="A409" t="str">
            <v>1212210000</v>
          </cell>
          <cell r="B409" t="str">
            <v>Algas aptas para la alimentaciën humana</v>
          </cell>
        </row>
        <row r="410">
          <cell r="A410" t="str">
            <v>1005901900</v>
          </cell>
          <cell r="B410" t="str">
            <v>Los demás maíz duro</v>
          </cell>
        </row>
        <row r="411">
          <cell r="A411" t="str">
            <v>1209290000</v>
          </cell>
          <cell r="B411" t="str">
            <v>Las demás semillas forrajeras para siembra</v>
          </cell>
        </row>
        <row r="412">
          <cell r="A412" t="str">
            <v>1515900010</v>
          </cell>
          <cell r="B412" t="str">
            <v>Aceite de tung y sus fracciones</v>
          </cell>
        </row>
        <row r="413">
          <cell r="A413" t="str">
            <v>0207140021</v>
          </cell>
          <cell r="B413" t="str">
            <v>Cuartos traseros sin deshuesar de aves de la especie gallus domesticus</v>
          </cell>
        </row>
        <row r="414">
          <cell r="A414" t="str">
            <v>0910991000</v>
          </cell>
          <cell r="B414" t="str">
            <v>Hojas de laurel</v>
          </cell>
        </row>
        <row r="415">
          <cell r="A415" t="str">
            <v>1109000000</v>
          </cell>
          <cell r="B415" t="str">
            <v>Gluten de trigo, incluso seco.</v>
          </cell>
        </row>
        <row r="416">
          <cell r="A416" t="str">
            <v>2003900000</v>
          </cell>
          <cell r="B416" t="str">
            <v>Los demás hongos y trufas, preparados o conservados</v>
          </cell>
        </row>
        <row r="417">
          <cell r="A417" t="str">
            <v>0603110000</v>
          </cell>
          <cell r="B417" t="str">
            <v>Rosas frescas cortadas para ramos o adornos</v>
          </cell>
        </row>
        <row r="418">
          <cell r="A418" t="str">
            <v>1210200000</v>
          </cell>
          <cell r="B418" t="str">
            <v>Conos de lupulo triturados, molidos o en "pellets"; lupulino</v>
          </cell>
        </row>
        <row r="419">
          <cell r="A419" t="str">
            <v>2208902000</v>
          </cell>
          <cell r="B419" t="str">
            <v>Aguardiente de agaves (tequila y similares)</v>
          </cell>
        </row>
        <row r="420">
          <cell r="A420" t="str">
            <v>0909320000</v>
          </cell>
          <cell r="B420" t="str">
            <v>Semillas de comino, trituradas o pulverizadas</v>
          </cell>
        </row>
        <row r="421">
          <cell r="A421" t="str">
            <v>0809300000</v>
          </cell>
          <cell r="B421" t="str">
            <v>Duraznos (melocotones), incluidos los grinones y nectarinas, frescos</v>
          </cell>
        </row>
        <row r="422">
          <cell r="A422" t="str">
            <v>0603191000</v>
          </cell>
          <cell r="B422" t="str">
            <v>Gypsophila (lluvia, ilusion) (gypsophilia paniculata l)</v>
          </cell>
        </row>
        <row r="423">
          <cell r="A423" t="str">
            <v>0904120000</v>
          </cell>
          <cell r="B423" t="str">
            <v>Pimienta triturada o pulverizada</v>
          </cell>
        </row>
        <row r="424">
          <cell r="A424" t="str">
            <v>1107200000</v>
          </cell>
          <cell r="B424" t="str">
            <v>Malta tostada</v>
          </cell>
        </row>
        <row r="425">
          <cell r="A425" t="str">
            <v>0405100000</v>
          </cell>
          <cell r="B425" t="str">
            <v>Mantequilla (manteca)</v>
          </cell>
        </row>
        <row r="426">
          <cell r="A426" t="str">
            <v>0603900000</v>
          </cell>
          <cell r="B426" t="str">
            <v>Flores y capullos,cortados para ramos o adornos,secos,blanqueados,teñidos,impregnados o prep. de otra forma</v>
          </cell>
        </row>
        <row r="427">
          <cell r="A427" t="str">
            <v>0403200090</v>
          </cell>
          <cell r="B427" t="str">
            <v>Los demás yogur</v>
          </cell>
        </row>
        <row r="428">
          <cell r="A428" t="str">
            <v>0805400000</v>
          </cell>
          <cell r="B428" t="str">
            <v>Toronjas y pomelos, frescos o secos</v>
          </cell>
        </row>
        <row r="429">
          <cell r="A429" t="str">
            <v>2204100000</v>
          </cell>
          <cell r="B429" t="str">
            <v>Vino espumoso</v>
          </cell>
        </row>
        <row r="430">
          <cell r="A430" t="str">
            <v>1507909000</v>
          </cell>
          <cell r="B430" t="str">
            <v>Los demás aceite de soya y sus fracciones, incluso refinado, pero sin modificar químicamente</v>
          </cell>
        </row>
        <row r="431">
          <cell r="A431" t="str">
            <v>3503001000</v>
          </cell>
          <cell r="B431" t="str">
            <v>Gelatinas y sus derivados</v>
          </cell>
        </row>
        <row r="432">
          <cell r="A432" t="str">
            <v>2002100000</v>
          </cell>
          <cell r="B432" t="str">
            <v>Tomates enteros o en trozos, preparados o conservados</v>
          </cell>
        </row>
        <row r="433">
          <cell r="A433" t="str">
            <v>2007911000</v>
          </cell>
          <cell r="B433" t="str">
            <v>Preparaciones homogeneizadas de confituras, jaleas y mermeladas de frutos agrios, obtenidos por cocción, incluso con adición de azúcar u otro edulcorante</v>
          </cell>
        </row>
        <row r="434">
          <cell r="A434" t="str">
            <v>0208900010</v>
          </cell>
          <cell r="B434" t="str">
            <v>Carne de cuy (cobayo, conejillo de indias) (cavia porcellus)</v>
          </cell>
        </row>
        <row r="435">
          <cell r="A435" t="str">
            <v>0709510000</v>
          </cell>
          <cell r="B435" t="str">
            <v>Hongos del género agaricus, frescos o refrigerados</v>
          </cell>
        </row>
        <row r="436">
          <cell r="A436" t="str">
            <v>0905200000</v>
          </cell>
          <cell r="B436" t="str">
            <v>Vainilla, triturada o pulverizada</v>
          </cell>
        </row>
        <row r="437">
          <cell r="A437" t="str">
            <v>2001100000</v>
          </cell>
          <cell r="B437" t="str">
            <v>Pepinos y pepinillos preparados o conservados en vinagre o en ácido acético</v>
          </cell>
        </row>
        <row r="438">
          <cell r="A438" t="str">
            <v>2106101900</v>
          </cell>
          <cell r="B438" t="str">
            <v>Los demás concentrados de proteínas y sustancias proteicas texturadas</v>
          </cell>
        </row>
        <row r="439">
          <cell r="A439" t="str">
            <v>1103190000</v>
          </cell>
          <cell r="B439" t="str">
            <v>Grañones y semola de los demas cereales</v>
          </cell>
        </row>
        <row r="440">
          <cell r="A440" t="str">
            <v>1208100000</v>
          </cell>
          <cell r="B440" t="str">
            <v>Harina de habas (porotos, frijoles, frejoles) de soya</v>
          </cell>
        </row>
        <row r="441">
          <cell r="A441" t="str">
            <v>1702902000</v>
          </cell>
          <cell r="B441" t="str">
            <v>Azucar y melaza caramelizados</v>
          </cell>
        </row>
        <row r="442">
          <cell r="A442" t="str">
            <v>0712901000</v>
          </cell>
          <cell r="B442" t="str">
            <v>Ajos secos</v>
          </cell>
        </row>
        <row r="443">
          <cell r="A443" t="str">
            <v>2208500000</v>
          </cell>
          <cell r="B443" t="str">
            <v>Gin y ginebra</v>
          </cell>
        </row>
        <row r="444">
          <cell r="A444" t="str">
            <v>2103302000</v>
          </cell>
          <cell r="B444" t="str">
            <v>Mostaza preparada</v>
          </cell>
        </row>
        <row r="445">
          <cell r="A445" t="str">
            <v>0807190000</v>
          </cell>
          <cell r="B445" t="str">
            <v>Melones frescos</v>
          </cell>
        </row>
        <row r="446">
          <cell r="A446" t="str">
            <v>0909620000</v>
          </cell>
          <cell r="B446" t="str">
            <v>Semillas de anís, badiana, alcaravea o hinojo; bayas de enebro, trituradas o pulverizadas</v>
          </cell>
        </row>
        <row r="447">
          <cell r="A447" t="str">
            <v>0810200000</v>
          </cell>
          <cell r="B447" t="str">
            <v>Frambuesas, zarzamoras, moras y moras-frambuesa, frescas</v>
          </cell>
        </row>
        <row r="448">
          <cell r="A448" t="str">
            <v>0404109000</v>
          </cell>
          <cell r="B448" t="str">
            <v>Los demás lactosueros aunque estén modificado, incluso concentrados o con adición de azúcar u otro edulcorante</v>
          </cell>
        </row>
        <row r="449">
          <cell r="A449" t="str">
            <v>1302199100</v>
          </cell>
          <cell r="B449" t="str">
            <v>Demás jugos y extractos vegetales, presentados o acondicionados para la venta al por menor</v>
          </cell>
        </row>
        <row r="450">
          <cell r="A450" t="str">
            <v>0902400000</v>
          </cell>
          <cell r="B450" t="str">
            <v>Te negro (fermentado) y te parcialmente fermentado, presentados de otra forma</v>
          </cell>
        </row>
        <row r="451">
          <cell r="A451" t="str">
            <v>0708900000</v>
          </cell>
          <cell r="B451" t="str">
            <v>Demás hortalizas de vaina, aunque estén desvainadas, frescas o refrigeradas</v>
          </cell>
        </row>
        <row r="452">
          <cell r="A452" t="str">
            <v>1302191100</v>
          </cell>
          <cell r="B452" t="str">
            <v>Los demas extractos de uña de gato presentado o acondicionado para la venta al por menor</v>
          </cell>
        </row>
        <row r="453">
          <cell r="A453" t="str">
            <v>1513110000</v>
          </cell>
          <cell r="B453" t="str">
            <v>Aceite de coco en bruto</v>
          </cell>
        </row>
        <row r="454">
          <cell r="A454" t="str">
            <v>0810500000</v>
          </cell>
          <cell r="B454" t="str">
            <v>Kiwis frescos</v>
          </cell>
        </row>
        <row r="455">
          <cell r="A455" t="str">
            <v>0713209000</v>
          </cell>
          <cell r="B455" t="str">
            <v>Los demas garbanzos, exepto para la siembra</v>
          </cell>
        </row>
        <row r="456">
          <cell r="A456" t="str">
            <v>0907200000</v>
          </cell>
          <cell r="B456" t="str">
            <v>Clavos triturados o pulverizados</v>
          </cell>
        </row>
        <row r="457">
          <cell r="A457" t="str">
            <v>0902200000</v>
          </cell>
          <cell r="B457" t="str">
            <v>Te verde (sin fermentar) presentado de otra forma</v>
          </cell>
        </row>
        <row r="458">
          <cell r="A458" t="str">
            <v>0801190000</v>
          </cell>
          <cell r="B458" t="str">
            <v>Cocos frescos</v>
          </cell>
        </row>
        <row r="459">
          <cell r="A459" t="str">
            <v>1102901000</v>
          </cell>
          <cell r="B459" t="str">
            <v>Las demás harina de centeno</v>
          </cell>
        </row>
        <row r="460">
          <cell r="A460" t="str">
            <v>0407110000</v>
          </cell>
          <cell r="B460" t="str">
            <v>Huevos fecundados para incuvacion de gallina de la especie gallus</v>
          </cell>
        </row>
        <row r="461">
          <cell r="A461" t="str">
            <v>0602101000</v>
          </cell>
          <cell r="B461" t="str">
            <v>Orquideas</v>
          </cell>
        </row>
        <row r="462">
          <cell r="A462" t="str">
            <v>5002000000</v>
          </cell>
          <cell r="B462" t="str">
            <v>Seda cruda (sin torcer)</v>
          </cell>
        </row>
        <row r="463">
          <cell r="A463" t="str">
            <v>1401100000</v>
          </cell>
          <cell r="B463" t="str">
            <v>Bambú utilizadas principalmente en cestería o espartería</v>
          </cell>
        </row>
        <row r="464">
          <cell r="A464" t="str">
            <v>2306900000</v>
          </cell>
          <cell r="B464" t="str">
            <v>Los demás tortas y demás residuos sólidos de la extracción de grasas o aceites vegetales</v>
          </cell>
        </row>
        <row r="465">
          <cell r="A465" t="str">
            <v>0906200000</v>
          </cell>
          <cell r="B465" t="str">
            <v>Canela y flores de canelero, trituradas o pulverizadas</v>
          </cell>
        </row>
        <row r="466">
          <cell r="A466" t="str">
            <v>0904110000</v>
          </cell>
          <cell r="B466" t="str">
            <v>Pimienta sin triturar ni pulverizar</v>
          </cell>
        </row>
        <row r="467">
          <cell r="A467" t="str">
            <v>1517100000</v>
          </cell>
          <cell r="B467" t="str">
            <v>Margarina, excepto la margarina líquida</v>
          </cell>
        </row>
        <row r="468">
          <cell r="A468" t="str">
            <v>1404909010</v>
          </cell>
          <cell r="B468" t="str">
            <v>Materias vegetales de las especies utilizadas principalmente para relleno incluso en capas aun con soporte de otras materias</v>
          </cell>
        </row>
        <row r="469">
          <cell r="A469" t="str">
            <v>1209912000</v>
          </cell>
          <cell r="B469" t="str">
            <v>Semilla de coles, coliflores, brócoli, nabos y del género brassica</v>
          </cell>
        </row>
        <row r="470">
          <cell r="A470" t="str">
            <v>0903000000</v>
          </cell>
          <cell r="B470" t="str">
            <v>Yerba mate.</v>
          </cell>
        </row>
        <row r="471">
          <cell r="A471" t="str">
            <v>1513190000</v>
          </cell>
          <cell r="B471" t="str">
            <v>Los demás aceite de coco y sus fracciones, incluso refinados, pero sin modificar químicamente</v>
          </cell>
        </row>
        <row r="472">
          <cell r="A472" t="str">
            <v>0406400000</v>
          </cell>
          <cell r="B472" t="str">
            <v>Queso de pasta azul</v>
          </cell>
        </row>
        <row r="473">
          <cell r="A473" t="str">
            <v>1702309000</v>
          </cell>
          <cell r="B473" t="str">
            <v>Las demas glucosa y jarabe de glucosa, sin fructosa o c/fructosa, seco menor o igual 20% en peso</v>
          </cell>
        </row>
        <row r="474">
          <cell r="A474" t="str">
            <v>2102200000</v>
          </cell>
          <cell r="B474" t="str">
            <v>Levaduras muertas; los demás microorganismos monocelulares muertos</v>
          </cell>
        </row>
        <row r="475">
          <cell r="A475" t="str">
            <v>2208701000</v>
          </cell>
          <cell r="B475" t="str">
            <v>Licores de anís</v>
          </cell>
        </row>
        <row r="476">
          <cell r="A476" t="str">
            <v>1207709000</v>
          </cell>
          <cell r="B476" t="str">
            <v>Semillas de melón, excepto para siembra</v>
          </cell>
        </row>
        <row r="477">
          <cell r="A477" t="str">
            <v>2008970000</v>
          </cell>
          <cell r="B477" t="str">
            <v>Mezclas de frutas u otros frutos preparados o conservados de otro modo, incluso con adición de azúcar u otro edulcorante o alcohol</v>
          </cell>
        </row>
        <row r="478">
          <cell r="A478" t="str">
            <v>0709300000</v>
          </cell>
          <cell r="B478" t="str">
            <v>Berenjenas, frescos o refrigerados</v>
          </cell>
        </row>
        <row r="479">
          <cell r="A479" t="str">
            <v>4401220000</v>
          </cell>
          <cell r="B479" t="str">
            <v>Madera en plaquitas o partículas distinta de la de coníferas</v>
          </cell>
        </row>
        <row r="480">
          <cell r="A480" t="str">
            <v>1702901000</v>
          </cell>
          <cell r="B480" t="str">
            <v>Sucedáneos de la miel, incluso mezclados con miel natural</v>
          </cell>
        </row>
        <row r="481">
          <cell r="A481" t="str">
            <v>1108120000</v>
          </cell>
          <cell r="B481" t="str">
            <v>Almidon de maiz</v>
          </cell>
        </row>
        <row r="482">
          <cell r="A482" t="str">
            <v>0907100000</v>
          </cell>
          <cell r="B482" t="str">
            <v>Clavos sin triturar ni pulverizar</v>
          </cell>
        </row>
        <row r="483">
          <cell r="A483" t="str">
            <v>1701910000</v>
          </cell>
          <cell r="B483" t="str">
            <v>Los demás azúcar de caña o de remolacha y sacarosa, en estado sólido con adición de aromatizante o colorante</v>
          </cell>
        </row>
        <row r="484">
          <cell r="A484" t="str">
            <v>2204229000</v>
          </cell>
          <cell r="B484" t="str">
            <v>Los demás vinos en el que la fermentación se ha impedido o cortado añadiendo alcohol en recipientes con capacidad superior a 2 l pero inferior o igual a 10 l</v>
          </cell>
        </row>
        <row r="485">
          <cell r="A485" t="str">
            <v>0803901900</v>
          </cell>
          <cell r="B485" t="str">
            <v>Los demás bananas, incluíos los plátanos, frescos</v>
          </cell>
        </row>
        <row r="486">
          <cell r="A486" t="str">
            <v>2101300000</v>
          </cell>
          <cell r="B486" t="str">
            <v>Achicoria tostada y demás sucedáneos del café tostados y sus extractos, esencias y concentrados</v>
          </cell>
        </row>
        <row r="487">
          <cell r="A487" t="str">
            <v>1401900000</v>
          </cell>
          <cell r="B487" t="str">
            <v>Las demás materias vegetales de las especies utilizadas principalmente en cestería o espartería</v>
          </cell>
        </row>
        <row r="488">
          <cell r="A488" t="str">
            <v>0808100000</v>
          </cell>
          <cell r="B488" t="str">
            <v>Manzanas frescas</v>
          </cell>
        </row>
        <row r="489">
          <cell r="A489" t="str">
            <v>0810903000</v>
          </cell>
          <cell r="B489" t="str">
            <v>Tomate de árbol (lima tomate, tamarillo) (cyphomandra betacea), frescos.</v>
          </cell>
        </row>
        <row r="490">
          <cell r="A490" t="str">
            <v>1301200000</v>
          </cell>
          <cell r="B490" t="str">
            <v>Goma arábiga</v>
          </cell>
        </row>
        <row r="491">
          <cell r="A491" t="str">
            <v>1515300000</v>
          </cell>
          <cell r="B491" t="str">
            <v>Aceite de ricino y sus fracciones</v>
          </cell>
        </row>
        <row r="492">
          <cell r="A492" t="str">
            <v>0406909000</v>
          </cell>
          <cell r="B492" t="str">
            <v>Los demas queso y requeson</v>
          </cell>
        </row>
        <row r="493">
          <cell r="A493" t="str">
            <v>2009610000</v>
          </cell>
          <cell r="B493" t="str">
            <v>Jugo de uva (incluido el mosto), sin fermentar y sin adición de alcohol, incluso con adición de azúcar u otro edulcorante, de valor brix inferior o igual a 30</v>
          </cell>
        </row>
        <row r="494">
          <cell r="A494" t="str">
            <v>0201300010</v>
          </cell>
          <cell r="B494" t="str">
            <v>Carne de animales de la especie bovina, fresca o refrigerada deshuesada</v>
          </cell>
        </row>
        <row r="495">
          <cell r="A495" t="str">
            <v>0203191000</v>
          </cell>
          <cell r="B495" t="str">
            <v>Las demas carnes de porcino, fresca o refrigerada, carne deshuesada</v>
          </cell>
        </row>
        <row r="496">
          <cell r="A496" t="str">
            <v>1108140000</v>
          </cell>
          <cell r="B496" t="str">
            <v>Fecula de yuca (mandioca)</v>
          </cell>
        </row>
        <row r="497">
          <cell r="A497" t="str">
            <v>2009410000</v>
          </cell>
          <cell r="B497" t="str">
            <v>Jugo de piña (ananá), sin fermentar y sin adición de alcohol, incluso con adición de azúcar u otro edulcorante, de valor brix inferior o igual a 20</v>
          </cell>
        </row>
        <row r="498">
          <cell r="A498" t="str">
            <v>3809100000</v>
          </cell>
          <cell r="B498" t="str">
            <v>Aprestos y productos de acabado, aceleradores de tintura a base de materias amiláceas</v>
          </cell>
        </row>
        <row r="499">
          <cell r="A499" t="str">
            <v>2105001000</v>
          </cell>
          <cell r="B499" t="str">
            <v>Helados que no contengan leche, ni productos lácteos</v>
          </cell>
        </row>
        <row r="500">
          <cell r="A500" t="str">
            <v>4403980000</v>
          </cell>
          <cell r="B500" t="str">
            <v>Madera en bruto, de eucalipto (eucalyptus spp.)</v>
          </cell>
        </row>
        <row r="501">
          <cell r="A501" t="str">
            <v>0810100000</v>
          </cell>
          <cell r="B501" t="str">
            <v>Fresas (frutillas) frescos</v>
          </cell>
        </row>
        <row r="502">
          <cell r="A502" t="str">
            <v>0101291000</v>
          </cell>
          <cell r="B502" t="str">
            <v>Caballos para carrera</v>
          </cell>
        </row>
        <row r="503">
          <cell r="A503" t="str">
            <v>1004900000</v>
          </cell>
          <cell r="B503" t="str">
            <v>Las demás avena</v>
          </cell>
        </row>
        <row r="504">
          <cell r="A504" t="str">
            <v>0713109020</v>
          </cell>
          <cell r="B504" t="str">
            <v>Arvejas partidas excepto para la siembra</v>
          </cell>
        </row>
        <row r="505">
          <cell r="A505" t="str">
            <v>2009894000</v>
          </cell>
          <cell r="B505" t="str">
            <v>Jugo de mango, sin fermentar y sin adición de alcohol, incluso con adición de azúcar u otro edulcorante</v>
          </cell>
        </row>
        <row r="506">
          <cell r="A506" t="str">
            <v>1701991000</v>
          </cell>
          <cell r="B506" t="str">
            <v>Sacarosa químicamente pura en estado sólido</v>
          </cell>
        </row>
        <row r="507">
          <cell r="A507" t="str">
            <v>0402109000</v>
          </cell>
          <cell r="B507" t="str">
            <v>Leche y nata (crema), en polvo, gránulos o demás formas sólidas, los demás con un contenido de materias grasas inferior o igual al 1,5 % en peso</v>
          </cell>
        </row>
        <row r="508">
          <cell r="A508" t="str">
            <v>2106903000</v>
          </cell>
          <cell r="B508" t="str">
            <v>Hidrolizados de proteínas</v>
          </cell>
        </row>
        <row r="509">
          <cell r="A509" t="str">
            <v>0709590000</v>
          </cell>
          <cell r="B509" t="str">
            <v>Los demas hongos frescos o refrigerados, excepto del genero agari</v>
          </cell>
        </row>
        <row r="510">
          <cell r="A510" t="str">
            <v>1104220000</v>
          </cell>
          <cell r="B510" t="str">
            <v>Avena mondados, perlados, troceados o quebrantados</v>
          </cell>
        </row>
        <row r="511">
          <cell r="A511" t="str">
            <v>0909211000</v>
          </cell>
          <cell r="B511" t="str">
            <v>Semillas de culantro (cilantro) para siembra</v>
          </cell>
        </row>
        <row r="512">
          <cell r="A512" t="str">
            <v>2201900090</v>
          </cell>
          <cell r="B512" t="str">
            <v>Las demás agua, sin adición de azúcar u otro edulcorante ni aromatizada</v>
          </cell>
        </row>
        <row r="513">
          <cell r="A513" t="str">
            <v>3505200000</v>
          </cell>
          <cell r="B513" t="str">
            <v>Colas a base de almidón</v>
          </cell>
        </row>
        <row r="514">
          <cell r="A514" t="str">
            <v>0801320000</v>
          </cell>
          <cell r="B514" t="str">
            <v>Nueces del marañon (merey, cajauil, anacardo,"caju") sin cascara, frescas o secas</v>
          </cell>
        </row>
        <row r="515">
          <cell r="A515" t="str">
            <v>0807200000</v>
          </cell>
          <cell r="B515" t="str">
            <v>Papayas frescas</v>
          </cell>
        </row>
        <row r="516">
          <cell r="A516" t="str">
            <v>1007900000</v>
          </cell>
          <cell r="B516" t="str">
            <v>Los demás sorgo de grano</v>
          </cell>
        </row>
        <row r="517">
          <cell r="A517" t="str">
            <v>1514190000</v>
          </cell>
          <cell r="B517" t="str">
            <v>Los demás aceites de nabo (de nabina) o de colza con bajo contenido de ácido erúcico, excepto en bruto, incluso refinado, pero sin modificar químicamente</v>
          </cell>
        </row>
        <row r="518">
          <cell r="A518" t="str">
            <v>1104300000</v>
          </cell>
          <cell r="B518" t="str">
            <v>Germen de cereales entero, aplastado, en copos o molido</v>
          </cell>
        </row>
        <row r="519">
          <cell r="A519" t="str">
            <v>1512191000</v>
          </cell>
          <cell r="B519" t="str">
            <v>Los demás aceites de girasol, incluso refinados</v>
          </cell>
        </row>
        <row r="520">
          <cell r="A520" t="str">
            <v>1001910010</v>
          </cell>
          <cell r="B520" t="str">
            <v>Trigo para siembra, excepto trigo duro</v>
          </cell>
        </row>
        <row r="521">
          <cell r="A521" t="str">
            <v>2106906100</v>
          </cell>
          <cell r="B521" t="str">
            <v>Preparaciones edulcorantes a base de estevia</v>
          </cell>
        </row>
        <row r="522">
          <cell r="A522" t="str">
            <v>0909220000</v>
          </cell>
          <cell r="B522" t="str">
            <v>Semillas de culantro (cilantro), trituradas o pulverizadas</v>
          </cell>
        </row>
        <row r="523">
          <cell r="A523" t="str">
            <v>1602900090</v>
          </cell>
          <cell r="B523" t="str">
            <v>Las demás, incluidas las preparaciones de sangre de cualquier animal</v>
          </cell>
        </row>
        <row r="524">
          <cell r="A524" t="str">
            <v>0809400000</v>
          </cell>
          <cell r="B524" t="str">
            <v>Ciruelas y endrinas, frescas</v>
          </cell>
        </row>
        <row r="525">
          <cell r="A525" t="str">
            <v>1505009100</v>
          </cell>
          <cell r="B525" t="str">
            <v>Derivadas de lana, lanolina</v>
          </cell>
        </row>
        <row r="526">
          <cell r="A526" t="str">
            <v>1701120000</v>
          </cell>
          <cell r="B526" t="str">
            <v>Azúcar en bruto de remolacha, sin adición de aromatizante ni colorante, en estado sólido</v>
          </cell>
        </row>
        <row r="527">
          <cell r="A527" t="str">
            <v>2008709000</v>
          </cell>
          <cell r="B527" t="str">
            <v>Las demás duraznos (melocotones), incluidos los griñones y nectarinas preparados o conservados en agua con adición de azúcar u otro edulcorante, incluido el jarabe</v>
          </cell>
        </row>
        <row r="528">
          <cell r="A528" t="str">
            <v>0402919000</v>
          </cell>
          <cell r="B528" t="str">
            <v>Las demas leches y natas sin adicion de azucar u otro edulcorante</v>
          </cell>
        </row>
        <row r="529">
          <cell r="A529" t="str">
            <v>2008992000</v>
          </cell>
          <cell r="B529" t="str">
            <v>Papayas preparados o conservados de otro modo, incluso con adición de azúcar u otro edulcorante o alcohol</v>
          </cell>
        </row>
        <row r="530">
          <cell r="A530" t="str">
            <v>1703900000</v>
          </cell>
          <cell r="B530" t="str">
            <v>Las demas melazas procedentes de la extraccion o del refinado del azucar</v>
          </cell>
        </row>
        <row r="531">
          <cell r="A531" t="str">
            <v>2008930000</v>
          </cell>
          <cell r="B531" t="str">
            <v>Arándanos rojos (vaccinium macrocarpon, vaccinium oxycoccos, vaccinium vitisidaea) preparados o conservados de otro modo, incluso con adición de azúcar u otro edulcorante o alcohol,</v>
          </cell>
        </row>
        <row r="532">
          <cell r="A532" t="str">
            <v>2101110000</v>
          </cell>
          <cell r="B532" t="str">
            <v>Extractos, esencias y concentrados de café</v>
          </cell>
        </row>
        <row r="533">
          <cell r="A533" t="str">
            <v>0706900000</v>
          </cell>
          <cell r="B533" t="str">
            <v>Los demás remolachas para ensalada, salsifíes, apionabos, rábanos y raíces comestibles similares, frescos o refrigerados</v>
          </cell>
        </row>
        <row r="534">
          <cell r="A534" t="str">
            <v>2005100000</v>
          </cell>
          <cell r="B534" t="str">
            <v>Hortalizas homogeneizadas preparadas o conservadas, sin congelar</v>
          </cell>
        </row>
        <row r="535">
          <cell r="A535" t="str">
            <v>1702191000</v>
          </cell>
          <cell r="B535" t="str">
            <v>Lactosa</v>
          </cell>
        </row>
        <row r="536">
          <cell r="A536" t="str">
            <v>2905430000</v>
          </cell>
          <cell r="B536" t="str">
            <v>Manitol</v>
          </cell>
        </row>
        <row r="537">
          <cell r="A537" t="str">
            <v>2208909000</v>
          </cell>
          <cell r="B537" t="str">
            <v>Los demás licores y bebidas espirituosas</v>
          </cell>
        </row>
        <row r="538">
          <cell r="A538" t="str">
            <v>0714400000</v>
          </cell>
          <cell r="B538" t="str">
            <v>Taro (colocasia spp.)</v>
          </cell>
        </row>
        <row r="539">
          <cell r="A539" t="str">
            <v>2101200000</v>
          </cell>
          <cell r="B539" t="str">
            <v>Extractos, esencias y concentrados de té o de yerba mate y preparaciones a base de estos extractos, esencias o concentrados o a base de té o de yerba mate</v>
          </cell>
        </row>
        <row r="540">
          <cell r="A540" t="str">
            <v>2009399000</v>
          </cell>
          <cell r="B540" t="str">
            <v>Demás jugo de cualquier otro agrio (cítrico), sin fermentar y sin adición de alcohol, incluso con adición de azúcar u otro edulcorante</v>
          </cell>
        </row>
        <row r="541">
          <cell r="A541" t="str">
            <v>2004100000</v>
          </cell>
          <cell r="B541" t="str">
            <v>Papas preparadas o conservadas, congeladas</v>
          </cell>
        </row>
        <row r="542">
          <cell r="A542" t="str">
            <v>1006200000</v>
          </cell>
          <cell r="B542" t="str">
            <v>Arroz descascarillado (arroz cargo o arroz pardo)</v>
          </cell>
        </row>
        <row r="543">
          <cell r="A543" t="str">
            <v>0207240000</v>
          </cell>
          <cell r="B543" t="str">
            <v>Carnes y despojos comestibles de pavo (gallipavo) sin trocear, frescos o refrigerados</v>
          </cell>
        </row>
        <row r="544">
          <cell r="A544" t="str">
            <v>0205000000</v>
          </cell>
          <cell r="B544" t="str">
            <v>Carne de animales de las especies caballar, asnal o mular, fresca, refrigerada o congelada</v>
          </cell>
        </row>
        <row r="545">
          <cell r="A545" t="str">
            <v>0813200000</v>
          </cell>
          <cell r="B545" t="str">
            <v>Ciruelas secas</v>
          </cell>
        </row>
        <row r="546">
          <cell r="A546" t="str">
            <v>0803101000</v>
          </cell>
          <cell r="B546" t="str">
            <v>Plátano «plantains», frescos</v>
          </cell>
        </row>
        <row r="547">
          <cell r="A547" t="str">
            <v>1507100000</v>
          </cell>
          <cell r="B547" t="str">
            <v>Aceite de soya en bruto, incluso desgomado</v>
          </cell>
        </row>
        <row r="548">
          <cell r="A548" t="str">
            <v>1521109000</v>
          </cell>
          <cell r="B548" t="str">
            <v>Las demás ceras vegetales</v>
          </cell>
        </row>
        <row r="549">
          <cell r="A549" t="str">
            <v>0409009000</v>
          </cell>
          <cell r="B549" t="str">
            <v>Los demas miel natural</v>
          </cell>
        </row>
        <row r="550">
          <cell r="A550" t="str">
            <v>0802420000</v>
          </cell>
          <cell r="B550" t="str">
            <v>Castañas sin cascara</v>
          </cell>
        </row>
        <row r="551">
          <cell r="A551" t="str">
            <v>1509900000</v>
          </cell>
          <cell r="B551" t="str">
            <v>Los demás aceite de oliva y sus fracciones, incluso refinado, pero sin modificar químicamente</v>
          </cell>
        </row>
        <row r="552">
          <cell r="A552" t="str">
            <v>1512192000</v>
          </cell>
          <cell r="B552" t="str">
            <v>Los demás aceites de cártamo, incluso refinados</v>
          </cell>
        </row>
        <row r="553">
          <cell r="A553" t="str">
            <v>1302119000</v>
          </cell>
          <cell r="B553" t="str">
            <v>Los demás jugos y extractos vegetales de opio</v>
          </cell>
        </row>
        <row r="554">
          <cell r="A554" t="str">
            <v>2007100000</v>
          </cell>
          <cell r="B554" t="str">
            <v>Preparaciones homogeneizadas de frutas u otros frutos, obtenidos por cocción, incluso con adición de azúcar u otro edulcorante</v>
          </cell>
        </row>
        <row r="555">
          <cell r="A555" t="str">
            <v>1001910090</v>
          </cell>
          <cell r="B555" t="str">
            <v>Los demás trigo para siembra</v>
          </cell>
        </row>
        <row r="556">
          <cell r="A556" t="str">
            <v>3301300000</v>
          </cell>
          <cell r="B556" t="str">
            <v>Resinoides</v>
          </cell>
        </row>
        <row r="557">
          <cell r="A557" t="str">
            <v>2208702000</v>
          </cell>
          <cell r="B557" t="str">
            <v>Licores de cremas</v>
          </cell>
        </row>
        <row r="558">
          <cell r="A558" t="str">
            <v>1602490000</v>
          </cell>
          <cell r="B558" t="str">
            <v>Las demás, preparaciones y conservas de la especie porcina incluidas las mezclas</v>
          </cell>
        </row>
        <row r="559">
          <cell r="A559" t="str">
            <v>2905440000</v>
          </cell>
          <cell r="B559" t="str">
            <v>D-glucitol (sorbitol)</v>
          </cell>
        </row>
        <row r="560">
          <cell r="A560" t="str">
            <v>0711590000</v>
          </cell>
          <cell r="B560" t="str">
            <v>Demás hongos y trufas conservadas provisionalmente, pero todavía impropias para consumo inmediato; exceptp del hongos del género agaricus</v>
          </cell>
        </row>
        <row r="561">
          <cell r="A561" t="str">
            <v>1806201000</v>
          </cell>
          <cell r="B561" t="str">
            <v>Chocolate y demás preparaciones alimenticias que contengan cacao, en bloques, tabletas o barras con peso superior a 2 kg o en forma líquida, pastosa o en polvo, gránulos o formas similares, en recipientes o envases inmediatos con un contenido superior a 2 kg, sin adición de azúcar, ni otros edulcorantes</v>
          </cell>
        </row>
        <row r="562">
          <cell r="A562" t="str">
            <v>1108190000</v>
          </cell>
          <cell r="B562" t="str">
            <v>Los demás almidones y féculas</v>
          </cell>
        </row>
        <row r="563">
          <cell r="A563" t="str">
            <v>2302100000</v>
          </cell>
          <cell r="B563" t="str">
            <v>Salvados, moyuelos y demas residuos del cernido, molienda u otros tratamientos del maiz</v>
          </cell>
        </row>
        <row r="564">
          <cell r="A564" t="str">
            <v>1212930000</v>
          </cell>
          <cell r="B564" t="str">
            <v>Caña de azúcar frescas , refrigeradas , congeladas o secas</v>
          </cell>
        </row>
        <row r="565">
          <cell r="A565" t="str">
            <v>0713109010</v>
          </cell>
          <cell r="B565" t="str">
            <v>Arvejas enteras excepto para la siembra</v>
          </cell>
        </row>
        <row r="566">
          <cell r="A566" t="str">
            <v>1521901000</v>
          </cell>
          <cell r="B566" t="str">
            <v>Cera de abejas o de otros insectos</v>
          </cell>
        </row>
        <row r="567">
          <cell r="A567" t="str">
            <v>2204299000</v>
          </cell>
          <cell r="B567" t="str">
            <v>Los demás vinos en recipientes con capacidad superior a 2 l pero inferior o igual a 10 l</v>
          </cell>
        </row>
        <row r="568">
          <cell r="A568" t="str">
            <v>1001190000</v>
          </cell>
          <cell r="B568" t="str">
            <v>Los demas trigo duro, excepto para siembra</v>
          </cell>
        </row>
        <row r="569">
          <cell r="A569" t="str">
            <v>3301291000</v>
          </cell>
          <cell r="B569" t="str">
            <v>Aceites esenciales de anís</v>
          </cell>
        </row>
        <row r="570">
          <cell r="A570" t="str">
            <v>1901109100</v>
          </cell>
          <cell r="B570" t="str">
            <v>Preparaciones para la alimentación de lactantes o niños de corta edad, acondicionadas para la venta al por menor, a base de harina, sémola, almidón, fécula o extracto de malta</v>
          </cell>
        </row>
        <row r="571">
          <cell r="A571" t="str">
            <v>1702302000</v>
          </cell>
          <cell r="B571" t="str">
            <v>Jarabe de glucosa</v>
          </cell>
        </row>
        <row r="572">
          <cell r="A572" t="str">
            <v>2306410000</v>
          </cell>
          <cell r="B572" t="str">
            <v>Tortas y demás residuos sólidos de la extracción de grasas o aceites de semillas de nabo (nabina) o de colza, con bajo contenido de ácido erúcico</v>
          </cell>
        </row>
        <row r="573">
          <cell r="A573" t="str">
            <v>0707000000</v>
          </cell>
          <cell r="B573" t="str">
            <v>Pepinos y pepinillos, frescos o refrigerados.</v>
          </cell>
        </row>
        <row r="574">
          <cell r="A574" t="str">
            <v>4407910000</v>
          </cell>
          <cell r="B574" t="str">
            <v>Madera aserrada o desbastada longitudinalmente de encina, roble, alcornoque y demás belloteros, de espesor superior a 6 mm</v>
          </cell>
        </row>
        <row r="575">
          <cell r="A575" t="str">
            <v>1904300000</v>
          </cell>
          <cell r="B575" t="str">
            <v>Trigo bulgur</v>
          </cell>
        </row>
        <row r="576">
          <cell r="A576" t="str">
            <v>3504009000</v>
          </cell>
          <cell r="B576" t="str">
            <v>Los demás peptonas y sus derivados, las demás materias proteínicas y sus derivados</v>
          </cell>
        </row>
        <row r="577">
          <cell r="A577" t="str">
            <v>0603193000</v>
          </cell>
          <cell r="B577" t="str">
            <v>Alstroemeria, frescos</v>
          </cell>
        </row>
        <row r="578">
          <cell r="A578" t="str">
            <v>4405000000</v>
          </cell>
          <cell r="B578" t="str">
            <v>Lana de madera; harina de madera</v>
          </cell>
        </row>
        <row r="579">
          <cell r="A579" t="str">
            <v>2208904200</v>
          </cell>
          <cell r="B579" t="str">
            <v>Aguardiente de anís</v>
          </cell>
        </row>
        <row r="580">
          <cell r="A580" t="str">
            <v>0901120000</v>
          </cell>
          <cell r="B580" t="str">
            <v>Café sin tostar, descafeinado</v>
          </cell>
        </row>
        <row r="581">
          <cell r="A581" t="str">
            <v>0805900000</v>
          </cell>
          <cell r="B581" t="str">
            <v>Los demas agrios (citricos), frescos o secos</v>
          </cell>
        </row>
        <row r="582">
          <cell r="A582" t="str">
            <v>1211200090</v>
          </cell>
          <cell r="B582" t="str">
            <v>Las demás raíces de ginseng</v>
          </cell>
        </row>
        <row r="583">
          <cell r="A583" t="str">
            <v>2009893000</v>
          </cell>
          <cell r="B583" t="str">
            <v>Jugo de guanábana, sin fermentar y sin adición de alcohol, incluso con adición de azúcar u otro edulcorante</v>
          </cell>
        </row>
        <row r="584">
          <cell r="A584" t="str">
            <v>4407199000</v>
          </cell>
          <cell r="B584" t="str">
            <v>Las demás madera aserrada o desbastada longitudinalmente, de espesor superior a 6 mm</v>
          </cell>
        </row>
        <row r="585">
          <cell r="A585" t="str">
            <v>3504001000</v>
          </cell>
          <cell r="B585" t="str">
            <v>Peptonas y sus derivados</v>
          </cell>
        </row>
        <row r="586">
          <cell r="A586" t="str">
            <v>2009490000</v>
          </cell>
          <cell r="B586" t="str">
            <v>Los demás jugo de piña (ananá), sin fermentar y sin adición de alcohol, incluso con adición de azúcar u otro edulcorante</v>
          </cell>
        </row>
        <row r="587">
          <cell r="A587" t="str">
            <v>0706100000</v>
          </cell>
          <cell r="B587" t="str">
            <v>Zanahorias y nabos, frescos o refrigerados</v>
          </cell>
        </row>
        <row r="588">
          <cell r="A588" t="str">
            <v>3301199000</v>
          </cell>
          <cell r="B588" t="str">
            <v>Los demás aceites esenciales de agrios</v>
          </cell>
        </row>
        <row r="589">
          <cell r="A589" t="str">
            <v>0906190000</v>
          </cell>
          <cell r="B589" t="str">
            <v>Las demás canela y flores de canelero, sin triturar ni pulverizar</v>
          </cell>
        </row>
        <row r="590">
          <cell r="A590" t="str">
            <v>2007991100</v>
          </cell>
          <cell r="B590" t="str">
            <v>Preparaciones homogeneizadas de confituras, jaleas y mermeladas de piñas, obtenidos por cocción, incluso con adición de azúcar u otro edulcorante</v>
          </cell>
        </row>
        <row r="591">
          <cell r="A591" t="str">
            <v>1702402000</v>
          </cell>
          <cell r="B591" t="str">
            <v>Jarabe de glucosa con un contenido de fructosa sobre producto seco superior o igual al 20 % pero inferior al 50 %</v>
          </cell>
        </row>
        <row r="592">
          <cell r="A592" t="str">
            <v>2008111000</v>
          </cell>
          <cell r="B592" t="str">
            <v>Manteca de manies</v>
          </cell>
        </row>
        <row r="593">
          <cell r="A593" t="str">
            <v>0901220000</v>
          </cell>
          <cell r="B593" t="str">
            <v>Cafe tostado descafeinado</v>
          </cell>
        </row>
        <row r="594">
          <cell r="A594" t="str">
            <v>3301901000</v>
          </cell>
          <cell r="B594" t="str">
            <v>Destilados acuosos aromaticos y disoluciones acuosas de aceites esenciales</v>
          </cell>
        </row>
        <row r="595">
          <cell r="A595" t="str">
            <v>0710220000</v>
          </cell>
          <cell r="B595" t="str">
            <v>Frijoles(frejoles,porotos,alubias,judias)(vigna spp.,phaseolus spp.)cocidas o congeladas</v>
          </cell>
        </row>
        <row r="596">
          <cell r="A596" t="str">
            <v>0909310000</v>
          </cell>
          <cell r="B596" t="str">
            <v>Semillas de comino, sin triturar ni pulverizar</v>
          </cell>
        </row>
        <row r="597">
          <cell r="A597" t="str">
            <v>0704100000</v>
          </cell>
          <cell r="B597" t="str">
            <v>Coliflores y brócolis frescos o refrigerados</v>
          </cell>
        </row>
        <row r="598">
          <cell r="A598" t="str">
            <v>0909219000</v>
          </cell>
          <cell r="B598" t="str">
            <v>Los demás semillas de culantro (cilantro) para siembra</v>
          </cell>
        </row>
        <row r="599">
          <cell r="A599" t="str">
            <v>1512210000</v>
          </cell>
          <cell r="B599" t="str">
            <v>Aceite de algodón en bruto y sus fracciones, incluso sin gosipol</v>
          </cell>
        </row>
        <row r="600">
          <cell r="A600" t="str">
            <v>1515190000</v>
          </cell>
          <cell r="B600" t="str">
            <v>Los demás aceite de lino (de linaza), incluso refinado, pero sin modificar químicamente</v>
          </cell>
        </row>
        <row r="601">
          <cell r="A601" t="str">
            <v>1006109000</v>
          </cell>
          <cell r="B601" t="str">
            <v>Demas arroz con cascara (arroz "paddy")</v>
          </cell>
        </row>
        <row r="602">
          <cell r="A602" t="str">
            <v>0713401000</v>
          </cell>
          <cell r="B602" t="str">
            <v>Lentejas para siembra</v>
          </cell>
        </row>
        <row r="603">
          <cell r="A603" t="str">
            <v>2207200090</v>
          </cell>
          <cell r="B603" t="str">
            <v>Los demás alcohol etílico y aguardiente desnaturalizados, de cualquier graduación</v>
          </cell>
        </row>
        <row r="604">
          <cell r="A604" t="str">
            <v>1214100000</v>
          </cell>
          <cell r="B604" t="str">
            <v>Harina y "pellets" de alfalfa</v>
          </cell>
        </row>
        <row r="605">
          <cell r="A605" t="str">
            <v>4401320000</v>
          </cell>
          <cell r="B605" t="str">
            <v>Desperdicios y desechos de madera, briquetas de madera</v>
          </cell>
        </row>
        <row r="606">
          <cell r="A606" t="str">
            <v>5301300000</v>
          </cell>
          <cell r="B606" t="str">
            <v>Estopas y desperdicios de lino</v>
          </cell>
        </row>
        <row r="607">
          <cell r="A607" t="str">
            <v>1702903000</v>
          </cell>
          <cell r="B607" t="str">
            <v>Azúcares con adición de aromatizante o colorante</v>
          </cell>
        </row>
        <row r="608">
          <cell r="A608" t="str">
            <v>0203110000</v>
          </cell>
          <cell r="B608" t="str">
            <v>Carne de porcino en canales o medias canales, fresca o refrigerada</v>
          </cell>
        </row>
        <row r="609">
          <cell r="A609" t="str">
            <v>1903000000</v>
          </cell>
          <cell r="B609" t="str">
            <v>Tapioca y sus sucedáneos preparados con fécula, en copos, grumos, granos perlados, cerniduras o formas similares</v>
          </cell>
        </row>
        <row r="610">
          <cell r="A610" t="str">
            <v>0603129000</v>
          </cell>
          <cell r="B610" t="str">
            <v>Los demas claveles frescos, cortados para ramos o adornos</v>
          </cell>
        </row>
        <row r="611">
          <cell r="A611" t="str">
            <v>2009895000</v>
          </cell>
          <cell r="B611" t="str">
            <v>Jugo de camu camu, sin fermentar y sin adición de alcohol, incluso con adición de azúcar u otro edulcorante</v>
          </cell>
        </row>
        <row r="612">
          <cell r="A612" t="str">
            <v>0811901000</v>
          </cell>
          <cell r="B612" t="str">
            <v>Demás frutas y otros frutos, sin cocer o cocidos en agua o vapor, congelados, con adición de azúcar u otro edulcorante</v>
          </cell>
        </row>
        <row r="613">
          <cell r="A613" t="str">
            <v>0813500000</v>
          </cell>
          <cell r="B613" t="str">
            <v>Mezclas de frutas u otros frutos, secos, o de frutos de cáscara de este capítulo</v>
          </cell>
        </row>
        <row r="614">
          <cell r="A614" t="str">
            <v>0601200000</v>
          </cell>
          <cell r="B614" t="str">
            <v>Bulbos, cebollas, tubérculos, raíces y bulbos tuberosos, turiones y rizomas, en vegetación o en flor; plantas y raíces de achicoria</v>
          </cell>
        </row>
        <row r="615">
          <cell r="A615" t="str">
            <v>0813300000</v>
          </cell>
          <cell r="B615" t="str">
            <v>Manzanas secas</v>
          </cell>
        </row>
        <row r="616">
          <cell r="A616" t="str">
            <v>0409001000</v>
          </cell>
          <cell r="B616" t="str">
            <v>Miel natural, en recipientes con capacidad superior o igual a 300 kg</v>
          </cell>
        </row>
        <row r="617">
          <cell r="A617" t="str">
            <v>2302400010</v>
          </cell>
          <cell r="B617" t="str">
            <v>Salvados, moyuelos y demas residuos del cernido, u otros tratamientos de arroz</v>
          </cell>
        </row>
        <row r="618">
          <cell r="A618" t="str">
            <v>2007991200</v>
          </cell>
          <cell r="B618" t="str">
            <v>Preparaciones homogeneizadas de purés y pastas de piñas, obtenidos por cocción, incluso con adición de azúcar u otro edulcorante</v>
          </cell>
        </row>
        <row r="619">
          <cell r="A619" t="str">
            <v>0402211100</v>
          </cell>
          <cell r="B619" t="str">
            <v>Leche y nata (crema), en polvo, gránulos o demás formas sólidas, con un contenido de materias grasas superior o igual al 26 % en peso, sobre producto seco, sin adición de azúcar ni otro edulcorante, en envases de contenido neto inferior o igual a 2,5 kg</v>
          </cell>
        </row>
        <row r="620">
          <cell r="A620" t="str">
            <v>2201900020</v>
          </cell>
          <cell r="B620" t="str">
            <v>Hielo</v>
          </cell>
        </row>
        <row r="621">
          <cell r="A621" t="str">
            <v>4409221010</v>
          </cell>
          <cell r="B621" t="str">
            <v>Tablillas y frisos para parqués, sin ensamblar, de maderas tropicales, de ipé (cañahuate, ébano verde, lapacho, polvillo, roble morado, tahuari negro, tajibo)</v>
          </cell>
        </row>
        <row r="622">
          <cell r="A622" t="str">
            <v>1512290000</v>
          </cell>
          <cell r="B622" t="str">
            <v>Los demás aceite de algodón y sus fracciones</v>
          </cell>
        </row>
        <row r="623">
          <cell r="A623" t="str">
            <v>2303200000</v>
          </cell>
          <cell r="B623" t="str">
            <v>Pulpa de remolacha, bagazo de caña de azúcar y demás desperdicios de la industria azucarera</v>
          </cell>
        </row>
        <row r="624">
          <cell r="A624" t="str">
            <v>1905100000</v>
          </cell>
          <cell r="B624" t="str">
            <v>Pan crujiente llamado «knäckebrot»</v>
          </cell>
        </row>
        <row r="625">
          <cell r="A625" t="str">
            <v>4402900000</v>
          </cell>
          <cell r="B625" t="str">
            <v>Los demás carbón vegetal</v>
          </cell>
        </row>
        <row r="626">
          <cell r="A626" t="str">
            <v>1515210000</v>
          </cell>
          <cell r="B626" t="str">
            <v>Aceite de maiz en bruto</v>
          </cell>
        </row>
        <row r="627">
          <cell r="A627" t="str">
            <v>0202300090</v>
          </cell>
          <cell r="B627" t="str">
            <v>Demás carnes de bovino, deshuesada, congelada</v>
          </cell>
        </row>
        <row r="628">
          <cell r="A628" t="str">
            <v>2009896000</v>
          </cell>
          <cell r="B628" t="str">
            <v>Jugo de hortaliza, sin fermentar y sin adición de alcohol, incluso con adición de azúcar u otro edulcorante</v>
          </cell>
        </row>
        <row r="629">
          <cell r="A629" t="str">
            <v>1206009000</v>
          </cell>
          <cell r="B629" t="str">
            <v>Las demás semillas de girasol, incluso quebrantadas, excepto para siembra</v>
          </cell>
        </row>
        <row r="630">
          <cell r="A630" t="str">
            <v>0811200000</v>
          </cell>
          <cell r="B630" t="str">
            <v>Frambuesas, zarzamoras, moras, moras-frambuesa y grosellas</v>
          </cell>
        </row>
        <row r="631">
          <cell r="A631" t="str">
            <v>0802110000</v>
          </cell>
          <cell r="B631" t="str">
            <v>Almendras con cascara,frescas o secas</v>
          </cell>
        </row>
        <row r="632">
          <cell r="A632" t="str">
            <v>0401400000</v>
          </cell>
          <cell r="B632" t="str">
            <v>Leche y nata (crema), sin concentrar, sin adición de azúcar ni otro edulcorante con un contenido de materias grasas superior al 6 % pero inferior o igual al 10 %, en peso</v>
          </cell>
        </row>
        <row r="633">
          <cell r="A633" t="str">
            <v>1212910000</v>
          </cell>
          <cell r="B633" t="str">
            <v>Remolacha azucarera frescas , refrigeradas , congeladas o secas</v>
          </cell>
        </row>
        <row r="634">
          <cell r="A634" t="str">
            <v>1901101000</v>
          </cell>
          <cell r="B634" t="str">
            <v>Fórmulas lácteas para niños de hasta 12 meses de edad</v>
          </cell>
        </row>
        <row r="635">
          <cell r="A635" t="str">
            <v>0101210000</v>
          </cell>
          <cell r="B635" t="str">
            <v>Reproductores de caballos de raza pura, vivos</v>
          </cell>
        </row>
        <row r="636">
          <cell r="A636" t="str">
            <v>0105110000</v>
          </cell>
          <cell r="B636" t="str">
            <v>Gallos y gallinas de peso inferior o igual a 185 gr</v>
          </cell>
        </row>
        <row r="637">
          <cell r="A637" t="str">
            <v>0207120000</v>
          </cell>
          <cell r="B637" t="str">
            <v>Carnes y despojos comestibles de gallo o gallina sin trocear, congelados</v>
          </cell>
        </row>
        <row r="638">
          <cell r="A638" t="str">
            <v>0207130090</v>
          </cell>
          <cell r="B638" t="str">
            <v>Carne y despojos comestibles, de aves frescos refrigerados o congelados</v>
          </cell>
        </row>
        <row r="639">
          <cell r="A639" t="str">
            <v>0207270000</v>
          </cell>
          <cell r="B639" t="str">
            <v>Trozos y despojos comestibles de pavo (gallipavo), congelados</v>
          </cell>
        </row>
        <row r="640">
          <cell r="A640" t="str">
            <v>0208900000</v>
          </cell>
          <cell r="B640" t="str">
            <v>Las demas carnes y despojos comestibles , frescos, refrigerados o congelados</v>
          </cell>
        </row>
        <row r="641">
          <cell r="A641" t="str">
            <v>0210190000</v>
          </cell>
          <cell r="B641" t="str">
            <v>Las demas carnes de la especie porcina, saladas o en salmuera, secas o ahumadas</v>
          </cell>
        </row>
        <row r="642">
          <cell r="A642" t="str">
            <v>0210200000</v>
          </cell>
          <cell r="B642" t="str">
            <v>Carne de la especie bovina, salada o en salmuera, seca o ahumada</v>
          </cell>
        </row>
        <row r="643">
          <cell r="A643" t="str">
            <v>0401100000</v>
          </cell>
          <cell r="B643" t="str">
            <v>Leche y nata (crema), sin concentrar, sin adición de azúcar ni otro edulcorante, con un contenido de materias grasas inferior o igual al 1% en peso</v>
          </cell>
        </row>
        <row r="644">
          <cell r="A644" t="str">
            <v>0403901000</v>
          </cell>
          <cell r="B644" t="str">
            <v>Suero de mantequilla</v>
          </cell>
        </row>
        <row r="645">
          <cell r="A645" t="str">
            <v>0404900000</v>
          </cell>
          <cell r="B645" t="str">
            <v>Los demás productos constituidos por los componentes naturales de la leche, incluso con adición de azúcar u otro edulcorante</v>
          </cell>
        </row>
        <row r="646">
          <cell r="A646" t="str">
            <v>0405909000</v>
          </cell>
          <cell r="B646" t="str">
            <v>Las demas materias grasas de la leche</v>
          </cell>
        </row>
        <row r="647">
          <cell r="A647" t="str">
            <v>0406200000</v>
          </cell>
          <cell r="B647" t="str">
            <v>Queso de cualquier tipo, rallado o en polvo</v>
          </cell>
        </row>
        <row r="648">
          <cell r="A648" t="str">
            <v>0406906000</v>
          </cell>
          <cell r="B648" t="str">
            <v>Con un contenido de humedad superior o igual al 56 % pero infe</v>
          </cell>
        </row>
        <row r="649">
          <cell r="A649" t="str">
            <v>0407190000</v>
          </cell>
          <cell r="B649" t="str">
            <v>Los demas huevos fecundados para incuvacion</v>
          </cell>
        </row>
        <row r="650">
          <cell r="A650" t="str">
            <v>0602109000</v>
          </cell>
          <cell r="B650" t="str">
            <v>Las demas plantas vivas (inc sus raices), esquejes e injertos enraizados</v>
          </cell>
        </row>
        <row r="651">
          <cell r="A651" t="str">
            <v>0711400000</v>
          </cell>
          <cell r="B651" t="str">
            <v>Pepinos y pepinillos conservadas provisionalmente, pero todavía impropias para consumo inmediato.</v>
          </cell>
        </row>
        <row r="652">
          <cell r="A652" t="str">
            <v>0713201000</v>
          </cell>
          <cell r="B652" t="str">
            <v>Garbanzos para siembra</v>
          </cell>
        </row>
        <row r="653">
          <cell r="A653" t="str">
            <v>0713311000</v>
          </cell>
          <cell r="B653" t="str">
            <v>Frijoles de las especies vigna mungo (l) hepper o vigna radiata (l) wilczek para siembra</v>
          </cell>
        </row>
        <row r="654">
          <cell r="A654" t="str">
            <v>0713331900</v>
          </cell>
          <cell r="B654" t="str">
            <v>Demás frijoles comunes, para siembra</v>
          </cell>
        </row>
        <row r="655">
          <cell r="A655" t="str">
            <v>0714201000</v>
          </cell>
          <cell r="B655" t="str">
            <v>Camotes (batatas, boniatos) para siembra</v>
          </cell>
        </row>
        <row r="656">
          <cell r="A656" t="str">
            <v>0801111000</v>
          </cell>
          <cell r="B656" t="str">
            <v>Cocos para siembra</v>
          </cell>
        </row>
        <row r="657">
          <cell r="A657" t="str">
            <v>0801120000</v>
          </cell>
          <cell r="B657" t="str">
            <v>Cocos con la cascara interna (endocarpio)</v>
          </cell>
        </row>
        <row r="658">
          <cell r="A658" t="str">
            <v>0802129000</v>
          </cell>
          <cell r="B658" t="str">
            <v>Almendras, sin cáscara, excepto para siembra, frescos o secos</v>
          </cell>
        </row>
        <row r="659">
          <cell r="A659" t="str">
            <v>0802310000</v>
          </cell>
          <cell r="B659" t="str">
            <v>Nueces de nogal, con cáscara, frescos o secos</v>
          </cell>
        </row>
        <row r="660">
          <cell r="A660" t="str">
            <v>0802320000</v>
          </cell>
          <cell r="B660" t="str">
            <v>Nueces de nogal, sin cáscara, frescos o secos</v>
          </cell>
        </row>
        <row r="661">
          <cell r="A661" t="str">
            <v>0802620000</v>
          </cell>
          <cell r="B661" t="str">
            <v>Nueces de macadamia sin cascara</v>
          </cell>
        </row>
        <row r="662">
          <cell r="A662" t="str">
            <v>0804501000</v>
          </cell>
          <cell r="B662" t="str">
            <v>Guayabas, frescos o secos</v>
          </cell>
        </row>
        <row r="663">
          <cell r="A663" t="str">
            <v>0808400000</v>
          </cell>
          <cell r="B663" t="str">
            <v>Membrillos frescos</v>
          </cell>
        </row>
        <row r="664">
          <cell r="A664" t="str">
            <v>0809100000</v>
          </cell>
          <cell r="B664" t="str">
            <v>Damascos (albaricoques, chabacanos), frescos</v>
          </cell>
        </row>
        <row r="665">
          <cell r="A665" t="str">
            <v>0810300000</v>
          </cell>
          <cell r="B665" t="str">
            <v>Grosellas negras, blancas o rojas y grosellas espinosas, frescos</v>
          </cell>
        </row>
        <row r="666">
          <cell r="A666" t="str">
            <v>0812909000</v>
          </cell>
          <cell r="B666" t="str">
            <v>Demas frutas y otros frutos conservados provisionalmente, todavía impropios para consumo inmediato</v>
          </cell>
        </row>
        <row r="667">
          <cell r="A667" t="str">
            <v>1002900000</v>
          </cell>
          <cell r="B667" t="str">
            <v>Los demas centeno, excepto para siembra</v>
          </cell>
        </row>
        <row r="668">
          <cell r="A668" t="str">
            <v>1008501000</v>
          </cell>
          <cell r="B668" t="str">
            <v>Quinua para siembra</v>
          </cell>
        </row>
        <row r="669">
          <cell r="A669" t="str">
            <v>1107100000</v>
          </cell>
          <cell r="B669" t="str">
            <v>Malta sin tostar</v>
          </cell>
        </row>
        <row r="670">
          <cell r="A670" t="str">
            <v>1201100000</v>
          </cell>
          <cell r="B670" t="str">
            <v>Habas (porotos, frijoles,fr+joles) de soja para siembra</v>
          </cell>
        </row>
        <row r="671">
          <cell r="A671" t="str">
            <v>1211909040</v>
          </cell>
          <cell r="B671" t="str">
            <v>Piretro (pelitre)</v>
          </cell>
        </row>
        <row r="672">
          <cell r="A672" t="str">
            <v>1301904000</v>
          </cell>
          <cell r="B672" t="str">
            <v>Goma tragacanto</v>
          </cell>
        </row>
        <row r="673">
          <cell r="A673" t="str">
            <v>1301909010</v>
          </cell>
          <cell r="B673" t="str">
            <v>Goma laca</v>
          </cell>
        </row>
        <row r="674">
          <cell r="A674" t="str">
            <v>1302192000</v>
          </cell>
          <cell r="B674" t="str">
            <v>Extracto de habas (porotos, frijoles, fréjoles) de soya, incluso en polvo</v>
          </cell>
        </row>
        <row r="675">
          <cell r="A675" t="str">
            <v>1508900000</v>
          </cell>
          <cell r="B675" t="str">
            <v>Los demás aceite de maní y sus fracciones, incluso refinado, pero sin modificar químicamente</v>
          </cell>
        </row>
        <row r="676">
          <cell r="A676" t="str">
            <v>1509100000</v>
          </cell>
          <cell r="B676" t="str">
            <v>Aceite de oliva virgen</v>
          </cell>
        </row>
        <row r="677">
          <cell r="A677" t="str">
            <v>1515290000</v>
          </cell>
          <cell r="B677" t="str">
            <v>Los demás aceites de maíz y sus fracciones ,incluso refinado, pero sin modificar químicamente</v>
          </cell>
        </row>
        <row r="678">
          <cell r="A678" t="str">
            <v>1520000000</v>
          </cell>
          <cell r="B678" t="str">
            <v>Glicerol en bruto; aguas y lejias glicerinosas</v>
          </cell>
        </row>
        <row r="679">
          <cell r="A679" t="str">
            <v>1521101000</v>
          </cell>
          <cell r="B679" t="str">
            <v>Cera vegetal de carnauba</v>
          </cell>
        </row>
        <row r="680">
          <cell r="A680" t="str">
            <v>1602410000</v>
          </cell>
          <cell r="B680" t="str">
            <v>Preparaciones y conservas de jamones y trozos de jamón</v>
          </cell>
        </row>
        <row r="681">
          <cell r="A681" t="str">
            <v>1702600000</v>
          </cell>
          <cell r="B681" t="str">
            <v>Las demás fructosas y jarabe de fructosa, con un contenido de fructosa sobre producto seco superior al 50 % en peso, excepto el azúcar invertido</v>
          </cell>
        </row>
        <row r="682">
          <cell r="A682" t="str">
            <v>1801001100</v>
          </cell>
          <cell r="B682" t="str">
            <v>Cacao en grano,entero o partido , crudo, para siembra</v>
          </cell>
        </row>
        <row r="683">
          <cell r="A683" t="str">
            <v>1901901000</v>
          </cell>
          <cell r="B683" t="str">
            <v>Extracto de malta</v>
          </cell>
        </row>
        <row r="684">
          <cell r="A684" t="str">
            <v>1905200000</v>
          </cell>
          <cell r="B684" t="str">
            <v>Pan de especias</v>
          </cell>
        </row>
        <row r="685">
          <cell r="A685" t="str">
            <v>2003100000</v>
          </cell>
          <cell r="B685" t="str">
            <v>Hongos del género agaricus preparados o conservados</v>
          </cell>
        </row>
        <row r="686">
          <cell r="A686" t="str">
            <v>2005400000</v>
          </cell>
          <cell r="B686" t="str">
            <v>Arvejas (guisantes,chicharos) (pisum sativum), preparadas o conservados,sin congelar</v>
          </cell>
        </row>
        <row r="687">
          <cell r="A687" t="str">
            <v>2005510000</v>
          </cell>
          <cell r="B687" t="str">
            <v>Frijoles desvainados, preparados o conservados, sin congelar</v>
          </cell>
        </row>
        <row r="688">
          <cell r="A688" t="str">
            <v>2005992000</v>
          </cell>
          <cell r="B688" t="str">
            <v>Pimiento piquillo preparadas o conservadas, sin congelar</v>
          </cell>
        </row>
        <row r="689">
          <cell r="A689" t="str">
            <v>2008201000</v>
          </cell>
          <cell r="B689" t="str">
            <v>Piñas preparados o conservados en agua con adición de azúcar u otro edulcorante, incluido el jarabe</v>
          </cell>
        </row>
        <row r="690">
          <cell r="A690" t="str">
            <v>2009790000</v>
          </cell>
          <cell r="B690" t="str">
            <v>Los demás jugo de manzana, sin fermentar y sin adición de alcohol, incluso con adición de azúcar u otro edulcorante</v>
          </cell>
        </row>
        <row r="691">
          <cell r="A691" t="str">
            <v>2106101100</v>
          </cell>
          <cell r="B691" t="str">
            <v>Concentrados de soya, con un contenido de proteína en base seca entre 65 % y 75 %</v>
          </cell>
        </row>
        <row r="692">
          <cell r="A692" t="str">
            <v>2202910000</v>
          </cell>
          <cell r="B692" t="str">
            <v>Cerveza sin alcohol</v>
          </cell>
        </row>
        <row r="693">
          <cell r="A693" t="str">
            <v>2205100000</v>
          </cell>
          <cell r="B693" t="str">
            <v>Vermut y demás vinos de uvas frescas preparados con plantas o sustancias aromáticas en recipientes con capacidad inferior o igual a 2 l</v>
          </cell>
        </row>
        <row r="694">
          <cell r="A694" t="str">
            <v>2208203000</v>
          </cell>
          <cell r="B694" t="str">
            <v>Aguardiente de orujo de uvas («grappa» y similares)</v>
          </cell>
        </row>
        <row r="695">
          <cell r="A695" t="str">
            <v>2208904900</v>
          </cell>
          <cell r="B695" t="str">
            <v>Los demás aguardientes</v>
          </cell>
        </row>
        <row r="696">
          <cell r="A696" t="str">
            <v>2402202000</v>
          </cell>
          <cell r="B696" t="str">
            <v>Cigarrillos de tabaco rubio</v>
          </cell>
        </row>
        <row r="697">
          <cell r="A697" t="str">
            <v>2402900000</v>
          </cell>
          <cell r="B697" t="str">
            <v>Los demás cigarros (puros) (incluso despuntados), cigarritos (puritos) y cigarrillos, de tabaco o de sucedáneos del tabaco</v>
          </cell>
        </row>
        <row r="698">
          <cell r="A698" t="str">
            <v>3203001100</v>
          </cell>
          <cell r="B698" t="str">
            <v>Colorantes de origen vegetal de campeche</v>
          </cell>
        </row>
        <row r="699">
          <cell r="A699" t="str">
            <v>3301120000</v>
          </cell>
          <cell r="B699" t="str">
            <v>Aceites esenciales de naranja</v>
          </cell>
        </row>
        <row r="700">
          <cell r="A700" t="str">
            <v>3301240000</v>
          </cell>
          <cell r="B700" t="str">
            <v>Aceites esenciales de menta piperita (mentha piperita)</v>
          </cell>
        </row>
        <row r="701">
          <cell r="A701" t="str">
            <v>3301250000</v>
          </cell>
          <cell r="B701" t="str">
            <v>Aceites esenciales de las demás mentas</v>
          </cell>
        </row>
        <row r="702">
          <cell r="A702" t="str">
            <v>3301292000</v>
          </cell>
          <cell r="B702" t="str">
            <v>Aceites esenciales de eucalipto</v>
          </cell>
        </row>
        <row r="703">
          <cell r="A703" t="str">
            <v>4001100000</v>
          </cell>
          <cell r="B703" t="str">
            <v>Látex de caucho natural, incluso prevulcanizado</v>
          </cell>
        </row>
        <row r="704">
          <cell r="A704" t="str">
            <v>4102290000</v>
          </cell>
          <cell r="B704" t="str">
            <v>Los demás cueros y pieles de ovino, en bruto sin lana (depilados)</v>
          </cell>
        </row>
        <row r="705">
          <cell r="A705" t="str">
            <v>4103900000</v>
          </cell>
          <cell r="B705" t="str">
            <v>Los demás cueros y pieles en bruto (frescos o salados, secos, encalados, piquelados o conservados de otro modo, pero sin curtir, apergaminar ni preparar de otra forma)</v>
          </cell>
        </row>
        <row r="706">
          <cell r="A706" t="str">
            <v>4301800000</v>
          </cell>
          <cell r="B706" t="str">
            <v>Peletería en bruto de las demás pieles, enteras, incluso sin la cabeza, cola o patas</v>
          </cell>
        </row>
        <row r="707">
          <cell r="A707" t="str">
            <v>4401390000</v>
          </cell>
          <cell r="B707" t="str">
            <v>Los demás desperdicios y desechos de madera, aglomerados en leños</v>
          </cell>
        </row>
        <row r="708">
          <cell r="A708" t="str">
            <v>4408109000</v>
          </cell>
          <cell r="B708" t="str">
            <v>Las demás hojas para chapado, para contrachapado de coníferas, aserradas longitudinalmente, cortadas o desenrolladas, de espesor inferior o igual a 6 mm</v>
          </cell>
        </row>
        <row r="709">
          <cell r="A709" t="str">
            <v>2106904000</v>
          </cell>
          <cell r="B709" t="str">
            <v>Autolizados de levadura</v>
          </cell>
        </row>
        <row r="710">
          <cell r="A710" t="str">
            <v>1602200000</v>
          </cell>
          <cell r="B710" t="str">
            <v>Preparaciones y conservas de hígado de cualquier animal</v>
          </cell>
        </row>
        <row r="711">
          <cell r="A711" t="str">
            <v>3301293000</v>
          </cell>
          <cell r="B711" t="str">
            <v>Aceites esenciales de lavanda</v>
          </cell>
        </row>
        <row r="712">
          <cell r="A712" t="str">
            <v>1211600090</v>
          </cell>
          <cell r="B712" t="str">
            <v>Los demás corteza de cerezo africano (prunus africana)</v>
          </cell>
        </row>
        <row r="713">
          <cell r="A713" t="str">
            <v>3201909090</v>
          </cell>
          <cell r="B713" t="str">
            <v>Los demás extractos curtientes de origen vegetal</v>
          </cell>
        </row>
        <row r="714">
          <cell r="A714" t="str">
            <v>5303903000</v>
          </cell>
          <cell r="B714" t="str">
            <v>Yute, en bruto o trabajados</v>
          </cell>
        </row>
        <row r="715">
          <cell r="A715" t="str">
            <v>3503002000</v>
          </cell>
          <cell r="B715" t="str">
            <v>Ictiocola; demás colas de origen animal</v>
          </cell>
        </row>
        <row r="716">
          <cell r="A716" t="str">
            <v>2005993900</v>
          </cell>
          <cell r="B716" t="str">
            <v>Los demás frutos de los géneros capsicum o pimienta</v>
          </cell>
        </row>
        <row r="717">
          <cell r="A717" t="str">
            <v>1515600000</v>
          </cell>
          <cell r="B717" t="str">
            <v>Grasas y aceites, de origen microbiano, y sus fracciones</v>
          </cell>
        </row>
        <row r="718">
          <cell r="A718" t="str">
            <v>2304000000</v>
          </cell>
          <cell r="B718" t="str">
            <v>Tortas y demás residuos sólidos de la extracción del aceite de soya</v>
          </cell>
        </row>
        <row r="720">
          <cell r="A720" t="str">
            <v>2207200010</v>
          </cell>
          <cell r="B720" t="str">
            <v>Alcohol etílico y aguardiente desnaturalizados, de cualquier graduación, alcohol carburante</v>
          </cell>
        </row>
        <row r="721">
          <cell r="A721" t="str">
            <v>0402211900</v>
          </cell>
          <cell r="B721" t="str">
            <v>Leche y nata, en polvo, gránulos o demás formas sólidas, contenido de materias grasas superior o igual al 26 % en peso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published="0" codeName="Hoja1">
    <tabColor rgb="FFD1FFE6"/>
  </sheetPr>
  <dimension ref="A1:C27"/>
  <sheetViews>
    <sheetView showGridLines="0" tabSelected="1" zoomScale="115" zoomScaleNormal="115" workbookViewId="0">
      <selection activeCell="B13" sqref="B13"/>
    </sheetView>
  </sheetViews>
  <sheetFormatPr baseColWidth="10" defaultColWidth="10.7109375" defaultRowHeight="13.5" customHeight="1" x14ac:dyDescent="0.2"/>
  <cols>
    <col min="1" max="1" width="7.42578125" style="152" customWidth="1"/>
    <col min="2" max="2" width="102.42578125" style="152" customWidth="1"/>
    <col min="3" max="16384" width="10.7109375" style="152"/>
  </cols>
  <sheetData>
    <row r="1" spans="1:3" ht="13.5" customHeight="1" x14ac:dyDescent="0.2">
      <c r="A1" s="151" t="s">
        <v>47</v>
      </c>
    </row>
    <row r="10" spans="1:3" ht="15" customHeight="1" x14ac:dyDescent="0.2">
      <c r="A10" s="153" t="s">
        <v>2</v>
      </c>
      <c r="B10" s="195" t="s">
        <v>3</v>
      </c>
      <c r="C10" s="154"/>
    </row>
    <row r="11" spans="1:3" ht="18" customHeight="1" x14ac:dyDescent="0.2">
      <c r="A11" s="155" t="s">
        <v>40</v>
      </c>
      <c r="B11" s="16" t="s">
        <v>654</v>
      </c>
      <c r="C11" s="154"/>
    </row>
    <row r="12" spans="1:3" ht="18" customHeight="1" x14ac:dyDescent="0.2">
      <c r="A12" s="155" t="s">
        <v>41</v>
      </c>
      <c r="B12" s="16" t="s">
        <v>655</v>
      </c>
      <c r="C12" s="154"/>
    </row>
    <row r="13" spans="1:3" ht="18" customHeight="1" x14ac:dyDescent="0.2">
      <c r="A13" s="155" t="s">
        <v>42</v>
      </c>
      <c r="B13" s="16" t="s">
        <v>633</v>
      </c>
      <c r="C13" s="154"/>
    </row>
    <row r="14" spans="1:3" ht="18" customHeight="1" x14ac:dyDescent="0.2">
      <c r="A14" s="155" t="s">
        <v>43</v>
      </c>
      <c r="B14" s="16" t="s">
        <v>634</v>
      </c>
      <c r="C14" s="154"/>
    </row>
    <row r="15" spans="1:3" ht="18" customHeight="1" x14ac:dyDescent="0.2">
      <c r="A15" s="155" t="s">
        <v>44</v>
      </c>
      <c r="B15" s="16" t="s">
        <v>635</v>
      </c>
      <c r="C15" s="154"/>
    </row>
    <row r="16" spans="1:3" ht="18" customHeight="1" x14ac:dyDescent="0.2">
      <c r="A16" s="155" t="s">
        <v>45</v>
      </c>
      <c r="B16" s="16" t="s">
        <v>636</v>
      </c>
      <c r="C16" s="154"/>
    </row>
    <row r="17" spans="1:3" ht="18" customHeight="1" x14ac:dyDescent="0.2">
      <c r="A17" s="155" t="s">
        <v>50</v>
      </c>
      <c r="B17" s="16" t="s">
        <v>637</v>
      </c>
      <c r="C17" s="154"/>
    </row>
    <row r="18" spans="1:3" ht="18" customHeight="1" x14ac:dyDescent="0.2">
      <c r="A18" s="155" t="s">
        <v>51</v>
      </c>
      <c r="B18" s="16" t="s">
        <v>638</v>
      </c>
      <c r="C18" s="154"/>
    </row>
    <row r="19" spans="1:3" ht="18" customHeight="1" x14ac:dyDescent="0.2">
      <c r="A19" s="155" t="s">
        <v>52</v>
      </c>
      <c r="B19" s="16" t="s">
        <v>639</v>
      </c>
      <c r="C19" s="154"/>
    </row>
    <row r="20" spans="1:3" ht="18" customHeight="1" x14ac:dyDescent="0.2">
      <c r="A20" s="155" t="s">
        <v>53</v>
      </c>
      <c r="B20" s="16" t="s">
        <v>640</v>
      </c>
      <c r="C20" s="154"/>
    </row>
    <row r="21" spans="1:3" ht="18" customHeight="1" x14ac:dyDescent="0.2">
      <c r="A21" s="155" t="s">
        <v>17</v>
      </c>
      <c r="B21" s="16" t="s">
        <v>641</v>
      </c>
      <c r="C21" s="154"/>
    </row>
    <row r="22" spans="1:3" ht="18" customHeight="1" x14ac:dyDescent="0.2">
      <c r="A22" s="155" t="s">
        <v>18</v>
      </c>
      <c r="B22" s="16" t="s">
        <v>642</v>
      </c>
      <c r="C22" s="154"/>
    </row>
    <row r="23" spans="1:3" ht="18" customHeight="1" x14ac:dyDescent="0.2">
      <c r="A23" s="155" t="s">
        <v>585</v>
      </c>
      <c r="B23" s="16" t="s">
        <v>643</v>
      </c>
      <c r="C23" s="154"/>
    </row>
    <row r="24" spans="1:3" ht="18" customHeight="1" x14ac:dyDescent="0.2">
      <c r="A24" s="155" t="s">
        <v>586</v>
      </c>
      <c r="B24" s="16" t="s">
        <v>644</v>
      </c>
      <c r="C24" s="154"/>
    </row>
    <row r="25" spans="1:3" ht="18" customHeight="1" x14ac:dyDescent="0.2">
      <c r="A25" s="155" t="s">
        <v>587</v>
      </c>
      <c r="B25" s="16" t="s">
        <v>645</v>
      </c>
      <c r="C25" s="154"/>
    </row>
    <row r="26" spans="1:3" ht="18" customHeight="1" x14ac:dyDescent="0.2">
      <c r="A26" s="155" t="s">
        <v>588</v>
      </c>
      <c r="B26" s="16" t="s">
        <v>646</v>
      </c>
      <c r="C26" s="154"/>
    </row>
    <row r="27" spans="1:3" ht="13.5" customHeight="1" x14ac:dyDescent="0.2">
      <c r="B27" s="156"/>
    </row>
  </sheetData>
  <phoneticPr fontId="12" type="noConversion"/>
  <pageMargins left="0.70866141732283472" right="0.70866141732283472" top="0.74803149606299213" bottom="0.74803149606299213" header="0.31496062992125984" footer="0.31496062992125984"/>
  <pageSetup orientation="portrait" verticalDpi="0" r:id="rId1"/>
  <extLst>
    <ext xmlns:mx="http://schemas.microsoft.com/office/mac/excel/2008/main" uri="http://schemas.microsoft.com/office/mac/excel/2008/main">
      <mx:PLV Mode="0" OnePage="0" WScale="0"/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07AB61-A8C6-4719-BBB3-EE140E396701}">
  <sheetPr published="0">
    <tabColor rgb="FFD9EFFF"/>
  </sheetPr>
  <dimension ref="A1:J123"/>
  <sheetViews>
    <sheetView showGridLines="0" zoomScale="130" zoomScaleNormal="130" workbookViewId="0">
      <selection activeCell="K104" sqref="K104"/>
    </sheetView>
  </sheetViews>
  <sheetFormatPr baseColWidth="10" defaultColWidth="30.28515625" defaultRowHeight="13.5" x14ac:dyDescent="0.25"/>
  <cols>
    <col min="1" max="1" width="8" style="24" customWidth="1"/>
    <col min="2" max="2" width="2.140625" style="24" customWidth="1"/>
    <col min="3" max="3" width="34.5703125" style="24" customWidth="1"/>
    <col min="4" max="10" width="7.140625" style="24" customWidth="1"/>
    <col min="11" max="16384" width="30.28515625" style="24"/>
  </cols>
  <sheetData>
    <row r="1" spans="1:10" ht="15" customHeight="1" x14ac:dyDescent="0.25">
      <c r="A1" s="92" t="s">
        <v>609</v>
      </c>
    </row>
    <row r="2" spans="1:10" x14ac:dyDescent="0.25">
      <c r="A2" s="71" t="s">
        <v>626</v>
      </c>
      <c r="B2" s="50"/>
      <c r="C2" s="50"/>
      <c r="D2" s="50"/>
      <c r="E2" s="50"/>
      <c r="F2" s="50"/>
      <c r="G2" s="50"/>
      <c r="H2" s="50"/>
      <c r="I2" s="49"/>
    </row>
    <row r="3" spans="1:10" ht="4.3499999999999996" customHeight="1" x14ac:dyDescent="0.25">
      <c r="A3" s="50"/>
      <c r="B3" s="25"/>
      <c r="C3" s="26"/>
      <c r="D3" s="26"/>
      <c r="E3" s="26"/>
      <c r="F3" s="26"/>
      <c r="G3" s="26"/>
      <c r="H3" s="26"/>
      <c r="I3" s="26"/>
    </row>
    <row r="4" spans="1:10" s="4" customFormat="1" ht="13.35" customHeight="1" x14ac:dyDescent="0.25">
      <c r="A4" s="289" t="s">
        <v>64</v>
      </c>
      <c r="B4" s="291" t="s">
        <v>68</v>
      </c>
      <c r="C4" s="292"/>
      <c r="D4" s="284" t="s">
        <v>16</v>
      </c>
      <c r="E4" s="284"/>
      <c r="F4" s="284"/>
      <c r="G4" s="284" t="s">
        <v>61</v>
      </c>
      <c r="H4" s="284"/>
      <c r="I4" s="284"/>
      <c r="J4" s="284"/>
    </row>
    <row r="5" spans="1:10" s="28" customFormat="1" ht="22.35" customHeight="1" x14ac:dyDescent="0.2">
      <c r="A5" s="290"/>
      <c r="B5" s="293"/>
      <c r="C5" s="294"/>
      <c r="D5" s="218">
        <v>2023</v>
      </c>
      <c r="E5" s="219" t="s">
        <v>589</v>
      </c>
      <c r="F5" s="232" t="s">
        <v>595</v>
      </c>
      <c r="G5" s="218">
        <v>2023</v>
      </c>
      <c r="H5" s="219" t="s">
        <v>589</v>
      </c>
      <c r="I5" s="232" t="s">
        <v>595</v>
      </c>
      <c r="J5" s="232" t="s">
        <v>600</v>
      </c>
    </row>
    <row r="6" spans="1:10" s="28" customFormat="1" ht="6" customHeight="1" x14ac:dyDescent="0.2">
      <c r="A6" s="74" t="s">
        <v>0</v>
      </c>
      <c r="B6" s="74"/>
      <c r="C6" s="74"/>
      <c r="D6" s="75"/>
      <c r="E6" s="75"/>
      <c r="F6" s="76"/>
      <c r="G6" s="75"/>
      <c r="H6" s="75"/>
      <c r="I6" s="76"/>
      <c r="J6" s="76"/>
    </row>
    <row r="7" spans="1:10" s="4" customFormat="1" ht="17.100000000000001" customHeight="1" x14ac:dyDescent="0.25">
      <c r="A7" s="244" t="s">
        <v>12</v>
      </c>
      <c r="B7" s="245" t="s">
        <v>338</v>
      </c>
      <c r="C7" s="246"/>
      <c r="D7" s="247">
        <v>276509.2422599998</v>
      </c>
      <c r="E7" s="247">
        <v>146259.92675799999</v>
      </c>
      <c r="F7" s="243">
        <v>-47.104868697129213</v>
      </c>
      <c r="G7" s="247">
        <v>642839.50873999973</v>
      </c>
      <c r="H7" s="247">
        <v>473010.01951000001</v>
      </c>
      <c r="I7" s="243">
        <v>-26.418645232754091</v>
      </c>
      <c r="J7" s="243">
        <v>100</v>
      </c>
    </row>
    <row r="8" spans="1:10" ht="11.1" customHeight="1" x14ac:dyDescent="0.25">
      <c r="A8" s="201"/>
      <c r="B8" s="70"/>
      <c r="C8" s="17" t="s">
        <v>79</v>
      </c>
      <c r="D8" s="82">
        <v>137295.12526999993</v>
      </c>
      <c r="E8" s="82">
        <v>69733.252260000008</v>
      </c>
      <c r="F8" s="77">
        <v>-49.209229298662308</v>
      </c>
      <c r="G8" s="82">
        <v>313490.04029000003</v>
      </c>
      <c r="H8" s="82">
        <v>237669.70951000004</v>
      </c>
      <c r="I8" s="77">
        <v>-24.185881857637625</v>
      </c>
      <c r="J8" s="77">
        <v>50.246231518775566</v>
      </c>
    </row>
    <row r="9" spans="1:10" ht="11.1" customHeight="1" x14ac:dyDescent="0.25">
      <c r="A9" s="201"/>
      <c r="B9" s="70"/>
      <c r="C9" s="17" t="s">
        <v>229</v>
      </c>
      <c r="D9" s="82">
        <v>24785.803699999989</v>
      </c>
      <c r="E9" s="82">
        <v>16578.689697999991</v>
      </c>
      <c r="F9" s="77">
        <v>-33.112156060527511</v>
      </c>
      <c r="G9" s="82">
        <v>57411.231640000035</v>
      </c>
      <c r="H9" s="82">
        <v>58537.940859999988</v>
      </c>
      <c r="I9" s="77">
        <v>1.9625240354797402</v>
      </c>
      <c r="J9" s="77">
        <v>12.375623865355017</v>
      </c>
    </row>
    <row r="10" spans="1:10" ht="11.1" customHeight="1" x14ac:dyDescent="0.25">
      <c r="A10" s="201"/>
      <c r="B10" s="70"/>
      <c r="C10" s="17" t="s">
        <v>404</v>
      </c>
      <c r="D10" s="82">
        <v>33889.837699999996</v>
      </c>
      <c r="E10" s="82">
        <v>16291.920399999999</v>
      </c>
      <c r="F10" s="77">
        <v>-51.92682672540505</v>
      </c>
      <c r="G10" s="82">
        <v>60502.448049999977</v>
      </c>
      <c r="H10" s="82">
        <v>41874.463239999997</v>
      </c>
      <c r="I10" s="77">
        <v>-30.788811709908959</v>
      </c>
      <c r="J10" s="77">
        <v>8.8527645320026291</v>
      </c>
    </row>
    <row r="11" spans="1:10" ht="11.1" customHeight="1" x14ac:dyDescent="0.25">
      <c r="A11" s="201"/>
      <c r="B11" s="70"/>
      <c r="C11" s="17" t="s">
        <v>84</v>
      </c>
      <c r="D11" s="82">
        <v>20104.937499999996</v>
      </c>
      <c r="E11" s="82">
        <v>10588.8742</v>
      </c>
      <c r="F11" s="77">
        <v>-47.33197156171213</v>
      </c>
      <c r="G11" s="82">
        <v>56855.93569999998</v>
      </c>
      <c r="H11" s="82">
        <v>30101.981540000001</v>
      </c>
      <c r="I11" s="77">
        <v>-47.055692304787776</v>
      </c>
      <c r="J11" s="77">
        <v>6.3639204876004971</v>
      </c>
    </row>
    <row r="12" spans="1:10" ht="11.1" customHeight="1" x14ac:dyDescent="0.25">
      <c r="A12" s="201"/>
      <c r="B12" s="70"/>
      <c r="C12" s="17" t="s">
        <v>87</v>
      </c>
      <c r="D12" s="82">
        <v>14597.049199999998</v>
      </c>
      <c r="E12" s="82">
        <v>5948.4746000000005</v>
      </c>
      <c r="F12" s="77">
        <v>-59.248787076774391</v>
      </c>
      <c r="G12" s="82">
        <v>43416.916780000007</v>
      </c>
      <c r="H12" s="82">
        <v>18025.657080000001</v>
      </c>
      <c r="I12" s="77">
        <v>-58.482410965894481</v>
      </c>
      <c r="J12" s="77">
        <v>3.8108404339242368</v>
      </c>
    </row>
    <row r="13" spans="1:10" ht="11.1" customHeight="1" x14ac:dyDescent="0.25">
      <c r="A13" s="201"/>
      <c r="B13" s="70"/>
      <c r="C13" s="17" t="s">
        <v>408</v>
      </c>
      <c r="D13" s="82">
        <v>4389.4455999999982</v>
      </c>
      <c r="E13" s="82">
        <v>4354.6421</v>
      </c>
      <c r="F13" s="77">
        <v>-0.79289056458515805</v>
      </c>
      <c r="G13" s="82">
        <v>13924.858570000006</v>
      </c>
      <c r="H13" s="82">
        <v>16256.231720000002</v>
      </c>
      <c r="I13" s="77">
        <v>16.742526599320385</v>
      </c>
      <c r="J13" s="77">
        <v>3.4367626581864243</v>
      </c>
    </row>
    <row r="14" spans="1:10" ht="11.1" customHeight="1" x14ac:dyDescent="0.25">
      <c r="A14" s="201"/>
      <c r="B14" s="70"/>
      <c r="C14" s="17" t="s">
        <v>94</v>
      </c>
      <c r="D14" s="82">
        <v>7081.7686000000031</v>
      </c>
      <c r="E14" s="82">
        <v>4109.6112000000003</v>
      </c>
      <c r="F14" s="77">
        <v>-41.969140307690957</v>
      </c>
      <c r="G14" s="82">
        <v>19466.97723</v>
      </c>
      <c r="H14" s="82">
        <v>13993.928210000002</v>
      </c>
      <c r="I14" s="77">
        <v>-28.114529314626413</v>
      </c>
      <c r="J14" s="77">
        <v>2.9584845210037147</v>
      </c>
    </row>
    <row r="15" spans="1:10" ht="11.1" customHeight="1" x14ac:dyDescent="0.25">
      <c r="A15" s="201"/>
      <c r="B15" s="70"/>
      <c r="C15" s="17" t="s">
        <v>86</v>
      </c>
      <c r="D15" s="82">
        <v>5114.5048999999981</v>
      </c>
      <c r="E15" s="82">
        <v>3187.9722999999999</v>
      </c>
      <c r="F15" s="77">
        <v>-37.668017484937764</v>
      </c>
      <c r="G15" s="82">
        <v>16595.813020000001</v>
      </c>
      <c r="H15" s="82">
        <v>13569.465710000002</v>
      </c>
      <c r="I15" s="77">
        <v>-18.235607417080914</v>
      </c>
      <c r="J15" s="77">
        <v>2.8687480497890654</v>
      </c>
    </row>
    <row r="16" spans="1:10" ht="11.1" customHeight="1" x14ac:dyDescent="0.25">
      <c r="A16" s="201"/>
      <c r="B16" s="70"/>
      <c r="C16" s="17" t="s">
        <v>80</v>
      </c>
      <c r="D16" s="82">
        <v>7643.8590999999988</v>
      </c>
      <c r="E16" s="82">
        <v>4069.8007999999995</v>
      </c>
      <c r="F16" s="77">
        <v>-46.757249881803808</v>
      </c>
      <c r="G16" s="82">
        <v>15614.448229999998</v>
      </c>
      <c r="H16" s="82">
        <v>11404.502170000002</v>
      </c>
      <c r="I16" s="77">
        <v>-26.961862487791521</v>
      </c>
      <c r="J16" s="77">
        <v>2.4110487515283796</v>
      </c>
    </row>
    <row r="17" spans="1:10" ht="11.1" customHeight="1" x14ac:dyDescent="0.25">
      <c r="A17" s="201"/>
      <c r="B17" s="70"/>
      <c r="C17" s="17" t="s">
        <v>403</v>
      </c>
      <c r="D17" s="82">
        <v>1095.184</v>
      </c>
      <c r="E17" s="82">
        <v>1324.1160000000002</v>
      </c>
      <c r="F17" s="77">
        <v>20.903519408610816</v>
      </c>
      <c r="G17" s="82">
        <v>3641.1857099999997</v>
      </c>
      <c r="H17" s="82">
        <v>4559.3495700000003</v>
      </c>
      <c r="I17" s="77">
        <v>25.216067872572225</v>
      </c>
      <c r="J17" s="77">
        <v>0.96390126676874976</v>
      </c>
    </row>
    <row r="18" spans="1:10" ht="11.1" customHeight="1" x14ac:dyDescent="0.25">
      <c r="A18" s="30"/>
      <c r="B18" s="70"/>
      <c r="C18" s="17" t="s">
        <v>22</v>
      </c>
      <c r="D18" s="82">
        <v>20511.726689999836</v>
      </c>
      <c r="E18" s="82">
        <v>10072.573199999984</v>
      </c>
      <c r="F18" s="77">
        <v>-50.893587106390669</v>
      </c>
      <c r="G18" s="82">
        <v>41919.653519999702</v>
      </c>
      <c r="H18" s="82">
        <v>27016.789899999974</v>
      </c>
      <c r="I18" s="77">
        <v>-35.551018123013897</v>
      </c>
      <c r="J18" s="77">
        <v>5.7116739150657265</v>
      </c>
    </row>
    <row r="19" spans="1:10" s="4" customFormat="1" ht="17.100000000000001" customHeight="1" x14ac:dyDescent="0.25">
      <c r="A19" s="244" t="s">
        <v>71</v>
      </c>
      <c r="B19" s="245" t="s">
        <v>420</v>
      </c>
      <c r="C19" s="246"/>
      <c r="D19" s="247">
        <v>143284.81302199999</v>
      </c>
      <c r="E19" s="247">
        <v>164383.79438000009</v>
      </c>
      <c r="F19" s="243">
        <v>14.725204236935131</v>
      </c>
      <c r="G19" s="247">
        <v>275077.99283000006</v>
      </c>
      <c r="H19" s="247">
        <v>352686.45208000019</v>
      </c>
      <c r="I19" s="243">
        <v>28.213256339253089</v>
      </c>
      <c r="J19" s="243">
        <v>100</v>
      </c>
    </row>
    <row r="20" spans="1:10" ht="11.1" customHeight="1" x14ac:dyDescent="0.25">
      <c r="A20" s="201"/>
      <c r="B20" s="70"/>
      <c r="C20" s="17" t="s">
        <v>404</v>
      </c>
      <c r="D20" s="82">
        <v>52390.992950000058</v>
      </c>
      <c r="E20" s="82">
        <v>64021.951300000044</v>
      </c>
      <c r="F20" s="77">
        <v>22.200301416505177</v>
      </c>
      <c r="G20" s="82">
        <v>101576.6007000001</v>
      </c>
      <c r="H20" s="82">
        <v>136168.12390000004</v>
      </c>
      <c r="I20" s="77">
        <v>34.054617856492129</v>
      </c>
      <c r="J20" s="77">
        <v>38.608833170918885</v>
      </c>
    </row>
    <row r="21" spans="1:10" ht="11.1" customHeight="1" x14ac:dyDescent="0.25">
      <c r="A21" s="201"/>
      <c r="B21" s="70"/>
      <c r="C21" s="17" t="s">
        <v>80</v>
      </c>
      <c r="D21" s="82">
        <v>32579.121799999994</v>
      </c>
      <c r="E21" s="82">
        <v>34482.425599999988</v>
      </c>
      <c r="F21" s="77">
        <v>5.8420967013297354</v>
      </c>
      <c r="G21" s="82">
        <v>64848.075449999989</v>
      </c>
      <c r="H21" s="82">
        <v>78546.181530000045</v>
      </c>
      <c r="I21" s="77">
        <v>21.123381048619926</v>
      </c>
      <c r="J21" s="77">
        <v>22.270824713216754</v>
      </c>
    </row>
    <row r="22" spans="1:10" ht="11.1" customHeight="1" x14ac:dyDescent="0.25">
      <c r="A22" s="201"/>
      <c r="B22" s="70"/>
      <c r="C22" s="17" t="s">
        <v>90</v>
      </c>
      <c r="D22" s="82">
        <v>15228.297036999988</v>
      </c>
      <c r="E22" s="82">
        <v>21845.154699999974</v>
      </c>
      <c r="F22" s="77">
        <v>43.451067751851014</v>
      </c>
      <c r="G22" s="82">
        <v>22889.164720000008</v>
      </c>
      <c r="H22" s="82">
        <v>39063.605530000023</v>
      </c>
      <c r="I22" s="77">
        <v>70.664181099920924</v>
      </c>
      <c r="J22" s="77">
        <v>11.076015338729027</v>
      </c>
    </row>
    <row r="23" spans="1:10" ht="11.1" customHeight="1" x14ac:dyDescent="0.25">
      <c r="A23" s="201"/>
      <c r="B23" s="70"/>
      <c r="C23" s="17" t="s">
        <v>87</v>
      </c>
      <c r="D23" s="82">
        <v>15610.348919999999</v>
      </c>
      <c r="E23" s="82">
        <v>14065.246000000012</v>
      </c>
      <c r="F23" s="77">
        <v>-9.897939680389845</v>
      </c>
      <c r="G23" s="82">
        <v>31070.01981999999</v>
      </c>
      <c r="H23" s="82">
        <v>31172.515889999991</v>
      </c>
      <c r="I23" s="77">
        <v>0.32988736600039203</v>
      </c>
      <c r="J23" s="77">
        <v>8.8385918160896928</v>
      </c>
    </row>
    <row r="24" spans="1:10" ht="11.1" customHeight="1" x14ac:dyDescent="0.25">
      <c r="A24" s="201"/>
      <c r="B24" s="70"/>
      <c r="C24" s="17" t="s">
        <v>81</v>
      </c>
      <c r="D24" s="82">
        <v>9580.1619999999984</v>
      </c>
      <c r="E24" s="82">
        <v>8172.0699999999979</v>
      </c>
      <c r="F24" s="77">
        <v>-14.697997800037211</v>
      </c>
      <c r="G24" s="82">
        <v>18244.780019999991</v>
      </c>
      <c r="H24" s="82">
        <v>19207.469969999998</v>
      </c>
      <c r="I24" s="77">
        <v>5.2765226489149386</v>
      </c>
      <c r="J24" s="77">
        <v>5.4460470076812451</v>
      </c>
    </row>
    <row r="25" spans="1:10" ht="11.1" customHeight="1" x14ac:dyDescent="0.25">
      <c r="A25" s="201"/>
      <c r="B25" s="70"/>
      <c r="C25" s="17" t="s">
        <v>84</v>
      </c>
      <c r="D25" s="82">
        <v>4180.6359999999986</v>
      </c>
      <c r="E25" s="82">
        <v>5472.2540000000008</v>
      </c>
      <c r="F25" s="77">
        <v>30.895251344532326</v>
      </c>
      <c r="G25" s="82">
        <v>8047.5598800000016</v>
      </c>
      <c r="H25" s="82">
        <v>11980.340029999999</v>
      </c>
      <c r="I25" s="77">
        <v>48.869225065026754</v>
      </c>
      <c r="J25" s="77">
        <v>3.3968812692817831</v>
      </c>
    </row>
    <row r="26" spans="1:10" ht="11.1" customHeight="1" x14ac:dyDescent="0.25">
      <c r="A26" s="201"/>
      <c r="B26" s="70"/>
      <c r="C26" s="17" t="s">
        <v>153</v>
      </c>
      <c r="D26" s="82">
        <v>4482.7839999999978</v>
      </c>
      <c r="E26" s="82">
        <v>5214.7047999999968</v>
      </c>
      <c r="F26" s="77">
        <v>16.327371561957914</v>
      </c>
      <c r="G26" s="82">
        <v>9321.6821400000008</v>
      </c>
      <c r="H26" s="82">
        <v>10010.366990000002</v>
      </c>
      <c r="I26" s="77">
        <v>7.3879889880047012</v>
      </c>
      <c r="J26" s="77">
        <v>2.8383191163037194</v>
      </c>
    </row>
    <row r="27" spans="1:10" ht="11.1" customHeight="1" x14ac:dyDescent="0.25">
      <c r="A27" s="201"/>
      <c r="B27" s="70"/>
      <c r="C27" s="17" t="s">
        <v>79</v>
      </c>
      <c r="D27" s="82">
        <v>1819.6257569999998</v>
      </c>
      <c r="E27" s="82">
        <v>3467.2929200000017</v>
      </c>
      <c r="F27" s="77">
        <v>90.549782374838202</v>
      </c>
      <c r="G27" s="82">
        <v>3666.6780099999996</v>
      </c>
      <c r="H27" s="82">
        <v>8139.3543599999985</v>
      </c>
      <c r="I27" s="77">
        <v>121.98170490568927</v>
      </c>
      <c r="J27" s="77">
        <v>2.3078159968996319</v>
      </c>
    </row>
    <row r="28" spans="1:10" ht="11.1" customHeight="1" x14ac:dyDescent="0.25">
      <c r="A28" s="201"/>
      <c r="B28" s="70"/>
      <c r="C28" s="17" t="s">
        <v>230</v>
      </c>
      <c r="D28" s="82">
        <v>1834.4037600000004</v>
      </c>
      <c r="E28" s="82">
        <v>1817.9569599999998</v>
      </c>
      <c r="F28" s="77">
        <v>-0.89657469956344604</v>
      </c>
      <c r="G28" s="82">
        <v>4038.2807600000001</v>
      </c>
      <c r="H28" s="82">
        <v>5152.86798</v>
      </c>
      <c r="I28" s="77">
        <v>27.600538106221229</v>
      </c>
      <c r="J28" s="77">
        <v>1.4610337169490055</v>
      </c>
    </row>
    <row r="29" spans="1:10" ht="11.1" customHeight="1" x14ac:dyDescent="0.25">
      <c r="A29" s="201"/>
      <c r="B29" s="70"/>
      <c r="C29" s="17" t="s">
        <v>86</v>
      </c>
      <c r="D29" s="82">
        <v>2160.6151999999993</v>
      </c>
      <c r="E29" s="82">
        <v>1807.1351999999997</v>
      </c>
      <c r="F29" s="77">
        <v>-16.360155200241099</v>
      </c>
      <c r="G29" s="82">
        <v>5405.21677</v>
      </c>
      <c r="H29" s="82">
        <v>5146.1158699999996</v>
      </c>
      <c r="I29" s="77">
        <v>-4.7935339325900994</v>
      </c>
      <c r="J29" s="77">
        <v>1.4591192373992017</v>
      </c>
    </row>
    <row r="30" spans="1:10" ht="11.1" customHeight="1" x14ac:dyDescent="0.25">
      <c r="A30" s="30"/>
      <c r="B30" s="70"/>
      <c r="C30" s="17" t="s">
        <v>22</v>
      </c>
      <c r="D30" s="82">
        <v>3417.8255979999667</v>
      </c>
      <c r="E30" s="82">
        <v>4017.6029000000854</v>
      </c>
      <c r="F30" s="77">
        <v>17.548505176832151</v>
      </c>
      <c r="G30" s="82">
        <v>5969.9345599999651</v>
      </c>
      <c r="H30" s="82">
        <v>8099.5100300001213</v>
      </c>
      <c r="I30" s="77">
        <v>35.671671918631034</v>
      </c>
      <c r="J30" s="77">
        <v>2.296518616531066</v>
      </c>
    </row>
    <row r="31" spans="1:10" s="4" customFormat="1" ht="25.5" customHeight="1" x14ac:dyDescent="0.25">
      <c r="A31" s="244" t="s">
        <v>77</v>
      </c>
      <c r="B31" s="288" t="s">
        <v>421</v>
      </c>
      <c r="C31" s="288"/>
      <c r="D31" s="247">
        <v>32018.598805999995</v>
      </c>
      <c r="E31" s="247">
        <v>49424.031345000025</v>
      </c>
      <c r="F31" s="243">
        <v>14.725204236935131</v>
      </c>
      <c r="G31" s="247">
        <v>161618.78589000009</v>
      </c>
      <c r="H31" s="247">
        <v>351715.28310999996</v>
      </c>
      <c r="I31" s="243">
        <v>117.62029777242735</v>
      </c>
      <c r="J31" s="243">
        <v>100</v>
      </c>
    </row>
    <row r="32" spans="1:10" ht="11.1" customHeight="1" x14ac:dyDescent="0.25">
      <c r="A32" s="201"/>
      <c r="B32" s="70"/>
      <c r="C32" s="17" t="s">
        <v>79</v>
      </c>
      <c r="D32" s="82">
        <v>19141.649508000002</v>
      </c>
      <c r="E32" s="82">
        <v>32124.778700000013</v>
      </c>
      <c r="F32" s="77">
        <v>22.200301416505177</v>
      </c>
      <c r="G32" s="82">
        <v>96569.00214000007</v>
      </c>
      <c r="H32" s="82">
        <v>232248.40712000002</v>
      </c>
      <c r="I32" s="77">
        <v>140.49995544460523</v>
      </c>
      <c r="J32" s="77">
        <v>66.033072281184801</v>
      </c>
    </row>
    <row r="33" spans="1:10" ht="11.1" customHeight="1" x14ac:dyDescent="0.25">
      <c r="A33" s="201"/>
      <c r="B33" s="70"/>
      <c r="C33" s="17" t="s">
        <v>404</v>
      </c>
      <c r="D33" s="82">
        <v>6938.5811999999996</v>
      </c>
      <c r="E33" s="82">
        <v>8738.10556</v>
      </c>
      <c r="F33" s="77">
        <v>5.8420967013297354</v>
      </c>
      <c r="G33" s="82">
        <v>34358.047139999995</v>
      </c>
      <c r="H33" s="82">
        <v>57729.065619999979</v>
      </c>
      <c r="I33" s="77">
        <v>68.021964067891403</v>
      </c>
      <c r="J33" s="77">
        <v>16.413578935080011</v>
      </c>
    </row>
    <row r="34" spans="1:10" ht="11.1" customHeight="1" x14ac:dyDescent="0.25">
      <c r="A34" s="201"/>
      <c r="B34" s="70"/>
      <c r="C34" s="17" t="s">
        <v>81</v>
      </c>
      <c r="D34" s="82">
        <v>2245.57663</v>
      </c>
      <c r="E34" s="82">
        <v>3046.6475000000005</v>
      </c>
      <c r="F34" s="77">
        <v>43.451067751851014</v>
      </c>
      <c r="G34" s="82">
        <v>11089.85771</v>
      </c>
      <c r="H34" s="82">
        <v>21013.835959999997</v>
      </c>
      <c r="I34" s="77">
        <v>89.486975482573584</v>
      </c>
      <c r="J34" s="77">
        <v>5.9746724038226855</v>
      </c>
    </row>
    <row r="35" spans="1:10" ht="11.1" customHeight="1" x14ac:dyDescent="0.25">
      <c r="A35" s="201"/>
      <c r="B35" s="70"/>
      <c r="C35" s="17" t="s">
        <v>84</v>
      </c>
      <c r="D35" s="82">
        <v>643.11749999999995</v>
      </c>
      <c r="E35" s="82">
        <v>1664.0517000000002</v>
      </c>
      <c r="F35" s="77">
        <v>-9.897939680389845</v>
      </c>
      <c r="G35" s="82">
        <v>3756.5438399999994</v>
      </c>
      <c r="H35" s="82">
        <v>12930.700639999999</v>
      </c>
      <c r="I35" s="77">
        <v>244.21801503586346</v>
      </c>
      <c r="J35" s="77">
        <v>3.6764682289782344</v>
      </c>
    </row>
    <row r="36" spans="1:10" ht="11.1" customHeight="1" x14ac:dyDescent="0.25">
      <c r="A36" s="201"/>
      <c r="B36" s="70"/>
      <c r="C36" s="17" t="s">
        <v>87</v>
      </c>
      <c r="D36" s="82">
        <v>1868.4225000000004</v>
      </c>
      <c r="E36" s="82">
        <v>1555.2807000000003</v>
      </c>
      <c r="F36" s="77">
        <v>-14.697997800037211</v>
      </c>
      <c r="G36" s="82">
        <v>9854.677459999999</v>
      </c>
      <c r="H36" s="82">
        <v>10756.008250000001</v>
      </c>
      <c r="I36" s="77">
        <v>9.1462231377789074</v>
      </c>
      <c r="J36" s="77">
        <v>3.0581577675247136</v>
      </c>
    </row>
    <row r="37" spans="1:10" ht="11.1" customHeight="1" x14ac:dyDescent="0.25">
      <c r="A37" s="201"/>
      <c r="B37" s="70"/>
      <c r="C37" s="17" t="s">
        <v>408</v>
      </c>
      <c r="D37" s="210" t="s">
        <v>616</v>
      </c>
      <c r="E37" s="82">
        <v>331.65</v>
      </c>
      <c r="F37" s="77">
        <v>0</v>
      </c>
      <c r="G37" s="210" t="s">
        <v>616</v>
      </c>
      <c r="H37" s="82">
        <v>2671.1153000000004</v>
      </c>
      <c r="I37" s="77">
        <v>0</v>
      </c>
      <c r="J37" s="77">
        <v>0.75945386176596752</v>
      </c>
    </row>
    <row r="38" spans="1:10" ht="11.1" customHeight="1" x14ac:dyDescent="0.25">
      <c r="A38" s="201"/>
      <c r="B38" s="70"/>
      <c r="C38" s="17" t="s">
        <v>163</v>
      </c>
      <c r="D38" s="82">
        <v>148.12089999999998</v>
      </c>
      <c r="E38" s="82">
        <v>206.70724999999999</v>
      </c>
      <c r="F38" s="77">
        <v>16.327371561957914</v>
      </c>
      <c r="G38" s="82">
        <v>971.92719000000011</v>
      </c>
      <c r="H38" s="82">
        <v>1896.3952999999999</v>
      </c>
      <c r="I38" s="77">
        <v>0</v>
      </c>
      <c r="J38" s="77">
        <v>0.53918478697637284</v>
      </c>
    </row>
    <row r="39" spans="1:10" ht="11.1" customHeight="1" x14ac:dyDescent="0.25">
      <c r="A39" s="201"/>
      <c r="B39" s="70"/>
      <c r="C39" s="17" t="s">
        <v>93</v>
      </c>
      <c r="D39" s="82">
        <v>200.40986000000001</v>
      </c>
      <c r="E39" s="82">
        <v>292.46721100000002</v>
      </c>
      <c r="F39" s="77">
        <v>90.549782374838202</v>
      </c>
      <c r="G39" s="82">
        <v>1148.36393</v>
      </c>
      <c r="H39" s="82">
        <v>1872.8439600000004</v>
      </c>
      <c r="I39" s="77">
        <v>63.088016879805721</v>
      </c>
      <c r="J39" s="77">
        <v>0.53248864918226002</v>
      </c>
    </row>
    <row r="40" spans="1:10" ht="11.1" customHeight="1" x14ac:dyDescent="0.25">
      <c r="A40" s="201"/>
      <c r="B40" s="70"/>
      <c r="C40" s="17" t="s">
        <v>80</v>
      </c>
      <c r="D40" s="82">
        <v>73.096499999999992</v>
      </c>
      <c r="E40" s="82">
        <v>275.35287</v>
      </c>
      <c r="F40" s="77">
        <v>-0.89657469956344604</v>
      </c>
      <c r="G40" s="82">
        <v>328.54088000000002</v>
      </c>
      <c r="H40" s="82">
        <v>1826.2438099999999</v>
      </c>
      <c r="I40" s="77">
        <v>0</v>
      </c>
      <c r="J40" s="77">
        <v>0.51923925336757026</v>
      </c>
    </row>
    <row r="41" spans="1:10" ht="11.1" customHeight="1" x14ac:dyDescent="0.25">
      <c r="A41" s="201"/>
      <c r="B41" s="70"/>
      <c r="C41" s="17" t="s">
        <v>94</v>
      </c>
      <c r="D41" s="82">
        <v>122.92086999999999</v>
      </c>
      <c r="E41" s="82">
        <v>214.68651199999999</v>
      </c>
      <c r="F41" s="77">
        <v>-16.360155200241099</v>
      </c>
      <c r="G41" s="82">
        <v>576.50213999999994</v>
      </c>
      <c r="H41" s="82">
        <v>1621.1452200000001</v>
      </c>
      <c r="I41" s="77">
        <v>181.2036777521763</v>
      </c>
      <c r="J41" s="77">
        <v>0.46092544107416067</v>
      </c>
    </row>
    <row r="42" spans="1:10" ht="11.1" customHeight="1" x14ac:dyDescent="0.25">
      <c r="A42" s="28"/>
      <c r="B42" s="70"/>
      <c r="C42" s="17" t="s">
        <v>22</v>
      </c>
      <c r="D42" s="82">
        <v>636.70333799998843</v>
      </c>
      <c r="E42" s="82">
        <v>974.30334199999925</v>
      </c>
      <c r="F42" s="77">
        <v>17.548505176832151</v>
      </c>
      <c r="G42" s="82">
        <v>-15772.104269999982</v>
      </c>
      <c r="H42" s="82">
        <v>7149.5219299999299</v>
      </c>
      <c r="I42" s="77">
        <v>-145.33017159669041</v>
      </c>
      <c r="J42" s="77">
        <v>2.0327583910432168</v>
      </c>
    </row>
    <row r="43" spans="1:10" s="4" customFormat="1" ht="17.100000000000001" customHeight="1" x14ac:dyDescent="0.25">
      <c r="A43" s="244" t="s">
        <v>13</v>
      </c>
      <c r="B43" s="245" t="s">
        <v>339</v>
      </c>
      <c r="C43" s="246"/>
      <c r="D43" s="247">
        <v>178047.32063299997</v>
      </c>
      <c r="E43" s="247">
        <v>66524.339428000007</v>
      </c>
      <c r="F43" s="243">
        <v>-62.636708493286854</v>
      </c>
      <c r="G43" s="247">
        <v>201943.66191999995</v>
      </c>
      <c r="H43" s="247">
        <v>189816.63894999999</v>
      </c>
      <c r="I43" s="243">
        <v>-6.005151562916633</v>
      </c>
      <c r="J43" s="243">
        <v>99.999999999999986</v>
      </c>
    </row>
    <row r="44" spans="1:10" ht="11.1" customHeight="1" x14ac:dyDescent="0.25">
      <c r="A44" s="201"/>
      <c r="B44" s="70"/>
      <c r="C44" s="17" t="s">
        <v>404</v>
      </c>
      <c r="D44" s="82">
        <v>66972.342900000018</v>
      </c>
      <c r="E44" s="82">
        <v>29009.412650000006</v>
      </c>
      <c r="F44" s="77">
        <v>-56.68448885935571</v>
      </c>
      <c r="G44" s="82">
        <v>65765.120100000015</v>
      </c>
      <c r="H44" s="82">
        <v>72308.591249999969</v>
      </c>
      <c r="I44" s="77">
        <v>9.9497592949730596</v>
      </c>
      <c r="J44" s="77">
        <v>38.093916134004942</v>
      </c>
    </row>
    <row r="45" spans="1:10" ht="11.1" customHeight="1" x14ac:dyDescent="0.25">
      <c r="A45" s="201"/>
      <c r="B45" s="70"/>
      <c r="C45" s="17" t="s">
        <v>79</v>
      </c>
      <c r="D45" s="82">
        <v>61518.886924999977</v>
      </c>
      <c r="E45" s="82">
        <v>19323.020771999996</v>
      </c>
      <c r="F45" s="77">
        <v>-68.590100149963007</v>
      </c>
      <c r="G45" s="82">
        <v>62958.045219999993</v>
      </c>
      <c r="H45" s="82">
        <v>53448.158479999984</v>
      </c>
      <c r="I45" s="77">
        <v>-15.105117553711766</v>
      </c>
      <c r="J45" s="77">
        <v>28.157783625111431</v>
      </c>
    </row>
    <row r="46" spans="1:10" ht="11.1" customHeight="1" x14ac:dyDescent="0.25">
      <c r="A46" s="201"/>
      <c r="B46" s="70"/>
      <c r="C46" s="17" t="s">
        <v>80</v>
      </c>
      <c r="D46" s="82">
        <v>9221.106690999999</v>
      </c>
      <c r="E46" s="82">
        <v>4364.6488189999991</v>
      </c>
      <c r="F46" s="77">
        <v>-52.666757198894665</v>
      </c>
      <c r="G46" s="82">
        <v>14566.783549999996</v>
      </c>
      <c r="H46" s="82">
        <v>18751.367810000003</v>
      </c>
      <c r="I46" s="77">
        <v>28.726892560986862</v>
      </c>
      <c r="J46" s="77">
        <v>9.8786744479968061</v>
      </c>
    </row>
    <row r="47" spans="1:10" ht="11.1" customHeight="1" x14ac:dyDescent="0.25">
      <c r="A47" s="201"/>
      <c r="B47" s="70"/>
      <c r="C47" s="17" t="s">
        <v>81</v>
      </c>
      <c r="D47" s="82">
        <v>10099.150399999999</v>
      </c>
      <c r="E47" s="82">
        <v>4710.2062999999998</v>
      </c>
      <c r="F47" s="77">
        <v>-53.360370789210144</v>
      </c>
      <c r="G47" s="82">
        <v>9579.8519999999935</v>
      </c>
      <c r="H47" s="82">
        <v>12353.408249999999</v>
      </c>
      <c r="I47" s="77">
        <v>28.951973892707382</v>
      </c>
      <c r="J47" s="77">
        <v>6.5080744861645332</v>
      </c>
    </row>
    <row r="48" spans="1:10" ht="11.1" customHeight="1" x14ac:dyDescent="0.25">
      <c r="A48" s="201"/>
      <c r="B48" s="70"/>
      <c r="C48" s="17" t="s">
        <v>86</v>
      </c>
      <c r="D48" s="82">
        <v>4084.84</v>
      </c>
      <c r="E48" s="82">
        <v>1569.5565000000001</v>
      </c>
      <c r="F48" s="77">
        <v>-61.576059282615716</v>
      </c>
      <c r="G48" s="82">
        <v>12766.000450000005</v>
      </c>
      <c r="H48" s="82">
        <v>7848.4458199999981</v>
      </c>
      <c r="I48" s="77">
        <v>-38.520714841428706</v>
      </c>
      <c r="J48" s="77">
        <v>4.1347512333033007</v>
      </c>
    </row>
    <row r="49" spans="1:10" ht="11.1" customHeight="1" x14ac:dyDescent="0.25">
      <c r="A49" s="201"/>
      <c r="B49" s="70"/>
      <c r="C49" s="17" t="s">
        <v>154</v>
      </c>
      <c r="D49" s="82">
        <v>2606.3595500000006</v>
      </c>
      <c r="E49" s="82">
        <v>1433.0954999999997</v>
      </c>
      <c r="F49" s="77">
        <v>-45.015433499955925</v>
      </c>
      <c r="G49" s="82">
        <v>5822.2707099999971</v>
      </c>
      <c r="H49" s="82">
        <v>6758.2278399999987</v>
      </c>
      <c r="I49" s="77">
        <v>16.075465683731526</v>
      </c>
      <c r="J49" s="77">
        <v>3.5603980121996566</v>
      </c>
    </row>
    <row r="50" spans="1:10" ht="11.1" customHeight="1" x14ac:dyDescent="0.25">
      <c r="A50" s="201"/>
      <c r="B50" s="70"/>
      <c r="C50" s="17" t="s">
        <v>94</v>
      </c>
      <c r="D50" s="82">
        <v>6328.7386899999983</v>
      </c>
      <c r="E50" s="82">
        <v>1773.0824870000004</v>
      </c>
      <c r="F50" s="77">
        <v>-71.983635699770048</v>
      </c>
      <c r="G50" s="82">
        <v>6769.6603000000005</v>
      </c>
      <c r="H50" s="82">
        <v>4602.660280000001</v>
      </c>
      <c r="I50" s="77">
        <v>-32.010469122062148</v>
      </c>
      <c r="J50" s="77">
        <v>2.4247928450637026</v>
      </c>
    </row>
    <row r="51" spans="1:10" ht="11.1" customHeight="1" x14ac:dyDescent="0.25">
      <c r="A51" s="201"/>
      <c r="B51" s="70"/>
      <c r="C51" s="17" t="s">
        <v>85</v>
      </c>
      <c r="D51" s="82">
        <v>6663.2576000000008</v>
      </c>
      <c r="E51" s="82">
        <v>959.3728000000001</v>
      </c>
      <c r="F51" s="77">
        <v>-85.602045461967435</v>
      </c>
      <c r="G51" s="82">
        <v>6651.6087900000002</v>
      </c>
      <c r="H51" s="82">
        <v>2807.0295000000006</v>
      </c>
      <c r="I51" s="77">
        <v>-57.799239422798344</v>
      </c>
      <c r="J51" s="77">
        <v>1.4788110860710195</v>
      </c>
    </row>
    <row r="52" spans="1:10" ht="11.1" customHeight="1" x14ac:dyDescent="0.25">
      <c r="A52" s="201"/>
      <c r="B52" s="70"/>
      <c r="C52" s="17" t="s">
        <v>90</v>
      </c>
      <c r="D52" s="82">
        <v>3989.86</v>
      </c>
      <c r="E52" s="82">
        <v>1190.6000000000001</v>
      </c>
      <c r="F52" s="77">
        <v>-70.159353962294418</v>
      </c>
      <c r="G52" s="82">
        <v>3346.8509900000004</v>
      </c>
      <c r="H52" s="82">
        <v>2471.5425300000002</v>
      </c>
      <c r="I52" s="77">
        <v>-26.153194827475723</v>
      </c>
      <c r="J52" s="77">
        <v>1.3020684296549128</v>
      </c>
    </row>
    <row r="53" spans="1:10" ht="11.1" customHeight="1" x14ac:dyDescent="0.25">
      <c r="A53" s="201"/>
      <c r="B53" s="70"/>
      <c r="C53" s="17" t="s">
        <v>83</v>
      </c>
      <c r="D53" s="82">
        <v>635.34591899999998</v>
      </c>
      <c r="E53" s="82">
        <v>389.20459999999997</v>
      </c>
      <c r="F53" s="77">
        <v>-38.741307945664161</v>
      </c>
      <c r="G53" s="82">
        <v>2122.7775699999997</v>
      </c>
      <c r="H53" s="82">
        <v>1878.1798199999998</v>
      </c>
      <c r="I53" s="77">
        <v>-11.522533187497352</v>
      </c>
      <c r="J53" s="77">
        <v>0.98947059140307247</v>
      </c>
    </row>
    <row r="54" spans="1:10" ht="11.1" customHeight="1" x14ac:dyDescent="0.25">
      <c r="A54" s="30"/>
      <c r="B54" s="70"/>
      <c r="C54" s="17" t="s">
        <v>22</v>
      </c>
      <c r="D54" s="82">
        <v>5927.431958000001</v>
      </c>
      <c r="E54" s="82">
        <v>1802.1390000000101</v>
      </c>
      <c r="F54" s="77">
        <v>-69.596631175702655</v>
      </c>
      <c r="G54" s="82">
        <v>11594.692239999975</v>
      </c>
      <c r="H54" s="82">
        <v>6589.0273700000253</v>
      </c>
      <c r="I54" s="77">
        <v>-43.172037397690865</v>
      </c>
      <c r="J54" s="77">
        <v>3.4712591090266094</v>
      </c>
    </row>
    <row r="55" spans="1:10" s="4" customFormat="1" ht="17.100000000000001" customHeight="1" x14ac:dyDescent="0.25">
      <c r="A55" s="244" t="s">
        <v>11</v>
      </c>
      <c r="B55" s="245" t="s">
        <v>544</v>
      </c>
      <c r="C55" s="246"/>
      <c r="D55" s="247">
        <v>21673.645518999994</v>
      </c>
      <c r="E55" s="247">
        <v>51434.044203000012</v>
      </c>
      <c r="F55" s="243">
        <v>137.311458092783</v>
      </c>
      <c r="G55" s="247">
        <v>102368.06077000001</v>
      </c>
      <c r="H55" s="247">
        <v>169092.26431000003</v>
      </c>
      <c r="I55" s="243">
        <v>65.180685301752078</v>
      </c>
      <c r="J55" s="243">
        <v>99.999999999999957</v>
      </c>
    </row>
    <row r="56" spans="1:10" ht="11.1" customHeight="1" x14ac:dyDescent="0.25">
      <c r="A56" s="201"/>
      <c r="C56" s="17" t="s">
        <v>79</v>
      </c>
      <c r="D56" s="82">
        <v>4078.7096499999975</v>
      </c>
      <c r="E56" s="77">
        <v>10230.187580000009</v>
      </c>
      <c r="F56" s="77">
        <v>150.81921631759235</v>
      </c>
      <c r="G56" s="82">
        <v>19963.943529999997</v>
      </c>
      <c r="H56" s="82">
        <v>35534.806240000005</v>
      </c>
      <c r="I56" s="77">
        <v>77.994924633009163</v>
      </c>
      <c r="J56" s="77">
        <v>21.015039561391983</v>
      </c>
    </row>
    <row r="57" spans="1:10" ht="11.1" customHeight="1" x14ac:dyDescent="0.25">
      <c r="A57" s="201"/>
      <c r="C57" s="17" t="s">
        <v>85</v>
      </c>
      <c r="D57" s="82">
        <v>2346.2208299999998</v>
      </c>
      <c r="E57" s="77">
        <v>8043.7739000000001</v>
      </c>
      <c r="F57" s="77">
        <v>242.83959110532663</v>
      </c>
      <c r="G57" s="82">
        <v>11246.151280000002</v>
      </c>
      <c r="H57" s="82">
        <v>30260.850350000001</v>
      </c>
      <c r="I57" s="77">
        <v>169.07739009180389</v>
      </c>
      <c r="J57" s="77">
        <v>17.896058387699046</v>
      </c>
    </row>
    <row r="58" spans="1:10" ht="11.1" customHeight="1" x14ac:dyDescent="0.25">
      <c r="A58" s="201"/>
      <c r="C58" s="17" t="s">
        <v>83</v>
      </c>
      <c r="D58" s="82">
        <v>3491.1301380000004</v>
      </c>
      <c r="E58" s="77">
        <v>8004.3617120000026</v>
      </c>
      <c r="F58" s="77">
        <v>129.27709353698123</v>
      </c>
      <c r="G58" s="82">
        <v>15641.303090000001</v>
      </c>
      <c r="H58" s="82">
        <v>28035.047870000002</v>
      </c>
      <c r="I58" s="77">
        <v>79.237290580499845</v>
      </c>
      <c r="J58" s="77">
        <v>16.579734137691137</v>
      </c>
    </row>
    <row r="59" spans="1:10" ht="11.1" customHeight="1" x14ac:dyDescent="0.25">
      <c r="A59" s="201"/>
      <c r="C59" s="17" t="s">
        <v>152</v>
      </c>
      <c r="D59" s="82">
        <v>2059.4749999999999</v>
      </c>
      <c r="E59" s="77">
        <v>6008.1599999999989</v>
      </c>
      <c r="F59" s="77">
        <v>191.73260175530169</v>
      </c>
      <c r="G59" s="82">
        <v>6364.02135</v>
      </c>
      <c r="H59" s="82">
        <v>9928.86211</v>
      </c>
      <c r="I59" s="77">
        <v>56.015537408591513</v>
      </c>
      <c r="J59" s="77">
        <v>5.8718606380462388</v>
      </c>
    </row>
    <row r="60" spans="1:10" ht="11.1" customHeight="1" x14ac:dyDescent="0.25">
      <c r="A60" s="201"/>
      <c r="C60" s="17" t="s">
        <v>94</v>
      </c>
      <c r="D60" s="82">
        <v>1432.7769999999996</v>
      </c>
      <c r="E60" s="77">
        <v>2299.078970999999</v>
      </c>
      <c r="F60" s="77">
        <v>60.463140530591964</v>
      </c>
      <c r="G60" s="82">
        <v>6621.9860699999999</v>
      </c>
      <c r="H60" s="82">
        <v>9113.8777900000005</v>
      </c>
      <c r="I60" s="77">
        <v>37.630579310475667</v>
      </c>
      <c r="J60" s="77">
        <v>5.3898845267642503</v>
      </c>
    </row>
    <row r="61" spans="1:10" ht="11.1" customHeight="1" x14ac:dyDescent="0.25">
      <c r="A61" s="201"/>
      <c r="C61" s="17" t="s">
        <v>229</v>
      </c>
      <c r="D61" s="82">
        <v>132.82499999999999</v>
      </c>
      <c r="E61" s="77">
        <v>4119.2479999999996</v>
      </c>
      <c r="F61" s="77">
        <v>3001.2595520421605</v>
      </c>
      <c r="G61" s="82">
        <v>605.09091000000001</v>
      </c>
      <c r="H61" s="82">
        <v>9004.120240000002</v>
      </c>
      <c r="I61" s="77">
        <v>1388.0607345431781</v>
      </c>
      <c r="J61" s="77">
        <v>5.3249746679674113</v>
      </c>
    </row>
    <row r="62" spans="1:10" ht="11.1" customHeight="1" x14ac:dyDescent="0.25">
      <c r="A62" s="201"/>
      <c r="C62" s="17" t="s">
        <v>155</v>
      </c>
      <c r="D62" s="82">
        <v>733.05500000000006</v>
      </c>
      <c r="E62" s="77">
        <v>1855.6917699999997</v>
      </c>
      <c r="F62" s="77">
        <v>153.14495774532602</v>
      </c>
      <c r="G62" s="82">
        <v>3169.6964200000002</v>
      </c>
      <c r="H62" s="82">
        <v>5525.5324999999984</v>
      </c>
      <c r="I62" s="77">
        <v>74.323713310058821</v>
      </c>
      <c r="J62" s="77">
        <v>3.2677618473840626</v>
      </c>
    </row>
    <row r="63" spans="1:10" ht="11.1" customHeight="1" x14ac:dyDescent="0.25">
      <c r="A63" s="201"/>
      <c r="C63" s="17" t="s">
        <v>81</v>
      </c>
      <c r="D63" s="82">
        <v>1191.2269809999998</v>
      </c>
      <c r="E63" s="77">
        <v>1335.4446299999997</v>
      </c>
      <c r="F63" s="77">
        <v>12.106647288909912</v>
      </c>
      <c r="G63" s="82">
        <v>6354.9320099999995</v>
      </c>
      <c r="H63" s="82">
        <v>5470.1872800000001</v>
      </c>
      <c r="I63" s="77">
        <v>-13.922174597742066</v>
      </c>
      <c r="J63" s="77">
        <v>3.2350310656266346</v>
      </c>
    </row>
    <row r="64" spans="1:10" ht="11.1" customHeight="1" x14ac:dyDescent="0.25">
      <c r="A64" s="201"/>
      <c r="C64" s="17" t="s">
        <v>230</v>
      </c>
      <c r="D64" s="82">
        <v>259.65651700000001</v>
      </c>
      <c r="E64" s="77">
        <v>1101.4375600000001</v>
      </c>
      <c r="F64" s="77">
        <v>324.19022357909853</v>
      </c>
      <c r="G64" s="82">
        <v>1637.8001300000001</v>
      </c>
      <c r="H64" s="82">
        <v>4936.4458799999993</v>
      </c>
      <c r="I64" s="77">
        <v>201.4071002668683</v>
      </c>
      <c r="J64" s="77">
        <v>2.9193800793571021</v>
      </c>
    </row>
    <row r="65" spans="1:10" ht="11.1" customHeight="1" x14ac:dyDescent="0.25">
      <c r="A65" s="201"/>
      <c r="C65" s="17" t="s">
        <v>154</v>
      </c>
      <c r="D65" s="82">
        <v>1283.7670000000003</v>
      </c>
      <c r="E65" s="77">
        <v>1250.5495600000002</v>
      </c>
      <c r="F65" s="77">
        <v>-2.5874975754946239</v>
      </c>
      <c r="G65" s="82">
        <v>6316.8894899999996</v>
      </c>
      <c r="H65" s="82">
        <v>4725.1520699999983</v>
      </c>
      <c r="I65" s="77">
        <v>-25.198120412266412</v>
      </c>
      <c r="J65" s="77">
        <v>2.794422376021465</v>
      </c>
    </row>
    <row r="66" spans="1:10" ht="11.1" customHeight="1" x14ac:dyDescent="0.25">
      <c r="A66" s="30"/>
      <c r="B66" s="70"/>
      <c r="C66" s="17" t="s">
        <v>22</v>
      </c>
      <c r="D66" s="82">
        <v>4664.8024029999942</v>
      </c>
      <c r="E66" s="77">
        <v>7186.1105200000093</v>
      </c>
      <c r="F66" s="77">
        <v>54.049623096115049</v>
      </c>
      <c r="G66" s="82">
        <v>24446.246490000005</v>
      </c>
      <c r="H66" s="82">
        <v>26557.381979999976</v>
      </c>
      <c r="I66" s="77">
        <v>8.6358267346422934</v>
      </c>
      <c r="J66" s="77">
        <v>15.705852712050641</v>
      </c>
    </row>
    <row r="67" spans="1:10" ht="12" customHeight="1" x14ac:dyDescent="0.25">
      <c r="A67" s="66"/>
      <c r="B67" s="67"/>
      <c r="C67" s="68"/>
      <c r="D67" s="68"/>
      <c r="E67" s="68"/>
      <c r="F67" s="68"/>
      <c r="G67" s="68"/>
      <c r="H67" s="68"/>
      <c r="I67" s="68"/>
      <c r="J67" s="65" t="s">
        <v>26</v>
      </c>
    </row>
    <row r="68" spans="1:10" ht="12" customHeight="1" x14ac:dyDescent="0.25">
      <c r="A68" s="277" t="s">
        <v>610</v>
      </c>
      <c r="B68" s="277"/>
      <c r="C68" s="277"/>
      <c r="D68" s="277"/>
      <c r="E68" s="277"/>
      <c r="F68" s="277"/>
      <c r="G68" s="64"/>
      <c r="H68" s="64"/>
      <c r="I68" s="72"/>
      <c r="J68" s="72"/>
    </row>
    <row r="69" spans="1:10" ht="12" customHeight="1" x14ac:dyDescent="0.25">
      <c r="A69" s="289" t="s">
        <v>64</v>
      </c>
      <c r="B69" s="291" t="s">
        <v>68</v>
      </c>
      <c r="C69" s="292"/>
      <c r="D69" s="284" t="s">
        <v>16</v>
      </c>
      <c r="E69" s="284"/>
      <c r="F69" s="284"/>
      <c r="G69" s="284" t="s">
        <v>61</v>
      </c>
      <c r="H69" s="284"/>
      <c r="I69" s="284"/>
      <c r="J69" s="284"/>
    </row>
    <row r="70" spans="1:10" ht="23.1" customHeight="1" x14ac:dyDescent="0.25">
      <c r="A70" s="290"/>
      <c r="B70" s="293"/>
      <c r="C70" s="294"/>
      <c r="D70" s="218">
        <v>2023</v>
      </c>
      <c r="E70" s="219" t="s">
        <v>589</v>
      </c>
      <c r="F70" s="232" t="s">
        <v>595</v>
      </c>
      <c r="G70" s="218">
        <v>2023</v>
      </c>
      <c r="H70" s="219" t="s">
        <v>589</v>
      </c>
      <c r="I70" s="232" t="s">
        <v>595</v>
      </c>
      <c r="J70" s="232" t="s">
        <v>600</v>
      </c>
    </row>
    <row r="71" spans="1:10" ht="5.0999999999999996" customHeight="1" x14ac:dyDescent="0.25">
      <c r="A71" s="28"/>
      <c r="B71" s="70"/>
      <c r="C71" s="41"/>
      <c r="D71" s="82"/>
      <c r="E71" s="82"/>
      <c r="F71" s="57"/>
      <c r="G71" s="82"/>
      <c r="H71" s="82"/>
      <c r="I71" s="57"/>
      <c r="J71" s="57"/>
    </row>
    <row r="72" spans="1:10" s="4" customFormat="1" ht="17.100000000000001" customHeight="1" x14ac:dyDescent="0.25">
      <c r="A72" s="244" t="s">
        <v>78</v>
      </c>
      <c r="B72" s="245" t="s">
        <v>546</v>
      </c>
      <c r="C72" s="246"/>
      <c r="D72" s="247">
        <v>18039.378921</v>
      </c>
      <c r="E72" s="247">
        <v>20469.829198999993</v>
      </c>
      <c r="F72" s="243">
        <v>13.473026364398045</v>
      </c>
      <c r="G72" s="247">
        <v>46316.151959999996</v>
      </c>
      <c r="H72" s="247">
        <v>116725.68356999999</v>
      </c>
      <c r="I72" s="243">
        <v>152.01938984656533</v>
      </c>
      <c r="J72" s="243">
        <v>100</v>
      </c>
    </row>
    <row r="73" spans="1:10" ht="11.1" customHeight="1" x14ac:dyDescent="0.25">
      <c r="A73" s="201"/>
      <c r="B73" s="70"/>
      <c r="C73" s="17" t="s">
        <v>401</v>
      </c>
      <c r="D73" s="82">
        <v>6518.2520800000011</v>
      </c>
      <c r="E73" s="82">
        <v>5626.7668999999987</v>
      </c>
      <c r="F73" s="77">
        <v>-13.676752127082548</v>
      </c>
      <c r="G73" s="82">
        <v>16091.609540000001</v>
      </c>
      <c r="H73" s="82">
        <v>26145.201809999999</v>
      </c>
      <c r="I73" s="77">
        <v>62.477232280643548</v>
      </c>
      <c r="J73" s="77">
        <v>22.398842320182951</v>
      </c>
    </row>
    <row r="74" spans="1:10" ht="11.1" customHeight="1" x14ac:dyDescent="0.25">
      <c r="A74" s="201"/>
      <c r="B74" s="70"/>
      <c r="C74" s="17" t="s">
        <v>157</v>
      </c>
      <c r="D74" s="82">
        <v>2838.07303</v>
      </c>
      <c r="E74" s="82">
        <v>3812.4829999999997</v>
      </c>
      <c r="F74" s="77">
        <v>34.333505857669898</v>
      </c>
      <c r="G74" s="82">
        <v>6982.2663400000001</v>
      </c>
      <c r="H74" s="82">
        <v>22915.695089999994</v>
      </c>
      <c r="I74" s="77">
        <v>228.19852429175586</v>
      </c>
      <c r="J74" s="77">
        <v>19.632093288412854</v>
      </c>
    </row>
    <row r="75" spans="1:10" ht="11.1" customHeight="1" x14ac:dyDescent="0.25">
      <c r="A75" s="201"/>
      <c r="B75" s="70"/>
      <c r="C75" s="17" t="s">
        <v>85</v>
      </c>
      <c r="D75" s="82">
        <v>417.96600000000001</v>
      </c>
      <c r="E75" s="82">
        <v>2681.5681999999997</v>
      </c>
      <c r="F75" s="77">
        <v>541.57567840446347</v>
      </c>
      <c r="G75" s="82">
        <v>1121.9677099999999</v>
      </c>
      <c r="H75" s="82">
        <v>15321.646789999999</v>
      </c>
      <c r="I75" s="77">
        <v>1265.6049682570633</v>
      </c>
      <c r="J75" s="77">
        <v>13.126200097009209</v>
      </c>
    </row>
    <row r="76" spans="1:10" ht="11.1" customHeight="1" x14ac:dyDescent="0.25">
      <c r="A76" s="201"/>
      <c r="B76" s="70"/>
      <c r="C76" s="17" t="s">
        <v>80</v>
      </c>
      <c r="D76" s="82">
        <v>618.62404000000004</v>
      </c>
      <c r="E76" s="82">
        <v>1830.7987000000001</v>
      </c>
      <c r="F76" s="77">
        <v>195.94690500550217</v>
      </c>
      <c r="G76" s="82">
        <v>1573.2767799999999</v>
      </c>
      <c r="H76" s="82">
        <v>11583.054180000001</v>
      </c>
      <c r="I76" s="77">
        <v>636.23753475850583</v>
      </c>
      <c r="J76" s="77">
        <v>9.9233123557196237</v>
      </c>
    </row>
    <row r="77" spans="1:10" ht="11.1" customHeight="1" x14ac:dyDescent="0.25">
      <c r="A77" s="201"/>
      <c r="B77" s="70"/>
      <c r="C77" s="17" t="s">
        <v>229</v>
      </c>
      <c r="D77" s="82">
        <v>1200.1500000000001</v>
      </c>
      <c r="E77" s="82">
        <v>1100.38528</v>
      </c>
      <c r="F77" s="77">
        <v>-8.312687580719091</v>
      </c>
      <c r="G77" s="82">
        <v>2953.5981300000003</v>
      </c>
      <c r="H77" s="82">
        <v>10046.408790000001</v>
      </c>
      <c r="I77" s="77">
        <v>240.14135802557539</v>
      </c>
      <c r="J77" s="77">
        <v>8.6068536784153444</v>
      </c>
    </row>
    <row r="78" spans="1:10" ht="11.1" customHeight="1" x14ac:dyDescent="0.25">
      <c r="A78" s="201"/>
      <c r="B78" s="70"/>
      <c r="C78" s="17" t="s">
        <v>404</v>
      </c>
      <c r="D78" s="82">
        <v>3923.6625409999992</v>
      </c>
      <c r="E78" s="82">
        <v>1778.9923700000002</v>
      </c>
      <c r="F78" s="77">
        <v>-54.659903816636593</v>
      </c>
      <c r="G78" s="82">
        <v>10258.90575</v>
      </c>
      <c r="H78" s="82">
        <v>8507.5719900000004</v>
      </c>
      <c r="I78" s="77">
        <v>-17.071350519035612</v>
      </c>
      <c r="J78" s="77">
        <v>7.2885175993833773</v>
      </c>
    </row>
    <row r="79" spans="1:10" ht="11.1" customHeight="1" x14ac:dyDescent="0.25">
      <c r="A79" s="201"/>
      <c r="B79" s="70"/>
      <c r="C79" s="17" t="s">
        <v>155</v>
      </c>
      <c r="D79" s="82">
        <v>1375.6722699999998</v>
      </c>
      <c r="E79" s="82">
        <v>899.96427000000017</v>
      </c>
      <c r="F79" s="77">
        <v>-34.58003845639773</v>
      </c>
      <c r="G79" s="82">
        <v>3841.3795700000001</v>
      </c>
      <c r="H79" s="82">
        <v>5808.8986800000002</v>
      </c>
      <c r="I79" s="77">
        <v>51.219075703055303</v>
      </c>
      <c r="J79" s="77">
        <v>4.9765385837440164</v>
      </c>
    </row>
    <row r="80" spans="1:10" ht="11.1" customHeight="1" x14ac:dyDescent="0.25">
      <c r="A80" s="201"/>
      <c r="B80" s="70"/>
      <c r="C80" s="17" t="s">
        <v>94</v>
      </c>
      <c r="D80" s="82">
        <v>2.25</v>
      </c>
      <c r="E80" s="82">
        <v>765.74078099999997</v>
      </c>
      <c r="F80" s="64">
        <v>33932.923599999995</v>
      </c>
      <c r="G80" s="82">
        <v>11.5875</v>
      </c>
      <c r="H80" s="82">
        <v>5624.6245699999999</v>
      </c>
      <c r="I80" s="64">
        <v>48440.449363538297</v>
      </c>
      <c r="J80" s="77">
        <v>4.8186692062736398</v>
      </c>
    </row>
    <row r="81" spans="1:10" ht="11.1" customHeight="1" x14ac:dyDescent="0.25">
      <c r="A81" s="201"/>
      <c r="B81" s="70"/>
      <c r="C81" s="17" t="s">
        <v>79</v>
      </c>
      <c r="D81" s="82">
        <v>347.27978999999999</v>
      </c>
      <c r="E81" s="82">
        <v>394.96443800000003</v>
      </c>
      <c r="F81" s="77">
        <v>13.730902106339116</v>
      </c>
      <c r="G81" s="82">
        <v>1150.3626200000001</v>
      </c>
      <c r="H81" s="82">
        <v>2443.5794700000001</v>
      </c>
      <c r="I81" s="77">
        <v>112.41819123086594</v>
      </c>
      <c r="J81" s="77">
        <v>2.0934377039090917</v>
      </c>
    </row>
    <row r="82" spans="1:10" ht="11.1" customHeight="1" x14ac:dyDescent="0.25">
      <c r="A82" s="201"/>
      <c r="B82" s="70"/>
      <c r="C82" s="17" t="s">
        <v>22</v>
      </c>
      <c r="D82" s="82">
        <v>797.44916999999623</v>
      </c>
      <c r="E82" s="82">
        <v>1578.1652599999943</v>
      </c>
      <c r="F82" s="77">
        <v>97.901674410169832</v>
      </c>
      <c r="G82" s="82">
        <v>2331.1980199999962</v>
      </c>
      <c r="H82" s="82">
        <v>8329.0022000000026</v>
      </c>
      <c r="I82" s="77">
        <v>257.28420016417203</v>
      </c>
      <c r="J82" s="77">
        <v>7.135535166949893</v>
      </c>
    </row>
    <row r="83" spans="1:10" ht="17.100000000000001" customHeight="1" x14ac:dyDescent="0.25">
      <c r="A83" s="244" t="s">
        <v>97</v>
      </c>
      <c r="B83" s="245" t="s">
        <v>422</v>
      </c>
      <c r="C83" s="246"/>
      <c r="D83" s="247">
        <v>36769.002806000004</v>
      </c>
      <c r="E83" s="247">
        <v>25845.184644000004</v>
      </c>
      <c r="F83" s="243">
        <v>-29.709313085361778</v>
      </c>
      <c r="G83" s="247">
        <v>69334.331049999993</v>
      </c>
      <c r="H83" s="247">
        <v>70839.327020000012</v>
      </c>
      <c r="I83" s="243">
        <v>2.1706360286575688</v>
      </c>
      <c r="J83" s="243">
        <v>99.999999999999986</v>
      </c>
    </row>
    <row r="84" spans="1:10" ht="11.1" customHeight="1" x14ac:dyDescent="0.25">
      <c r="A84" s="201"/>
      <c r="B84" s="70"/>
      <c r="C84" s="17" t="s">
        <v>404</v>
      </c>
      <c r="D84" s="82">
        <v>21189.660653999999</v>
      </c>
      <c r="E84" s="82">
        <v>15691.019420000006</v>
      </c>
      <c r="F84" s="77">
        <v>-25.949642723334541</v>
      </c>
      <c r="G84" s="82">
        <v>38371.255089999991</v>
      </c>
      <c r="H84" s="82">
        <v>39442.715159999985</v>
      </c>
      <c r="I84" s="77">
        <v>2.7923508560949495</v>
      </c>
      <c r="J84" s="77">
        <v>55.679121780567108</v>
      </c>
    </row>
    <row r="85" spans="1:10" ht="11.1" customHeight="1" x14ac:dyDescent="0.25">
      <c r="A85" s="201"/>
      <c r="B85" s="70"/>
      <c r="C85" s="17" t="s">
        <v>79</v>
      </c>
      <c r="D85" s="82">
        <v>2500.6951100000001</v>
      </c>
      <c r="E85" s="82">
        <v>2373.5566180000001</v>
      </c>
      <c r="F85" s="77">
        <v>-5.0841260692512051</v>
      </c>
      <c r="G85" s="82">
        <v>9913.5097500000029</v>
      </c>
      <c r="H85" s="82">
        <v>12625.47435</v>
      </c>
      <c r="I85" s="77">
        <v>27.356250897922372</v>
      </c>
      <c r="J85" s="77">
        <v>17.822690984113191</v>
      </c>
    </row>
    <row r="86" spans="1:10" ht="11.1" customHeight="1" x14ac:dyDescent="0.25">
      <c r="A86" s="201"/>
      <c r="B86" s="70"/>
      <c r="C86" s="17" t="s">
        <v>81</v>
      </c>
      <c r="D86" s="82">
        <v>1789.9674</v>
      </c>
      <c r="E86" s="82">
        <v>1984.4532999999999</v>
      </c>
      <c r="F86" s="77">
        <v>10.865331960794355</v>
      </c>
      <c r="G86" s="82">
        <v>3048.5812099999998</v>
      </c>
      <c r="H86" s="82">
        <v>5299.9764000000005</v>
      </c>
      <c r="I86" s="77">
        <v>73.850589336932913</v>
      </c>
      <c r="J86" s="77">
        <v>7.4816865475072376</v>
      </c>
    </row>
    <row r="87" spans="1:10" ht="11.1" customHeight="1" x14ac:dyDescent="0.25">
      <c r="A87" s="201"/>
      <c r="B87" s="70"/>
      <c r="C87" s="17" t="s">
        <v>94</v>
      </c>
      <c r="D87" s="82">
        <v>1727.0878259999999</v>
      </c>
      <c r="E87" s="82">
        <v>1453.3709859999994</v>
      </c>
      <c r="F87" s="77">
        <v>-15.848460968770706</v>
      </c>
      <c r="G87" s="82">
        <v>3020.5499299999992</v>
      </c>
      <c r="H87" s="82">
        <v>3646.1641300000006</v>
      </c>
      <c r="I87" s="77">
        <v>20.711930426523416</v>
      </c>
      <c r="J87" s="77">
        <v>5.1470903005199107</v>
      </c>
    </row>
    <row r="88" spans="1:10" ht="11.1" customHeight="1" x14ac:dyDescent="0.25">
      <c r="A88" s="201"/>
      <c r="B88" s="70"/>
      <c r="C88" s="17" t="s">
        <v>153</v>
      </c>
      <c r="D88" s="82">
        <v>2243.909599999999</v>
      </c>
      <c r="E88" s="82">
        <v>1454.6111999999998</v>
      </c>
      <c r="F88" s="77">
        <v>-35.175142528023393</v>
      </c>
      <c r="G88" s="82">
        <v>4087.3186899999992</v>
      </c>
      <c r="H88" s="82">
        <v>3596.5585399999991</v>
      </c>
      <c r="I88" s="77">
        <v>-12.00689711816918</v>
      </c>
      <c r="J88" s="77">
        <v>5.0770648046735189</v>
      </c>
    </row>
    <row r="89" spans="1:10" ht="11.1" customHeight="1" x14ac:dyDescent="0.25">
      <c r="A89" s="201"/>
      <c r="B89" s="70"/>
      <c r="C89" s="17" t="s">
        <v>93</v>
      </c>
      <c r="D89" s="82">
        <v>274.53840000000002</v>
      </c>
      <c r="E89" s="82">
        <v>586.68719999999996</v>
      </c>
      <c r="F89" s="77">
        <v>113.69950433163444</v>
      </c>
      <c r="G89" s="82">
        <v>602.31560000000002</v>
      </c>
      <c r="H89" s="82">
        <v>1588.6129700000001</v>
      </c>
      <c r="I89" s="77">
        <v>163.75092559448902</v>
      </c>
      <c r="J89" s="77">
        <v>2.2425579643797127</v>
      </c>
    </row>
    <row r="90" spans="1:10" ht="11.1" customHeight="1" x14ac:dyDescent="0.25">
      <c r="A90" s="201"/>
      <c r="B90" s="70"/>
      <c r="C90" s="17" t="s">
        <v>337</v>
      </c>
      <c r="D90" s="82">
        <v>2202.8483999999999</v>
      </c>
      <c r="E90" s="82">
        <v>439.29379999999998</v>
      </c>
      <c r="F90" s="77">
        <v>-80.057919555426508</v>
      </c>
      <c r="G90" s="82">
        <v>3163.2151500000004</v>
      </c>
      <c r="H90" s="82">
        <v>805.33747999999991</v>
      </c>
      <c r="I90" s="77">
        <v>-74.540540500382974</v>
      </c>
      <c r="J90" s="77">
        <v>1.1368508339620866</v>
      </c>
    </row>
    <row r="91" spans="1:10" ht="11.1" customHeight="1" x14ac:dyDescent="0.25">
      <c r="A91" s="201"/>
      <c r="B91" s="70"/>
      <c r="C91" s="17" t="s">
        <v>155</v>
      </c>
      <c r="D91" s="82">
        <v>313.00951600000002</v>
      </c>
      <c r="E91" s="82">
        <v>260.861447</v>
      </c>
      <c r="F91" s="77">
        <v>-16.660218406906203</v>
      </c>
      <c r="G91" s="82">
        <v>495.21602000000001</v>
      </c>
      <c r="H91" s="82">
        <v>548.17641999999989</v>
      </c>
      <c r="I91" s="77">
        <v>10.694403626118532</v>
      </c>
      <c r="J91" s="77">
        <v>0.77383064331657714</v>
      </c>
    </row>
    <row r="92" spans="1:10" ht="11.1" customHeight="1" x14ac:dyDescent="0.25">
      <c r="A92" s="201"/>
      <c r="B92" s="70"/>
      <c r="C92" s="17" t="s">
        <v>83</v>
      </c>
      <c r="D92" s="82">
        <v>290.80579999999998</v>
      </c>
      <c r="E92" s="82">
        <v>226.62649999999996</v>
      </c>
      <c r="F92" s="77">
        <v>-22.069470416339708</v>
      </c>
      <c r="G92" s="82">
        <v>538.30998999999997</v>
      </c>
      <c r="H92" s="82">
        <v>412.25547</v>
      </c>
      <c r="I92" s="77">
        <v>-23.416715710588988</v>
      </c>
      <c r="J92" s="77">
        <v>0.58195847891610863</v>
      </c>
    </row>
    <row r="93" spans="1:10" ht="11.1" customHeight="1" x14ac:dyDescent="0.25">
      <c r="A93" s="201"/>
      <c r="B93" s="70"/>
      <c r="C93" s="17" t="s">
        <v>152</v>
      </c>
      <c r="D93" s="82">
        <v>152.45599999999999</v>
      </c>
      <c r="E93" s="82">
        <v>133.78380000000001</v>
      </c>
      <c r="F93" s="77">
        <v>-12.247599307341117</v>
      </c>
      <c r="G93" s="82">
        <v>326.70160000000004</v>
      </c>
      <c r="H93" s="82">
        <v>367.49209999999999</v>
      </c>
      <c r="I93" s="77">
        <v>12.485552565399116</v>
      </c>
      <c r="J93" s="77">
        <v>0.51876847996628517</v>
      </c>
    </row>
    <row r="94" spans="1:10" ht="11.1" customHeight="1" x14ac:dyDescent="0.25">
      <c r="A94" s="30"/>
      <c r="B94" s="70"/>
      <c r="C94" s="17" t="s">
        <v>22</v>
      </c>
      <c r="D94" s="82">
        <v>4084.0241000000096</v>
      </c>
      <c r="E94" s="82">
        <v>1240.9203730000008</v>
      </c>
      <c r="F94" s="77">
        <v>-69.615253421251893</v>
      </c>
      <c r="G94" s="82">
        <v>5767.3580199999924</v>
      </c>
      <c r="H94" s="82">
        <v>2506.5640000000276</v>
      </c>
      <c r="I94" s="77">
        <v>-56.538782726721884</v>
      </c>
      <c r="J94" s="77">
        <v>3.5383791820782702</v>
      </c>
    </row>
    <row r="95" spans="1:10" s="4" customFormat="1" ht="17.100000000000001" customHeight="1" x14ac:dyDescent="0.25">
      <c r="A95" s="244" t="s">
        <v>14</v>
      </c>
      <c r="B95" s="245" t="s">
        <v>340</v>
      </c>
      <c r="C95" s="246"/>
      <c r="D95" s="247">
        <v>20743.204867999993</v>
      </c>
      <c r="E95" s="247">
        <v>16026.258559000002</v>
      </c>
      <c r="F95" s="243">
        <v>-22.739718086074067</v>
      </c>
      <c r="G95" s="247">
        <v>69428.08818999998</v>
      </c>
      <c r="H95" s="247">
        <v>69451.71981000001</v>
      </c>
      <c r="I95" s="243">
        <v>3.4037549666288136E-2</v>
      </c>
      <c r="J95" s="243">
        <v>100.00000000000001</v>
      </c>
    </row>
    <row r="96" spans="1:10" ht="11.1" customHeight="1" x14ac:dyDescent="0.25">
      <c r="A96" s="201"/>
      <c r="B96" s="70"/>
      <c r="C96" s="17" t="s">
        <v>79</v>
      </c>
      <c r="D96" s="82">
        <v>14432.424077999995</v>
      </c>
      <c r="E96" s="82">
        <v>11639.158329</v>
      </c>
      <c r="F96" s="77">
        <v>-19.354099726447881</v>
      </c>
      <c r="G96" s="82">
        <v>44480.118039999979</v>
      </c>
      <c r="H96" s="82">
        <v>46107.210370000008</v>
      </c>
      <c r="I96" s="77">
        <v>3.6580216098725638</v>
      </c>
      <c r="J96" s="77">
        <v>66.387427836396441</v>
      </c>
    </row>
    <row r="97" spans="1:10" ht="11.1" customHeight="1" x14ac:dyDescent="0.25">
      <c r="A97" s="201"/>
      <c r="B97" s="70"/>
      <c r="C97" s="17" t="s">
        <v>80</v>
      </c>
      <c r="D97" s="82">
        <v>1924.5506999999996</v>
      </c>
      <c r="E97" s="82">
        <v>1500.4870000000003</v>
      </c>
      <c r="F97" s="77">
        <v>-22.034426009145889</v>
      </c>
      <c r="G97" s="82">
        <v>6114.752379999999</v>
      </c>
      <c r="H97" s="82">
        <v>7107.6002500000004</v>
      </c>
      <c r="I97" s="77">
        <v>16.236926833658671</v>
      </c>
      <c r="J97" s="77">
        <v>10.233872205676629</v>
      </c>
    </row>
    <row r="98" spans="1:10" ht="11.1" customHeight="1" x14ac:dyDescent="0.25">
      <c r="A98" s="201"/>
      <c r="B98" s="70"/>
      <c r="C98" s="17" t="s">
        <v>404</v>
      </c>
      <c r="D98" s="82">
        <v>2274.6779319999996</v>
      </c>
      <c r="E98" s="82">
        <v>1275.5514400000002</v>
      </c>
      <c r="F98" s="77">
        <v>-43.923866229340092</v>
      </c>
      <c r="G98" s="82">
        <v>9961.3528899999983</v>
      </c>
      <c r="H98" s="82">
        <v>7012.5387499999997</v>
      </c>
      <c r="I98" s="77">
        <v>-29.602546687812392</v>
      </c>
      <c r="J98" s="77">
        <v>10.096997985340456</v>
      </c>
    </row>
    <row r="99" spans="1:10" ht="11.1" customHeight="1" x14ac:dyDescent="0.25">
      <c r="A99" s="201"/>
      <c r="B99" s="70"/>
      <c r="C99" s="17" t="s">
        <v>81</v>
      </c>
      <c r="D99" s="82">
        <v>934.80909800000018</v>
      </c>
      <c r="E99" s="82">
        <v>423.17876000000001</v>
      </c>
      <c r="F99" s="77">
        <v>-54.730996852150881</v>
      </c>
      <c r="G99" s="82">
        <v>4262.2843400000002</v>
      </c>
      <c r="H99" s="82">
        <v>2609.3389000000002</v>
      </c>
      <c r="I99" s="77">
        <v>-38.780740751800714</v>
      </c>
      <c r="J99" s="77">
        <v>3.7570544072031669</v>
      </c>
    </row>
    <row r="100" spans="1:10" ht="11.1" customHeight="1" x14ac:dyDescent="0.25">
      <c r="A100" s="201"/>
      <c r="B100" s="70"/>
      <c r="C100" s="17" t="s">
        <v>93</v>
      </c>
      <c r="D100" s="82">
        <v>230.05250000000001</v>
      </c>
      <c r="E100" s="82">
        <v>298.46940000000001</v>
      </c>
      <c r="F100" s="77">
        <v>29.739689853403029</v>
      </c>
      <c r="G100" s="82">
        <v>883.02248000000009</v>
      </c>
      <c r="H100" s="82">
        <v>1405.9326800000003</v>
      </c>
      <c r="I100" s="77">
        <v>59.218220582560967</v>
      </c>
      <c r="J100" s="77">
        <v>2.0243309796304958</v>
      </c>
    </row>
    <row r="101" spans="1:10" ht="11.1" customHeight="1" x14ac:dyDescent="0.25">
      <c r="A101" s="201"/>
      <c r="B101" s="70"/>
      <c r="C101" s="17" t="s">
        <v>83</v>
      </c>
      <c r="D101" s="82">
        <v>23.1586</v>
      </c>
      <c r="E101" s="82">
        <v>140.85750000000002</v>
      </c>
      <c r="F101" s="77">
        <v>508.22977209330452</v>
      </c>
      <c r="G101" s="82">
        <v>96.255510000000001</v>
      </c>
      <c r="H101" s="82">
        <v>983.67149000000006</v>
      </c>
      <c r="I101" s="77">
        <v>921.93785062278516</v>
      </c>
      <c r="J101" s="77">
        <v>1.4163385625165845</v>
      </c>
    </row>
    <row r="102" spans="1:10" ht="11.1" customHeight="1" x14ac:dyDescent="0.25">
      <c r="A102" s="201"/>
      <c r="B102" s="70"/>
      <c r="C102" s="17" t="s">
        <v>85</v>
      </c>
      <c r="D102" s="82">
        <v>179.58054000000001</v>
      </c>
      <c r="E102" s="82">
        <v>124.81739999999999</v>
      </c>
      <c r="F102" s="77">
        <v>-30.495030252164302</v>
      </c>
      <c r="G102" s="82">
        <v>741.30993000000001</v>
      </c>
      <c r="H102" s="82">
        <v>892.10098000000005</v>
      </c>
      <c r="I102" s="77">
        <v>20.341161489634985</v>
      </c>
      <c r="J102" s="77">
        <v>1.2844908411779183</v>
      </c>
    </row>
    <row r="103" spans="1:10" ht="11.1" customHeight="1" x14ac:dyDescent="0.25">
      <c r="A103" s="201"/>
      <c r="B103" s="70"/>
      <c r="C103" s="17" t="s">
        <v>152</v>
      </c>
      <c r="D103" s="82">
        <v>147.27499999999998</v>
      </c>
      <c r="E103" s="82">
        <v>129.88010000000003</v>
      </c>
      <c r="F103" s="77">
        <v>-11.811169580716319</v>
      </c>
      <c r="G103" s="82">
        <v>483.65249999999992</v>
      </c>
      <c r="H103" s="82">
        <v>579.98300000000006</v>
      </c>
      <c r="I103" s="77">
        <v>19.91729599247396</v>
      </c>
      <c r="J103" s="77">
        <v>0.83508803178188717</v>
      </c>
    </row>
    <row r="104" spans="1:10" ht="11.1" customHeight="1" x14ac:dyDescent="0.25">
      <c r="A104" s="201"/>
      <c r="B104" s="70"/>
      <c r="C104" s="17" t="s">
        <v>230</v>
      </c>
      <c r="D104" s="82">
        <v>65.024000000000001</v>
      </c>
      <c r="E104" s="82">
        <v>78.864000000000004</v>
      </c>
      <c r="F104" s="77">
        <v>21.284448818897637</v>
      </c>
      <c r="G104" s="82">
        <v>351.59113999999994</v>
      </c>
      <c r="H104" s="82">
        <v>471.92508999999995</v>
      </c>
      <c r="I104" s="77">
        <v>34.225535376118984</v>
      </c>
      <c r="J104" s="77">
        <v>0.67950094150447493</v>
      </c>
    </row>
    <row r="105" spans="1:10" ht="11.1" customHeight="1" x14ac:dyDescent="0.25">
      <c r="A105" s="201"/>
      <c r="B105" s="70"/>
      <c r="C105" s="17" t="s">
        <v>94</v>
      </c>
      <c r="D105" s="82">
        <v>38.5</v>
      </c>
      <c r="E105" s="82">
        <v>72.432500000000005</v>
      </c>
      <c r="F105" s="77">
        <v>88.136363636363654</v>
      </c>
      <c r="G105" s="82">
        <v>119.39999999999999</v>
      </c>
      <c r="H105" s="82">
        <v>416.57769999999999</v>
      </c>
      <c r="I105" s="77">
        <v>248.89254606365162</v>
      </c>
      <c r="J105" s="77">
        <v>0.59980904884664787</v>
      </c>
    </row>
    <row r="106" spans="1:10" ht="11.1" customHeight="1" x14ac:dyDescent="0.25">
      <c r="A106" s="201"/>
      <c r="B106" s="70"/>
      <c r="C106" s="17" t="s">
        <v>22</v>
      </c>
      <c r="D106" s="82">
        <v>493.15241999999489</v>
      </c>
      <c r="E106" s="82">
        <v>342.56212999999843</v>
      </c>
      <c r="F106" s="77">
        <v>-30.536256924380101</v>
      </c>
      <c r="G106" s="82">
        <v>1934.3489800000098</v>
      </c>
      <c r="H106" s="82">
        <v>1864.8406000000105</v>
      </c>
      <c r="I106" s="77">
        <v>-3.5933733115727118</v>
      </c>
      <c r="J106" s="77">
        <v>2.6850891599253113</v>
      </c>
    </row>
    <row r="107" spans="1:10" s="4" customFormat="1" ht="27" customHeight="1" x14ac:dyDescent="0.25">
      <c r="A107" s="244" t="s">
        <v>39</v>
      </c>
      <c r="B107" s="288" t="s">
        <v>545</v>
      </c>
      <c r="C107" s="288"/>
      <c r="D107" s="247">
        <v>66018.721328</v>
      </c>
      <c r="E107" s="247">
        <v>58162.583242999994</v>
      </c>
      <c r="F107" s="243">
        <v>-11.899864049120934</v>
      </c>
      <c r="G107" s="247">
        <v>77007.017970000001</v>
      </c>
      <c r="H107" s="247">
        <v>66224.439859999984</v>
      </c>
      <c r="I107" s="243">
        <v>-14.002072011411526</v>
      </c>
      <c r="J107" s="243">
        <v>100</v>
      </c>
    </row>
    <row r="108" spans="1:10" ht="11.1" customHeight="1" x14ac:dyDescent="0.25">
      <c r="A108" s="201"/>
      <c r="B108" s="70"/>
      <c r="C108" s="17" t="s">
        <v>82</v>
      </c>
      <c r="D108" s="82">
        <v>64546.8</v>
      </c>
      <c r="E108" s="82">
        <v>57168.609999999993</v>
      </c>
      <c r="F108" s="77">
        <v>-11.43076031654553</v>
      </c>
      <c r="G108" s="82">
        <v>73950.299040000013</v>
      </c>
      <c r="H108" s="82">
        <v>64416.281669999997</v>
      </c>
      <c r="I108" s="77">
        <v>-12.892466283122161</v>
      </c>
      <c r="J108" s="77">
        <v>97.269651213626759</v>
      </c>
    </row>
    <row r="109" spans="1:10" ht="11.1" customHeight="1" x14ac:dyDescent="0.25">
      <c r="A109" s="201"/>
      <c r="B109" s="70"/>
      <c r="C109" s="17" t="s">
        <v>231</v>
      </c>
      <c r="D109" s="82">
        <v>756</v>
      </c>
      <c r="E109" s="82">
        <v>620.49999500000001</v>
      </c>
      <c r="F109" s="77">
        <v>-17.923281084656082</v>
      </c>
      <c r="G109" s="82">
        <v>1632.5952000000002</v>
      </c>
      <c r="H109" s="82">
        <v>1044.64312</v>
      </c>
      <c r="I109" s="77">
        <v>-36.013341212812591</v>
      </c>
      <c r="J109" s="77">
        <v>1.5774283968401996</v>
      </c>
    </row>
    <row r="110" spans="1:10" ht="11.1" customHeight="1" x14ac:dyDescent="0.25">
      <c r="A110" s="201"/>
      <c r="B110" s="70"/>
      <c r="C110" s="17" t="s">
        <v>164</v>
      </c>
      <c r="D110" s="82">
        <v>480.6</v>
      </c>
      <c r="E110" s="82">
        <v>180.08250000000001</v>
      </c>
      <c r="F110" s="77">
        <v>-62.529650436953808</v>
      </c>
      <c r="G110" s="82">
        <v>566.58097999999984</v>
      </c>
      <c r="H110" s="82">
        <v>277.10400000000004</v>
      </c>
      <c r="I110" s="77">
        <v>-51.091898637331568</v>
      </c>
      <c r="J110" s="77">
        <v>0.41843162522145055</v>
      </c>
    </row>
    <row r="111" spans="1:10" ht="11.1" customHeight="1" x14ac:dyDescent="0.25">
      <c r="A111" s="201"/>
      <c r="B111" s="70"/>
      <c r="C111" s="17" t="s">
        <v>95</v>
      </c>
      <c r="D111" s="82">
        <v>34.292679999999997</v>
      </c>
      <c r="E111" s="82">
        <v>58.958027000000008</v>
      </c>
      <c r="F111" s="77">
        <v>71.925982454564689</v>
      </c>
      <c r="G111" s="82">
        <v>119.21010999999999</v>
      </c>
      <c r="H111" s="82">
        <v>152.62449000000001</v>
      </c>
      <c r="I111" s="77">
        <v>28.0298206251131</v>
      </c>
      <c r="J111" s="77">
        <v>0.23046550536728094</v>
      </c>
    </row>
    <row r="112" spans="1:10" ht="11.1" customHeight="1" x14ac:dyDescent="0.25">
      <c r="A112" s="201"/>
      <c r="B112" s="70"/>
      <c r="C112" s="17" t="s">
        <v>152</v>
      </c>
      <c r="D112" s="82">
        <v>130.66318200000001</v>
      </c>
      <c r="E112" s="82">
        <v>59.941895000000002</v>
      </c>
      <c r="F112" s="77">
        <v>-54.124877350683235</v>
      </c>
      <c r="G112" s="82">
        <v>357.10185999999999</v>
      </c>
      <c r="H112" s="82">
        <v>138.66625000000002</v>
      </c>
      <c r="I112" s="77">
        <v>-61.168992510988303</v>
      </c>
      <c r="J112" s="77">
        <v>0.20938833200121243</v>
      </c>
    </row>
    <row r="113" spans="1:10" ht="11.1" customHeight="1" x14ac:dyDescent="0.25">
      <c r="A113" s="30"/>
      <c r="B113" s="70"/>
      <c r="C113" s="17" t="s">
        <v>22</v>
      </c>
      <c r="D113" s="82">
        <v>70.365465999988373</v>
      </c>
      <c r="E113" s="82">
        <v>74.490826000001107</v>
      </c>
      <c r="F113" s="77">
        <v>5.8627622817326586</v>
      </c>
      <c r="G113" s="82">
        <v>381.23077999999805</v>
      </c>
      <c r="H113" s="82">
        <v>195.12032999999064</v>
      </c>
      <c r="I113" s="77">
        <v>0</v>
      </c>
      <c r="J113" s="77">
        <v>0.29463492694310378</v>
      </c>
    </row>
    <row r="114" spans="1:10" s="4" customFormat="1" ht="16.5" customHeight="1" x14ac:dyDescent="0.25">
      <c r="A114" s="244" t="s">
        <v>326</v>
      </c>
      <c r="B114" s="245" t="s">
        <v>547</v>
      </c>
      <c r="C114" s="246"/>
      <c r="D114" s="247">
        <v>237.88989999999998</v>
      </c>
      <c r="E114" s="247">
        <v>464.668003</v>
      </c>
      <c r="F114" s="243">
        <v>95.329016910764182</v>
      </c>
      <c r="G114" s="247">
        <v>18208.606939999998</v>
      </c>
      <c r="H114" s="247">
        <v>52632.421160000005</v>
      </c>
      <c r="I114" s="243">
        <v>189.05243181662095</v>
      </c>
      <c r="J114" s="243">
        <v>99.999999999999986</v>
      </c>
    </row>
    <row r="115" spans="1:10" ht="11.1" customHeight="1" x14ac:dyDescent="0.25">
      <c r="A115" s="201"/>
      <c r="B115" s="30"/>
      <c r="C115" s="17" t="s">
        <v>81</v>
      </c>
      <c r="D115" s="82">
        <v>31.190200000000001</v>
      </c>
      <c r="E115" s="82">
        <v>174.18710000000002</v>
      </c>
      <c r="F115" s="77">
        <v>458.46740322280721</v>
      </c>
      <c r="G115" s="82">
        <v>2415.1590000000001</v>
      </c>
      <c r="H115" s="82">
        <v>21716.685000000001</v>
      </c>
      <c r="I115" s="77">
        <v>0</v>
      </c>
      <c r="J115" s="77">
        <v>41.261041239167646</v>
      </c>
    </row>
    <row r="116" spans="1:10" ht="11.1" customHeight="1" x14ac:dyDescent="0.25">
      <c r="A116" s="201"/>
      <c r="B116" s="30"/>
      <c r="C116" s="17" t="s">
        <v>404</v>
      </c>
      <c r="D116" s="82">
        <v>72.595099999999988</v>
      </c>
      <c r="E116" s="82">
        <v>121.59821999999998</v>
      </c>
      <c r="F116" s="77">
        <v>67.501966386161058</v>
      </c>
      <c r="G116" s="82">
        <v>5700.3819400000002</v>
      </c>
      <c r="H116" s="82">
        <v>13930.236000000001</v>
      </c>
      <c r="I116" s="77">
        <v>144.37373050831047</v>
      </c>
      <c r="J116" s="77">
        <v>26.46702487360929</v>
      </c>
    </row>
    <row r="117" spans="1:10" ht="11.1" customHeight="1" x14ac:dyDescent="0.25">
      <c r="A117" s="201"/>
      <c r="B117" s="30"/>
      <c r="C117" s="17" t="s">
        <v>79</v>
      </c>
      <c r="D117" s="82">
        <v>83.424499999999981</v>
      </c>
      <c r="E117" s="82">
        <v>88.309683000000007</v>
      </c>
      <c r="F117" s="77">
        <v>5.8558133402058399</v>
      </c>
      <c r="G117" s="82">
        <v>5771.8154599999989</v>
      </c>
      <c r="H117" s="82">
        <v>10037.782999999999</v>
      </c>
      <c r="I117" s="77">
        <v>73.910324568831626</v>
      </c>
      <c r="J117" s="77">
        <v>19.071482517373894</v>
      </c>
    </row>
    <row r="118" spans="1:10" ht="11.1" customHeight="1" x14ac:dyDescent="0.25">
      <c r="A118" s="201"/>
      <c r="B118" s="30"/>
      <c r="C118" s="17" t="s">
        <v>91</v>
      </c>
      <c r="D118" s="82">
        <v>1.8</v>
      </c>
      <c r="E118" s="82">
        <v>36</v>
      </c>
      <c r="F118" s="77">
        <v>1900</v>
      </c>
      <c r="G118" s="82">
        <v>339.822</v>
      </c>
      <c r="H118" s="82">
        <v>3157.7727</v>
      </c>
      <c r="I118" s="77">
        <v>829.24316259688896</v>
      </c>
      <c r="J118" s="77">
        <v>5.9996721230067003</v>
      </c>
    </row>
    <row r="119" spans="1:10" ht="11.1" customHeight="1" x14ac:dyDescent="0.25">
      <c r="A119" s="201"/>
      <c r="B119" s="30"/>
      <c r="C119" s="17" t="s">
        <v>402</v>
      </c>
      <c r="D119" s="82">
        <v>14.4</v>
      </c>
      <c r="E119" s="82">
        <v>30.4</v>
      </c>
      <c r="F119" s="77">
        <v>111.11111111111111</v>
      </c>
      <c r="G119" s="82">
        <v>1190.933</v>
      </c>
      <c r="H119" s="82">
        <v>2984.1744600000002</v>
      </c>
      <c r="I119" s="77">
        <v>150.57450419125175</v>
      </c>
      <c r="J119" s="77">
        <v>5.6698407449816051</v>
      </c>
    </row>
    <row r="120" spans="1:10" ht="11.1" customHeight="1" x14ac:dyDescent="0.25">
      <c r="A120" s="204"/>
      <c r="B120" s="205"/>
      <c r="C120" s="149" t="s">
        <v>22</v>
      </c>
      <c r="D120" s="146">
        <v>34.480099999999993</v>
      </c>
      <c r="E120" s="146">
        <v>14.173000000000002</v>
      </c>
      <c r="F120" s="147">
        <v>-58.895130814585798</v>
      </c>
      <c r="G120" s="146">
        <v>2790.4955399999963</v>
      </c>
      <c r="H120" s="146">
        <v>805.77000000000407</v>
      </c>
      <c r="I120" s="147">
        <v>-71.124483503026667</v>
      </c>
      <c r="J120" s="147">
        <v>1.5309385018608632</v>
      </c>
    </row>
    <row r="121" spans="1:10" ht="9" customHeight="1" x14ac:dyDescent="0.25">
      <c r="A121" s="9" t="s">
        <v>48</v>
      </c>
      <c r="B121" s="32"/>
      <c r="C121" s="33"/>
      <c r="D121" s="10"/>
      <c r="E121" s="10"/>
      <c r="F121" s="10"/>
      <c r="G121" s="10"/>
      <c r="H121" s="10"/>
      <c r="I121" s="73"/>
      <c r="J121" s="73" t="s">
        <v>414</v>
      </c>
    </row>
    <row r="122" spans="1:10" ht="9" customHeight="1" x14ac:dyDescent="0.25">
      <c r="A122" s="12" t="s">
        <v>24</v>
      </c>
      <c r="B122" s="12"/>
      <c r="C122" s="12"/>
      <c r="D122" s="12"/>
      <c r="E122" s="10"/>
      <c r="F122" s="10"/>
      <c r="G122" s="10"/>
      <c r="H122" s="10"/>
      <c r="I122" s="73"/>
      <c r="J122" s="73"/>
    </row>
    <row r="123" spans="1:10" ht="9" customHeight="1" x14ac:dyDescent="0.25">
      <c r="A123" s="12" t="s">
        <v>392</v>
      </c>
      <c r="B123" s="12"/>
      <c r="C123" s="12"/>
      <c r="D123" s="12"/>
      <c r="E123" s="12"/>
      <c r="F123" s="12"/>
      <c r="G123" s="12"/>
      <c r="H123" s="10"/>
      <c r="I123" s="73"/>
      <c r="J123" s="73"/>
    </row>
  </sheetData>
  <mergeCells count="11">
    <mergeCell ref="A4:A5"/>
    <mergeCell ref="B4:C5"/>
    <mergeCell ref="D4:F4"/>
    <mergeCell ref="G4:J4"/>
    <mergeCell ref="A68:F68"/>
    <mergeCell ref="B31:C31"/>
    <mergeCell ref="B107:C107"/>
    <mergeCell ref="A69:A70"/>
    <mergeCell ref="B69:C70"/>
    <mergeCell ref="D69:F69"/>
    <mergeCell ref="G69:J69"/>
  </mergeCells>
  <conditionalFormatting sqref="D96:H106">
    <cfRule type="containsBlanks" dxfId="84" priority="9">
      <formula>LEN(TRIM(D96))=0</formula>
    </cfRule>
  </conditionalFormatting>
  <conditionalFormatting sqref="D108:H113">
    <cfRule type="containsBlanks" dxfId="83" priority="5">
      <formula>LEN(TRIM(D108))=0</formula>
    </cfRule>
  </conditionalFormatting>
  <conditionalFormatting sqref="D115:H120">
    <cfRule type="containsBlanks" dxfId="82" priority="4">
      <formula>LEN(TRIM(D115))=0</formula>
    </cfRule>
  </conditionalFormatting>
  <conditionalFormatting sqref="D8:J18">
    <cfRule type="containsBlanks" dxfId="81" priority="18">
      <formula>LEN(TRIM(D8))=0</formula>
    </cfRule>
  </conditionalFormatting>
  <conditionalFormatting sqref="D20:J30">
    <cfRule type="containsBlanks" dxfId="80" priority="14">
      <formula>LEN(TRIM(D20))=0</formula>
    </cfRule>
  </conditionalFormatting>
  <conditionalFormatting sqref="D32:E42 G32:J36 G38:J42 G37:H37 J37">
    <cfRule type="containsBlanks" dxfId="79" priority="13">
      <formula>LEN(TRIM(D32))=0</formula>
    </cfRule>
  </conditionalFormatting>
  <conditionalFormatting sqref="D44:J54">
    <cfRule type="containsBlanks" dxfId="78" priority="12">
      <formula>LEN(TRIM(D44))=0</formula>
    </cfRule>
  </conditionalFormatting>
  <conditionalFormatting sqref="D56:J66">
    <cfRule type="containsBlanks" dxfId="77" priority="6">
      <formula>LEN(TRIM(D56))=0</formula>
    </cfRule>
  </conditionalFormatting>
  <conditionalFormatting sqref="D73:J82">
    <cfRule type="containsBlanks" dxfId="76" priority="8">
      <formula>LEN(TRIM(D73))=0</formula>
    </cfRule>
  </conditionalFormatting>
  <conditionalFormatting sqref="F84:F94">
    <cfRule type="containsBlanks" dxfId="75" priority="10">
      <formula>LEN(TRIM(F84))=0</formula>
    </cfRule>
  </conditionalFormatting>
  <conditionalFormatting sqref="I84:I94">
    <cfRule type="containsBlanks" dxfId="74" priority="74">
      <formula>LEN(TRIM(I84))=0</formula>
    </cfRule>
  </conditionalFormatting>
  <conditionalFormatting sqref="J96:J106">
    <cfRule type="containsBlanks" dxfId="73" priority="209">
      <formula>LEN(TRIM(J96))=0</formula>
    </cfRule>
  </conditionalFormatting>
  <conditionalFormatting sqref="J108:J113 J115:J120">
    <cfRule type="containsBlanks" dxfId="72" priority="37">
      <formula>LEN(TRIM(J108))=0</formula>
    </cfRule>
  </conditionalFormatting>
  <conditionalFormatting sqref="F32:F36 F38:F42">
    <cfRule type="containsBlanks" dxfId="71" priority="3">
      <formula>LEN(TRIM(F32))=0</formula>
    </cfRule>
  </conditionalFormatting>
  <conditionalFormatting sqref="F37">
    <cfRule type="containsBlanks" dxfId="70" priority="2">
      <formula>LEN(TRIM(F37))=0</formula>
    </cfRule>
  </conditionalFormatting>
  <conditionalFormatting sqref="I37">
    <cfRule type="containsBlanks" dxfId="69" priority="1">
      <formula>LEN(TRIM(I37))=0</formula>
    </cfRule>
  </conditionalFormatting>
  <pageMargins left="0.35433070866141736" right="0.15748031496062992" top="0.39370078740157483" bottom="0.35433070866141736" header="0" footer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published="0" codeName="Hoja12">
    <tabColor rgb="FFFFDDDD"/>
  </sheetPr>
  <dimension ref="A1:J122"/>
  <sheetViews>
    <sheetView showGridLines="0" zoomScale="130" zoomScaleNormal="130" zoomScalePageLayoutView="150" workbookViewId="0">
      <selection activeCell="K112" sqref="K112"/>
    </sheetView>
  </sheetViews>
  <sheetFormatPr baseColWidth="10" defaultColWidth="11.42578125" defaultRowHeight="12.75" x14ac:dyDescent="0.25"/>
  <cols>
    <col min="1" max="1" width="7.7109375" style="40" customWidth="1"/>
    <col min="2" max="2" width="37" style="40" customWidth="1"/>
    <col min="3" max="4" width="8.42578125" style="40" customWidth="1"/>
    <col min="5" max="5" width="8.140625" style="40" customWidth="1"/>
    <col min="6" max="7" width="8.42578125" style="40" customWidth="1"/>
    <col min="8" max="8" width="8.140625" style="40" customWidth="1"/>
    <col min="9" max="9" width="11.42578125" style="40"/>
    <col min="10" max="10" width="11.42578125" style="166"/>
    <col min="11" max="16384" width="11.42578125" style="40"/>
  </cols>
  <sheetData>
    <row r="1" spans="1:8" ht="15" customHeight="1" x14ac:dyDescent="0.25">
      <c r="A1" s="92" t="s">
        <v>601</v>
      </c>
      <c r="B1" s="92"/>
      <c r="C1" s="92"/>
      <c r="D1" s="92"/>
      <c r="E1" s="92"/>
    </row>
    <row r="2" spans="1:8" ht="13.5" x14ac:dyDescent="0.25">
      <c r="A2" s="271" t="s">
        <v>66</v>
      </c>
      <c r="B2" s="271"/>
      <c r="C2" s="271"/>
      <c r="D2" s="271"/>
      <c r="E2" s="271"/>
    </row>
    <row r="3" spans="1:8" ht="2.1" customHeight="1" x14ac:dyDescent="0.25">
      <c r="A3" s="52"/>
      <c r="B3" s="52"/>
      <c r="C3" s="53"/>
      <c r="D3" s="53"/>
      <c r="E3" s="53"/>
    </row>
    <row r="4" spans="1:8" ht="12" customHeight="1" x14ac:dyDescent="0.25">
      <c r="A4" s="272" t="s">
        <v>35</v>
      </c>
      <c r="B4" s="272" t="s">
        <v>5</v>
      </c>
      <c r="C4" s="274" t="s">
        <v>620</v>
      </c>
      <c r="D4" s="275"/>
      <c r="E4" s="224" t="s">
        <v>36</v>
      </c>
      <c r="F4" s="274" t="s">
        <v>405</v>
      </c>
      <c r="G4" s="275"/>
      <c r="H4" s="225" t="s">
        <v>36</v>
      </c>
    </row>
    <row r="5" spans="1:8" ht="12" customHeight="1" x14ac:dyDescent="0.25">
      <c r="A5" s="273"/>
      <c r="B5" s="273"/>
      <c r="C5" s="218">
        <v>2023</v>
      </c>
      <c r="D5" s="219" t="s">
        <v>589</v>
      </c>
      <c r="E5" s="226" t="s">
        <v>37</v>
      </c>
      <c r="F5" s="218">
        <v>2023</v>
      </c>
      <c r="G5" s="219" t="s">
        <v>589</v>
      </c>
      <c r="H5" s="218" t="s">
        <v>37</v>
      </c>
    </row>
    <row r="6" spans="1:8" ht="5.0999999999999996" customHeight="1" x14ac:dyDescent="0.25">
      <c r="A6" s="122"/>
      <c r="B6" s="122"/>
      <c r="C6" s="75"/>
      <c r="D6" s="75"/>
      <c r="E6" s="122"/>
      <c r="F6" s="75"/>
      <c r="G6" s="75"/>
      <c r="H6" s="122"/>
    </row>
    <row r="7" spans="1:8" ht="9.75" customHeight="1" x14ac:dyDescent="0.25">
      <c r="A7" s="115" t="s">
        <v>184</v>
      </c>
      <c r="B7" s="16" t="s">
        <v>513</v>
      </c>
      <c r="C7" s="172">
        <v>1071778.24</v>
      </c>
      <c r="D7" s="172">
        <v>1233565.156</v>
      </c>
      <c r="E7" s="212">
        <f>IFERROR(((D7/C7-1)*100),"")</f>
        <v>15.0951857354372</v>
      </c>
      <c r="F7" s="172">
        <v>286359.56</v>
      </c>
      <c r="G7" s="172">
        <v>452771.50599999999</v>
      </c>
      <c r="H7" s="77">
        <f>IFERROR(((G7/F7-1)*100),"")</f>
        <v>58.112935360006837</v>
      </c>
    </row>
    <row r="8" spans="1:8" ht="9.75" customHeight="1" x14ac:dyDescent="0.25">
      <c r="A8" s="115" t="s">
        <v>186</v>
      </c>
      <c r="B8" s="16" t="s">
        <v>543</v>
      </c>
      <c r="C8" s="172">
        <v>529025.01300000004</v>
      </c>
      <c r="D8" s="172">
        <v>478383.31400000001</v>
      </c>
      <c r="E8" s="212">
        <f t="shared" ref="E8:E57" si="0">IFERROR(((D8/C8-1)*100),"")</f>
        <v>-9.5726473712122946</v>
      </c>
      <c r="F8" s="172">
        <v>109640.818</v>
      </c>
      <c r="G8" s="172">
        <v>138971.24900000001</v>
      </c>
      <c r="H8" s="77">
        <f t="shared" ref="H8:H57" si="1">IFERROR(((G8/F8-1)*100),"")</f>
        <v>26.751379217181693</v>
      </c>
    </row>
    <row r="9" spans="1:8" ht="9.75" customHeight="1" x14ac:dyDescent="0.25">
      <c r="A9" s="115" t="s">
        <v>185</v>
      </c>
      <c r="B9" s="16" t="s">
        <v>286</v>
      </c>
      <c r="C9" s="172">
        <v>576225.84499999997</v>
      </c>
      <c r="D9" s="172">
        <v>674395.98800000013</v>
      </c>
      <c r="E9" s="212">
        <f t="shared" si="0"/>
        <v>17.036747631477756</v>
      </c>
      <c r="F9" s="172">
        <v>161965.92700000003</v>
      </c>
      <c r="G9" s="172">
        <v>162979.98800000001</v>
      </c>
      <c r="H9" s="64">
        <f t="shared" si="1"/>
        <v>0.62609526508621283</v>
      </c>
    </row>
    <row r="10" spans="1:8" ht="9.75" customHeight="1" x14ac:dyDescent="0.25">
      <c r="A10" s="115" t="s">
        <v>187</v>
      </c>
      <c r="B10" s="16" t="s">
        <v>529</v>
      </c>
      <c r="C10" s="172">
        <v>155753.95200000002</v>
      </c>
      <c r="D10" s="172">
        <v>130387.43700000001</v>
      </c>
      <c r="E10" s="212">
        <f t="shared" si="0"/>
        <v>-16.286273750537006</v>
      </c>
      <c r="F10" s="172">
        <v>50077.51</v>
      </c>
      <c r="G10" s="172">
        <v>43926.652000000002</v>
      </c>
      <c r="H10" s="77">
        <f t="shared" si="1"/>
        <v>-12.282675396600196</v>
      </c>
    </row>
    <row r="11" spans="1:8" ht="9.75" customHeight="1" x14ac:dyDescent="0.25">
      <c r="A11" s="115" t="s">
        <v>188</v>
      </c>
      <c r="B11" s="16" t="s">
        <v>409</v>
      </c>
      <c r="C11" s="172">
        <v>87166.669999999984</v>
      </c>
      <c r="D11" s="172">
        <v>65244.9</v>
      </c>
      <c r="E11" s="212">
        <f t="shared" si="0"/>
        <v>-25.149257164464334</v>
      </c>
      <c r="F11" s="172">
        <v>11927.489999999998</v>
      </c>
      <c r="G11" s="172">
        <v>33952.78</v>
      </c>
      <c r="H11" s="77">
        <f t="shared" si="1"/>
        <v>184.65989072302725</v>
      </c>
    </row>
    <row r="12" spans="1:8" ht="9.75" customHeight="1" x14ac:dyDescent="0.25">
      <c r="A12" s="115" t="s">
        <v>75</v>
      </c>
      <c r="B12" s="16" t="s">
        <v>433</v>
      </c>
      <c r="C12" s="172">
        <v>54998.388999999996</v>
      </c>
      <c r="D12" s="172">
        <v>59568.201000000001</v>
      </c>
      <c r="E12" s="212">
        <f t="shared" si="0"/>
        <v>8.3089924688521499</v>
      </c>
      <c r="F12" s="172">
        <v>13145.168</v>
      </c>
      <c r="G12" s="172">
        <v>19606.501999999997</v>
      </c>
      <c r="H12" s="77">
        <f t="shared" si="1"/>
        <v>49.153681413581005</v>
      </c>
    </row>
    <row r="13" spans="1:8" ht="9.75" customHeight="1" x14ac:dyDescent="0.25">
      <c r="A13" s="115" t="s">
        <v>38</v>
      </c>
      <c r="B13" s="16" t="s">
        <v>564</v>
      </c>
      <c r="C13" s="172">
        <v>29740.313959999999</v>
      </c>
      <c r="D13" s="172">
        <v>38057.071309999999</v>
      </c>
      <c r="E13" s="212">
        <f t="shared" si="0"/>
        <v>27.964591635400481</v>
      </c>
      <c r="F13" s="172">
        <v>10584.303</v>
      </c>
      <c r="G13" s="172">
        <v>15515.193179999998</v>
      </c>
      <c r="H13" s="77">
        <f t="shared" si="1"/>
        <v>46.586819935143573</v>
      </c>
    </row>
    <row r="14" spans="1:8" ht="9.75" customHeight="1" x14ac:dyDescent="0.25">
      <c r="A14" s="115" t="s">
        <v>189</v>
      </c>
      <c r="B14" s="16" t="s">
        <v>482</v>
      </c>
      <c r="C14" s="172">
        <v>6060.0394560000004</v>
      </c>
      <c r="D14" s="172">
        <v>7173.9014689999985</v>
      </c>
      <c r="E14" s="212">
        <f t="shared" si="0"/>
        <v>18.380441597573615</v>
      </c>
      <c r="F14" s="172">
        <v>1452.5514920000003</v>
      </c>
      <c r="G14" s="172">
        <v>2205.1140649999993</v>
      </c>
      <c r="H14" s="77">
        <f t="shared" si="1"/>
        <v>51.809700182387665</v>
      </c>
    </row>
    <row r="15" spans="1:8" ht="9.75" customHeight="1" x14ac:dyDescent="0.25">
      <c r="A15" s="115" t="s">
        <v>193</v>
      </c>
      <c r="B15" s="16" t="s">
        <v>534</v>
      </c>
      <c r="C15" s="172">
        <v>62740.493000000002</v>
      </c>
      <c r="D15" s="172">
        <v>55107.277648000003</v>
      </c>
      <c r="E15" s="212">
        <f t="shared" si="0"/>
        <v>-12.166329888418314</v>
      </c>
      <c r="F15" s="172">
        <v>16286.717000000001</v>
      </c>
      <c r="G15" s="172">
        <v>16319.478953</v>
      </c>
      <c r="H15" s="77">
        <f t="shared" si="1"/>
        <v>0.20115750153943956</v>
      </c>
    </row>
    <row r="16" spans="1:8" ht="9.75" customHeight="1" x14ac:dyDescent="0.25">
      <c r="A16" s="115" t="s">
        <v>39</v>
      </c>
      <c r="B16" s="16" t="s">
        <v>545</v>
      </c>
      <c r="C16" s="172">
        <v>24333.796858999998</v>
      </c>
      <c r="D16" s="172">
        <v>18939.362191</v>
      </c>
      <c r="E16" s="212">
        <f t="shared" si="0"/>
        <v>-22.168487307005837</v>
      </c>
      <c r="F16" s="172">
        <v>3375.3654690000003</v>
      </c>
      <c r="G16" s="172">
        <v>6416.158292000001</v>
      </c>
      <c r="H16" s="77">
        <f t="shared" si="1"/>
        <v>90.087809777258826</v>
      </c>
    </row>
    <row r="17" spans="1:8" ht="9.75" customHeight="1" x14ac:dyDescent="0.25">
      <c r="A17" s="115" t="s">
        <v>191</v>
      </c>
      <c r="B17" s="16" t="s">
        <v>515</v>
      </c>
      <c r="C17" s="172">
        <v>23112.712055999997</v>
      </c>
      <c r="D17" s="172">
        <v>31767.190316</v>
      </c>
      <c r="E17" s="212">
        <f t="shared" si="0"/>
        <v>37.444667847853566</v>
      </c>
      <c r="F17" s="172">
        <v>8921.6707269999988</v>
      </c>
      <c r="G17" s="172">
        <v>10152.462574000001</v>
      </c>
      <c r="H17" s="77">
        <f t="shared" si="1"/>
        <v>13.795530956721013</v>
      </c>
    </row>
    <row r="18" spans="1:8" ht="9.75" customHeight="1" x14ac:dyDescent="0.25">
      <c r="A18" s="115" t="s">
        <v>204</v>
      </c>
      <c r="B18" s="16" t="s">
        <v>536</v>
      </c>
      <c r="C18" s="172">
        <v>10020.79393</v>
      </c>
      <c r="D18" s="172">
        <v>13761.829967000001</v>
      </c>
      <c r="E18" s="212">
        <f t="shared" si="0"/>
        <v>37.332730950590488</v>
      </c>
      <c r="F18" s="172">
        <v>2706.4490699999997</v>
      </c>
      <c r="G18" s="172">
        <v>4868.2924170000006</v>
      </c>
      <c r="H18" s="77">
        <f t="shared" si="1"/>
        <v>79.877481197161444</v>
      </c>
    </row>
    <row r="19" spans="1:8" ht="9.75" customHeight="1" x14ac:dyDescent="0.25">
      <c r="A19" s="115" t="s">
        <v>195</v>
      </c>
      <c r="B19" s="16" t="s">
        <v>370</v>
      </c>
      <c r="C19" s="172">
        <v>16478.592000000001</v>
      </c>
      <c r="D19" s="172">
        <v>26362.494999999999</v>
      </c>
      <c r="E19" s="212">
        <f t="shared" si="0"/>
        <v>59.980264090524237</v>
      </c>
      <c r="F19" s="172">
        <v>4184.21</v>
      </c>
      <c r="G19" s="172">
        <v>6762.4769999999999</v>
      </c>
      <c r="H19" s="77">
        <f t="shared" si="1"/>
        <v>61.618967499241187</v>
      </c>
    </row>
    <row r="20" spans="1:8" ht="9.75" customHeight="1" x14ac:dyDescent="0.25">
      <c r="A20" s="115" t="s">
        <v>203</v>
      </c>
      <c r="B20" s="16" t="s">
        <v>510</v>
      </c>
      <c r="C20" s="172">
        <v>35943.350000000006</v>
      </c>
      <c r="D20" s="172">
        <v>36778.630000000005</v>
      </c>
      <c r="E20" s="212">
        <f t="shared" si="0"/>
        <v>2.323879104201465</v>
      </c>
      <c r="F20" s="172">
        <v>16884.330000000002</v>
      </c>
      <c r="G20" s="172">
        <v>19787.82</v>
      </c>
      <c r="H20" s="77">
        <v>0</v>
      </c>
    </row>
    <row r="21" spans="1:8" ht="9.75" customHeight="1" x14ac:dyDescent="0.25">
      <c r="A21" s="115" t="s">
        <v>74</v>
      </c>
      <c r="B21" s="16" t="s">
        <v>498</v>
      </c>
      <c r="C21" s="172">
        <v>41817.819854999994</v>
      </c>
      <c r="D21" s="172">
        <v>22652.716406</v>
      </c>
      <c r="E21" s="212">
        <f t="shared" si="0"/>
        <v>-45.829991892101226</v>
      </c>
      <c r="F21" s="172">
        <v>9327.59</v>
      </c>
      <c r="G21" s="172">
        <v>10693.355</v>
      </c>
      <c r="H21" s="77">
        <f t="shared" si="1"/>
        <v>14.642206614999154</v>
      </c>
    </row>
    <row r="22" spans="1:8" ht="9.75" customHeight="1" x14ac:dyDescent="0.25">
      <c r="A22" s="115" t="s">
        <v>169</v>
      </c>
      <c r="B22" s="39" t="s">
        <v>479</v>
      </c>
      <c r="C22" s="172">
        <v>9736.3740639999996</v>
      </c>
      <c r="D22" s="172">
        <v>10689.51729</v>
      </c>
      <c r="E22" s="212">
        <f t="shared" si="0"/>
        <v>9.7895091102161214</v>
      </c>
      <c r="F22" s="172">
        <v>2792.723469</v>
      </c>
      <c r="G22" s="172">
        <v>3551.0629980000003</v>
      </c>
      <c r="H22" s="77">
        <f t="shared" si="1"/>
        <v>27.154121681497578</v>
      </c>
    </row>
    <row r="23" spans="1:8" ht="9.75" customHeight="1" x14ac:dyDescent="0.25">
      <c r="A23" s="115" t="s">
        <v>190</v>
      </c>
      <c r="B23" s="16" t="s">
        <v>535</v>
      </c>
      <c r="C23" s="172">
        <v>7203.4499999999989</v>
      </c>
      <c r="D23" s="172">
        <v>6485.7270000000008</v>
      </c>
      <c r="E23" s="212">
        <f t="shared" si="0"/>
        <v>-9.9636007746287998</v>
      </c>
      <c r="F23" s="172">
        <v>2077.8999999999996</v>
      </c>
      <c r="G23" s="172">
        <v>1546.85</v>
      </c>
      <c r="H23" s="77">
        <f t="shared" si="1"/>
        <v>-25.557052793685919</v>
      </c>
    </row>
    <row r="24" spans="1:8" ht="9.75" customHeight="1" x14ac:dyDescent="0.25">
      <c r="A24" s="115" t="s">
        <v>192</v>
      </c>
      <c r="B24" s="16" t="s">
        <v>523</v>
      </c>
      <c r="C24" s="172">
        <v>3097.4380000000001</v>
      </c>
      <c r="D24" s="172">
        <v>7856.2910000000002</v>
      </c>
      <c r="E24" s="212">
        <f t="shared" si="0"/>
        <v>153.63836176866172</v>
      </c>
      <c r="F24" s="172">
        <v>1110.75</v>
      </c>
      <c r="G24" s="172">
        <v>1792.1199999999997</v>
      </c>
      <c r="H24" s="77">
        <f t="shared" si="1"/>
        <v>61.343236551879322</v>
      </c>
    </row>
    <row r="25" spans="1:8" ht="9.75" customHeight="1" x14ac:dyDescent="0.25">
      <c r="A25" s="115" t="s">
        <v>171</v>
      </c>
      <c r="B25" s="16" t="s">
        <v>483</v>
      </c>
      <c r="C25" s="172">
        <v>795.63070700000003</v>
      </c>
      <c r="D25" s="172">
        <v>3185.7815840000003</v>
      </c>
      <c r="E25" s="212">
        <f t="shared" si="0"/>
        <v>300.40958147684967</v>
      </c>
      <c r="F25" s="172">
        <v>191.54489100000001</v>
      </c>
      <c r="G25" s="172">
        <v>1230.033803</v>
      </c>
      <c r="H25" s="77">
        <f t="shared" si="1"/>
        <v>542.16476700493149</v>
      </c>
    </row>
    <row r="26" spans="1:8" ht="9.75" customHeight="1" x14ac:dyDescent="0.25">
      <c r="A26" s="115" t="s">
        <v>147</v>
      </c>
      <c r="B26" s="16" t="s">
        <v>553</v>
      </c>
      <c r="C26" s="172">
        <v>5499.2818590000006</v>
      </c>
      <c r="D26" s="172">
        <v>8119.8001189999995</v>
      </c>
      <c r="E26" s="212">
        <f t="shared" si="0"/>
        <v>47.652008520191004</v>
      </c>
      <c r="F26" s="172">
        <v>1123.749947</v>
      </c>
      <c r="G26" s="172">
        <v>1831.4066199999997</v>
      </c>
      <c r="H26" s="77">
        <f t="shared" si="1"/>
        <v>62.972788109061398</v>
      </c>
    </row>
    <row r="27" spans="1:8" ht="9.75" customHeight="1" x14ac:dyDescent="0.25">
      <c r="A27" s="115" t="s">
        <v>239</v>
      </c>
      <c r="B27" s="16" t="s">
        <v>514</v>
      </c>
      <c r="C27" s="172">
        <v>8394.680620000001</v>
      </c>
      <c r="D27" s="172">
        <v>9749.1983199999995</v>
      </c>
      <c r="E27" s="212">
        <f t="shared" si="0"/>
        <v>16.135428628135216</v>
      </c>
      <c r="F27" s="172">
        <v>1916.6467500000001</v>
      </c>
      <c r="G27" s="172">
        <v>3877.9328699999996</v>
      </c>
      <c r="H27" s="77">
        <f t="shared" si="1"/>
        <v>102.32903481040516</v>
      </c>
    </row>
    <row r="28" spans="1:8" ht="9.75" customHeight="1" x14ac:dyDescent="0.25">
      <c r="A28" s="115" t="s">
        <v>280</v>
      </c>
      <c r="B28" s="16" t="s">
        <v>538</v>
      </c>
      <c r="C28" s="172">
        <v>4752.2440100000003</v>
      </c>
      <c r="D28" s="172">
        <v>11136.57</v>
      </c>
      <c r="E28" s="212">
        <f t="shared" si="0"/>
        <v>134.34339601598023</v>
      </c>
      <c r="F28" s="172">
        <v>1270.83401</v>
      </c>
      <c r="G28" s="172">
        <v>5209.6149999999998</v>
      </c>
      <c r="H28" s="77">
        <f t="shared" si="1"/>
        <v>309.93669975829494</v>
      </c>
    </row>
    <row r="29" spans="1:8" ht="9.75" customHeight="1" x14ac:dyDescent="0.25">
      <c r="A29" s="115" t="s">
        <v>126</v>
      </c>
      <c r="B29" s="16" t="s">
        <v>459</v>
      </c>
      <c r="C29" s="172">
        <v>1611.4306220000003</v>
      </c>
      <c r="D29" s="172">
        <v>2881.8225140000004</v>
      </c>
      <c r="E29" s="212">
        <f t="shared" si="0"/>
        <v>78.836275956036772</v>
      </c>
      <c r="F29" s="172">
        <v>424.59591</v>
      </c>
      <c r="G29" s="172">
        <v>829.90510100000006</v>
      </c>
      <c r="H29" s="77">
        <f t="shared" si="1"/>
        <v>95.457629584797459</v>
      </c>
    </row>
    <row r="30" spans="1:8" ht="9.75" customHeight="1" x14ac:dyDescent="0.25">
      <c r="A30" s="115" t="s">
        <v>213</v>
      </c>
      <c r="B30" s="16" t="s">
        <v>516</v>
      </c>
      <c r="C30" s="172">
        <v>15228.326999999997</v>
      </c>
      <c r="D30" s="172">
        <v>32831.036</v>
      </c>
      <c r="E30" s="212">
        <f t="shared" si="0"/>
        <v>115.59187690151388</v>
      </c>
      <c r="F30" s="172">
        <v>3498.3180000000002</v>
      </c>
      <c r="G30" s="172">
        <v>9306.116</v>
      </c>
      <c r="H30" s="77">
        <f t="shared" si="1"/>
        <v>166.01686867803326</v>
      </c>
    </row>
    <row r="31" spans="1:8" ht="9.75" customHeight="1" x14ac:dyDescent="0.25">
      <c r="A31" s="115" t="s">
        <v>198</v>
      </c>
      <c r="B31" s="16" t="s">
        <v>528</v>
      </c>
      <c r="C31" s="172">
        <v>1031.2522260000001</v>
      </c>
      <c r="D31" s="172">
        <v>1236.1051520000001</v>
      </c>
      <c r="E31" s="212">
        <f t="shared" si="0"/>
        <v>19.864483279185663</v>
      </c>
      <c r="F31" s="172">
        <v>198.66548700000001</v>
      </c>
      <c r="G31" s="172">
        <v>296.96103800000003</v>
      </c>
      <c r="H31" s="77">
        <f t="shared" si="1"/>
        <v>49.47792013818686</v>
      </c>
    </row>
    <row r="32" spans="1:8" ht="9.75" customHeight="1" x14ac:dyDescent="0.25">
      <c r="A32" s="115" t="s">
        <v>139</v>
      </c>
      <c r="B32" s="16" t="s">
        <v>456</v>
      </c>
      <c r="C32" s="172">
        <v>814.85882399999991</v>
      </c>
      <c r="D32" s="172">
        <v>950.0623770000002</v>
      </c>
      <c r="E32" s="212">
        <f t="shared" si="0"/>
        <v>16.59226715326092</v>
      </c>
      <c r="F32" s="172">
        <v>139.95838999999998</v>
      </c>
      <c r="G32" s="172">
        <v>250.01984400000003</v>
      </c>
      <c r="H32" s="77">
        <f t="shared" si="1"/>
        <v>78.638696829822123</v>
      </c>
    </row>
    <row r="33" spans="1:8" ht="9.75" customHeight="1" x14ac:dyDescent="0.25">
      <c r="A33" s="115" t="s">
        <v>240</v>
      </c>
      <c r="B33" s="16" t="s">
        <v>525</v>
      </c>
      <c r="C33" s="172">
        <v>9542.4397539999991</v>
      </c>
      <c r="D33" s="172">
        <v>8050.9580499999993</v>
      </c>
      <c r="E33" s="212">
        <f t="shared" si="0"/>
        <v>-15.629982923128239</v>
      </c>
      <c r="F33" s="172">
        <v>2357.010331</v>
      </c>
      <c r="G33" s="172">
        <v>2508.9819659999998</v>
      </c>
      <c r="H33" s="77">
        <f t="shared" si="1"/>
        <v>6.4476439921043349</v>
      </c>
    </row>
    <row r="34" spans="1:8" ht="9.75" customHeight="1" x14ac:dyDescent="0.25">
      <c r="A34" s="115" t="s">
        <v>199</v>
      </c>
      <c r="B34" s="16" t="s">
        <v>569</v>
      </c>
      <c r="C34" s="172">
        <v>6095.3649999999998</v>
      </c>
      <c r="D34" s="172">
        <v>4879.2932000000001</v>
      </c>
      <c r="E34" s="212">
        <f t="shared" si="0"/>
        <v>-19.950762587638305</v>
      </c>
      <c r="F34" s="172">
        <v>1900.9</v>
      </c>
      <c r="G34" s="172">
        <v>1671.992</v>
      </c>
      <c r="H34" s="77">
        <f t="shared" si="1"/>
        <v>-12.042085328002528</v>
      </c>
    </row>
    <row r="35" spans="1:8" ht="9.75" customHeight="1" x14ac:dyDescent="0.25">
      <c r="A35" s="115" t="s">
        <v>121</v>
      </c>
      <c r="B35" s="16" t="s">
        <v>445</v>
      </c>
      <c r="C35" s="172">
        <v>627.6883949999999</v>
      </c>
      <c r="D35" s="172">
        <v>742.53118500000005</v>
      </c>
      <c r="E35" s="212">
        <f t="shared" si="0"/>
        <v>18.296146768811973</v>
      </c>
      <c r="F35" s="172">
        <v>175.30901799999998</v>
      </c>
      <c r="G35" s="172">
        <v>236.410617</v>
      </c>
      <c r="H35" s="77">
        <f t="shared" si="1"/>
        <v>34.853654248408382</v>
      </c>
    </row>
    <row r="36" spans="1:8" ht="9.75" customHeight="1" x14ac:dyDescent="0.25">
      <c r="A36" s="115" t="s">
        <v>298</v>
      </c>
      <c r="B36" s="16" t="s">
        <v>364</v>
      </c>
      <c r="C36" s="172">
        <v>1290.04</v>
      </c>
      <c r="D36" s="172">
        <v>3171.8870000000006</v>
      </c>
      <c r="E36" s="212">
        <f t="shared" si="0"/>
        <v>145.87508914452272</v>
      </c>
      <c r="F36" s="172">
        <v>859.43999999999994</v>
      </c>
      <c r="G36" s="172">
        <v>2038.7280000000005</v>
      </c>
      <c r="H36" s="77">
        <f t="shared" si="1"/>
        <v>137.21586149120367</v>
      </c>
    </row>
    <row r="37" spans="1:8" ht="9.75" customHeight="1" x14ac:dyDescent="0.25">
      <c r="A37" s="115" t="s">
        <v>259</v>
      </c>
      <c r="B37" s="16" t="s">
        <v>371</v>
      </c>
      <c r="C37" s="172">
        <v>19434.57</v>
      </c>
      <c r="D37" s="172">
        <v>15985.395</v>
      </c>
      <c r="E37" s="212">
        <f t="shared" si="0"/>
        <v>-17.747627037799131</v>
      </c>
      <c r="F37" s="172">
        <v>10668.830000000002</v>
      </c>
      <c r="G37" s="172">
        <v>5000.7300000000005</v>
      </c>
      <c r="H37" s="77">
        <f t="shared" si="1"/>
        <v>-53.127662545939899</v>
      </c>
    </row>
    <row r="38" spans="1:8" ht="9.75" customHeight="1" x14ac:dyDescent="0.25">
      <c r="A38" s="115" t="s">
        <v>201</v>
      </c>
      <c r="B38" s="16" t="s">
        <v>566</v>
      </c>
      <c r="C38" s="172">
        <v>7275.2132900000006</v>
      </c>
      <c r="D38" s="172">
        <v>6108.4213379999992</v>
      </c>
      <c r="E38" s="212">
        <f t="shared" si="0"/>
        <v>-16.037907144300391</v>
      </c>
      <c r="F38" s="172">
        <v>1780.0694489999998</v>
      </c>
      <c r="G38" s="172">
        <v>1656.7306239999998</v>
      </c>
      <c r="H38" s="77">
        <f t="shared" si="1"/>
        <v>-6.9288771328157361</v>
      </c>
    </row>
    <row r="39" spans="1:8" ht="9.75" customHeight="1" x14ac:dyDescent="0.25">
      <c r="A39" s="115" t="s">
        <v>215</v>
      </c>
      <c r="B39" s="16" t="s">
        <v>478</v>
      </c>
      <c r="C39" s="172">
        <v>5061.7364689999995</v>
      </c>
      <c r="D39" s="172">
        <v>5596.1006269999998</v>
      </c>
      <c r="E39" s="212">
        <f t="shared" si="0"/>
        <v>10.556933599223296</v>
      </c>
      <c r="F39" s="172">
        <v>1040.998049</v>
      </c>
      <c r="G39" s="172">
        <v>1160.2407970000002</v>
      </c>
      <c r="H39" s="77">
        <f t="shared" si="1"/>
        <v>11.454656242107909</v>
      </c>
    </row>
    <row r="40" spans="1:8" ht="9.75" customHeight="1" x14ac:dyDescent="0.25">
      <c r="A40" s="115" t="s">
        <v>263</v>
      </c>
      <c r="B40" s="16" t="s">
        <v>396</v>
      </c>
      <c r="C40" s="172">
        <v>11.185484000000001</v>
      </c>
      <c r="D40" s="172">
        <v>14.733549</v>
      </c>
      <c r="E40" s="212">
        <f t="shared" si="0"/>
        <v>31.72026351296018</v>
      </c>
      <c r="F40" s="172">
        <v>0.317</v>
      </c>
      <c r="G40" s="172">
        <v>11.952805</v>
      </c>
      <c r="H40" s="77">
        <f t="shared" si="1"/>
        <v>3670.6009463722394</v>
      </c>
    </row>
    <row r="41" spans="1:8" ht="9.75" customHeight="1" x14ac:dyDescent="0.25">
      <c r="A41" s="115" t="s">
        <v>197</v>
      </c>
      <c r="B41" s="16" t="s">
        <v>369</v>
      </c>
      <c r="C41" s="172">
        <v>11258.15654</v>
      </c>
      <c r="D41" s="172">
        <v>9606.3310099999981</v>
      </c>
      <c r="E41" s="212">
        <f t="shared" si="0"/>
        <v>-14.672255836300552</v>
      </c>
      <c r="F41" s="172">
        <v>4805.7466999999997</v>
      </c>
      <c r="G41" s="172">
        <v>2561.3434499999994</v>
      </c>
      <c r="H41" s="77">
        <f t="shared" si="1"/>
        <v>-46.702487461521855</v>
      </c>
    </row>
    <row r="42" spans="1:8" ht="9.75" customHeight="1" x14ac:dyDescent="0.25">
      <c r="A42" s="115" t="s">
        <v>319</v>
      </c>
      <c r="B42" s="16" t="s">
        <v>493</v>
      </c>
      <c r="C42" s="172">
        <v>300.34081900000001</v>
      </c>
      <c r="D42" s="172">
        <v>1132.994265</v>
      </c>
      <c r="E42" s="212">
        <f t="shared" si="0"/>
        <v>277.23619079563076</v>
      </c>
      <c r="F42" s="172">
        <v>98.741956999999999</v>
      </c>
      <c r="G42" s="172">
        <v>531.72549600000002</v>
      </c>
      <c r="H42" s="77">
        <f t="shared" si="1"/>
        <v>438.50005828829177</v>
      </c>
    </row>
    <row r="43" spans="1:8" ht="9.75" customHeight="1" x14ac:dyDescent="0.25">
      <c r="A43" s="115" t="s">
        <v>281</v>
      </c>
      <c r="B43" s="16" t="s">
        <v>521</v>
      </c>
      <c r="C43" s="172">
        <v>11901.07</v>
      </c>
      <c r="D43" s="172">
        <v>17202.419999999998</v>
      </c>
      <c r="E43" s="212">
        <f t="shared" si="0"/>
        <v>44.545154343264912</v>
      </c>
      <c r="F43" s="172" t="s">
        <v>647</v>
      </c>
      <c r="G43" s="172">
        <v>8398.02</v>
      </c>
      <c r="H43" s="77">
        <v>0</v>
      </c>
    </row>
    <row r="44" spans="1:8" ht="9.75" customHeight="1" x14ac:dyDescent="0.25">
      <c r="A44" s="115" t="s">
        <v>205</v>
      </c>
      <c r="B44" s="16" t="s">
        <v>495</v>
      </c>
      <c r="C44" s="172">
        <v>2265.5282419999999</v>
      </c>
      <c r="D44" s="172">
        <v>2777.6425759999993</v>
      </c>
      <c r="E44" s="212">
        <f t="shared" si="0"/>
        <v>22.604632531435875</v>
      </c>
      <c r="F44" s="172">
        <v>618.708169</v>
      </c>
      <c r="G44" s="172">
        <v>754.01192399999979</v>
      </c>
      <c r="H44" s="77">
        <f t="shared" si="1"/>
        <v>21.868751986689826</v>
      </c>
    </row>
    <row r="45" spans="1:8" ht="9.75" customHeight="1" x14ac:dyDescent="0.25">
      <c r="A45" s="115" t="s">
        <v>194</v>
      </c>
      <c r="B45" s="16" t="s">
        <v>373</v>
      </c>
      <c r="C45" s="172">
        <v>1528.8</v>
      </c>
      <c r="D45" s="172">
        <v>1406.76</v>
      </c>
      <c r="E45" s="212">
        <f t="shared" si="0"/>
        <v>-7.9827315541601269</v>
      </c>
      <c r="F45" s="172">
        <v>184.8</v>
      </c>
      <c r="G45" s="172">
        <v>413.28</v>
      </c>
      <c r="H45" s="77">
        <f t="shared" si="1"/>
        <v>123.63636363636358</v>
      </c>
    </row>
    <row r="46" spans="1:8" ht="9.75" customHeight="1" x14ac:dyDescent="0.25">
      <c r="A46" s="115" t="s">
        <v>196</v>
      </c>
      <c r="B46" s="16" t="s">
        <v>368</v>
      </c>
      <c r="C46" s="172">
        <v>22780.58</v>
      </c>
      <c r="D46" s="172">
        <v>33948.79</v>
      </c>
      <c r="E46" s="212">
        <f t="shared" si="0"/>
        <v>49.025134566371875</v>
      </c>
      <c r="F46" s="172">
        <v>253.4</v>
      </c>
      <c r="G46" s="172">
        <v>5622.39</v>
      </c>
      <c r="H46" s="77">
        <f t="shared" si="1"/>
        <v>2118.7805840568271</v>
      </c>
    </row>
    <row r="47" spans="1:8" ht="9.75" customHeight="1" x14ac:dyDescent="0.25">
      <c r="A47" s="115" t="s">
        <v>212</v>
      </c>
      <c r="B47" s="16" t="s">
        <v>509</v>
      </c>
      <c r="C47" s="172">
        <v>1058.0550000000003</v>
      </c>
      <c r="D47" s="172">
        <v>936.35069699999985</v>
      </c>
      <c r="E47" s="212">
        <f t="shared" si="0"/>
        <v>-11.502644285977615</v>
      </c>
      <c r="F47" s="172">
        <v>319.18000000000006</v>
      </c>
      <c r="G47" s="172">
        <v>287.66999999999996</v>
      </c>
      <c r="H47" s="77">
        <f t="shared" si="1"/>
        <v>-9.8721724418823538</v>
      </c>
    </row>
    <row r="48" spans="1:8" ht="9.75" customHeight="1" x14ac:dyDescent="0.25">
      <c r="A48" s="115" t="s">
        <v>170</v>
      </c>
      <c r="B48" s="16" t="s">
        <v>481</v>
      </c>
      <c r="C48" s="172">
        <v>3779.0827369999997</v>
      </c>
      <c r="D48" s="172">
        <v>3581.605654</v>
      </c>
      <c r="E48" s="212">
        <f t="shared" si="0"/>
        <v>-5.2255294933491125</v>
      </c>
      <c r="F48" s="172">
        <v>828.98046899999986</v>
      </c>
      <c r="G48" s="172">
        <v>1068.3571690000001</v>
      </c>
      <c r="H48" s="77">
        <f t="shared" si="1"/>
        <v>28.876036161474428</v>
      </c>
    </row>
    <row r="49" spans="1:8" ht="9.75" customHeight="1" x14ac:dyDescent="0.25">
      <c r="A49" s="115" t="s">
        <v>210</v>
      </c>
      <c r="B49" s="162" t="s">
        <v>565</v>
      </c>
      <c r="C49" s="172">
        <v>1378.8403429999998</v>
      </c>
      <c r="D49" s="172">
        <v>1408.676622</v>
      </c>
      <c r="E49" s="212">
        <f t="shared" si="0"/>
        <v>2.1638675682410069</v>
      </c>
      <c r="F49" s="172">
        <v>338.43325100000004</v>
      </c>
      <c r="G49" s="172">
        <v>367.95396</v>
      </c>
      <c r="H49" s="77">
        <f t="shared" si="1"/>
        <v>8.7227566773573137</v>
      </c>
    </row>
    <row r="50" spans="1:8" ht="9.75" customHeight="1" x14ac:dyDescent="0.25">
      <c r="A50" s="115" t="s">
        <v>289</v>
      </c>
      <c r="B50" s="16" t="s">
        <v>539</v>
      </c>
      <c r="C50" s="172">
        <v>1677.1698899999999</v>
      </c>
      <c r="D50" s="172">
        <v>2450.94895</v>
      </c>
      <c r="E50" s="212">
        <f t="shared" si="0"/>
        <v>46.135997588175172</v>
      </c>
      <c r="F50" s="172">
        <v>196.18681000000001</v>
      </c>
      <c r="G50" s="172">
        <v>786.93790000000001</v>
      </c>
      <c r="H50" s="77">
        <f t="shared" si="1"/>
        <v>301.11661940983697</v>
      </c>
    </row>
    <row r="51" spans="1:8" ht="9.75" customHeight="1" x14ac:dyDescent="0.25">
      <c r="A51" s="115" t="s">
        <v>262</v>
      </c>
      <c r="B51" s="16" t="s">
        <v>530</v>
      </c>
      <c r="C51" s="172">
        <v>739.47256999999991</v>
      </c>
      <c r="D51" s="172">
        <v>1262.9133340000001</v>
      </c>
      <c r="E51" s="212">
        <f t="shared" si="0"/>
        <v>70.785690400929994</v>
      </c>
      <c r="F51" s="172">
        <v>316.28210199999995</v>
      </c>
      <c r="G51" s="172">
        <v>475.69700700000004</v>
      </c>
      <c r="H51" s="77">
        <f t="shared" si="1"/>
        <v>50.402758800433212</v>
      </c>
    </row>
    <row r="52" spans="1:8" ht="9.75" customHeight="1" x14ac:dyDescent="0.25">
      <c r="A52" s="115" t="s">
        <v>208</v>
      </c>
      <c r="B52" s="16" t="s">
        <v>531</v>
      </c>
      <c r="C52" s="172">
        <v>787.57983100000001</v>
      </c>
      <c r="D52" s="172">
        <v>611.15244400000006</v>
      </c>
      <c r="E52" s="212">
        <f t="shared" si="0"/>
        <v>-22.401206843500276</v>
      </c>
      <c r="F52" s="172">
        <v>145.63733999999999</v>
      </c>
      <c r="G52" s="172">
        <v>154.27809300000001</v>
      </c>
      <c r="H52" s="77">
        <f t="shared" si="1"/>
        <v>5.9330615349058258</v>
      </c>
    </row>
    <row r="53" spans="1:8" ht="9.75" customHeight="1" x14ac:dyDescent="0.25">
      <c r="A53" s="115" t="s">
        <v>264</v>
      </c>
      <c r="B53" s="16" t="s">
        <v>532</v>
      </c>
      <c r="C53" s="172">
        <v>851.01930100000004</v>
      </c>
      <c r="D53" s="172">
        <v>860.15396899999996</v>
      </c>
      <c r="E53" s="212">
        <f t="shared" si="0"/>
        <v>1.073379650645534</v>
      </c>
      <c r="F53" s="172">
        <v>275.44761</v>
      </c>
      <c r="G53" s="172">
        <v>408.23919999999998</v>
      </c>
      <c r="H53" s="77">
        <f t="shared" si="1"/>
        <v>48.20938181311503</v>
      </c>
    </row>
    <row r="54" spans="1:8" ht="9.75" customHeight="1" x14ac:dyDescent="0.25">
      <c r="A54" s="115" t="s">
        <v>254</v>
      </c>
      <c r="B54" s="16" t="s">
        <v>570</v>
      </c>
      <c r="C54" s="172">
        <v>1471.53</v>
      </c>
      <c r="D54" s="172">
        <v>1288.7366359999999</v>
      </c>
      <c r="E54" s="212">
        <f t="shared" si="0"/>
        <v>-12.421993707229895</v>
      </c>
      <c r="F54" s="172">
        <v>637.32000000000005</v>
      </c>
      <c r="G54" s="172">
        <v>454.38</v>
      </c>
      <c r="H54" s="77">
        <f t="shared" si="1"/>
        <v>-28.704575409527401</v>
      </c>
    </row>
    <row r="55" spans="1:8" ht="9.75" customHeight="1" x14ac:dyDescent="0.25">
      <c r="A55" s="115" t="s">
        <v>238</v>
      </c>
      <c r="B55" s="16" t="s">
        <v>496</v>
      </c>
      <c r="C55" s="172">
        <v>7573.4610000000002</v>
      </c>
      <c r="D55" s="172">
        <v>6582.4615199999998</v>
      </c>
      <c r="E55" s="212">
        <f t="shared" si="0"/>
        <v>-13.085159876046104</v>
      </c>
      <c r="F55" s="172">
        <v>1822.567</v>
      </c>
      <c r="G55" s="172">
        <v>2416.8278799999998</v>
      </c>
      <c r="H55" s="77">
        <f t="shared" si="1"/>
        <v>32.605708322382654</v>
      </c>
    </row>
    <row r="56" spans="1:8" ht="9.75" customHeight="1" x14ac:dyDescent="0.25">
      <c r="A56" s="115" t="s">
        <v>246</v>
      </c>
      <c r="B56" s="16" t="s">
        <v>568</v>
      </c>
      <c r="C56" s="172">
        <v>4812.2221820000004</v>
      </c>
      <c r="D56" s="172">
        <v>12454.961534999999</v>
      </c>
      <c r="E56" s="212">
        <f t="shared" si="0"/>
        <v>158.81933676270143</v>
      </c>
      <c r="F56" s="172">
        <v>822.44019600000013</v>
      </c>
      <c r="G56" s="172">
        <v>2644.3945400000002</v>
      </c>
      <c r="H56" s="77">
        <f t="shared" si="1"/>
        <v>221.53031343326995</v>
      </c>
    </row>
    <row r="57" spans="1:8" ht="9.9499999999999993" customHeight="1" x14ac:dyDescent="0.25">
      <c r="A57" s="214"/>
      <c r="B57" s="214" t="s">
        <v>22</v>
      </c>
      <c r="C57" s="173">
        <v>248133.15590300009</v>
      </c>
      <c r="D57" s="173">
        <v>259118.78263599999</v>
      </c>
      <c r="E57" s="213">
        <f t="shared" si="0"/>
        <v>4.4273110915070024</v>
      </c>
      <c r="F57" s="173">
        <v>63258.139868999977</v>
      </c>
      <c r="G57" s="173">
        <v>67614.731561999928</v>
      </c>
      <c r="H57" s="147">
        <f t="shared" si="1"/>
        <v>6.8870056913180377</v>
      </c>
    </row>
    <row r="58" spans="1:8" ht="9" customHeight="1" x14ac:dyDescent="0.25">
      <c r="A58" s="78" t="s">
        <v>57</v>
      </c>
      <c r="B58" s="38"/>
      <c r="C58" s="22"/>
      <c r="D58" s="22"/>
      <c r="E58" s="22"/>
    </row>
    <row r="59" spans="1:8" ht="9" customHeight="1" x14ac:dyDescent="0.25">
      <c r="A59" s="42" t="s">
        <v>24</v>
      </c>
      <c r="B59" s="38"/>
      <c r="C59" s="22"/>
      <c r="D59" s="22"/>
      <c r="E59" s="22"/>
    </row>
    <row r="60" spans="1:8" ht="9" customHeight="1" x14ac:dyDescent="0.25">
      <c r="A60" s="42" t="s">
        <v>392</v>
      </c>
      <c r="B60" s="42"/>
      <c r="C60" s="42"/>
      <c r="D60" s="42"/>
      <c r="E60" s="42"/>
      <c r="F60" s="42"/>
      <c r="G60" s="42"/>
    </row>
    <row r="61" spans="1:8" ht="9" customHeight="1" x14ac:dyDescent="0.25">
      <c r="A61" s="91"/>
      <c r="B61" s="91"/>
      <c r="C61" s="22"/>
      <c r="D61" s="22"/>
      <c r="E61" s="22"/>
      <c r="F61" s="22"/>
      <c r="G61" s="22"/>
    </row>
    <row r="62" spans="1:8" ht="9" customHeight="1" x14ac:dyDescent="0.25">
      <c r="A62" s="91"/>
      <c r="B62" s="91"/>
      <c r="C62" s="91"/>
      <c r="D62" s="91"/>
      <c r="E62" s="43"/>
    </row>
    <row r="63" spans="1:8" ht="13.5" x14ac:dyDescent="0.25">
      <c r="A63" s="71" t="s">
        <v>602</v>
      </c>
      <c r="B63" s="71"/>
      <c r="C63" s="71"/>
      <c r="D63" s="71"/>
      <c r="E63" s="71"/>
    </row>
    <row r="64" spans="1:8" ht="2.1" customHeight="1" x14ac:dyDescent="0.25">
      <c r="A64" s="52"/>
      <c r="B64" s="52"/>
      <c r="C64" s="53"/>
      <c r="D64" s="53"/>
      <c r="E64" s="53"/>
    </row>
    <row r="65" spans="1:8" ht="12" customHeight="1" x14ac:dyDescent="0.25">
      <c r="A65" s="272" t="s">
        <v>35</v>
      </c>
      <c r="B65" s="272" t="s">
        <v>5</v>
      </c>
      <c r="C65" s="274" t="s">
        <v>620</v>
      </c>
      <c r="D65" s="275"/>
      <c r="E65" s="224" t="s">
        <v>36</v>
      </c>
      <c r="F65" s="274" t="s">
        <v>405</v>
      </c>
      <c r="G65" s="275"/>
      <c r="H65" s="225" t="s">
        <v>36</v>
      </c>
    </row>
    <row r="66" spans="1:8" ht="12" customHeight="1" x14ac:dyDescent="0.25">
      <c r="A66" s="273"/>
      <c r="B66" s="273"/>
      <c r="C66" s="218">
        <v>2023</v>
      </c>
      <c r="D66" s="219" t="s">
        <v>589</v>
      </c>
      <c r="E66" s="226" t="s">
        <v>37</v>
      </c>
      <c r="F66" s="218">
        <v>2023</v>
      </c>
      <c r="G66" s="219" t="s">
        <v>589</v>
      </c>
      <c r="H66" s="218" t="s">
        <v>37</v>
      </c>
    </row>
    <row r="67" spans="1:8" ht="12" customHeight="1" x14ac:dyDescent="0.25">
      <c r="A67" s="276" t="s">
        <v>49</v>
      </c>
      <c r="B67" s="276"/>
      <c r="C67" s="227">
        <f>SUM(C69:C119)</f>
        <v>2311392.2727589998</v>
      </c>
      <c r="D67" s="227">
        <f>SUM(D69:D119)</f>
        <v>2104392.6764969993</v>
      </c>
      <c r="E67" s="228">
        <f>(D67/C67-1)*100</f>
        <v>-8.9556237901113551</v>
      </c>
      <c r="F67" s="227">
        <f>SUM(F69:F119)</f>
        <v>584543.77246699994</v>
      </c>
      <c r="G67" s="227">
        <f>SUM(G69:G119)</f>
        <v>629752.62788200006</v>
      </c>
      <c r="H67" s="228">
        <f>(G67/F67-1)*100</f>
        <v>7.7340410666255632</v>
      </c>
    </row>
    <row r="68" spans="1:8" ht="2.1" customHeight="1" x14ac:dyDescent="0.25">
      <c r="A68" s="123"/>
      <c r="B68" s="123"/>
      <c r="C68" s="132"/>
      <c r="D68" s="132"/>
      <c r="E68" s="131"/>
      <c r="F68" s="132"/>
      <c r="G68" s="132"/>
      <c r="H68" s="131"/>
    </row>
    <row r="69" spans="1:8" ht="9.75" customHeight="1" x14ac:dyDescent="0.25">
      <c r="A69" s="115" t="str">
        <f>A7</f>
        <v>1005901100</v>
      </c>
      <c r="B69" s="16" t="str">
        <f>B7</f>
        <v>Maíz duro amarillo</v>
      </c>
      <c r="C69" s="172">
        <v>355068.645984</v>
      </c>
      <c r="D69" s="172">
        <v>287686.13319299999</v>
      </c>
      <c r="E69" s="212">
        <f>IFERROR(((D69/C69-1)*100),"")</f>
        <v>-18.977319893809042</v>
      </c>
      <c r="F69" s="172">
        <v>94049.062898999997</v>
      </c>
      <c r="G69" s="172">
        <v>101231.67776300001</v>
      </c>
      <c r="H69" s="77">
        <f>IFERROR(((G69/F69-1)*100),"")</f>
        <v>7.6370934941834445</v>
      </c>
    </row>
    <row r="70" spans="1:8" ht="9.75" customHeight="1" x14ac:dyDescent="0.25">
      <c r="A70" s="115" t="str">
        <f t="shared" ref="A70:B70" si="2">A8</f>
        <v>2304000000</v>
      </c>
      <c r="B70" s="16" t="str">
        <f t="shared" si="2"/>
        <v>Tortas y demás residuos sólidos de la extracción del aceite de soya, incluso molidos o en «pellets»</v>
      </c>
      <c r="C70" s="172">
        <v>311496.01825100003</v>
      </c>
      <c r="D70" s="172">
        <v>225779.55586299999</v>
      </c>
      <c r="E70" s="212">
        <f t="shared" ref="E70:E119" si="3">IFERROR(((D70/C70-1)*100),"")</f>
        <v>-27.517675143741538</v>
      </c>
      <c r="F70" s="172">
        <v>61395.684951999996</v>
      </c>
      <c r="G70" s="172">
        <v>60857.932129999987</v>
      </c>
      <c r="H70" s="77">
        <f t="shared" ref="H70:H119" si="4">IFERROR(((G70/F70-1)*100),"")</f>
        <v>-0.87588048316494804</v>
      </c>
    </row>
    <row r="71" spans="1:8" ht="9.75" customHeight="1" x14ac:dyDescent="0.25">
      <c r="A71" s="115" t="str">
        <f t="shared" ref="A71:B71" si="5">A9</f>
        <v>1001991000</v>
      </c>
      <c r="B71" s="16" t="str">
        <f t="shared" si="5"/>
        <v>Trigo s/m</v>
      </c>
      <c r="C71" s="172">
        <v>235373.69990099996</v>
      </c>
      <c r="D71" s="172">
        <v>213530.31950100002</v>
      </c>
      <c r="E71" s="212">
        <f t="shared" si="3"/>
        <v>-9.2802978451659754</v>
      </c>
      <c r="F71" s="172">
        <v>64772.877911000003</v>
      </c>
      <c r="G71" s="172">
        <v>49671.412817000011</v>
      </c>
      <c r="H71" s="64">
        <f t="shared" si="4"/>
        <v>-23.314488380074582</v>
      </c>
    </row>
    <row r="72" spans="1:8" ht="9.75" customHeight="1" x14ac:dyDescent="0.25">
      <c r="A72" s="115" t="str">
        <f t="shared" ref="A72:B72" si="6">A10</f>
        <v>1507100000</v>
      </c>
      <c r="B72" s="16" t="str">
        <f t="shared" si="6"/>
        <v>Aceite de soya en bruto, incluso desgomado</v>
      </c>
      <c r="C72" s="172">
        <v>204786.55227300001</v>
      </c>
      <c r="D72" s="172">
        <v>125917.62575600002</v>
      </c>
      <c r="E72" s="212">
        <f t="shared" si="3"/>
        <v>-38.512746877959145</v>
      </c>
      <c r="F72" s="172">
        <v>59116.403158000001</v>
      </c>
      <c r="G72" s="172">
        <v>39704.600817999999</v>
      </c>
      <c r="H72" s="77">
        <f t="shared" si="4"/>
        <v>-32.836575473169795</v>
      </c>
    </row>
    <row r="73" spans="1:8" ht="9.75" customHeight="1" x14ac:dyDescent="0.25">
      <c r="A73" s="115" t="str">
        <f t="shared" ref="A73:B73" si="7">A11</f>
        <v>1201900000</v>
      </c>
      <c r="B73" s="16" t="str">
        <f t="shared" si="7"/>
        <v>Grano de soya</v>
      </c>
      <c r="C73" s="172">
        <v>55491.625302</v>
      </c>
      <c r="D73" s="172">
        <v>31498.162710000001</v>
      </c>
      <c r="E73" s="212">
        <f t="shared" si="3"/>
        <v>-43.237988545877457</v>
      </c>
      <c r="F73" s="172">
        <v>7295.3934360000012</v>
      </c>
      <c r="G73" s="172">
        <v>15632.764814999999</v>
      </c>
      <c r="H73" s="77">
        <f t="shared" si="4"/>
        <v>114.28268334176784</v>
      </c>
    </row>
    <row r="74" spans="1:8" ht="9.75" customHeight="1" x14ac:dyDescent="0.25">
      <c r="A74" s="115" t="str">
        <f t="shared" ref="A74:B74" si="8">A12</f>
        <v>1701999000</v>
      </c>
      <c r="B74" s="16" t="str">
        <f t="shared" si="8"/>
        <v>Las demás azúcares de caña o remolacha refinados en estado sólido</v>
      </c>
      <c r="C74" s="172">
        <v>34339.135227000006</v>
      </c>
      <c r="D74" s="172">
        <v>43007.818289000003</v>
      </c>
      <c r="E74" s="212">
        <f t="shared" si="3"/>
        <v>25.244325474987583</v>
      </c>
      <c r="F74" s="172">
        <v>8364.8887959999993</v>
      </c>
      <c r="G74" s="172">
        <v>14433.413847</v>
      </c>
      <c r="H74" s="77">
        <f t="shared" si="4"/>
        <v>72.547587887861752</v>
      </c>
    </row>
    <row r="75" spans="1:8" ht="9.75" customHeight="1" x14ac:dyDescent="0.25">
      <c r="A75" s="115" t="str">
        <f t="shared" ref="A75:B75" si="9">A13</f>
        <v>1006300000</v>
      </c>
      <c r="B75" s="16" t="str">
        <f t="shared" si="9"/>
        <v>Arroz semiblanqueado o blanqueado, incluso pulido o glaseado</v>
      </c>
      <c r="C75" s="172">
        <v>20708.775337999999</v>
      </c>
      <c r="D75" s="172">
        <v>31762.163724000002</v>
      </c>
      <c r="E75" s="212">
        <f t="shared" si="3"/>
        <v>53.375384133495118</v>
      </c>
      <c r="F75" s="172">
        <v>7596.0182780000005</v>
      </c>
      <c r="G75" s="172">
        <v>13098.378342</v>
      </c>
      <c r="H75" s="77">
        <f t="shared" si="4"/>
        <v>72.437425274979034</v>
      </c>
    </row>
    <row r="76" spans="1:8" ht="9.75" customHeight="1" x14ac:dyDescent="0.25">
      <c r="A76" s="115" t="str">
        <f t="shared" ref="A76:B76" si="10">A14</f>
        <v>2106909000</v>
      </c>
      <c r="B76" s="16" t="str">
        <f t="shared" si="10"/>
        <v>Las demás preparaciones alimenticias no expresadas ni comprendidas en otra parte</v>
      </c>
      <c r="C76" s="172">
        <v>41568.444963000016</v>
      </c>
      <c r="D76" s="172">
        <v>43250.626386000011</v>
      </c>
      <c r="E76" s="212">
        <f t="shared" si="3"/>
        <v>4.0467749623477545</v>
      </c>
      <c r="F76" s="172">
        <v>9077.9553270000015</v>
      </c>
      <c r="G76" s="172">
        <v>12309.564351000006</v>
      </c>
      <c r="H76" s="77">
        <f t="shared" si="4"/>
        <v>35.598423957743329</v>
      </c>
    </row>
    <row r="77" spans="1:8" ht="9.75" customHeight="1" x14ac:dyDescent="0.25">
      <c r="A77" s="115" t="str">
        <f t="shared" ref="A77:B77" si="11">A15</f>
        <v>2207200010</v>
      </c>
      <c r="B77" s="16" t="str">
        <f t="shared" si="11"/>
        <v>Alcohol etílico y aguardiente desnaturalizados, de cualquier graduación, alcohol carburante</v>
      </c>
      <c r="C77" s="172">
        <v>56748.375159000003</v>
      </c>
      <c r="D77" s="172">
        <v>39435.691747999997</v>
      </c>
      <c r="E77" s="212">
        <f t="shared" si="3"/>
        <v>-30.507804606726797</v>
      </c>
      <c r="F77" s="172">
        <v>15295.131369999999</v>
      </c>
      <c r="G77" s="172">
        <v>12084.999459999999</v>
      </c>
      <c r="H77" s="77">
        <f t="shared" si="4"/>
        <v>-20.987932907175811</v>
      </c>
    </row>
    <row r="78" spans="1:8" ht="9.75" customHeight="1" x14ac:dyDescent="0.25">
      <c r="A78" s="115" t="str">
        <f t="shared" ref="A78:B78" si="12">A16</f>
        <v>2309909000</v>
      </c>
      <c r="B78" s="16" t="str">
        <f t="shared" si="12"/>
        <v>Las demás preparaciones de los tipos utilizados para la alimentación de los animales</v>
      </c>
      <c r="C78" s="172">
        <v>38923.626044000004</v>
      </c>
      <c r="D78" s="172">
        <v>34877.847389000002</v>
      </c>
      <c r="E78" s="212">
        <f t="shared" si="3"/>
        <v>-10.394146348098655</v>
      </c>
      <c r="F78" s="172">
        <v>7271.9914739999995</v>
      </c>
      <c r="G78" s="172">
        <v>11707.603224999999</v>
      </c>
      <c r="H78" s="77">
        <f t="shared" si="4"/>
        <v>60.99583266645616</v>
      </c>
    </row>
    <row r="79" spans="1:8" ht="9.75" customHeight="1" x14ac:dyDescent="0.25">
      <c r="A79" s="115" t="str">
        <f t="shared" ref="A79:B79" si="13">A17</f>
        <v>1507909000</v>
      </c>
      <c r="B79" s="16" t="str">
        <f t="shared" si="13"/>
        <v>Los demás aceite de soya y sus fracciones, incluso refinado, pero sin modificar químicamente</v>
      </c>
      <c r="C79" s="172">
        <v>39277.015798</v>
      </c>
      <c r="D79" s="172">
        <v>39080.360091000002</v>
      </c>
      <c r="E79" s="212">
        <f t="shared" si="3"/>
        <v>-0.50068902385911329</v>
      </c>
      <c r="F79" s="172">
        <v>13884.421299</v>
      </c>
      <c r="G79" s="172">
        <v>11620.415924999999</v>
      </c>
      <c r="H79" s="77">
        <f t="shared" si="4"/>
        <v>-16.306083813252346</v>
      </c>
    </row>
    <row r="80" spans="1:8" ht="9.75" customHeight="1" x14ac:dyDescent="0.25">
      <c r="A80" s="115" t="str">
        <f t="shared" ref="A80:B80" si="14">A18</f>
        <v>0207140090</v>
      </c>
      <c r="B80" s="16" t="str">
        <f t="shared" si="14"/>
        <v>Demás trozos y despojos, de gallo o gallina,congelados</v>
      </c>
      <c r="C80" s="172">
        <v>18564.057231999996</v>
      </c>
      <c r="D80" s="172">
        <v>25103.305516999997</v>
      </c>
      <c r="E80" s="212">
        <f t="shared" si="3"/>
        <v>35.225318491950674</v>
      </c>
      <c r="F80" s="172">
        <v>5016.4568129999998</v>
      </c>
      <c r="G80" s="172">
        <v>9635.88033</v>
      </c>
      <c r="H80" s="77">
        <f t="shared" si="4"/>
        <v>92.085383951256205</v>
      </c>
    </row>
    <row r="81" spans="1:8" ht="9.75" customHeight="1" x14ac:dyDescent="0.25">
      <c r="A81" s="115" t="str">
        <f t="shared" ref="A81:B81" si="15">A19</f>
        <v>0713409000</v>
      </c>
      <c r="B81" s="16" t="str">
        <f t="shared" si="15"/>
        <v>Lentejas excepto para la siembra</v>
      </c>
      <c r="C81" s="172">
        <v>17713.716228000001</v>
      </c>
      <c r="D81" s="172">
        <v>31827.343681999999</v>
      </c>
      <c r="E81" s="212">
        <f t="shared" si="3"/>
        <v>79.676264835329363</v>
      </c>
      <c r="F81" s="172">
        <v>4508.8218930000003</v>
      </c>
      <c r="G81" s="172">
        <v>8659.2332340000012</v>
      </c>
      <c r="H81" s="77">
        <f t="shared" si="4"/>
        <v>92.050904637496629</v>
      </c>
    </row>
    <row r="82" spans="1:8" ht="9.75" customHeight="1" x14ac:dyDescent="0.25">
      <c r="A82" s="115" t="str">
        <f t="shared" ref="A82:B82" si="16">A20</f>
        <v>1003900000</v>
      </c>
      <c r="B82" s="16" t="str">
        <f t="shared" si="16"/>
        <v>Las demás cebada</v>
      </c>
      <c r="C82" s="172">
        <v>19118.847296</v>
      </c>
      <c r="D82" s="172">
        <v>13287.629914000001</v>
      </c>
      <c r="E82" s="212">
        <f t="shared" si="3"/>
        <v>-30.499837629960002</v>
      </c>
      <c r="F82" s="172">
        <v>8416.6198000000004</v>
      </c>
      <c r="G82" s="172">
        <v>7149.7686480000002</v>
      </c>
      <c r="H82" s="77">
        <f t="shared" si="4"/>
        <v>-15.05178066852919</v>
      </c>
    </row>
    <row r="83" spans="1:8" ht="9.75" customHeight="1" x14ac:dyDescent="0.25">
      <c r="A83" s="115" t="str">
        <f t="shared" ref="A83:B83" si="17">A21</f>
        <v>1701140000</v>
      </c>
      <c r="B83" s="16" t="str">
        <f t="shared" si="17"/>
        <v>Los demás azúcares de caña sin adición de aromatizante ni colorante en estado sólido</v>
      </c>
      <c r="C83" s="172">
        <v>24042.830247000002</v>
      </c>
      <c r="D83" s="172">
        <v>14931.942349999998</v>
      </c>
      <c r="E83" s="212">
        <f t="shared" si="3"/>
        <v>-37.894406787390743</v>
      </c>
      <c r="F83" s="172">
        <v>5749.276159</v>
      </c>
      <c r="G83" s="172">
        <v>7049.4806789999993</v>
      </c>
      <c r="H83" s="77">
        <f t="shared" si="4"/>
        <v>22.615099432380561</v>
      </c>
    </row>
    <row r="84" spans="1:8" ht="9.75" customHeight="1" x14ac:dyDescent="0.25">
      <c r="A84" s="115" t="str">
        <f t="shared" ref="A84:B84" si="18">A22</f>
        <v>2203000000</v>
      </c>
      <c r="B84" s="16" t="str">
        <f t="shared" si="18"/>
        <v>Cerveza de malta</v>
      </c>
      <c r="C84" s="172">
        <v>12951.567823000001</v>
      </c>
      <c r="D84" s="172">
        <v>16648.436443999999</v>
      </c>
      <c r="E84" s="212">
        <f t="shared" si="3"/>
        <v>28.543792315513539</v>
      </c>
      <c r="F84" s="172">
        <v>4005.4738820000002</v>
      </c>
      <c r="G84" s="172">
        <v>5908.7964840000004</v>
      </c>
      <c r="H84" s="77">
        <f t="shared" si="4"/>
        <v>47.518038016756201</v>
      </c>
    </row>
    <row r="85" spans="1:8" ht="9.75" customHeight="1" x14ac:dyDescent="0.25">
      <c r="A85" s="115" t="str">
        <f t="shared" ref="A85:B85" si="19">A23</f>
        <v>0402211900</v>
      </c>
      <c r="B85" s="16" t="str">
        <f t="shared" si="19"/>
        <v>Leche y nata (crema), en polvo, gránulos o demás formas sólidas, las demás con un contenido de materias grasas superior o igual al 26 % en peso, sobre producto seco, sin adición de azúcar ni otro edulcorante.</v>
      </c>
      <c r="C85" s="172">
        <v>29994.180455999995</v>
      </c>
      <c r="D85" s="172">
        <v>23248.507852999999</v>
      </c>
      <c r="E85" s="212">
        <f t="shared" si="3"/>
        <v>-22.48993804946786</v>
      </c>
      <c r="F85" s="172">
        <v>8140.4088029999994</v>
      </c>
      <c r="G85" s="172">
        <v>5453.1128989999988</v>
      </c>
      <c r="H85" s="77">
        <f t="shared" si="4"/>
        <v>-33.011805291764297</v>
      </c>
    </row>
    <row r="86" spans="1:8" ht="9.75" customHeight="1" x14ac:dyDescent="0.25">
      <c r="A86" s="115" t="str">
        <f t="shared" ref="A86:B86" si="20">A24</f>
        <v>0402109000</v>
      </c>
      <c r="B86" s="16" t="str">
        <f t="shared" si="20"/>
        <v>Leche y nata (crema), en polvo, gránulos o demás formas sólidas, los demás con un contenido de materias grasas inferior o igual al 1,5 % en peso</v>
      </c>
      <c r="C86" s="172">
        <v>10374.300613000001</v>
      </c>
      <c r="D86" s="172">
        <v>23392.702351</v>
      </c>
      <c r="E86" s="212">
        <f t="shared" si="3"/>
        <v>125.48703014916187</v>
      </c>
      <c r="F86" s="172">
        <v>3464.9860820000008</v>
      </c>
      <c r="G86" s="172">
        <v>5304.0525479999988</v>
      </c>
      <c r="H86" s="77">
        <f t="shared" si="4"/>
        <v>53.075724475593944</v>
      </c>
    </row>
    <row r="87" spans="1:8" ht="9.75" customHeight="1" x14ac:dyDescent="0.25">
      <c r="A87" s="115" t="str">
        <f t="shared" ref="A87:B87" si="21">A25</f>
        <v>1905909000</v>
      </c>
      <c r="B87" s="16" t="str">
        <f t="shared" si="21"/>
        <v>Los demás productos de panadería, pastelería o galletería, incluso con adición de cacao</v>
      </c>
      <c r="C87" s="172">
        <v>2513.0962119999995</v>
      </c>
      <c r="D87" s="172">
        <v>13496.991365000002</v>
      </c>
      <c r="E87" s="212">
        <f t="shared" si="3"/>
        <v>437.066241258574</v>
      </c>
      <c r="F87" s="172">
        <v>595.43819899999994</v>
      </c>
      <c r="G87" s="172">
        <v>5252.9450819999993</v>
      </c>
      <c r="H87" s="77">
        <f t="shared" si="4"/>
        <v>782.19820139554054</v>
      </c>
    </row>
    <row r="88" spans="1:8" ht="9.75" customHeight="1" x14ac:dyDescent="0.25">
      <c r="A88" s="115" t="str">
        <f t="shared" ref="A88:B88" si="22">A26</f>
        <v>2309902000</v>
      </c>
      <c r="B88" s="16" t="str">
        <f t="shared" si="22"/>
        <v>Premezclas para la alimentación de los animales</v>
      </c>
      <c r="C88" s="172">
        <v>19079.216074000004</v>
      </c>
      <c r="D88" s="172">
        <v>23078.070303</v>
      </c>
      <c r="E88" s="212">
        <f t="shared" si="3"/>
        <v>20.959216633902432</v>
      </c>
      <c r="F88" s="172">
        <v>3589.6890960000001</v>
      </c>
      <c r="G88" s="172">
        <v>5198.5813899999985</v>
      </c>
      <c r="H88" s="77">
        <f t="shared" si="4"/>
        <v>44.819822858553174</v>
      </c>
    </row>
    <row r="89" spans="1:8" ht="9.75" customHeight="1" x14ac:dyDescent="0.25">
      <c r="A89" s="115" t="str">
        <f t="shared" ref="A89:B89" si="23">A27</f>
        <v>0207140021</v>
      </c>
      <c r="B89" s="16" t="str">
        <f t="shared" si="23"/>
        <v>Cuartos traseros sin deshuesar de aves de la especie gallus domesticus</v>
      </c>
      <c r="C89" s="172">
        <v>9128.1951340000014</v>
      </c>
      <c r="D89" s="172">
        <v>11488.857021</v>
      </c>
      <c r="E89" s="212">
        <f t="shared" si="3"/>
        <v>25.861211908224725</v>
      </c>
      <c r="F89" s="172">
        <v>2322.8970859999999</v>
      </c>
      <c r="G89" s="172">
        <v>4792.3382039999997</v>
      </c>
      <c r="H89" s="77">
        <f t="shared" si="4"/>
        <v>106.3086751833826</v>
      </c>
    </row>
    <row r="90" spans="1:8" ht="9.75" customHeight="1" x14ac:dyDescent="0.25">
      <c r="A90" s="115" t="str">
        <f t="shared" ref="A90:B90" si="24">A28</f>
        <v>1512111000</v>
      </c>
      <c r="B90" s="16" t="str">
        <f t="shared" si="24"/>
        <v>Aceite de girasol en bruto</v>
      </c>
      <c r="C90" s="172">
        <v>6429.044401000001</v>
      </c>
      <c r="D90" s="172">
        <v>9858.224761999998</v>
      </c>
      <c r="E90" s="212">
        <f t="shared" si="3"/>
        <v>53.338881287965712</v>
      </c>
      <c r="F90" s="172">
        <v>1599.2488969999999</v>
      </c>
      <c r="G90" s="172">
        <v>4706.6907309999997</v>
      </c>
      <c r="H90" s="77">
        <f t="shared" si="4"/>
        <v>194.30632966695737</v>
      </c>
    </row>
    <row r="91" spans="1:8" ht="9.75" customHeight="1" x14ac:dyDescent="0.25">
      <c r="A91" s="115" t="str">
        <f t="shared" ref="A91:B91" si="25">A29</f>
        <v>1806900000</v>
      </c>
      <c r="B91" s="16" t="str">
        <f t="shared" si="25"/>
        <v>Los demás chocolate y demás preparaciones alimenticias que contengan cacao</v>
      </c>
      <c r="C91" s="172">
        <v>9813.8118849999992</v>
      </c>
      <c r="D91" s="172">
        <v>16661.701682000003</v>
      </c>
      <c r="E91" s="212">
        <f t="shared" si="3"/>
        <v>69.778082943149911</v>
      </c>
      <c r="F91" s="172">
        <v>2392.8838349999996</v>
      </c>
      <c r="G91" s="172">
        <v>4654.0057230000011</v>
      </c>
      <c r="H91" s="77">
        <f t="shared" si="4"/>
        <v>94.493591996704751</v>
      </c>
    </row>
    <row r="92" spans="1:8" ht="9.75" customHeight="1" x14ac:dyDescent="0.25">
      <c r="A92" s="115" t="str">
        <f t="shared" ref="A92:B92" si="26">A30</f>
        <v>1208100000</v>
      </c>
      <c r="B92" s="16" t="str">
        <f t="shared" si="26"/>
        <v>Harina de habas (porotos, frijoles, frejoles) de soya</v>
      </c>
      <c r="C92" s="172">
        <v>8778.0000240000008</v>
      </c>
      <c r="D92" s="172">
        <v>16518.348125999997</v>
      </c>
      <c r="E92" s="212">
        <f t="shared" si="3"/>
        <v>88.178948289326129</v>
      </c>
      <c r="F92" s="172">
        <v>1973.4425589999996</v>
      </c>
      <c r="G92" s="172">
        <v>4528.1133089999994</v>
      </c>
      <c r="H92" s="77">
        <f t="shared" si="4"/>
        <v>129.4525010798655</v>
      </c>
    </row>
    <row r="93" spans="1:8" ht="9.75" customHeight="1" x14ac:dyDescent="0.25">
      <c r="A93" s="115" t="str">
        <f t="shared" ref="A93:B93" si="27">A31</f>
        <v>2101110000</v>
      </c>
      <c r="B93" s="16" t="str">
        <f t="shared" si="27"/>
        <v>Extractos, esencias y concentrados de café</v>
      </c>
      <c r="C93" s="172">
        <v>13145.977989999999</v>
      </c>
      <c r="D93" s="172">
        <v>16220.300138000002</v>
      </c>
      <c r="E93" s="212">
        <f t="shared" si="3"/>
        <v>23.386028413698902</v>
      </c>
      <c r="F93" s="172">
        <v>2123.7179770000002</v>
      </c>
      <c r="G93" s="172">
        <v>4404.8356990000002</v>
      </c>
      <c r="H93" s="77">
        <f t="shared" si="4"/>
        <v>107.41151822909862</v>
      </c>
    </row>
    <row r="94" spans="1:8" ht="9.75" customHeight="1" x14ac:dyDescent="0.25">
      <c r="A94" s="115" t="str">
        <f t="shared" ref="A94:B94" si="28">A32</f>
        <v>2106907900</v>
      </c>
      <c r="B94" s="16" t="str">
        <f t="shared" si="28"/>
        <v>Los demás complementos y suplementos alimenticios</v>
      </c>
      <c r="C94" s="172">
        <v>14919.07022</v>
      </c>
      <c r="D94" s="172">
        <v>16137.603727000003</v>
      </c>
      <c r="E94" s="212">
        <f t="shared" si="3"/>
        <v>8.1676236456510445</v>
      </c>
      <c r="F94" s="172">
        <v>2840.8378839999991</v>
      </c>
      <c r="G94" s="172">
        <v>4324.6122620000006</v>
      </c>
      <c r="H94" s="77">
        <f t="shared" si="4"/>
        <v>52.230167245967429</v>
      </c>
    </row>
    <row r="95" spans="1:8" ht="9.75" customHeight="1" x14ac:dyDescent="0.25">
      <c r="A95" s="115" t="str">
        <f>A33</f>
        <v>2004100000</v>
      </c>
      <c r="B95" s="16" t="str">
        <f>B33</f>
        <v>Papas preparadas o conservadas, congeladas</v>
      </c>
      <c r="C95" s="172">
        <v>14505.409808</v>
      </c>
      <c r="D95" s="172">
        <v>12604.182521999999</v>
      </c>
      <c r="E95" s="212">
        <f t="shared" si="3"/>
        <v>-13.107022215611163</v>
      </c>
      <c r="F95" s="172">
        <v>3617.2436930000003</v>
      </c>
      <c r="G95" s="172">
        <v>4064.5170480000006</v>
      </c>
      <c r="H95" s="77">
        <f t="shared" si="4"/>
        <v>12.365032410328137</v>
      </c>
    </row>
    <row r="96" spans="1:8" ht="9.75" customHeight="1" x14ac:dyDescent="0.25">
      <c r="A96" s="115" t="str">
        <f t="shared" ref="A96:B96" si="29">A34</f>
        <v>5201002000</v>
      </c>
      <c r="B96" s="16" t="str">
        <f t="shared" si="29"/>
        <v>Algodón sin cardar ni peinar de longitud de fibra superior a 28.57 mm pero inferior o igual a 34.92 mm</v>
      </c>
      <c r="C96" s="172">
        <v>15421.274400000002</v>
      </c>
      <c r="D96" s="172">
        <v>11257.970754</v>
      </c>
      <c r="E96" s="212">
        <f t="shared" si="3"/>
        <v>-26.997143932540368</v>
      </c>
      <c r="F96" s="172">
        <v>4674.5879000000004</v>
      </c>
      <c r="G96" s="172">
        <v>3977.7625939999998</v>
      </c>
      <c r="H96" s="77">
        <f t="shared" si="4"/>
        <v>-14.906668157849822</v>
      </c>
    </row>
    <row r="97" spans="1:8" ht="9.75" customHeight="1" x14ac:dyDescent="0.25">
      <c r="A97" s="115" t="str">
        <f t="shared" ref="A97:B97" si="30">A35</f>
        <v>2106902900</v>
      </c>
      <c r="B97" s="16" t="str">
        <f t="shared" si="30"/>
        <v>Las demás preparaciones compuestas cuyo grado alcohólico volumétrico sea inferior o igual al 0.5 % vol, para la elaboración de bebidas</v>
      </c>
      <c r="C97" s="172">
        <v>10380.334662000001</v>
      </c>
      <c r="D97" s="172">
        <v>12912.737179000002</v>
      </c>
      <c r="E97" s="212">
        <f t="shared" si="3"/>
        <v>24.39615483950184</v>
      </c>
      <c r="F97" s="172">
        <v>2590.434041</v>
      </c>
      <c r="G97" s="172">
        <v>3864.997777</v>
      </c>
      <c r="H97" s="77">
        <f t="shared" si="4"/>
        <v>49.202709500681706</v>
      </c>
    </row>
    <row r="98" spans="1:8" ht="9.75" customHeight="1" x14ac:dyDescent="0.25">
      <c r="A98" s="115" t="str">
        <f t="shared" ref="A98:B98" si="31">A36</f>
        <v>0713339200</v>
      </c>
      <c r="B98" s="16" t="str">
        <f t="shared" si="31"/>
        <v>Frijol canario excepto para siembra</v>
      </c>
      <c r="C98" s="172">
        <v>2270.6574030000002</v>
      </c>
      <c r="D98" s="172">
        <v>6161.5379599999997</v>
      </c>
      <c r="E98" s="212">
        <f t="shared" si="3"/>
        <v>171.35480464201049</v>
      </c>
      <c r="F98" s="172">
        <v>1544.9118130000002</v>
      </c>
      <c r="G98" s="172">
        <v>3761.9132799999998</v>
      </c>
      <c r="H98" s="77">
        <f t="shared" si="4"/>
        <v>143.50343160978855</v>
      </c>
    </row>
    <row r="99" spans="1:8" ht="9.75" customHeight="1" x14ac:dyDescent="0.25">
      <c r="A99" s="115" t="str">
        <f t="shared" ref="A99:B99" si="32">A37</f>
        <v>1107100000</v>
      </c>
      <c r="B99" s="16" t="str">
        <f t="shared" si="32"/>
        <v>Malta sin tostar</v>
      </c>
      <c r="C99" s="172">
        <v>13996.291646000001</v>
      </c>
      <c r="D99" s="172">
        <v>10918.041963</v>
      </c>
      <c r="E99" s="212">
        <f t="shared" si="3"/>
        <v>-21.993323380623707</v>
      </c>
      <c r="F99" s="172">
        <v>6861.0387609999998</v>
      </c>
      <c r="G99" s="172">
        <v>3515.7400260000004</v>
      </c>
      <c r="H99" s="77">
        <f t="shared" si="4"/>
        <v>-48.757904619568428</v>
      </c>
    </row>
    <row r="100" spans="1:8" ht="9.75" customHeight="1" x14ac:dyDescent="0.25">
      <c r="A100" s="115" t="str">
        <f t="shared" ref="A100:B100" si="33">A38</f>
        <v>2309109000</v>
      </c>
      <c r="B100" s="16" t="str">
        <f t="shared" si="33"/>
        <v>Los demás alimentos para perros o gatos, acondicionados para la venta al por menor</v>
      </c>
      <c r="C100" s="172">
        <v>15003.177421999999</v>
      </c>
      <c r="D100" s="172">
        <v>13006.326137</v>
      </c>
      <c r="E100" s="212">
        <f t="shared" si="3"/>
        <v>-13.309522568678711</v>
      </c>
      <c r="F100" s="172">
        <v>3424.0561959999995</v>
      </c>
      <c r="G100" s="172">
        <v>3308.515879000001</v>
      </c>
      <c r="H100" s="77">
        <f t="shared" si="4"/>
        <v>-3.3743697645784332</v>
      </c>
    </row>
    <row r="101" spans="1:8" ht="9.75" customHeight="1" x14ac:dyDescent="0.25">
      <c r="A101" s="115" t="str">
        <f t="shared" ref="A101:B101" si="34">A39</f>
        <v>1704901000</v>
      </c>
      <c r="B101" s="16" t="str">
        <f t="shared" si="34"/>
        <v>Bombones, caramelos, confites y pastillas</v>
      </c>
      <c r="C101" s="172">
        <v>14063.743063</v>
      </c>
      <c r="D101" s="172">
        <v>15182.207359</v>
      </c>
      <c r="E101" s="212">
        <f t="shared" si="3"/>
        <v>7.9528208883632434</v>
      </c>
      <c r="F101" s="172">
        <v>3019.355415</v>
      </c>
      <c r="G101" s="172">
        <v>3204.1209549999994</v>
      </c>
      <c r="H101" s="77">
        <f t="shared" si="4"/>
        <v>6.1193703491180251</v>
      </c>
    </row>
    <row r="102" spans="1:8" ht="9.75" customHeight="1" x14ac:dyDescent="0.25">
      <c r="A102" s="115" t="str">
        <f t="shared" ref="A102:B102" si="35">A40</f>
        <v>0105110000</v>
      </c>
      <c r="B102" s="16" t="str">
        <f t="shared" si="35"/>
        <v>Gallos y gallinas de peso inferior o igual a 185 gr</v>
      </c>
      <c r="C102" s="172">
        <v>5874.4491199999993</v>
      </c>
      <c r="D102" s="172">
        <v>5724.7609269999994</v>
      </c>
      <c r="E102" s="212">
        <f t="shared" si="3"/>
        <v>-2.5481230655377551</v>
      </c>
      <c r="F102" s="172">
        <v>77.327256000000006</v>
      </c>
      <c r="G102" s="172">
        <v>3174.2234189999999</v>
      </c>
      <c r="H102" s="77">
        <f t="shared" si="4"/>
        <v>4004.9218389438261</v>
      </c>
    </row>
    <row r="103" spans="1:8" ht="9.75" customHeight="1" x14ac:dyDescent="0.25">
      <c r="A103" s="115" t="str">
        <f t="shared" ref="A103:B103" si="36">A41</f>
        <v>0808100000</v>
      </c>
      <c r="B103" s="16" t="str">
        <f t="shared" si="36"/>
        <v>Manzanas frescas</v>
      </c>
      <c r="C103" s="172">
        <v>11611.007611000003</v>
      </c>
      <c r="D103" s="172">
        <v>11799.127465</v>
      </c>
      <c r="E103" s="212">
        <f t="shared" si="3"/>
        <v>1.6201854335344379</v>
      </c>
      <c r="F103" s="172">
        <v>4337.889016000001</v>
      </c>
      <c r="G103" s="172">
        <v>3045.6064550000006</v>
      </c>
      <c r="H103" s="77">
        <f t="shared" si="4"/>
        <v>-29.79058607155477</v>
      </c>
    </row>
    <row r="104" spans="1:8" ht="9.75" customHeight="1" x14ac:dyDescent="0.25">
      <c r="A104" s="115" t="str">
        <f t="shared" ref="A104:B104" si="37">A42</f>
        <v>2005200000</v>
      </c>
      <c r="B104" s="16" t="str">
        <f t="shared" si="37"/>
        <v>Papas preparadas o conservadas, sin congelar</v>
      </c>
      <c r="C104" s="172">
        <v>3231.8496560000003</v>
      </c>
      <c r="D104" s="172">
        <v>6070.3687479999999</v>
      </c>
      <c r="E104" s="212">
        <f t="shared" si="3"/>
        <v>87.82955255143834</v>
      </c>
      <c r="F104" s="172">
        <v>1298.4987620000002</v>
      </c>
      <c r="G104" s="172">
        <v>3006.1302329999999</v>
      </c>
      <c r="H104" s="77">
        <f t="shared" si="4"/>
        <v>131.50813238896257</v>
      </c>
    </row>
    <row r="105" spans="1:8" ht="9.75" customHeight="1" x14ac:dyDescent="0.25">
      <c r="A105" s="115" t="str">
        <f t="shared" ref="A105:B105" si="38">A43</f>
        <v>1004900000</v>
      </c>
      <c r="B105" s="16" t="str">
        <f t="shared" si="38"/>
        <v>Las demás avena</v>
      </c>
      <c r="C105" s="172">
        <v>4252.2750809999998</v>
      </c>
      <c r="D105" s="172">
        <v>6033.3325110000005</v>
      </c>
      <c r="E105" s="212">
        <f t="shared" si="3"/>
        <v>41.884812155218157</v>
      </c>
      <c r="F105" s="172" t="s">
        <v>647</v>
      </c>
      <c r="G105" s="172">
        <v>2922.5639249999999</v>
      </c>
      <c r="H105" s="77">
        <v>0</v>
      </c>
    </row>
    <row r="106" spans="1:8" ht="9.75" customHeight="1" x14ac:dyDescent="0.25">
      <c r="A106" s="115" t="str">
        <f t="shared" ref="A106:B106" si="39">A44</f>
        <v>2204210000</v>
      </c>
      <c r="B106" s="16" t="str">
        <f t="shared" si="39"/>
        <v>Los demás vinos; mosto de uva en el que la fermentación se ha impedido o cortado añadiendo alcohol en recipientes con capacidad inferior o igual a 2 l</v>
      </c>
      <c r="C106" s="172">
        <v>9503.4409790000009</v>
      </c>
      <c r="D106" s="172">
        <v>10285.770135999999</v>
      </c>
      <c r="E106" s="212">
        <f t="shared" si="3"/>
        <v>8.2320620365689869</v>
      </c>
      <c r="F106" s="172">
        <v>2357.8301339999998</v>
      </c>
      <c r="G106" s="172">
        <v>2732.8571229999998</v>
      </c>
      <c r="H106" s="77">
        <f t="shared" si="4"/>
        <v>15.905598269870946</v>
      </c>
    </row>
    <row r="107" spans="1:8" ht="9.75" customHeight="1" x14ac:dyDescent="0.25">
      <c r="A107" s="115" t="str">
        <f t="shared" ref="A107:B107" si="40">A45</f>
        <v>0405902000</v>
      </c>
      <c r="B107" s="16" t="str">
        <f t="shared" si="40"/>
        <v>Grasa lactea anhidra (butteroil)</v>
      </c>
      <c r="C107" s="172">
        <v>9178.9707120000003</v>
      </c>
      <c r="D107" s="172">
        <v>8112.1681719999997</v>
      </c>
      <c r="E107" s="212">
        <f t="shared" si="3"/>
        <v>-11.62224582114998</v>
      </c>
      <c r="F107" s="172">
        <v>1073.20543</v>
      </c>
      <c r="G107" s="172">
        <v>2591.2741700000001</v>
      </c>
      <c r="H107" s="77">
        <f t="shared" si="4"/>
        <v>141.45183182682928</v>
      </c>
    </row>
    <row r="108" spans="1:8" ht="9.75" customHeight="1" x14ac:dyDescent="0.25">
      <c r="A108" s="115" t="str">
        <f t="shared" ref="A108:B108" si="41">A46</f>
        <v>1001190000</v>
      </c>
      <c r="B108" s="16" t="str">
        <f t="shared" si="41"/>
        <v>Los demas trigo duro, excepto para siembra</v>
      </c>
      <c r="C108" s="172">
        <v>11018.712509999999</v>
      </c>
      <c r="D108" s="172">
        <v>16302.903023000001</v>
      </c>
      <c r="E108" s="212">
        <f t="shared" si="3"/>
        <v>47.956514957662712</v>
      </c>
      <c r="F108" s="172">
        <v>121.13630000000001</v>
      </c>
      <c r="G108" s="172">
        <v>2551.6846740000001</v>
      </c>
      <c r="H108" s="77">
        <f t="shared" si="4"/>
        <v>2006.4574978763592</v>
      </c>
    </row>
    <row r="109" spans="1:8" ht="9.75" customHeight="1" x14ac:dyDescent="0.25">
      <c r="A109" s="115" t="str">
        <f t="shared" ref="A109:B109" si="42">A47</f>
        <v>0906110000</v>
      </c>
      <c r="B109" s="16" t="str">
        <f t="shared" si="42"/>
        <v>Canela (cinnamomum zeylanicum blume), sin triturar ni pulverizar</v>
      </c>
      <c r="C109" s="172">
        <v>11040.452128999998</v>
      </c>
      <c r="D109" s="172">
        <v>8582.4877820000002</v>
      </c>
      <c r="E109" s="212">
        <f t="shared" si="3"/>
        <v>-22.263258046684996</v>
      </c>
      <c r="F109" s="172">
        <v>3265.3091599999998</v>
      </c>
      <c r="G109" s="172">
        <v>2546.1620249999996</v>
      </c>
      <c r="H109" s="77">
        <f t="shared" si="4"/>
        <v>-22.023860521678749</v>
      </c>
    </row>
    <row r="110" spans="1:8" ht="9.75" customHeight="1" x14ac:dyDescent="0.25">
      <c r="A110" s="115" t="str">
        <f t="shared" ref="A110:B110" si="43">A48</f>
        <v>2202990000</v>
      </c>
      <c r="B110" s="16" t="str">
        <f t="shared" si="43"/>
        <v>Las demás agua, incluidas el agua mineral y la gaseada, con adición de azúcar u otro edulcorante o aromatizada, y demás bebidas no alcohólicas</v>
      </c>
      <c r="C110" s="172">
        <v>9977.1940910000012</v>
      </c>
      <c r="D110" s="172">
        <v>9843.3493550000003</v>
      </c>
      <c r="E110" s="212">
        <f t="shared" si="3"/>
        <v>-1.3415067881734077</v>
      </c>
      <c r="F110" s="172">
        <v>1549.4127230000004</v>
      </c>
      <c r="G110" s="172">
        <v>2483.216672</v>
      </c>
      <c r="H110" s="77">
        <f t="shared" si="4"/>
        <v>60.268251004932495</v>
      </c>
    </row>
    <row r="111" spans="1:8" ht="9.75" customHeight="1" x14ac:dyDescent="0.25">
      <c r="A111" s="115" t="str">
        <f t="shared" ref="A111:B111" si="44">A49</f>
        <v>1005100000</v>
      </c>
      <c r="B111" s="16" t="str">
        <f t="shared" si="44"/>
        <v>Maíz para siembra</v>
      </c>
      <c r="C111" s="172">
        <v>8716.0160809999979</v>
      </c>
      <c r="D111" s="172">
        <v>9111.6337640000002</v>
      </c>
      <c r="E111" s="212">
        <f t="shared" si="3"/>
        <v>4.5389737619049075</v>
      </c>
      <c r="F111" s="172">
        <v>2365.2678310000001</v>
      </c>
      <c r="G111" s="172">
        <v>2445.5991429999999</v>
      </c>
      <c r="H111" s="77">
        <f t="shared" si="4"/>
        <v>3.396288189741159</v>
      </c>
    </row>
    <row r="112" spans="1:8" ht="9.75" customHeight="1" x14ac:dyDescent="0.25">
      <c r="A112" s="115" t="str">
        <f t="shared" ref="A112:B112" si="45">A50</f>
        <v>0203291000</v>
      </c>
      <c r="B112" s="16" t="str">
        <f t="shared" si="45"/>
        <v>Las demás carne deshuesada de la especie porcina</v>
      </c>
      <c r="C112" s="172">
        <v>5096.5874189999995</v>
      </c>
      <c r="D112" s="172">
        <v>7544.6323300000004</v>
      </c>
      <c r="E112" s="212">
        <f t="shared" si="3"/>
        <v>48.033021112788667</v>
      </c>
      <c r="F112" s="172">
        <v>606.46774400000004</v>
      </c>
      <c r="G112" s="172">
        <v>2404.4484859999998</v>
      </c>
      <c r="H112" s="77">
        <f t="shared" si="4"/>
        <v>296.4676620954798</v>
      </c>
    </row>
    <row r="113" spans="1:8" ht="9.75" customHeight="1" x14ac:dyDescent="0.25">
      <c r="A113" s="115" t="str">
        <f t="shared" ref="A113:B113" si="46">A51</f>
        <v>0202300090</v>
      </c>
      <c r="B113" s="16" t="str">
        <f t="shared" si="46"/>
        <v>Demás carnes de bovino, deshuesada, congelada</v>
      </c>
      <c r="C113" s="172">
        <v>4474.8212139999996</v>
      </c>
      <c r="D113" s="172">
        <v>7171.6838549999993</v>
      </c>
      <c r="E113" s="212">
        <f t="shared" si="3"/>
        <v>60.267494767445704</v>
      </c>
      <c r="F113" s="172">
        <v>1783.2820129999996</v>
      </c>
      <c r="G113" s="172">
        <v>2354.8175489999999</v>
      </c>
      <c r="H113" s="77">
        <f t="shared" si="4"/>
        <v>32.049643961726005</v>
      </c>
    </row>
    <row r="114" spans="1:8" ht="9.75" customHeight="1" x14ac:dyDescent="0.25">
      <c r="A114" s="115" t="str">
        <f t="shared" ref="A114:B114" si="47">A52</f>
        <v>1901101000</v>
      </c>
      <c r="B114" s="16" t="str">
        <f t="shared" si="47"/>
        <v>Fórmulas lácteas para niños de hasta 12 meses de edad</v>
      </c>
      <c r="C114" s="172">
        <v>9568.4936760000001</v>
      </c>
      <c r="D114" s="172">
        <v>7462.4112059999989</v>
      </c>
      <c r="E114" s="212">
        <f t="shared" si="3"/>
        <v>-22.010595829545711</v>
      </c>
      <c r="F114" s="172">
        <v>1598.0941330000001</v>
      </c>
      <c r="G114" s="172">
        <v>2170.1928929999999</v>
      </c>
      <c r="H114" s="77">
        <f t="shared" si="4"/>
        <v>35.798814862428372</v>
      </c>
    </row>
    <row r="115" spans="1:8" ht="9.75" customHeight="1" x14ac:dyDescent="0.25">
      <c r="A115" s="115" t="str">
        <f t="shared" ref="A115:B115" si="48">A53</f>
        <v>0802129000</v>
      </c>
      <c r="B115" s="16" t="str">
        <f t="shared" si="48"/>
        <v>Almendras, sin cáscara, excepto para siembra, frescos o secos</v>
      </c>
      <c r="C115" s="172">
        <v>3577.3269209999999</v>
      </c>
      <c r="D115" s="172">
        <v>4302.5707089999996</v>
      </c>
      <c r="E115" s="212">
        <f t="shared" si="3"/>
        <v>20.273343868646656</v>
      </c>
      <c r="F115" s="172">
        <v>1131.9893100000002</v>
      </c>
      <c r="G115" s="172">
        <v>2158.0117300000002</v>
      </c>
      <c r="H115" s="77">
        <f t="shared" si="4"/>
        <v>90.63887891308795</v>
      </c>
    </row>
    <row r="116" spans="1:8" ht="9.75" customHeight="1" x14ac:dyDescent="0.25">
      <c r="A116" s="115" t="str">
        <f>A54</f>
        <v>5201001000</v>
      </c>
      <c r="B116" s="16" t="str">
        <f>B54</f>
        <v>Algodón sin cardar ni peinar de longitud de fibra superior a 34.92 mm</v>
      </c>
      <c r="C116" s="172">
        <v>10193.22207</v>
      </c>
      <c r="D116" s="172">
        <v>5980.6611899999998</v>
      </c>
      <c r="E116" s="212">
        <f t="shared" si="3"/>
        <v>-41.32707843575902</v>
      </c>
      <c r="F116" s="172">
        <v>4389.5931199999995</v>
      </c>
      <c r="G116" s="172">
        <v>2082.1966299999999</v>
      </c>
      <c r="H116" s="77">
        <f t="shared" si="4"/>
        <v>-52.565156426160975</v>
      </c>
    </row>
    <row r="117" spans="1:8" ht="9.75" customHeight="1" x14ac:dyDescent="0.25">
      <c r="A117" s="115" t="str">
        <f t="shared" ref="A117:B117" si="49">A55</f>
        <v>2301109000</v>
      </c>
      <c r="B117" s="16" t="str">
        <f t="shared" si="49"/>
        <v>Los demás harina, polvo y «pellets», de carne o despojos, impropios para la alimentación humana</v>
      </c>
      <c r="C117" s="172">
        <v>7453.8451240000004</v>
      </c>
      <c r="D117" s="172">
        <v>6679.370135000001</v>
      </c>
      <c r="E117" s="212">
        <f t="shared" si="3"/>
        <v>-10.390274765789453</v>
      </c>
      <c r="F117" s="172">
        <v>1582.7456240000001</v>
      </c>
      <c r="G117" s="172">
        <v>2055.9105539999996</v>
      </c>
      <c r="H117" s="77">
        <f t="shared" si="4"/>
        <v>29.895197486263882</v>
      </c>
    </row>
    <row r="118" spans="1:8" ht="9.75" customHeight="1" x14ac:dyDescent="0.25">
      <c r="A118" s="115" t="str">
        <f t="shared" ref="A118:B118" si="50">A56</f>
        <v>1404909090</v>
      </c>
      <c r="B118" s="16" t="str">
        <f t="shared" si="50"/>
        <v>Los demás productos vegetales no expresados ni comprendidos en otra parte</v>
      </c>
      <c r="C118" s="172">
        <v>4564.8944909999991</v>
      </c>
      <c r="D118" s="172">
        <v>7465.792555</v>
      </c>
      <c r="E118" s="212">
        <f t="shared" si="3"/>
        <v>63.5479761847578</v>
      </c>
      <c r="F118" s="172">
        <v>1064.9767569999999</v>
      </c>
      <c r="G118" s="172">
        <v>2034.5859899999998</v>
      </c>
      <c r="H118" s="77">
        <f t="shared" si="4"/>
        <v>91.045107475523992</v>
      </c>
    </row>
    <row r="119" spans="1:8" ht="9.9499999999999993" customHeight="1" x14ac:dyDescent="0.25">
      <c r="A119" s="198"/>
      <c r="B119" s="198" t="s">
        <v>22</v>
      </c>
      <c r="C119" s="173">
        <v>486069.99939500017</v>
      </c>
      <c r="D119" s="173">
        <v>496150.37887499965</v>
      </c>
      <c r="E119" s="213">
        <f t="shared" si="3"/>
        <v>2.0738534557874999</v>
      </c>
      <c r="F119" s="173">
        <v>125349.09147000013</v>
      </c>
      <c r="G119" s="173">
        <v>131920.36793700003</v>
      </c>
      <c r="H119" s="147">
        <f t="shared" si="4"/>
        <v>5.2423806107702031</v>
      </c>
    </row>
    <row r="120" spans="1:8" ht="8.1" customHeight="1" x14ac:dyDescent="0.25">
      <c r="A120" s="78" t="s">
        <v>57</v>
      </c>
      <c r="B120" s="38"/>
      <c r="C120" s="22"/>
      <c r="D120" s="22"/>
      <c r="E120" s="22"/>
    </row>
    <row r="121" spans="1:8" ht="8.1" customHeight="1" x14ac:dyDescent="0.25">
      <c r="A121" s="42" t="s">
        <v>24</v>
      </c>
      <c r="B121" s="38"/>
      <c r="C121" s="22"/>
      <c r="D121" s="22"/>
      <c r="E121" s="22"/>
    </row>
    <row r="122" spans="1:8" ht="8.1" customHeight="1" x14ac:dyDescent="0.25">
      <c r="A122" s="42" t="s">
        <v>392</v>
      </c>
      <c r="B122" s="42"/>
      <c r="C122" s="42"/>
      <c r="D122" s="42"/>
      <c r="E122" s="42"/>
      <c r="F122" s="42"/>
      <c r="G122" s="42"/>
    </row>
  </sheetData>
  <mergeCells count="10">
    <mergeCell ref="F65:G65"/>
    <mergeCell ref="A65:A66"/>
    <mergeCell ref="B65:B66"/>
    <mergeCell ref="C65:D65"/>
    <mergeCell ref="A67:B67"/>
    <mergeCell ref="A2:E2"/>
    <mergeCell ref="A4:A5"/>
    <mergeCell ref="B4:B5"/>
    <mergeCell ref="C4:D4"/>
    <mergeCell ref="F4:G4"/>
  </mergeCells>
  <phoneticPr fontId="12" type="noConversion"/>
  <conditionalFormatting sqref="C7:D57 F7:H57">
    <cfRule type="containsBlanks" dxfId="68" priority="4">
      <formula>LEN(TRIM(C7))=0</formula>
    </cfRule>
  </conditionalFormatting>
  <conditionalFormatting sqref="C69:D119 F69:H119">
    <cfRule type="containsBlanks" dxfId="67" priority="3">
      <formula>LEN(TRIM(C69))=0</formula>
    </cfRule>
  </conditionalFormatting>
  <conditionalFormatting sqref="E7:E57">
    <cfRule type="containsBlanks" dxfId="66" priority="2">
      <formula>LEN(TRIM(E7))=0</formula>
    </cfRule>
  </conditionalFormatting>
  <conditionalFormatting sqref="E69:E119">
    <cfRule type="containsBlanks" dxfId="65" priority="1">
      <formula>LEN(TRIM(E69))=0</formula>
    </cfRule>
  </conditionalFormatting>
  <pageMargins left="0.75" right="0.75" top="1" bottom="1" header="0" footer="0"/>
  <ignoredErrors>
    <ignoredError sqref="B67 A67 A64 A3 B2:B3 B64 B58:B59 C2:E3 C64:E64 A58:A59" numberStoredAsText="1"/>
    <ignoredError sqref="E67" formula="1"/>
  </ignoredErrors>
  <extLst>
    <ext xmlns:mx="http://schemas.microsoft.com/office/mac/excel/2008/main" uri="http://schemas.microsoft.com/office/mac/excel/2008/main">
      <mx:PLV Mode="0" OnePage="0" WScale="0"/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published="0" codeName="Hoja13">
    <tabColor rgb="FFFFDDDD"/>
  </sheetPr>
  <dimension ref="A1:K232"/>
  <sheetViews>
    <sheetView showGridLines="0" zoomScale="130" zoomScaleNormal="130" zoomScalePageLayoutView="150" workbookViewId="0">
      <selection activeCell="L115" sqref="L115"/>
    </sheetView>
  </sheetViews>
  <sheetFormatPr baseColWidth="10" defaultColWidth="11.42578125" defaultRowHeight="13.5" x14ac:dyDescent="0.2"/>
  <cols>
    <col min="1" max="1" width="7.7109375" style="16" customWidth="1"/>
    <col min="2" max="2" width="40.5703125" style="16" customWidth="1"/>
    <col min="3" max="5" width="7.7109375" style="16" customWidth="1"/>
    <col min="6" max="8" width="6.140625" style="16" customWidth="1"/>
    <col min="9" max="9" width="21.42578125" style="16" customWidth="1"/>
    <col min="10" max="16384" width="11.42578125" style="16"/>
  </cols>
  <sheetData>
    <row r="1" spans="1:10" ht="15" customHeight="1" x14ac:dyDescent="0.25">
      <c r="A1" s="92" t="s">
        <v>628</v>
      </c>
      <c r="B1" s="92"/>
      <c r="C1" s="92"/>
      <c r="D1" s="92"/>
      <c r="E1" s="92"/>
      <c r="F1" s="92"/>
      <c r="G1" s="92"/>
      <c r="H1" s="92"/>
    </row>
    <row r="2" spans="1:10" x14ac:dyDescent="0.25">
      <c r="A2" s="92" t="s">
        <v>1</v>
      </c>
      <c r="B2" s="92"/>
      <c r="C2" s="92"/>
      <c r="D2" s="92"/>
      <c r="E2" s="92"/>
      <c r="F2" s="92"/>
      <c r="G2" s="92"/>
      <c r="H2" s="92"/>
    </row>
    <row r="3" spans="1:10" ht="1.35" customHeight="1" x14ac:dyDescent="0.25">
      <c r="A3" s="50"/>
      <c r="B3" s="51"/>
      <c r="C3" s="51"/>
      <c r="D3" s="51"/>
      <c r="E3" s="51"/>
      <c r="F3" s="51"/>
      <c r="G3" s="51"/>
      <c r="H3" s="51"/>
    </row>
    <row r="4" spans="1:10" s="17" customFormat="1" ht="12" customHeight="1" x14ac:dyDescent="0.2">
      <c r="A4" s="278" t="s">
        <v>20</v>
      </c>
      <c r="B4" s="281" t="s">
        <v>21</v>
      </c>
      <c r="C4" s="284" t="s">
        <v>16</v>
      </c>
      <c r="D4" s="284"/>
      <c r="E4" s="284"/>
      <c r="F4" s="284" t="s">
        <v>19</v>
      </c>
      <c r="G4" s="284"/>
      <c r="H4" s="284"/>
    </row>
    <row r="5" spans="1:10" s="17" customFormat="1" ht="12" customHeight="1" x14ac:dyDescent="0.2">
      <c r="A5" s="279"/>
      <c r="B5" s="282"/>
      <c r="C5" s="272" t="s">
        <v>605</v>
      </c>
      <c r="D5" s="272" t="s">
        <v>614</v>
      </c>
      <c r="E5" s="272" t="s">
        <v>621</v>
      </c>
      <c r="F5" s="272" t="s">
        <v>605</v>
      </c>
      <c r="G5" s="272" t="s">
        <v>614</v>
      </c>
      <c r="H5" s="272" t="s">
        <v>621</v>
      </c>
    </row>
    <row r="6" spans="1:10" ht="12" customHeight="1" x14ac:dyDescent="0.2">
      <c r="A6" s="280"/>
      <c r="B6" s="283"/>
      <c r="C6" s="273"/>
      <c r="D6" s="273"/>
      <c r="E6" s="273"/>
      <c r="F6" s="273"/>
      <c r="G6" s="273"/>
      <c r="H6" s="273"/>
    </row>
    <row r="7" spans="1:10" s="17" customFormat="1" ht="2.1" customHeight="1" x14ac:dyDescent="0.2">
      <c r="A7" s="44"/>
      <c r="B7" s="44"/>
      <c r="C7" s="126"/>
      <c r="D7" s="126"/>
      <c r="E7" s="126"/>
      <c r="F7" s="122"/>
      <c r="G7" s="122"/>
      <c r="H7" s="122"/>
    </row>
    <row r="8" spans="1:10" ht="13.5" customHeight="1" x14ac:dyDescent="0.2">
      <c r="A8" s="113" t="s">
        <v>184</v>
      </c>
      <c r="B8" s="16" t="s">
        <v>513</v>
      </c>
      <c r="C8" s="107">
        <v>200104.16999999998</v>
      </c>
      <c r="D8" s="107">
        <v>240801.63000000003</v>
      </c>
      <c r="E8" s="107">
        <v>452771.50599999999</v>
      </c>
      <c r="F8" s="114">
        <v>1</v>
      </c>
      <c r="G8" s="114">
        <v>1</v>
      </c>
      <c r="H8" s="114">
        <v>1</v>
      </c>
      <c r="I8" s="17"/>
      <c r="J8" s="17"/>
    </row>
    <row r="9" spans="1:10" ht="13.5" customHeight="1" x14ac:dyDescent="0.2">
      <c r="A9" s="113" t="s">
        <v>185</v>
      </c>
      <c r="B9" s="16" t="s">
        <v>286</v>
      </c>
      <c r="C9" s="107">
        <v>161077.25400000004</v>
      </c>
      <c r="D9" s="107">
        <v>156372.72200000001</v>
      </c>
      <c r="E9" s="107">
        <v>162979.98800000001</v>
      </c>
      <c r="F9" s="114">
        <v>2</v>
      </c>
      <c r="G9" s="114">
        <v>2</v>
      </c>
      <c r="H9" s="114">
        <v>2</v>
      </c>
      <c r="I9" s="17"/>
      <c r="J9" s="17"/>
    </row>
    <row r="10" spans="1:10" ht="13.5" customHeight="1" x14ac:dyDescent="0.2">
      <c r="A10" s="113" t="s">
        <v>186</v>
      </c>
      <c r="B10" s="16" t="s">
        <v>543</v>
      </c>
      <c r="C10" s="107">
        <v>109488.66</v>
      </c>
      <c r="D10" s="107">
        <v>131178.848</v>
      </c>
      <c r="E10" s="107">
        <v>138971.24900000001</v>
      </c>
      <c r="F10" s="114">
        <v>3</v>
      </c>
      <c r="G10" s="114">
        <v>3</v>
      </c>
      <c r="H10" s="114">
        <v>3</v>
      </c>
      <c r="I10" s="17"/>
      <c r="J10" s="17"/>
    </row>
    <row r="11" spans="1:10" ht="13.5" customHeight="1" x14ac:dyDescent="0.2">
      <c r="A11" s="113" t="s">
        <v>187</v>
      </c>
      <c r="B11" s="16" t="s">
        <v>529</v>
      </c>
      <c r="C11" s="112">
        <v>28837.94</v>
      </c>
      <c r="D11" s="112">
        <v>19834.71</v>
      </c>
      <c r="E11" s="112">
        <v>43926.652000000002</v>
      </c>
      <c r="F11" s="114">
        <v>4</v>
      </c>
      <c r="G11" s="114">
        <v>4</v>
      </c>
      <c r="H11" s="114">
        <v>4</v>
      </c>
      <c r="I11" s="17"/>
      <c r="J11" s="17"/>
    </row>
    <row r="12" spans="1:10" ht="13.5" customHeight="1" x14ac:dyDescent="0.2">
      <c r="A12" s="113" t="s">
        <v>188</v>
      </c>
      <c r="B12" s="16" t="s">
        <v>409</v>
      </c>
      <c r="C12" s="107">
        <v>7931.9850000000006</v>
      </c>
      <c r="D12" s="107">
        <v>13654.845000000001</v>
      </c>
      <c r="E12" s="107">
        <v>33952.78</v>
      </c>
      <c r="F12" s="114">
        <v>12</v>
      </c>
      <c r="G12" s="114">
        <v>5</v>
      </c>
      <c r="H12" s="114">
        <v>5</v>
      </c>
      <c r="I12" s="17"/>
      <c r="J12" s="17"/>
    </row>
    <row r="13" spans="1:10" ht="13.5" customHeight="1" x14ac:dyDescent="0.2">
      <c r="A13" s="113" t="s">
        <v>203</v>
      </c>
      <c r="B13" s="16" t="s">
        <v>510</v>
      </c>
      <c r="C13" s="107">
        <v>16990.810000000001</v>
      </c>
      <c r="D13" s="251" t="s">
        <v>651</v>
      </c>
      <c r="E13" s="107">
        <v>19787.82</v>
      </c>
      <c r="F13" s="114">
        <v>5</v>
      </c>
      <c r="G13" s="251" t="s">
        <v>651</v>
      </c>
      <c r="H13" s="114">
        <v>6</v>
      </c>
      <c r="I13" s="17"/>
      <c r="J13" s="17"/>
    </row>
    <row r="14" spans="1:10" ht="13.5" customHeight="1" x14ac:dyDescent="0.2">
      <c r="A14" s="113" t="s">
        <v>75</v>
      </c>
      <c r="B14" s="16" t="s">
        <v>433</v>
      </c>
      <c r="C14" s="107">
        <v>14780.958000000001</v>
      </c>
      <c r="D14" s="107">
        <v>11281.37</v>
      </c>
      <c r="E14" s="107">
        <v>19606.501999999997</v>
      </c>
      <c r="F14" s="114">
        <v>7</v>
      </c>
      <c r="G14" s="114">
        <v>7</v>
      </c>
      <c r="H14" s="114">
        <v>7</v>
      </c>
      <c r="I14" s="17"/>
      <c r="J14" s="17"/>
    </row>
    <row r="15" spans="1:10" ht="13.5" customHeight="1" x14ac:dyDescent="0.2">
      <c r="A15" s="113" t="s">
        <v>193</v>
      </c>
      <c r="B15" s="16" t="s">
        <v>534</v>
      </c>
      <c r="C15" s="107">
        <v>15049.334872000001</v>
      </c>
      <c r="D15" s="107">
        <v>11724.192818000001</v>
      </c>
      <c r="E15" s="107">
        <v>16319.478953</v>
      </c>
      <c r="F15" s="114">
        <v>6</v>
      </c>
      <c r="G15" s="114">
        <v>6</v>
      </c>
      <c r="H15" s="114">
        <v>8</v>
      </c>
      <c r="I15" s="17"/>
      <c r="J15" s="17"/>
    </row>
    <row r="16" spans="1:10" ht="13.5" customHeight="1" x14ac:dyDescent="0.2">
      <c r="A16" s="113" t="s">
        <v>38</v>
      </c>
      <c r="B16" s="16" t="s">
        <v>564</v>
      </c>
      <c r="C16" s="107">
        <v>8436.3619699999999</v>
      </c>
      <c r="D16" s="107">
        <v>6053.3449600000004</v>
      </c>
      <c r="E16" s="107">
        <v>15515.193179999998</v>
      </c>
      <c r="F16" s="114">
        <v>11</v>
      </c>
      <c r="G16" s="114">
        <v>10</v>
      </c>
      <c r="H16" s="114">
        <v>9</v>
      </c>
      <c r="I16" s="17"/>
      <c r="J16" s="17"/>
    </row>
    <row r="17" spans="1:11" ht="13.5" customHeight="1" x14ac:dyDescent="0.2">
      <c r="A17" s="113" t="s">
        <v>74</v>
      </c>
      <c r="B17" s="16" t="s">
        <v>498</v>
      </c>
      <c r="C17" s="107">
        <v>3726.776406</v>
      </c>
      <c r="D17" s="107">
        <v>5401.085</v>
      </c>
      <c r="E17" s="107">
        <v>10693.355</v>
      </c>
      <c r="F17" s="114">
        <v>17</v>
      </c>
      <c r="G17" s="114">
        <v>11</v>
      </c>
      <c r="H17" s="114">
        <v>10</v>
      </c>
      <c r="I17" s="17"/>
      <c r="J17" s="17"/>
    </row>
    <row r="18" spans="1:11" ht="13.5" customHeight="1" x14ac:dyDescent="0.2">
      <c r="A18" s="113" t="s">
        <v>191</v>
      </c>
      <c r="B18" s="16" t="s">
        <v>515</v>
      </c>
      <c r="C18" s="107">
        <v>7843.3058999999985</v>
      </c>
      <c r="D18" s="107">
        <v>5273.6087720000005</v>
      </c>
      <c r="E18" s="107">
        <v>10152.462574000001</v>
      </c>
      <c r="F18" s="114">
        <v>13</v>
      </c>
      <c r="G18" s="114">
        <v>12</v>
      </c>
      <c r="H18" s="114">
        <v>11</v>
      </c>
      <c r="I18" s="17"/>
      <c r="J18" s="17"/>
      <c r="K18" s="17"/>
    </row>
    <row r="19" spans="1:11" ht="13.5" customHeight="1" x14ac:dyDescent="0.2">
      <c r="A19" s="113" t="s">
        <v>213</v>
      </c>
      <c r="B19" s="16" t="s">
        <v>516</v>
      </c>
      <c r="C19" s="107">
        <v>6760.76</v>
      </c>
      <c r="D19" s="107">
        <v>7778.5399999999991</v>
      </c>
      <c r="E19" s="107">
        <v>9306.116</v>
      </c>
      <c r="F19" s="114">
        <v>14</v>
      </c>
      <c r="G19" s="114">
        <v>8</v>
      </c>
      <c r="H19" s="114">
        <v>12</v>
      </c>
      <c r="I19" s="17"/>
      <c r="J19" s="17"/>
      <c r="K19" s="17"/>
    </row>
    <row r="20" spans="1:11" ht="13.5" customHeight="1" x14ac:dyDescent="0.2">
      <c r="A20" s="113" t="s">
        <v>281</v>
      </c>
      <c r="B20" s="16" t="s">
        <v>521</v>
      </c>
      <c r="C20" s="107">
        <v>8804.4</v>
      </c>
      <c r="D20" s="251" t="s">
        <v>651</v>
      </c>
      <c r="E20" s="107">
        <v>8398.02</v>
      </c>
      <c r="F20" s="114">
        <v>10</v>
      </c>
      <c r="G20" s="251" t="s">
        <v>651</v>
      </c>
      <c r="H20" s="114">
        <v>13</v>
      </c>
      <c r="I20" s="17"/>
      <c r="J20" s="17"/>
      <c r="K20" s="17"/>
    </row>
    <row r="21" spans="1:11" ht="13.5" customHeight="1" x14ac:dyDescent="0.2">
      <c r="A21" s="113" t="s">
        <v>195</v>
      </c>
      <c r="B21" s="16" t="s">
        <v>370</v>
      </c>
      <c r="C21" s="107">
        <v>6552.7829999999994</v>
      </c>
      <c r="D21" s="107">
        <v>6431.237000000001</v>
      </c>
      <c r="E21" s="107">
        <v>6762.4769999999999</v>
      </c>
      <c r="F21" s="114">
        <v>15</v>
      </c>
      <c r="G21" s="114">
        <v>9</v>
      </c>
      <c r="H21" s="114">
        <v>14</v>
      </c>
      <c r="I21" s="17"/>
      <c r="J21" s="17"/>
      <c r="K21" s="17"/>
    </row>
    <row r="22" spans="1:11" ht="13.5" customHeight="1" x14ac:dyDescent="0.2">
      <c r="A22" s="113" t="s">
        <v>39</v>
      </c>
      <c r="B22" s="16" t="s">
        <v>545</v>
      </c>
      <c r="C22" s="107">
        <v>3532.4844719999996</v>
      </c>
      <c r="D22" s="107">
        <v>3832.3687599999994</v>
      </c>
      <c r="E22" s="107">
        <v>6416.158292000001</v>
      </c>
      <c r="F22" s="114">
        <v>18</v>
      </c>
      <c r="G22" s="114">
        <v>14</v>
      </c>
      <c r="H22" s="114">
        <v>15</v>
      </c>
      <c r="I22" s="17"/>
      <c r="J22" s="17"/>
    </row>
    <row r="23" spans="1:11" ht="13.5" customHeight="1" x14ac:dyDescent="0.2">
      <c r="A23" s="113" t="s">
        <v>196</v>
      </c>
      <c r="B23" s="16" t="s">
        <v>368</v>
      </c>
      <c r="C23" s="107">
        <v>11799.188</v>
      </c>
      <c r="D23" s="107">
        <v>341.54199999999997</v>
      </c>
      <c r="E23" s="107">
        <v>5622.39</v>
      </c>
      <c r="F23" s="114">
        <v>8</v>
      </c>
      <c r="G23" s="114">
        <v>80</v>
      </c>
      <c r="H23" s="114">
        <v>16</v>
      </c>
      <c r="I23" s="17"/>
      <c r="J23" s="17"/>
    </row>
    <row r="24" spans="1:11" ht="13.5" customHeight="1" x14ac:dyDescent="0.2">
      <c r="A24" s="113" t="s">
        <v>280</v>
      </c>
      <c r="B24" s="16" t="s">
        <v>538</v>
      </c>
      <c r="C24" s="107">
        <v>2972.62</v>
      </c>
      <c r="D24" s="251" t="s">
        <v>651</v>
      </c>
      <c r="E24" s="107">
        <v>5209.6149999999998</v>
      </c>
      <c r="F24" s="114">
        <v>20</v>
      </c>
      <c r="G24" s="251" t="s">
        <v>651</v>
      </c>
      <c r="H24" s="114">
        <v>17</v>
      </c>
      <c r="I24" s="17"/>
      <c r="J24" s="17"/>
    </row>
    <row r="25" spans="1:11" ht="13.5" customHeight="1" x14ac:dyDescent="0.2">
      <c r="A25" s="113" t="s">
        <v>259</v>
      </c>
      <c r="B25" s="16" t="s">
        <v>371</v>
      </c>
      <c r="C25" s="107">
        <v>9963.3150000000005</v>
      </c>
      <c r="D25" s="107">
        <v>487.2</v>
      </c>
      <c r="E25" s="107">
        <v>5000.7300000000005</v>
      </c>
      <c r="F25" s="114">
        <v>9</v>
      </c>
      <c r="G25" s="114">
        <v>66</v>
      </c>
      <c r="H25" s="114">
        <v>18</v>
      </c>
      <c r="I25" s="17"/>
      <c r="J25" s="17"/>
    </row>
    <row r="26" spans="1:11" ht="13.5" customHeight="1" x14ac:dyDescent="0.2">
      <c r="A26" s="130" t="s">
        <v>204</v>
      </c>
      <c r="B26" s="16" t="s">
        <v>536</v>
      </c>
      <c r="C26" s="107">
        <v>2838.4438600000012</v>
      </c>
      <c r="D26" s="107">
        <v>3511.6022500000008</v>
      </c>
      <c r="E26" s="107">
        <v>4868.2924170000006</v>
      </c>
      <c r="F26" s="114">
        <v>22</v>
      </c>
      <c r="G26" s="114">
        <v>16</v>
      </c>
      <c r="H26" s="114">
        <v>19</v>
      </c>
      <c r="I26" s="17"/>
      <c r="J26" s="17"/>
    </row>
    <row r="27" spans="1:11" ht="13.5" customHeight="1" x14ac:dyDescent="0.2">
      <c r="A27" s="113" t="s">
        <v>239</v>
      </c>
      <c r="B27" s="16" t="s">
        <v>514</v>
      </c>
      <c r="C27" s="107">
        <v>2438.8578400000001</v>
      </c>
      <c r="D27" s="107">
        <v>1639.3149099999998</v>
      </c>
      <c r="E27" s="107">
        <v>3877.9328699999996</v>
      </c>
      <c r="F27" s="114">
        <v>27</v>
      </c>
      <c r="G27" s="114">
        <v>28</v>
      </c>
      <c r="H27" s="114">
        <v>20</v>
      </c>
      <c r="I27" s="17"/>
      <c r="J27" s="17"/>
    </row>
    <row r="28" spans="1:11" ht="13.5" customHeight="1" x14ac:dyDescent="0.2">
      <c r="A28" s="113" t="s">
        <v>169</v>
      </c>
      <c r="B28" s="16" t="s">
        <v>479</v>
      </c>
      <c r="C28" s="107">
        <v>1704.5954270000002</v>
      </c>
      <c r="D28" s="107">
        <v>4021.0028370000005</v>
      </c>
      <c r="E28" s="107">
        <v>3551.0629980000003</v>
      </c>
      <c r="F28" s="114">
        <v>32</v>
      </c>
      <c r="G28" s="114">
        <v>13</v>
      </c>
      <c r="H28" s="114">
        <v>21</v>
      </c>
      <c r="I28" s="17"/>
      <c r="J28" s="17"/>
    </row>
    <row r="29" spans="1:11" ht="13.5" customHeight="1" x14ac:dyDescent="0.2">
      <c r="A29" s="113" t="s">
        <v>246</v>
      </c>
      <c r="B29" s="16" t="s">
        <v>568</v>
      </c>
      <c r="C29" s="107">
        <v>2736.2490639999996</v>
      </c>
      <c r="D29" s="107">
        <v>2578.11</v>
      </c>
      <c r="E29" s="107">
        <v>2644.3945400000002</v>
      </c>
      <c r="F29" s="114">
        <v>24</v>
      </c>
      <c r="G29" s="114">
        <v>19</v>
      </c>
      <c r="H29" s="114">
        <v>22</v>
      </c>
      <c r="I29" s="17"/>
      <c r="J29" s="17"/>
    </row>
    <row r="30" spans="1:11" ht="13.5" customHeight="1" x14ac:dyDescent="0.2">
      <c r="A30" s="113" t="s">
        <v>197</v>
      </c>
      <c r="B30" s="16" t="s">
        <v>369</v>
      </c>
      <c r="C30" s="107">
        <v>2255.5973999999997</v>
      </c>
      <c r="D30" s="107">
        <v>3541.4465999999993</v>
      </c>
      <c r="E30" s="107">
        <v>2561.3434499999994</v>
      </c>
      <c r="F30" s="114">
        <v>28</v>
      </c>
      <c r="G30" s="114">
        <v>15</v>
      </c>
      <c r="H30" s="114">
        <v>23</v>
      </c>
      <c r="I30" s="17"/>
      <c r="J30" s="17"/>
    </row>
    <row r="31" spans="1:11" ht="13.5" customHeight="1" x14ac:dyDescent="0.2">
      <c r="A31" s="113" t="s">
        <v>269</v>
      </c>
      <c r="B31" s="16" t="s">
        <v>376</v>
      </c>
      <c r="C31" s="107">
        <v>3315.91</v>
      </c>
      <c r="D31" s="107">
        <v>529.99</v>
      </c>
      <c r="E31" s="107">
        <v>2514.12</v>
      </c>
      <c r="F31" s="114">
        <v>19</v>
      </c>
      <c r="G31" s="114">
        <v>64</v>
      </c>
      <c r="H31" s="114">
        <v>24</v>
      </c>
      <c r="I31" s="17"/>
      <c r="J31" s="17"/>
    </row>
    <row r="32" spans="1:11" ht="13.5" customHeight="1" x14ac:dyDescent="0.2">
      <c r="A32" s="113" t="s">
        <v>240</v>
      </c>
      <c r="B32" s="16" t="s">
        <v>525</v>
      </c>
      <c r="C32" s="107">
        <v>1859.3811030000002</v>
      </c>
      <c r="D32" s="107">
        <v>2109.9640939999999</v>
      </c>
      <c r="E32" s="107">
        <v>2508.9819659999998</v>
      </c>
      <c r="F32" s="114">
        <v>30</v>
      </c>
      <c r="G32" s="114">
        <v>22</v>
      </c>
      <c r="H32" s="114">
        <v>25</v>
      </c>
      <c r="I32" s="17"/>
      <c r="J32" s="17"/>
    </row>
    <row r="33" spans="1:10" ht="13.5" customHeight="1" x14ac:dyDescent="0.2">
      <c r="A33" s="113" t="s">
        <v>206</v>
      </c>
      <c r="B33" s="16" t="s">
        <v>377</v>
      </c>
      <c r="C33" s="107">
        <v>2964.0860000000002</v>
      </c>
      <c r="D33" s="107">
        <v>1574.9519999999998</v>
      </c>
      <c r="E33" s="107">
        <v>2443.2689999999998</v>
      </c>
      <c r="F33" s="114">
        <v>21</v>
      </c>
      <c r="G33" s="114">
        <v>30</v>
      </c>
      <c r="H33" s="114">
        <v>26</v>
      </c>
      <c r="I33" s="17"/>
      <c r="J33" s="17"/>
    </row>
    <row r="34" spans="1:10" ht="13.5" customHeight="1" x14ac:dyDescent="0.2">
      <c r="A34" s="113" t="s">
        <v>202</v>
      </c>
      <c r="B34" s="16" t="s">
        <v>573</v>
      </c>
      <c r="C34" s="107">
        <v>4633.7984770000003</v>
      </c>
      <c r="D34" s="107">
        <v>3348.9011959999998</v>
      </c>
      <c r="E34" s="107">
        <v>2440.0909979999997</v>
      </c>
      <c r="F34" s="114">
        <v>16</v>
      </c>
      <c r="G34" s="114">
        <v>17</v>
      </c>
      <c r="H34" s="114">
        <v>27</v>
      </c>
      <c r="I34" s="17"/>
      <c r="J34" s="17"/>
    </row>
    <row r="35" spans="1:10" ht="13.5" customHeight="1" x14ac:dyDescent="0.2">
      <c r="A35" s="113" t="s">
        <v>238</v>
      </c>
      <c r="B35" s="16" t="s">
        <v>496</v>
      </c>
      <c r="C35" s="107">
        <v>1506.45</v>
      </c>
      <c r="D35" s="107">
        <v>1418.27064</v>
      </c>
      <c r="E35" s="107">
        <v>2416.8278799999998</v>
      </c>
      <c r="F35" s="114">
        <v>36</v>
      </c>
      <c r="G35" s="114">
        <v>35</v>
      </c>
      <c r="H35" s="114">
        <v>28</v>
      </c>
      <c r="I35" s="17"/>
      <c r="J35" s="17"/>
    </row>
    <row r="36" spans="1:10" ht="13.5" customHeight="1" x14ac:dyDescent="0.2">
      <c r="A36" s="113" t="s">
        <v>189</v>
      </c>
      <c r="B36" s="16" t="s">
        <v>482</v>
      </c>
      <c r="C36" s="107">
        <v>1485.0701649999999</v>
      </c>
      <c r="D36" s="107">
        <v>2042.8573779999997</v>
      </c>
      <c r="E36" s="107">
        <v>2205.1140649999993</v>
      </c>
      <c r="F36" s="114">
        <v>37</v>
      </c>
      <c r="G36" s="114">
        <v>23</v>
      </c>
      <c r="H36" s="114">
        <v>29</v>
      </c>
      <c r="I36" s="17"/>
      <c r="J36" s="17"/>
    </row>
    <row r="37" spans="1:10" ht="13.5" customHeight="1" x14ac:dyDescent="0.2">
      <c r="A37" s="113" t="s">
        <v>217</v>
      </c>
      <c r="B37" s="16" t="s">
        <v>501</v>
      </c>
      <c r="C37" s="107">
        <v>1324.448699</v>
      </c>
      <c r="D37" s="107">
        <v>1166.1648300000002</v>
      </c>
      <c r="E37" s="107">
        <v>2168.4135200000001</v>
      </c>
      <c r="F37" s="114">
        <v>40</v>
      </c>
      <c r="G37" s="114">
        <v>38</v>
      </c>
      <c r="H37" s="114">
        <v>30</v>
      </c>
      <c r="I37" s="17"/>
      <c r="J37" s="17"/>
    </row>
    <row r="38" spans="1:10" ht="13.5" customHeight="1" x14ac:dyDescent="0.2">
      <c r="A38" s="113" t="s">
        <v>298</v>
      </c>
      <c r="B38" s="16" t="s">
        <v>364</v>
      </c>
      <c r="C38" s="107">
        <v>262.97500000000002</v>
      </c>
      <c r="D38" s="107">
        <v>777.16800000000035</v>
      </c>
      <c r="E38" s="107">
        <v>2038.7280000000005</v>
      </c>
      <c r="F38" s="114">
        <v>107</v>
      </c>
      <c r="G38" s="114">
        <v>49</v>
      </c>
      <c r="H38" s="114">
        <v>31</v>
      </c>
      <c r="I38" s="17"/>
      <c r="J38" s="17"/>
    </row>
    <row r="39" spans="1:10" ht="13.5" customHeight="1" x14ac:dyDescent="0.2">
      <c r="A39" s="113" t="s">
        <v>330</v>
      </c>
      <c r="B39" s="16" t="s">
        <v>581</v>
      </c>
      <c r="C39" s="107">
        <v>417.96299999999997</v>
      </c>
      <c r="D39" s="107">
        <v>1616.9214209999998</v>
      </c>
      <c r="E39" s="107">
        <v>2000.6527310000001</v>
      </c>
      <c r="F39" s="114">
        <v>78</v>
      </c>
      <c r="G39" s="114">
        <v>29</v>
      </c>
      <c r="H39" s="114">
        <v>32</v>
      </c>
      <c r="I39" s="17"/>
      <c r="J39" s="17"/>
    </row>
    <row r="40" spans="1:10" ht="13.5" customHeight="1" x14ac:dyDescent="0.2">
      <c r="A40" s="113" t="s">
        <v>218</v>
      </c>
      <c r="B40" s="16" t="s">
        <v>378</v>
      </c>
      <c r="C40" s="107">
        <v>1037.1894</v>
      </c>
      <c r="D40" s="107">
        <v>1936.0505999999998</v>
      </c>
      <c r="E40" s="107">
        <v>1858.5893000000001</v>
      </c>
      <c r="F40" s="114">
        <v>46</v>
      </c>
      <c r="G40" s="114">
        <v>25</v>
      </c>
      <c r="H40" s="114">
        <v>33</v>
      </c>
      <c r="I40" s="17"/>
      <c r="J40" s="17"/>
    </row>
    <row r="41" spans="1:10" ht="13.5" customHeight="1" x14ac:dyDescent="0.2">
      <c r="A41" s="113" t="s">
        <v>147</v>
      </c>
      <c r="B41" s="16" t="s">
        <v>553</v>
      </c>
      <c r="C41" s="107">
        <v>2491.3052229999998</v>
      </c>
      <c r="D41" s="107">
        <v>1889.7412700000004</v>
      </c>
      <c r="E41" s="107">
        <v>1831.4066199999997</v>
      </c>
      <c r="F41" s="114">
        <v>26</v>
      </c>
      <c r="G41" s="114">
        <v>26</v>
      </c>
      <c r="H41" s="114">
        <v>34</v>
      </c>
      <c r="I41" s="17"/>
      <c r="J41" s="17"/>
    </row>
    <row r="42" spans="1:10" ht="13.5" customHeight="1" x14ac:dyDescent="0.2">
      <c r="A42" s="113" t="s">
        <v>192</v>
      </c>
      <c r="B42" s="16" t="s">
        <v>523</v>
      </c>
      <c r="C42" s="107">
        <v>1247.0350000000001</v>
      </c>
      <c r="D42" s="107">
        <v>2113.06</v>
      </c>
      <c r="E42" s="107">
        <v>1792.1199999999997</v>
      </c>
      <c r="F42" s="114">
        <v>42</v>
      </c>
      <c r="G42" s="114">
        <v>21</v>
      </c>
      <c r="H42" s="114">
        <v>35</v>
      </c>
      <c r="I42" s="17"/>
      <c r="J42" s="17"/>
    </row>
    <row r="43" spans="1:10" ht="13.5" customHeight="1" x14ac:dyDescent="0.2">
      <c r="A43" s="113" t="s">
        <v>199</v>
      </c>
      <c r="B43" s="16" t="s">
        <v>569</v>
      </c>
      <c r="C43" s="112">
        <v>1217.7967000000001</v>
      </c>
      <c r="D43" s="112">
        <v>1421.8415</v>
      </c>
      <c r="E43" s="112">
        <v>1671.992</v>
      </c>
      <c r="F43" s="114">
        <v>43</v>
      </c>
      <c r="G43" s="114">
        <v>34</v>
      </c>
      <c r="H43" s="114">
        <v>36</v>
      </c>
      <c r="I43" s="17"/>
      <c r="J43" s="17"/>
    </row>
    <row r="44" spans="1:10" ht="13.5" customHeight="1" x14ac:dyDescent="0.2">
      <c r="A44" s="113" t="s">
        <v>201</v>
      </c>
      <c r="B44" s="16" t="s">
        <v>566</v>
      </c>
      <c r="C44" s="107">
        <v>1688.8799579999998</v>
      </c>
      <c r="D44" s="107">
        <v>1512.4832699999999</v>
      </c>
      <c r="E44" s="107">
        <v>1656.7306239999998</v>
      </c>
      <c r="F44" s="114">
        <v>33</v>
      </c>
      <c r="G44" s="114">
        <v>31</v>
      </c>
      <c r="H44" s="114">
        <v>37</v>
      </c>
      <c r="I44" s="17"/>
      <c r="J44" s="17"/>
    </row>
    <row r="45" spans="1:10" ht="13.5" customHeight="1" x14ac:dyDescent="0.2">
      <c r="A45" s="113" t="s">
        <v>216</v>
      </c>
      <c r="B45" s="16" t="s">
        <v>381</v>
      </c>
      <c r="C45" s="107">
        <v>2630.3</v>
      </c>
      <c r="D45" s="107">
        <v>1853.6749999999997</v>
      </c>
      <c r="E45" s="107">
        <v>1647.2</v>
      </c>
      <c r="F45" s="114">
        <v>25</v>
      </c>
      <c r="G45" s="114">
        <v>27</v>
      </c>
      <c r="H45" s="114">
        <v>38</v>
      </c>
      <c r="I45" s="17"/>
      <c r="J45" s="17"/>
    </row>
    <row r="46" spans="1:10" ht="13.5" customHeight="1" x14ac:dyDescent="0.2">
      <c r="A46" s="113" t="s">
        <v>190</v>
      </c>
      <c r="B46" s="16" t="s">
        <v>535</v>
      </c>
      <c r="C46" s="107">
        <v>1415.6250000000002</v>
      </c>
      <c r="D46" s="107">
        <v>2255.0250000000001</v>
      </c>
      <c r="E46" s="107">
        <v>1546.85</v>
      </c>
      <c r="F46" s="114">
        <v>39</v>
      </c>
      <c r="G46" s="114">
        <v>20</v>
      </c>
      <c r="H46" s="114">
        <v>39</v>
      </c>
      <c r="I46" s="17"/>
      <c r="J46" s="17"/>
    </row>
    <row r="47" spans="1:10" ht="13.5" customHeight="1" x14ac:dyDescent="0.2">
      <c r="A47" s="113" t="s">
        <v>308</v>
      </c>
      <c r="B47" s="16" t="s">
        <v>386</v>
      </c>
      <c r="C47" s="107">
        <v>355.09050000000002</v>
      </c>
      <c r="D47" s="107">
        <v>641.21299999999997</v>
      </c>
      <c r="E47" s="107">
        <v>1516.375</v>
      </c>
      <c r="F47" s="114">
        <v>88</v>
      </c>
      <c r="G47" s="114">
        <v>55</v>
      </c>
      <c r="H47" s="114">
        <v>40</v>
      </c>
      <c r="I47" s="17"/>
      <c r="J47" s="17"/>
    </row>
    <row r="48" spans="1:10" ht="13.5" customHeight="1" x14ac:dyDescent="0.2">
      <c r="A48" s="113" t="s">
        <v>304</v>
      </c>
      <c r="B48" s="16" t="s">
        <v>504</v>
      </c>
      <c r="C48" s="107">
        <v>2247.31</v>
      </c>
      <c r="D48" s="107">
        <v>3166.0349999999999</v>
      </c>
      <c r="E48" s="107">
        <v>1431.1770000000001</v>
      </c>
      <c r="F48" s="114">
        <v>29</v>
      </c>
      <c r="G48" s="114">
        <v>18</v>
      </c>
      <c r="H48" s="114">
        <v>41</v>
      </c>
      <c r="I48" s="17"/>
      <c r="J48" s="17"/>
    </row>
    <row r="49" spans="1:10" ht="13.5" customHeight="1" x14ac:dyDescent="0.2">
      <c r="A49" s="113" t="s">
        <v>248</v>
      </c>
      <c r="B49" s="16" t="s">
        <v>541</v>
      </c>
      <c r="C49" s="107">
        <v>780.01763000000005</v>
      </c>
      <c r="D49" s="107">
        <v>690.47915</v>
      </c>
      <c r="E49" s="107">
        <v>1397.3898800000002</v>
      </c>
      <c r="F49" s="114">
        <v>53</v>
      </c>
      <c r="G49" s="114">
        <v>53</v>
      </c>
      <c r="H49" s="114">
        <v>42</v>
      </c>
      <c r="I49" s="17"/>
      <c r="J49" s="17"/>
    </row>
    <row r="50" spans="1:10" ht="13.5" customHeight="1" x14ac:dyDescent="0.2">
      <c r="A50" s="113" t="s">
        <v>282</v>
      </c>
      <c r="B50" s="16" t="s">
        <v>383</v>
      </c>
      <c r="C50" s="107">
        <v>550.85699999999997</v>
      </c>
      <c r="D50" s="107">
        <v>1091.5210000000002</v>
      </c>
      <c r="E50" s="107">
        <v>1368.8870000000002</v>
      </c>
      <c r="F50" s="114">
        <v>65</v>
      </c>
      <c r="G50" s="114">
        <v>39</v>
      </c>
      <c r="H50" s="114">
        <v>43</v>
      </c>
      <c r="I50" s="17"/>
      <c r="J50" s="17"/>
    </row>
    <row r="51" spans="1:10" ht="13.5" customHeight="1" x14ac:dyDescent="0.2">
      <c r="A51" s="113" t="s">
        <v>224</v>
      </c>
      <c r="B51" s="16" t="s">
        <v>486</v>
      </c>
      <c r="C51" s="107">
        <v>365.25</v>
      </c>
      <c r="D51" s="107">
        <v>979.67</v>
      </c>
      <c r="E51" s="107">
        <v>1351.915</v>
      </c>
      <c r="F51" s="114">
        <v>87</v>
      </c>
      <c r="G51" s="114">
        <v>45</v>
      </c>
      <c r="H51" s="114">
        <v>44</v>
      </c>
      <c r="I51" s="17"/>
      <c r="J51" s="17"/>
    </row>
    <row r="52" spans="1:10" ht="13.5" customHeight="1" x14ac:dyDescent="0.2">
      <c r="A52" s="113" t="s">
        <v>235</v>
      </c>
      <c r="B52" s="16" t="s">
        <v>508</v>
      </c>
      <c r="C52" s="107">
        <v>745.98328000000004</v>
      </c>
      <c r="D52" s="107">
        <v>307.12479999999999</v>
      </c>
      <c r="E52" s="107">
        <v>1258.492</v>
      </c>
      <c r="F52" s="114">
        <v>55</v>
      </c>
      <c r="G52" s="114">
        <v>86</v>
      </c>
      <c r="H52" s="114">
        <v>45</v>
      </c>
      <c r="I52" s="17"/>
      <c r="J52" s="17"/>
    </row>
    <row r="53" spans="1:10" ht="13.5" customHeight="1" x14ac:dyDescent="0.2">
      <c r="A53" s="113" t="s">
        <v>247</v>
      </c>
      <c r="B53" s="16" t="s">
        <v>374</v>
      </c>
      <c r="C53" s="107">
        <v>904.34466500000008</v>
      </c>
      <c r="D53" s="107">
        <v>1059.1155799999999</v>
      </c>
      <c r="E53" s="107">
        <v>1252.4670519999995</v>
      </c>
      <c r="F53" s="114">
        <v>48</v>
      </c>
      <c r="G53" s="114">
        <v>41</v>
      </c>
      <c r="H53" s="114">
        <v>46</v>
      </c>
      <c r="I53" s="17"/>
      <c r="J53" s="17"/>
    </row>
    <row r="54" spans="1:10" ht="13.5" customHeight="1" x14ac:dyDescent="0.2">
      <c r="A54" s="113" t="s">
        <v>171</v>
      </c>
      <c r="B54" s="16" t="s">
        <v>483</v>
      </c>
      <c r="C54" s="107">
        <v>467.48794500000008</v>
      </c>
      <c r="D54" s="107">
        <v>1077.0786860000001</v>
      </c>
      <c r="E54" s="107">
        <v>1230.033803</v>
      </c>
      <c r="F54" s="114">
        <v>75</v>
      </c>
      <c r="G54" s="114">
        <v>40</v>
      </c>
      <c r="H54" s="114">
        <v>47</v>
      </c>
      <c r="I54" s="17"/>
      <c r="J54" s="17"/>
    </row>
    <row r="55" spans="1:10" ht="13.5" customHeight="1" x14ac:dyDescent="0.2">
      <c r="A55" s="113" t="s">
        <v>146</v>
      </c>
      <c r="B55" s="16" t="s">
        <v>463</v>
      </c>
      <c r="C55" s="107">
        <v>856.08412299999998</v>
      </c>
      <c r="D55" s="107">
        <v>775.9963459999999</v>
      </c>
      <c r="E55" s="107">
        <v>1192.0939790000002</v>
      </c>
      <c r="F55" s="114">
        <v>51</v>
      </c>
      <c r="G55" s="114">
        <v>50</v>
      </c>
      <c r="H55" s="114">
        <v>48</v>
      </c>
      <c r="I55" s="17"/>
      <c r="J55" s="17"/>
    </row>
    <row r="56" spans="1:10" ht="13.5" customHeight="1" x14ac:dyDescent="0.2">
      <c r="A56" s="113" t="s">
        <v>215</v>
      </c>
      <c r="B56" s="16" t="s">
        <v>478</v>
      </c>
      <c r="C56" s="107">
        <v>1566.8681040000001</v>
      </c>
      <c r="D56" s="107">
        <v>1448.4463219999996</v>
      </c>
      <c r="E56" s="107">
        <v>1160.2407970000002</v>
      </c>
      <c r="F56" s="114">
        <v>34</v>
      </c>
      <c r="G56" s="114">
        <v>33</v>
      </c>
      <c r="H56" s="114">
        <v>49</v>
      </c>
      <c r="I56" s="17"/>
      <c r="J56" s="17"/>
    </row>
    <row r="57" spans="1:10" ht="13.5" customHeight="1" x14ac:dyDescent="0.2">
      <c r="A57" s="113" t="s">
        <v>103</v>
      </c>
      <c r="B57" s="16" t="s">
        <v>428</v>
      </c>
      <c r="C57" s="107">
        <v>1164.1464449999999</v>
      </c>
      <c r="D57" s="107">
        <v>1027.1742400000001</v>
      </c>
      <c r="E57" s="107">
        <v>1146.1309000000001</v>
      </c>
      <c r="F57" s="114">
        <v>44</v>
      </c>
      <c r="G57" s="114">
        <v>42</v>
      </c>
      <c r="H57" s="114">
        <v>50</v>
      </c>
      <c r="I57" s="17"/>
      <c r="J57" s="17"/>
    </row>
    <row r="58" spans="1:10" ht="13.5" customHeight="1" x14ac:dyDescent="0.2">
      <c r="A58" s="113" t="s">
        <v>245</v>
      </c>
      <c r="B58" s="16" t="s">
        <v>380</v>
      </c>
      <c r="C58" s="107">
        <v>1275.5145399999999</v>
      </c>
      <c r="D58" s="107">
        <v>1449.4236600000004</v>
      </c>
      <c r="E58" s="107">
        <v>1123.0135700000001</v>
      </c>
      <c r="F58" s="114">
        <v>41</v>
      </c>
      <c r="G58" s="114">
        <v>32</v>
      </c>
      <c r="H58" s="114">
        <v>51</v>
      </c>
      <c r="I58" s="114"/>
      <c r="J58" s="114"/>
    </row>
    <row r="59" spans="1:10" x14ac:dyDescent="0.2">
      <c r="A59" s="66"/>
      <c r="B59" s="67"/>
      <c r="C59" s="68"/>
      <c r="D59" s="68"/>
      <c r="E59" s="68"/>
      <c r="F59" s="68"/>
      <c r="G59" s="68"/>
      <c r="H59" s="65" t="s">
        <v>26</v>
      </c>
      <c r="I59" s="17"/>
      <c r="J59" s="17"/>
    </row>
    <row r="60" spans="1:10" x14ac:dyDescent="0.2">
      <c r="A60" s="277" t="s">
        <v>611</v>
      </c>
      <c r="B60" s="277"/>
      <c r="C60" s="277"/>
      <c r="D60" s="277"/>
      <c r="E60" s="277"/>
      <c r="F60" s="277"/>
      <c r="G60" s="64"/>
      <c r="H60" s="64"/>
      <c r="I60" s="17"/>
      <c r="J60" s="17"/>
    </row>
    <row r="61" spans="1:10" ht="11.1" customHeight="1" x14ac:dyDescent="0.2">
      <c r="A61" s="278" t="s">
        <v>20</v>
      </c>
      <c r="B61" s="281" t="s">
        <v>21</v>
      </c>
      <c r="C61" s="284" t="s">
        <v>16</v>
      </c>
      <c r="D61" s="284"/>
      <c r="E61" s="284"/>
      <c r="F61" s="284" t="s">
        <v>19</v>
      </c>
      <c r="G61" s="284"/>
      <c r="H61" s="284"/>
      <c r="I61" s="17"/>
      <c r="J61" s="17"/>
    </row>
    <row r="62" spans="1:10" ht="11.1" customHeight="1" x14ac:dyDescent="0.2">
      <c r="A62" s="279"/>
      <c r="B62" s="282"/>
      <c r="C62" s="272" t="s">
        <v>605</v>
      </c>
      <c r="D62" s="272" t="s">
        <v>614</v>
      </c>
      <c r="E62" s="272" t="s">
        <v>621</v>
      </c>
      <c r="F62" s="272" t="s">
        <v>605</v>
      </c>
      <c r="G62" s="272" t="s">
        <v>614</v>
      </c>
      <c r="H62" s="272" t="s">
        <v>621</v>
      </c>
      <c r="I62" s="17"/>
      <c r="J62" s="17"/>
    </row>
    <row r="63" spans="1:10" ht="14.25" customHeight="1" x14ac:dyDescent="0.2">
      <c r="A63" s="280"/>
      <c r="B63" s="283"/>
      <c r="C63" s="273"/>
      <c r="D63" s="273"/>
      <c r="E63" s="273"/>
      <c r="F63" s="273"/>
      <c r="G63" s="273"/>
      <c r="H63" s="273"/>
      <c r="I63" s="17"/>
      <c r="J63" s="17"/>
    </row>
    <row r="64" spans="1:10" ht="2.1" customHeight="1" x14ac:dyDescent="0.2">
      <c r="A64" s="133"/>
      <c r="B64" s="133"/>
      <c r="C64" s="122"/>
      <c r="D64" s="122"/>
      <c r="E64" s="122"/>
      <c r="F64" s="122"/>
      <c r="G64" s="122"/>
      <c r="H64" s="122"/>
      <c r="I64" s="17"/>
      <c r="J64" s="17"/>
    </row>
    <row r="65" spans="1:10" ht="13.5" customHeight="1" x14ac:dyDescent="0.2">
      <c r="A65" s="113" t="s">
        <v>228</v>
      </c>
      <c r="B65" s="16" t="s">
        <v>494</v>
      </c>
      <c r="C65" s="107">
        <v>1463.9408940000001</v>
      </c>
      <c r="D65" s="107">
        <v>1407.993412</v>
      </c>
      <c r="E65" s="107">
        <v>1073.4674260000002</v>
      </c>
      <c r="F65" s="114">
        <v>38</v>
      </c>
      <c r="G65" s="114">
        <v>37</v>
      </c>
      <c r="H65" s="114">
        <v>52</v>
      </c>
      <c r="I65" s="17"/>
      <c r="J65" s="17"/>
    </row>
    <row r="66" spans="1:10" ht="13.5" customHeight="1" x14ac:dyDescent="0.2">
      <c r="A66" s="113" t="s">
        <v>170</v>
      </c>
      <c r="B66" s="16" t="s">
        <v>481</v>
      </c>
      <c r="C66" s="107">
        <v>874.33070599999996</v>
      </c>
      <c r="D66" s="107">
        <v>972.58978300000024</v>
      </c>
      <c r="E66" s="107">
        <v>1068.3571690000001</v>
      </c>
      <c r="F66" s="114">
        <v>50</v>
      </c>
      <c r="G66" s="114">
        <v>46</v>
      </c>
      <c r="H66" s="114">
        <v>53</v>
      </c>
      <c r="I66" s="17"/>
      <c r="J66" s="17"/>
    </row>
    <row r="67" spans="1:10" ht="13.5" customHeight="1" x14ac:dyDescent="0.2">
      <c r="A67" s="113" t="s">
        <v>149</v>
      </c>
      <c r="B67" s="16" t="s">
        <v>436</v>
      </c>
      <c r="C67" s="107">
        <v>1120.86592</v>
      </c>
      <c r="D67" s="107">
        <v>995.51975000000004</v>
      </c>
      <c r="E67" s="107">
        <v>1024.0664400000001</v>
      </c>
      <c r="F67" s="114">
        <v>45</v>
      </c>
      <c r="G67" s="114">
        <v>43</v>
      </c>
      <c r="H67" s="114">
        <v>54</v>
      </c>
      <c r="I67" s="17"/>
      <c r="J67" s="17"/>
    </row>
    <row r="68" spans="1:10" ht="13.5" customHeight="1" x14ac:dyDescent="0.2">
      <c r="A68" s="113" t="s">
        <v>417</v>
      </c>
      <c r="B68" s="16" t="s">
        <v>561</v>
      </c>
      <c r="C68" s="112">
        <v>378.67473100000001</v>
      </c>
      <c r="D68" s="112">
        <v>570.40888000000007</v>
      </c>
      <c r="E68" s="112">
        <v>886.9684840000001</v>
      </c>
      <c r="F68" s="114">
        <v>85</v>
      </c>
      <c r="G68" s="114">
        <v>61</v>
      </c>
      <c r="H68" s="114">
        <v>55</v>
      </c>
      <c r="I68" s="17"/>
      <c r="J68" s="17"/>
    </row>
    <row r="69" spans="1:10" ht="13.5" customHeight="1" x14ac:dyDescent="0.2">
      <c r="A69" s="113" t="s">
        <v>244</v>
      </c>
      <c r="B69" s="16" t="s">
        <v>372</v>
      </c>
      <c r="C69" s="107">
        <v>495.04345999999998</v>
      </c>
      <c r="D69" s="107">
        <v>628.91701999999998</v>
      </c>
      <c r="E69" s="107">
        <v>834.86438999999996</v>
      </c>
      <c r="F69" s="114">
        <v>70</v>
      </c>
      <c r="G69" s="114">
        <v>59</v>
      </c>
      <c r="H69" s="114">
        <v>56</v>
      </c>
      <c r="I69" s="17"/>
      <c r="J69" s="17"/>
    </row>
    <row r="70" spans="1:10" ht="13.5" customHeight="1" x14ac:dyDescent="0.2">
      <c r="A70" s="113" t="s">
        <v>126</v>
      </c>
      <c r="B70" s="16" t="s">
        <v>459</v>
      </c>
      <c r="C70" s="107">
        <v>653.52320399999996</v>
      </c>
      <c r="D70" s="107">
        <v>703.81922800000007</v>
      </c>
      <c r="E70" s="107">
        <v>829.90510100000006</v>
      </c>
      <c r="F70" s="114">
        <v>58</v>
      </c>
      <c r="G70" s="114">
        <v>52</v>
      </c>
      <c r="H70" s="114">
        <v>57</v>
      </c>
      <c r="I70" s="17"/>
      <c r="J70" s="17"/>
    </row>
    <row r="71" spans="1:10" ht="13.5" customHeight="1" x14ac:dyDescent="0.2">
      <c r="A71" s="113" t="s">
        <v>289</v>
      </c>
      <c r="B71" s="16" t="s">
        <v>539</v>
      </c>
      <c r="C71" s="107">
        <v>615.18600000000004</v>
      </c>
      <c r="D71" s="107">
        <v>675.88184000000012</v>
      </c>
      <c r="E71" s="107">
        <v>786.93790000000001</v>
      </c>
      <c r="F71" s="114">
        <v>60</v>
      </c>
      <c r="G71" s="114">
        <v>54</v>
      </c>
      <c r="H71" s="114">
        <v>58</v>
      </c>
      <c r="I71" s="17"/>
      <c r="J71" s="17"/>
    </row>
    <row r="72" spans="1:10" ht="13.5" customHeight="1" x14ac:dyDescent="0.2">
      <c r="A72" s="113" t="s">
        <v>205</v>
      </c>
      <c r="B72" s="16" t="s">
        <v>495</v>
      </c>
      <c r="C72" s="107">
        <v>610.90944000000002</v>
      </c>
      <c r="D72" s="107">
        <v>640.89978099999996</v>
      </c>
      <c r="E72" s="107">
        <v>754.01192399999979</v>
      </c>
      <c r="F72" s="114">
        <v>61</v>
      </c>
      <c r="G72" s="114">
        <v>56</v>
      </c>
      <c r="H72" s="114">
        <v>59</v>
      </c>
      <c r="I72" s="17"/>
      <c r="J72" s="17"/>
    </row>
    <row r="73" spans="1:10" ht="13.5" customHeight="1" x14ac:dyDescent="0.2">
      <c r="A73" s="113" t="s">
        <v>257</v>
      </c>
      <c r="B73" s="16" t="s">
        <v>384</v>
      </c>
      <c r="C73" s="107">
        <v>783.07986999999991</v>
      </c>
      <c r="D73" s="107">
        <v>552.09375599999998</v>
      </c>
      <c r="E73" s="107">
        <v>744.37275499999998</v>
      </c>
      <c r="F73" s="114">
        <v>52</v>
      </c>
      <c r="G73" s="114">
        <v>62</v>
      </c>
      <c r="H73" s="114">
        <v>60</v>
      </c>
      <c r="I73" s="17"/>
      <c r="J73" s="17"/>
    </row>
    <row r="74" spans="1:10" ht="13.5" customHeight="1" x14ac:dyDescent="0.2">
      <c r="A74" s="113" t="s">
        <v>252</v>
      </c>
      <c r="B74" s="16" t="s">
        <v>517</v>
      </c>
      <c r="C74" s="107">
        <v>489.15</v>
      </c>
      <c r="D74" s="107">
        <v>900.20999999999992</v>
      </c>
      <c r="E74" s="107">
        <v>740.1</v>
      </c>
      <c r="F74" s="114">
        <v>71</v>
      </c>
      <c r="G74" s="114">
        <v>48</v>
      </c>
      <c r="H74" s="114">
        <v>61</v>
      </c>
      <c r="I74" s="17"/>
      <c r="J74" s="17"/>
    </row>
    <row r="75" spans="1:10" ht="13.5" customHeight="1" x14ac:dyDescent="0.2">
      <c r="A75" s="113" t="s">
        <v>283</v>
      </c>
      <c r="B75" s="16" t="s">
        <v>526</v>
      </c>
      <c r="C75" s="107">
        <v>1544.7630749999998</v>
      </c>
      <c r="D75" s="107">
        <v>994.27368200000001</v>
      </c>
      <c r="E75" s="107">
        <v>730.5376</v>
      </c>
      <c r="F75" s="114">
        <v>35</v>
      </c>
      <c r="G75" s="114">
        <v>44</v>
      </c>
      <c r="H75" s="114">
        <v>62</v>
      </c>
      <c r="I75" s="17"/>
      <c r="J75" s="17"/>
    </row>
    <row r="76" spans="1:10" ht="13.5" customHeight="1" x14ac:dyDescent="0.2">
      <c r="A76" s="113" t="s">
        <v>237</v>
      </c>
      <c r="B76" s="16" t="s">
        <v>524</v>
      </c>
      <c r="C76" s="107">
        <v>2801.7200000000003</v>
      </c>
      <c r="D76" s="107">
        <v>1412.16</v>
      </c>
      <c r="E76" s="107">
        <v>700.35</v>
      </c>
      <c r="F76" s="114">
        <v>23</v>
      </c>
      <c r="G76" s="114">
        <v>36</v>
      </c>
      <c r="H76" s="114">
        <v>63</v>
      </c>
      <c r="I76" s="17"/>
      <c r="J76" s="17"/>
    </row>
    <row r="77" spans="1:10" ht="13.5" customHeight="1" x14ac:dyDescent="0.2">
      <c r="A77" s="113" t="s">
        <v>299</v>
      </c>
      <c r="B77" s="16" t="s">
        <v>379</v>
      </c>
      <c r="C77" s="107">
        <v>565.42999999999995</v>
      </c>
      <c r="D77" s="107">
        <v>400.5</v>
      </c>
      <c r="E77" s="107">
        <v>682.69999999999993</v>
      </c>
      <c r="F77" s="114">
        <v>63</v>
      </c>
      <c r="G77" s="114">
        <v>77</v>
      </c>
      <c r="H77" s="114">
        <v>64</v>
      </c>
      <c r="I77" s="17"/>
      <c r="J77" s="17"/>
    </row>
    <row r="78" spans="1:10" ht="13.5" customHeight="1" x14ac:dyDescent="0.2">
      <c r="A78" s="113" t="s">
        <v>255</v>
      </c>
      <c r="B78" s="16" t="s">
        <v>506</v>
      </c>
      <c r="C78" s="107">
        <v>886.47300200000018</v>
      </c>
      <c r="D78" s="107">
        <v>572.18542000000002</v>
      </c>
      <c r="E78" s="107">
        <v>681.03420000000006</v>
      </c>
      <c r="F78" s="114">
        <v>49</v>
      </c>
      <c r="G78" s="114">
        <v>60</v>
      </c>
      <c r="H78" s="114">
        <v>65</v>
      </c>
      <c r="I78" s="17"/>
      <c r="J78" s="17"/>
    </row>
    <row r="79" spans="1:10" ht="13.5" customHeight="1" x14ac:dyDescent="0.2">
      <c r="A79" s="113" t="s">
        <v>270</v>
      </c>
      <c r="B79" s="16" t="s">
        <v>490</v>
      </c>
      <c r="C79" s="107">
        <v>1019.101748</v>
      </c>
      <c r="D79" s="107">
        <v>371.70873999999992</v>
      </c>
      <c r="E79" s="107">
        <v>670.75461300000006</v>
      </c>
      <c r="F79" s="114">
        <v>47</v>
      </c>
      <c r="G79" s="114">
        <v>78</v>
      </c>
      <c r="H79" s="114">
        <v>66</v>
      </c>
      <c r="I79" s="17"/>
      <c r="J79" s="17"/>
    </row>
    <row r="80" spans="1:10" ht="13.5" customHeight="1" x14ac:dyDescent="0.2">
      <c r="A80" s="113" t="s">
        <v>250</v>
      </c>
      <c r="B80" s="16" t="s">
        <v>395</v>
      </c>
      <c r="C80" s="107">
        <v>481.26943999999997</v>
      </c>
      <c r="D80" s="107">
        <v>636.38931000000002</v>
      </c>
      <c r="E80" s="107">
        <v>666.71199999999999</v>
      </c>
      <c r="F80" s="114">
        <v>74</v>
      </c>
      <c r="G80" s="114">
        <v>58</v>
      </c>
      <c r="H80" s="114">
        <v>67</v>
      </c>
      <c r="I80" s="17"/>
      <c r="J80" s="17"/>
    </row>
    <row r="81" spans="1:10" ht="13.5" customHeight="1" x14ac:dyDescent="0.2">
      <c r="A81" s="113" t="s">
        <v>256</v>
      </c>
      <c r="B81" s="16" t="s">
        <v>362</v>
      </c>
      <c r="C81" s="107">
        <v>484.27369999999991</v>
      </c>
      <c r="D81" s="107">
        <v>416.92640999999998</v>
      </c>
      <c r="E81" s="107">
        <v>657.96528999999987</v>
      </c>
      <c r="F81" s="114">
        <v>73</v>
      </c>
      <c r="G81" s="114">
        <v>74</v>
      </c>
      <c r="H81" s="114">
        <v>68</v>
      </c>
      <c r="I81" s="17"/>
      <c r="J81" s="17"/>
    </row>
    <row r="82" spans="1:10" ht="13.5" customHeight="1" x14ac:dyDescent="0.2">
      <c r="A82" s="113" t="s">
        <v>236</v>
      </c>
      <c r="B82" s="16" t="s">
        <v>503</v>
      </c>
      <c r="C82" s="107">
        <v>486.32112000000001</v>
      </c>
      <c r="D82" s="107">
        <v>541.55579999999998</v>
      </c>
      <c r="E82" s="107">
        <v>641.52784000000008</v>
      </c>
      <c r="F82" s="114">
        <v>72</v>
      </c>
      <c r="G82" s="114">
        <v>63</v>
      </c>
      <c r="H82" s="114">
        <v>69</v>
      </c>
      <c r="I82" s="17"/>
      <c r="J82" s="17"/>
    </row>
    <row r="83" spans="1:10" ht="13.5" customHeight="1" x14ac:dyDescent="0.2">
      <c r="A83" s="113" t="s">
        <v>324</v>
      </c>
      <c r="B83" s="16" t="s">
        <v>571</v>
      </c>
      <c r="C83" s="107">
        <v>345.88576900000004</v>
      </c>
      <c r="D83" s="107">
        <v>900.25761900000009</v>
      </c>
      <c r="E83" s="107">
        <v>629.11143499999991</v>
      </c>
      <c r="F83" s="114">
        <v>90</v>
      </c>
      <c r="G83" s="114">
        <v>47</v>
      </c>
      <c r="H83" s="114">
        <v>70</v>
      </c>
      <c r="I83" s="17"/>
      <c r="J83" s="17"/>
    </row>
    <row r="84" spans="1:10" ht="13.5" customHeight="1" x14ac:dyDescent="0.2">
      <c r="A84" s="113" t="s">
        <v>214</v>
      </c>
      <c r="B84" s="16" t="s">
        <v>582</v>
      </c>
      <c r="C84" s="107">
        <v>1765.97</v>
      </c>
      <c r="D84" s="107">
        <v>2006.7459999999999</v>
      </c>
      <c r="E84" s="107">
        <v>612.16</v>
      </c>
      <c r="F84" s="114">
        <v>31</v>
      </c>
      <c r="G84" s="114">
        <v>24</v>
      </c>
      <c r="H84" s="114">
        <v>71</v>
      </c>
      <c r="I84" s="17"/>
      <c r="J84" s="17"/>
    </row>
    <row r="85" spans="1:10" ht="13.5" customHeight="1" x14ac:dyDescent="0.2">
      <c r="A85" s="113" t="s">
        <v>150</v>
      </c>
      <c r="B85" s="16" t="s">
        <v>469</v>
      </c>
      <c r="C85" s="107">
        <v>425.53741100000002</v>
      </c>
      <c r="D85" s="107">
        <v>455.21206399999994</v>
      </c>
      <c r="E85" s="107">
        <v>600.78092199999992</v>
      </c>
      <c r="F85" s="114">
        <v>77</v>
      </c>
      <c r="G85" s="114">
        <v>68</v>
      </c>
      <c r="H85" s="114">
        <v>72</v>
      </c>
      <c r="I85" s="17"/>
      <c r="J85" s="17"/>
    </row>
    <row r="86" spans="1:10" ht="13.5" customHeight="1" x14ac:dyDescent="0.2">
      <c r="A86" s="113" t="s">
        <v>314</v>
      </c>
      <c r="B86" s="16" t="s">
        <v>507</v>
      </c>
      <c r="C86" s="107">
        <v>517.01219400000002</v>
      </c>
      <c r="D86" s="107">
        <v>401.48323800000003</v>
      </c>
      <c r="E86" s="107">
        <v>548.12100599999997</v>
      </c>
      <c r="F86" s="114">
        <v>68</v>
      </c>
      <c r="G86" s="114">
        <v>76</v>
      </c>
      <c r="H86" s="114">
        <v>73</v>
      </c>
      <c r="I86" s="17"/>
      <c r="J86" s="17"/>
    </row>
    <row r="87" spans="1:10" ht="13.5" customHeight="1" x14ac:dyDescent="0.2">
      <c r="A87" s="113" t="s">
        <v>136</v>
      </c>
      <c r="B87" s="16" t="s">
        <v>447</v>
      </c>
      <c r="C87" s="107">
        <v>264.59281999999996</v>
      </c>
      <c r="D87" s="107">
        <v>134.594235</v>
      </c>
      <c r="E87" s="107">
        <v>539.23714599999994</v>
      </c>
      <c r="F87" s="114">
        <v>106</v>
      </c>
      <c r="G87" s="114">
        <v>133</v>
      </c>
      <c r="H87" s="114">
        <v>74</v>
      </c>
      <c r="I87" s="17"/>
      <c r="J87" s="17"/>
    </row>
    <row r="88" spans="1:10" ht="13.5" customHeight="1" x14ac:dyDescent="0.2">
      <c r="A88" s="113" t="s">
        <v>319</v>
      </c>
      <c r="B88" s="16" t="s">
        <v>493</v>
      </c>
      <c r="C88" s="107">
        <v>76.920968999999999</v>
      </c>
      <c r="D88" s="107">
        <v>506.52502499999997</v>
      </c>
      <c r="E88" s="107">
        <v>531.72549600000002</v>
      </c>
      <c r="F88" s="114">
        <v>179</v>
      </c>
      <c r="G88" s="114">
        <v>65</v>
      </c>
      <c r="H88" s="114">
        <v>75</v>
      </c>
      <c r="I88" s="17"/>
      <c r="J88" s="17"/>
    </row>
    <row r="89" spans="1:10" ht="13.5" customHeight="1" x14ac:dyDescent="0.2">
      <c r="A89" s="113" t="s">
        <v>325</v>
      </c>
      <c r="B89" s="16" t="s">
        <v>419</v>
      </c>
      <c r="C89" s="107">
        <v>85.600050999999993</v>
      </c>
      <c r="D89" s="107">
        <v>22.085016000000003</v>
      </c>
      <c r="E89" s="107">
        <v>515.50005599999997</v>
      </c>
      <c r="F89" s="114">
        <v>167</v>
      </c>
      <c r="G89" s="114">
        <v>247</v>
      </c>
      <c r="H89" s="114">
        <v>76</v>
      </c>
      <c r="I89" s="17"/>
      <c r="J89" s="17"/>
    </row>
    <row r="90" spans="1:10" ht="13.5" customHeight="1" x14ac:dyDescent="0.2">
      <c r="A90" s="113" t="s">
        <v>258</v>
      </c>
      <c r="B90" s="16" t="s">
        <v>385</v>
      </c>
      <c r="C90" s="107">
        <v>562.64100000000008</v>
      </c>
      <c r="D90" s="107">
        <v>285.55099999999999</v>
      </c>
      <c r="E90" s="107">
        <v>496.67600000000004</v>
      </c>
      <c r="F90" s="114">
        <v>64</v>
      </c>
      <c r="G90" s="114">
        <v>88</v>
      </c>
      <c r="H90" s="114">
        <v>77</v>
      </c>
      <c r="I90" s="17"/>
      <c r="J90" s="17"/>
    </row>
    <row r="91" spans="1:10" ht="13.5" customHeight="1" x14ac:dyDescent="0.2">
      <c r="A91" s="113" t="s">
        <v>262</v>
      </c>
      <c r="B91" s="16" t="s">
        <v>530</v>
      </c>
      <c r="C91" s="107">
        <v>285.79360299999996</v>
      </c>
      <c r="D91" s="107">
        <v>125.913487</v>
      </c>
      <c r="E91" s="107">
        <v>475.69700700000004</v>
      </c>
      <c r="F91" s="114">
        <v>98</v>
      </c>
      <c r="G91" s="114">
        <v>136</v>
      </c>
      <c r="H91" s="114">
        <v>78</v>
      </c>
      <c r="I91" s="17"/>
      <c r="J91" s="17"/>
    </row>
    <row r="92" spans="1:10" ht="13.5" customHeight="1" x14ac:dyDescent="0.2">
      <c r="A92" s="113" t="s">
        <v>241</v>
      </c>
      <c r="B92" s="16" t="s">
        <v>387</v>
      </c>
      <c r="C92" s="107">
        <v>617.34811999999999</v>
      </c>
      <c r="D92" s="107">
        <v>460.86018000000007</v>
      </c>
      <c r="E92" s="107">
        <v>468.00021000000004</v>
      </c>
      <c r="F92" s="114">
        <v>59</v>
      </c>
      <c r="G92" s="114">
        <v>67</v>
      </c>
      <c r="H92" s="114">
        <v>79</v>
      </c>
      <c r="I92" s="17"/>
      <c r="J92" s="17"/>
    </row>
    <row r="93" spans="1:10" ht="13.5" customHeight="1" x14ac:dyDescent="0.2">
      <c r="A93" s="113" t="s">
        <v>254</v>
      </c>
      <c r="B93" s="16" t="s">
        <v>570</v>
      </c>
      <c r="C93" s="107">
        <v>278.05099999999999</v>
      </c>
      <c r="D93" s="107">
        <v>316.91999999999996</v>
      </c>
      <c r="E93" s="107">
        <v>454.38</v>
      </c>
      <c r="F93" s="114">
        <v>103</v>
      </c>
      <c r="G93" s="114">
        <v>85</v>
      </c>
      <c r="H93" s="114">
        <v>80</v>
      </c>
      <c r="I93" s="17"/>
      <c r="J93" s="17"/>
    </row>
    <row r="94" spans="1:10" ht="13.5" customHeight="1" x14ac:dyDescent="0.2">
      <c r="A94" s="113" t="s">
        <v>251</v>
      </c>
      <c r="B94" s="16" t="s">
        <v>522</v>
      </c>
      <c r="C94" s="107">
        <v>412.20983999999999</v>
      </c>
      <c r="D94" s="107">
        <v>704.34687299999996</v>
      </c>
      <c r="E94" s="107">
        <v>452.73908999999998</v>
      </c>
      <c r="F94" s="114">
        <v>80</v>
      </c>
      <c r="G94" s="114">
        <v>51</v>
      </c>
      <c r="H94" s="114">
        <v>81</v>
      </c>
      <c r="I94" s="17"/>
      <c r="J94" s="17"/>
    </row>
    <row r="95" spans="1:10" ht="13.5" customHeight="1" x14ac:dyDescent="0.2">
      <c r="A95" s="113" t="s">
        <v>290</v>
      </c>
      <c r="B95" s="16" t="s">
        <v>382</v>
      </c>
      <c r="C95" s="107">
        <v>62.452800000000003</v>
      </c>
      <c r="D95" s="107">
        <v>638.03700000000003</v>
      </c>
      <c r="E95" s="107">
        <v>443.62744800000002</v>
      </c>
      <c r="F95" s="114">
        <v>194</v>
      </c>
      <c r="G95" s="114">
        <v>57</v>
      </c>
      <c r="H95" s="114">
        <v>82</v>
      </c>
      <c r="I95" s="17"/>
      <c r="J95" s="17"/>
    </row>
    <row r="96" spans="1:10" ht="13.5" customHeight="1" x14ac:dyDescent="0.2">
      <c r="A96" s="113" t="s">
        <v>328</v>
      </c>
      <c r="B96" s="16" t="s">
        <v>572</v>
      </c>
      <c r="C96" s="107">
        <v>661.36446099999989</v>
      </c>
      <c r="D96" s="107">
        <v>331.01162399999998</v>
      </c>
      <c r="E96" s="107">
        <v>441.734713</v>
      </c>
      <c r="F96" s="114">
        <v>57</v>
      </c>
      <c r="G96" s="114">
        <v>82</v>
      </c>
      <c r="H96" s="114">
        <v>83</v>
      </c>
      <c r="I96" s="17"/>
      <c r="J96" s="17"/>
    </row>
    <row r="97" spans="1:10" ht="13.5" customHeight="1" x14ac:dyDescent="0.2">
      <c r="A97" s="113" t="s">
        <v>249</v>
      </c>
      <c r="B97" s="16" t="s">
        <v>389</v>
      </c>
      <c r="C97" s="107">
        <v>690.51299999999992</v>
      </c>
      <c r="D97" s="107">
        <v>325.62599999999998</v>
      </c>
      <c r="E97" s="107">
        <v>435.702</v>
      </c>
      <c r="F97" s="114">
        <v>56</v>
      </c>
      <c r="G97" s="114">
        <v>83</v>
      </c>
      <c r="H97" s="114">
        <v>84</v>
      </c>
      <c r="I97" s="17"/>
      <c r="J97" s="17"/>
    </row>
    <row r="98" spans="1:10" ht="13.5" customHeight="1" x14ac:dyDescent="0.2">
      <c r="A98" s="113" t="s">
        <v>303</v>
      </c>
      <c r="B98" s="16" t="s">
        <v>388</v>
      </c>
      <c r="C98" s="107">
        <v>46.515000000000001</v>
      </c>
      <c r="D98" s="107">
        <v>252.95199999999997</v>
      </c>
      <c r="E98" s="107">
        <v>422.08199999999999</v>
      </c>
      <c r="F98" s="114">
        <v>208</v>
      </c>
      <c r="G98" s="114">
        <v>98</v>
      </c>
      <c r="H98" s="114">
        <v>85</v>
      </c>
      <c r="I98" s="17"/>
      <c r="J98" s="17"/>
    </row>
    <row r="99" spans="1:10" ht="13.5" customHeight="1" x14ac:dyDescent="0.2">
      <c r="A99" s="113" t="s">
        <v>253</v>
      </c>
      <c r="B99" s="16" t="s">
        <v>500</v>
      </c>
      <c r="C99" s="107">
        <v>255.248212</v>
      </c>
      <c r="D99" s="107">
        <v>451.17793</v>
      </c>
      <c r="E99" s="107">
        <v>417.67445599999996</v>
      </c>
      <c r="F99" s="114">
        <v>109</v>
      </c>
      <c r="G99" s="114">
        <v>69</v>
      </c>
      <c r="H99" s="114">
        <v>86</v>
      </c>
      <c r="I99" s="17"/>
      <c r="J99" s="17"/>
    </row>
    <row r="100" spans="1:10" ht="13.5" customHeight="1" x14ac:dyDescent="0.2">
      <c r="A100" s="113" t="s">
        <v>194</v>
      </c>
      <c r="B100" s="16" t="s">
        <v>373</v>
      </c>
      <c r="C100" s="112">
        <v>443.28000000000003</v>
      </c>
      <c r="D100" s="112">
        <v>252</v>
      </c>
      <c r="E100" s="112">
        <v>413.28</v>
      </c>
      <c r="F100" s="114">
        <v>76</v>
      </c>
      <c r="G100" s="114">
        <v>99</v>
      </c>
      <c r="H100" s="114">
        <v>87</v>
      </c>
      <c r="I100" s="17"/>
      <c r="J100" s="17"/>
    </row>
    <row r="101" spans="1:10" ht="13.5" customHeight="1" x14ac:dyDescent="0.2">
      <c r="A101" s="113" t="s">
        <v>264</v>
      </c>
      <c r="B101" s="16" t="s">
        <v>532</v>
      </c>
      <c r="C101" s="107">
        <v>119.75040000000001</v>
      </c>
      <c r="D101" s="107">
        <v>79.833469000000008</v>
      </c>
      <c r="E101" s="107">
        <v>408.23919999999998</v>
      </c>
      <c r="F101" s="114">
        <v>145</v>
      </c>
      <c r="G101" s="114">
        <v>170</v>
      </c>
      <c r="H101" s="114">
        <v>88</v>
      </c>
      <c r="I101" s="17"/>
      <c r="J101" s="17"/>
    </row>
    <row r="102" spans="1:10" ht="13.5" customHeight="1" x14ac:dyDescent="0.2">
      <c r="A102" s="113" t="s">
        <v>261</v>
      </c>
      <c r="B102" s="16" t="s">
        <v>489</v>
      </c>
      <c r="C102" s="107">
        <v>392.48273400000005</v>
      </c>
      <c r="D102" s="107">
        <v>268.90220399999998</v>
      </c>
      <c r="E102" s="107">
        <v>397.30159100000003</v>
      </c>
      <c r="F102" s="114">
        <v>82</v>
      </c>
      <c r="G102" s="114">
        <v>92</v>
      </c>
      <c r="H102" s="114">
        <v>89</v>
      </c>
      <c r="I102" s="17"/>
      <c r="J102" s="17"/>
    </row>
    <row r="103" spans="1:10" ht="13.5" customHeight="1" x14ac:dyDescent="0.2">
      <c r="A103" s="113" t="s">
        <v>114</v>
      </c>
      <c r="B103" s="16" t="s">
        <v>347</v>
      </c>
      <c r="C103" s="107">
        <v>383.21950199999998</v>
      </c>
      <c r="D103" s="107">
        <v>227.20357100000001</v>
      </c>
      <c r="E103" s="107">
        <v>382.59081199999997</v>
      </c>
      <c r="F103" s="114">
        <v>83</v>
      </c>
      <c r="G103" s="114">
        <v>106</v>
      </c>
      <c r="H103" s="114">
        <v>90</v>
      </c>
      <c r="I103" s="17"/>
      <c r="J103" s="17"/>
    </row>
    <row r="104" spans="1:10" ht="13.5" customHeight="1" x14ac:dyDescent="0.2">
      <c r="A104" s="113" t="s">
        <v>327</v>
      </c>
      <c r="B104" s="16" t="s">
        <v>574</v>
      </c>
      <c r="C104" s="107">
        <v>282.47455200000002</v>
      </c>
      <c r="D104" s="107">
        <v>196.35700899999998</v>
      </c>
      <c r="E104" s="107">
        <v>376.868943</v>
      </c>
      <c r="F104" s="114">
        <v>101</v>
      </c>
      <c r="G104" s="114">
        <v>112</v>
      </c>
      <c r="H104" s="114">
        <v>91</v>
      </c>
      <c r="I104" s="17"/>
      <c r="J104" s="17"/>
    </row>
    <row r="105" spans="1:10" ht="13.5" customHeight="1" x14ac:dyDescent="0.2">
      <c r="A105" s="113" t="s">
        <v>243</v>
      </c>
      <c r="B105" s="16" t="s">
        <v>519</v>
      </c>
      <c r="C105" s="107">
        <v>549.52850000000001</v>
      </c>
      <c r="D105" s="107">
        <v>325.28800000000007</v>
      </c>
      <c r="E105" s="107">
        <v>374.65000000000003</v>
      </c>
      <c r="F105" s="114">
        <v>66</v>
      </c>
      <c r="G105" s="114">
        <v>84</v>
      </c>
      <c r="H105" s="114">
        <v>92</v>
      </c>
      <c r="I105" s="17"/>
      <c r="J105" s="17"/>
    </row>
    <row r="106" spans="1:10" ht="13.5" customHeight="1" x14ac:dyDescent="0.2">
      <c r="A106" s="113" t="s">
        <v>210</v>
      </c>
      <c r="B106" s="16" t="s">
        <v>565</v>
      </c>
      <c r="C106" s="107">
        <v>378.551492</v>
      </c>
      <c r="D106" s="107">
        <v>261.41796999999997</v>
      </c>
      <c r="E106" s="107">
        <v>367.95396</v>
      </c>
      <c r="F106" s="114">
        <v>86</v>
      </c>
      <c r="G106" s="114">
        <v>93</v>
      </c>
      <c r="H106" s="114">
        <v>93</v>
      </c>
      <c r="I106" s="17"/>
      <c r="J106" s="17"/>
    </row>
    <row r="107" spans="1:10" ht="13.5" customHeight="1" x14ac:dyDescent="0.2">
      <c r="A107" s="113" t="s">
        <v>222</v>
      </c>
      <c r="B107" s="16" t="s">
        <v>461</v>
      </c>
      <c r="C107" s="107">
        <v>290.36700000000002</v>
      </c>
      <c r="D107" s="107">
        <v>237.94399999999999</v>
      </c>
      <c r="E107" s="107">
        <v>348.68400000000003</v>
      </c>
      <c r="F107" s="114">
        <v>97</v>
      </c>
      <c r="G107" s="114">
        <v>103</v>
      </c>
      <c r="H107" s="114">
        <v>94</v>
      </c>
      <c r="I107" s="17"/>
      <c r="J107" s="17"/>
    </row>
    <row r="108" spans="1:10" ht="13.5" customHeight="1" x14ac:dyDescent="0.2">
      <c r="A108" s="113" t="s">
        <v>332</v>
      </c>
      <c r="B108" s="16" t="s">
        <v>554</v>
      </c>
      <c r="C108" s="251" t="s">
        <v>651</v>
      </c>
      <c r="D108" s="107">
        <v>54.49</v>
      </c>
      <c r="E108" s="107">
        <v>335.23</v>
      </c>
      <c r="F108" s="251" t="s">
        <v>651</v>
      </c>
      <c r="G108" s="114">
        <v>192</v>
      </c>
      <c r="H108" s="114">
        <v>95</v>
      </c>
      <c r="I108" s="17"/>
      <c r="J108" s="17"/>
    </row>
    <row r="109" spans="1:10" ht="13.5" customHeight="1" x14ac:dyDescent="0.2">
      <c r="A109" s="113" t="s">
        <v>260</v>
      </c>
      <c r="B109" s="16" t="s">
        <v>537</v>
      </c>
      <c r="C109" s="107">
        <v>322.66107199999999</v>
      </c>
      <c r="D109" s="107">
        <v>218.86750299999997</v>
      </c>
      <c r="E109" s="107">
        <v>333.96274099999999</v>
      </c>
      <c r="F109" s="114">
        <v>94</v>
      </c>
      <c r="G109" s="114">
        <v>107</v>
      </c>
      <c r="H109" s="114">
        <v>96</v>
      </c>
      <c r="I109" s="17"/>
      <c r="J109" s="17"/>
    </row>
    <row r="110" spans="1:10" ht="13.5" customHeight="1" x14ac:dyDescent="0.2">
      <c r="A110" s="113" t="s">
        <v>285</v>
      </c>
      <c r="B110" s="16" t="s">
        <v>477</v>
      </c>
      <c r="C110" s="107">
        <v>312.23434500000002</v>
      </c>
      <c r="D110" s="107">
        <v>410.85250299999996</v>
      </c>
      <c r="E110" s="107">
        <v>330.860454</v>
      </c>
      <c r="F110" s="114">
        <v>95</v>
      </c>
      <c r="G110" s="114">
        <v>75</v>
      </c>
      <c r="H110" s="114">
        <v>97</v>
      </c>
      <c r="I110" s="17"/>
      <c r="J110" s="17"/>
    </row>
    <row r="111" spans="1:10" ht="13.5" customHeight="1" x14ac:dyDescent="0.2">
      <c r="A111" s="113" t="s">
        <v>295</v>
      </c>
      <c r="B111" s="16" t="s">
        <v>485</v>
      </c>
      <c r="C111" s="107">
        <v>171</v>
      </c>
      <c r="D111" s="107">
        <v>146</v>
      </c>
      <c r="E111" s="107">
        <v>329.85</v>
      </c>
      <c r="F111" s="114">
        <v>129</v>
      </c>
      <c r="G111" s="114">
        <v>127</v>
      </c>
      <c r="H111" s="114">
        <v>98</v>
      </c>
      <c r="I111" s="17"/>
      <c r="J111" s="17"/>
    </row>
    <row r="112" spans="1:10" ht="13.5" customHeight="1" x14ac:dyDescent="0.2">
      <c r="A112" s="113" t="s">
        <v>207</v>
      </c>
      <c r="B112" s="16" t="s">
        <v>430</v>
      </c>
      <c r="C112" s="107">
        <v>414.11351099999996</v>
      </c>
      <c r="D112" s="107">
        <v>431.840982</v>
      </c>
      <c r="E112" s="107">
        <v>323.50609400000002</v>
      </c>
      <c r="F112" s="114">
        <v>79</v>
      </c>
      <c r="G112" s="114">
        <v>72</v>
      </c>
      <c r="H112" s="114">
        <v>99</v>
      </c>
      <c r="I112" s="17"/>
      <c r="J112" s="17"/>
    </row>
    <row r="113" spans="1:10" ht="13.5" customHeight="1" x14ac:dyDescent="0.2">
      <c r="A113" s="113" t="s">
        <v>134</v>
      </c>
      <c r="B113" s="16" t="s">
        <v>457</v>
      </c>
      <c r="C113" s="107">
        <v>270.40258699999998</v>
      </c>
      <c r="D113" s="107">
        <v>259.33428099999986</v>
      </c>
      <c r="E113" s="107">
        <v>316.483026</v>
      </c>
      <c r="F113" s="114">
        <v>104</v>
      </c>
      <c r="G113" s="114">
        <v>95</v>
      </c>
      <c r="H113" s="114">
        <v>100</v>
      </c>
      <c r="I113" s="17"/>
      <c r="J113" s="17"/>
    </row>
    <row r="114" spans="1:10" ht="13.5" customHeight="1" x14ac:dyDescent="0.2">
      <c r="A114" s="199"/>
      <c r="B114" s="200" t="s">
        <v>22</v>
      </c>
      <c r="C114" s="143">
        <v>20027.271329000017</v>
      </c>
      <c r="D114" s="143">
        <v>17114.593767000002</v>
      </c>
      <c r="E114" s="143">
        <v>19133.191848000017</v>
      </c>
      <c r="F114" s="157"/>
      <c r="G114" s="157"/>
      <c r="H114" s="158"/>
      <c r="I114" s="17"/>
      <c r="J114" s="17"/>
    </row>
    <row r="115" spans="1:10" ht="8.1" customHeight="1" x14ac:dyDescent="0.2">
      <c r="A115" s="9" t="s">
        <v>48</v>
      </c>
      <c r="B115" s="38"/>
      <c r="C115" s="20"/>
      <c r="D115" s="20"/>
      <c r="E115" s="20"/>
      <c r="F115" s="22"/>
      <c r="G115" s="22"/>
      <c r="H115" s="22"/>
      <c r="J115" s="17"/>
    </row>
    <row r="116" spans="1:10" ht="8.1" customHeight="1" x14ac:dyDescent="0.2">
      <c r="A116" s="12" t="s">
        <v>24</v>
      </c>
      <c r="B116" s="38"/>
      <c r="C116" s="22"/>
      <c r="D116" s="22"/>
      <c r="E116" s="22"/>
      <c r="F116" s="22"/>
      <c r="G116" s="22"/>
      <c r="H116" s="22"/>
    </row>
    <row r="117" spans="1:10" ht="8.1" customHeight="1" x14ac:dyDescent="0.2">
      <c r="A117" s="12" t="s">
        <v>392</v>
      </c>
      <c r="B117" s="12"/>
      <c r="C117" s="12"/>
      <c r="D117" s="12"/>
      <c r="E117" s="12"/>
      <c r="F117" s="12"/>
      <c r="G117" s="12"/>
      <c r="H117" s="22"/>
    </row>
    <row r="118" spans="1:10" x14ac:dyDescent="0.2">
      <c r="B118" s="39"/>
    </row>
    <row r="119" spans="1:10" x14ac:dyDescent="0.2">
      <c r="B119" s="39"/>
    </row>
    <row r="120" spans="1:10" x14ac:dyDescent="0.2">
      <c r="B120" s="39"/>
    </row>
    <row r="121" spans="1:10" x14ac:dyDescent="0.2">
      <c r="B121" s="39"/>
    </row>
    <row r="122" spans="1:10" x14ac:dyDescent="0.2">
      <c r="B122" s="39"/>
    </row>
    <row r="123" spans="1:10" x14ac:dyDescent="0.2">
      <c r="B123" s="39"/>
    </row>
    <row r="124" spans="1:10" x14ac:dyDescent="0.2">
      <c r="B124" s="39"/>
    </row>
    <row r="125" spans="1:10" x14ac:dyDescent="0.2">
      <c r="B125" s="39"/>
    </row>
    <row r="126" spans="1:10" x14ac:dyDescent="0.2">
      <c r="B126" s="39"/>
    </row>
    <row r="127" spans="1:10" x14ac:dyDescent="0.2">
      <c r="B127" s="39"/>
    </row>
    <row r="128" spans="1:10" x14ac:dyDescent="0.2">
      <c r="B128" s="39"/>
    </row>
    <row r="129" spans="2:2" x14ac:dyDescent="0.2">
      <c r="B129" s="39"/>
    </row>
    <row r="130" spans="2:2" x14ac:dyDescent="0.2">
      <c r="B130" s="39"/>
    </row>
    <row r="131" spans="2:2" x14ac:dyDescent="0.2">
      <c r="B131" s="39"/>
    </row>
    <row r="132" spans="2:2" x14ac:dyDescent="0.2">
      <c r="B132" s="39"/>
    </row>
    <row r="133" spans="2:2" x14ac:dyDescent="0.2">
      <c r="B133" s="39"/>
    </row>
    <row r="134" spans="2:2" x14ac:dyDescent="0.2">
      <c r="B134" s="39"/>
    </row>
    <row r="135" spans="2:2" x14ac:dyDescent="0.2">
      <c r="B135" s="39"/>
    </row>
    <row r="136" spans="2:2" x14ac:dyDescent="0.2">
      <c r="B136" s="39"/>
    </row>
    <row r="137" spans="2:2" x14ac:dyDescent="0.2">
      <c r="B137" s="39"/>
    </row>
    <row r="138" spans="2:2" x14ac:dyDescent="0.2">
      <c r="B138" s="39"/>
    </row>
    <row r="139" spans="2:2" x14ac:dyDescent="0.2">
      <c r="B139" s="39"/>
    </row>
    <row r="140" spans="2:2" x14ac:dyDescent="0.2">
      <c r="B140" s="39"/>
    </row>
    <row r="141" spans="2:2" x14ac:dyDescent="0.2">
      <c r="B141" s="39"/>
    </row>
    <row r="142" spans="2:2" x14ac:dyDescent="0.2">
      <c r="B142" s="39"/>
    </row>
    <row r="143" spans="2:2" x14ac:dyDescent="0.2">
      <c r="B143" s="39"/>
    </row>
    <row r="144" spans="2:2" x14ac:dyDescent="0.2">
      <c r="B144" s="39"/>
    </row>
    <row r="145" spans="2:2" x14ac:dyDescent="0.2">
      <c r="B145" s="39"/>
    </row>
    <row r="146" spans="2:2" x14ac:dyDescent="0.2">
      <c r="B146" s="39"/>
    </row>
    <row r="147" spans="2:2" x14ac:dyDescent="0.2">
      <c r="B147" s="39"/>
    </row>
    <row r="148" spans="2:2" x14ac:dyDescent="0.2">
      <c r="B148" s="39"/>
    </row>
    <row r="149" spans="2:2" x14ac:dyDescent="0.2">
      <c r="B149" s="39"/>
    </row>
    <row r="150" spans="2:2" x14ac:dyDescent="0.2">
      <c r="B150" s="39"/>
    </row>
    <row r="151" spans="2:2" x14ac:dyDescent="0.2">
      <c r="B151" s="39"/>
    </row>
    <row r="152" spans="2:2" x14ac:dyDescent="0.2">
      <c r="B152" s="39"/>
    </row>
    <row r="153" spans="2:2" x14ac:dyDescent="0.2">
      <c r="B153" s="39"/>
    </row>
    <row r="154" spans="2:2" x14ac:dyDescent="0.2">
      <c r="B154" s="39"/>
    </row>
    <row r="155" spans="2:2" x14ac:dyDescent="0.2">
      <c r="B155" s="39"/>
    </row>
    <row r="156" spans="2:2" x14ac:dyDescent="0.2">
      <c r="B156" s="39"/>
    </row>
    <row r="157" spans="2:2" x14ac:dyDescent="0.2">
      <c r="B157" s="39"/>
    </row>
    <row r="158" spans="2:2" x14ac:dyDescent="0.2">
      <c r="B158" s="39"/>
    </row>
    <row r="159" spans="2:2" x14ac:dyDescent="0.2">
      <c r="B159" s="39"/>
    </row>
    <row r="160" spans="2:2" x14ac:dyDescent="0.2">
      <c r="B160" s="39"/>
    </row>
    <row r="161" spans="2:2" x14ac:dyDescent="0.2">
      <c r="B161" s="39"/>
    </row>
    <row r="162" spans="2:2" x14ac:dyDescent="0.2">
      <c r="B162" s="39"/>
    </row>
    <row r="163" spans="2:2" x14ac:dyDescent="0.2">
      <c r="B163" s="39"/>
    </row>
    <row r="164" spans="2:2" x14ac:dyDescent="0.2">
      <c r="B164" s="39"/>
    </row>
    <row r="165" spans="2:2" x14ac:dyDescent="0.2">
      <c r="B165" s="39"/>
    </row>
    <row r="166" spans="2:2" x14ac:dyDescent="0.2">
      <c r="B166" s="39"/>
    </row>
    <row r="167" spans="2:2" x14ac:dyDescent="0.2">
      <c r="B167" s="39"/>
    </row>
    <row r="168" spans="2:2" x14ac:dyDescent="0.2">
      <c r="B168" s="39"/>
    </row>
    <row r="169" spans="2:2" x14ac:dyDescent="0.2">
      <c r="B169" s="39"/>
    </row>
    <row r="170" spans="2:2" x14ac:dyDescent="0.2">
      <c r="B170" s="39"/>
    </row>
    <row r="171" spans="2:2" x14ac:dyDescent="0.2">
      <c r="B171" s="39"/>
    </row>
    <row r="172" spans="2:2" x14ac:dyDescent="0.2">
      <c r="B172" s="39"/>
    </row>
    <row r="173" spans="2:2" x14ac:dyDescent="0.2">
      <c r="B173" s="39"/>
    </row>
    <row r="174" spans="2:2" x14ac:dyDescent="0.2">
      <c r="B174" s="39"/>
    </row>
    <row r="175" spans="2:2" x14ac:dyDescent="0.2">
      <c r="B175" s="39"/>
    </row>
    <row r="176" spans="2:2" x14ac:dyDescent="0.2">
      <c r="B176" s="39"/>
    </row>
    <row r="177" spans="2:2" x14ac:dyDescent="0.2">
      <c r="B177" s="39"/>
    </row>
    <row r="178" spans="2:2" x14ac:dyDescent="0.2">
      <c r="B178" s="39"/>
    </row>
    <row r="179" spans="2:2" x14ac:dyDescent="0.2">
      <c r="B179" s="39"/>
    </row>
    <row r="180" spans="2:2" x14ac:dyDescent="0.2">
      <c r="B180" s="39"/>
    </row>
    <row r="181" spans="2:2" x14ac:dyDescent="0.2">
      <c r="B181" s="39"/>
    </row>
    <row r="182" spans="2:2" x14ac:dyDescent="0.2">
      <c r="B182" s="39"/>
    </row>
    <row r="183" spans="2:2" x14ac:dyDescent="0.2">
      <c r="B183" s="39"/>
    </row>
    <row r="184" spans="2:2" x14ac:dyDescent="0.2">
      <c r="B184" s="39"/>
    </row>
    <row r="185" spans="2:2" x14ac:dyDescent="0.2">
      <c r="B185" s="39"/>
    </row>
    <row r="186" spans="2:2" x14ac:dyDescent="0.2">
      <c r="B186" s="39"/>
    </row>
    <row r="187" spans="2:2" x14ac:dyDescent="0.2">
      <c r="B187" s="39"/>
    </row>
    <row r="188" spans="2:2" x14ac:dyDescent="0.2">
      <c r="B188" s="39"/>
    </row>
    <row r="189" spans="2:2" x14ac:dyDescent="0.2">
      <c r="B189" s="39"/>
    </row>
    <row r="190" spans="2:2" x14ac:dyDescent="0.2">
      <c r="B190" s="39"/>
    </row>
    <row r="191" spans="2:2" x14ac:dyDescent="0.2">
      <c r="B191" s="39"/>
    </row>
    <row r="192" spans="2:2" x14ac:dyDescent="0.2">
      <c r="B192" s="39"/>
    </row>
    <row r="193" spans="2:2" x14ac:dyDescent="0.2">
      <c r="B193" s="39"/>
    </row>
    <row r="194" spans="2:2" x14ac:dyDescent="0.2">
      <c r="B194" s="39"/>
    </row>
    <row r="195" spans="2:2" x14ac:dyDescent="0.2">
      <c r="B195" s="39"/>
    </row>
    <row r="196" spans="2:2" x14ac:dyDescent="0.2">
      <c r="B196" s="39"/>
    </row>
    <row r="197" spans="2:2" x14ac:dyDescent="0.2">
      <c r="B197" s="39"/>
    </row>
    <row r="198" spans="2:2" x14ac:dyDescent="0.2">
      <c r="B198" s="39"/>
    </row>
    <row r="199" spans="2:2" x14ac:dyDescent="0.2">
      <c r="B199" s="39"/>
    </row>
    <row r="200" spans="2:2" x14ac:dyDescent="0.2">
      <c r="B200" s="39"/>
    </row>
    <row r="201" spans="2:2" x14ac:dyDescent="0.2">
      <c r="B201" s="39"/>
    </row>
    <row r="202" spans="2:2" x14ac:dyDescent="0.2">
      <c r="B202" s="39"/>
    </row>
    <row r="203" spans="2:2" x14ac:dyDescent="0.2">
      <c r="B203" s="39"/>
    </row>
    <row r="204" spans="2:2" x14ac:dyDescent="0.2">
      <c r="B204" s="39"/>
    </row>
    <row r="205" spans="2:2" x14ac:dyDescent="0.2">
      <c r="B205" s="39"/>
    </row>
    <row r="206" spans="2:2" x14ac:dyDescent="0.2">
      <c r="B206" s="39"/>
    </row>
    <row r="207" spans="2:2" x14ac:dyDescent="0.2">
      <c r="B207" s="39"/>
    </row>
    <row r="208" spans="2:2" x14ac:dyDescent="0.2">
      <c r="B208" s="39"/>
    </row>
    <row r="209" spans="2:2" x14ac:dyDescent="0.2">
      <c r="B209" s="39"/>
    </row>
    <row r="210" spans="2:2" x14ac:dyDescent="0.2">
      <c r="B210" s="39"/>
    </row>
    <row r="211" spans="2:2" x14ac:dyDescent="0.2">
      <c r="B211" s="39"/>
    </row>
    <row r="212" spans="2:2" x14ac:dyDescent="0.2">
      <c r="B212" s="39"/>
    </row>
    <row r="213" spans="2:2" x14ac:dyDescent="0.2">
      <c r="B213" s="39"/>
    </row>
    <row r="214" spans="2:2" x14ac:dyDescent="0.2">
      <c r="B214" s="39"/>
    </row>
    <row r="215" spans="2:2" x14ac:dyDescent="0.2">
      <c r="B215" s="39"/>
    </row>
    <row r="216" spans="2:2" x14ac:dyDescent="0.2">
      <c r="B216" s="39"/>
    </row>
    <row r="217" spans="2:2" x14ac:dyDescent="0.2">
      <c r="B217" s="39"/>
    </row>
    <row r="218" spans="2:2" x14ac:dyDescent="0.2">
      <c r="B218" s="39"/>
    </row>
    <row r="219" spans="2:2" x14ac:dyDescent="0.2">
      <c r="B219" s="39"/>
    </row>
    <row r="220" spans="2:2" x14ac:dyDescent="0.2">
      <c r="B220" s="39"/>
    </row>
    <row r="221" spans="2:2" x14ac:dyDescent="0.2">
      <c r="B221" s="39"/>
    </row>
    <row r="222" spans="2:2" x14ac:dyDescent="0.2">
      <c r="B222" s="39"/>
    </row>
    <row r="223" spans="2:2" x14ac:dyDescent="0.2">
      <c r="B223" s="39"/>
    </row>
    <row r="224" spans="2:2" x14ac:dyDescent="0.2">
      <c r="B224" s="39"/>
    </row>
    <row r="225" spans="2:2" x14ac:dyDescent="0.2">
      <c r="B225" s="39"/>
    </row>
    <row r="226" spans="2:2" x14ac:dyDescent="0.2">
      <c r="B226" s="39"/>
    </row>
    <row r="227" spans="2:2" x14ac:dyDescent="0.2">
      <c r="B227" s="39"/>
    </row>
    <row r="228" spans="2:2" x14ac:dyDescent="0.2">
      <c r="B228" s="39"/>
    </row>
    <row r="229" spans="2:2" x14ac:dyDescent="0.2">
      <c r="B229" s="39"/>
    </row>
    <row r="230" spans="2:2" x14ac:dyDescent="0.2">
      <c r="B230" s="39"/>
    </row>
    <row r="231" spans="2:2" x14ac:dyDescent="0.2">
      <c r="B231" s="39"/>
    </row>
    <row r="232" spans="2:2" x14ac:dyDescent="0.2">
      <c r="B232" s="39"/>
    </row>
  </sheetData>
  <mergeCells count="21">
    <mergeCell ref="C5:C6"/>
    <mergeCell ref="D5:D6"/>
    <mergeCell ref="E5:E6"/>
    <mergeCell ref="F5:F6"/>
    <mergeCell ref="G5:G6"/>
    <mergeCell ref="A4:A6"/>
    <mergeCell ref="B4:B6"/>
    <mergeCell ref="C4:E4"/>
    <mergeCell ref="G62:G63"/>
    <mergeCell ref="D62:D63"/>
    <mergeCell ref="E62:E63"/>
    <mergeCell ref="C62:C63"/>
    <mergeCell ref="F62:F63"/>
    <mergeCell ref="A60:F60"/>
    <mergeCell ref="C61:E61"/>
    <mergeCell ref="F61:H61"/>
    <mergeCell ref="B61:B63"/>
    <mergeCell ref="A61:A63"/>
    <mergeCell ref="H62:H63"/>
    <mergeCell ref="F4:H4"/>
    <mergeCell ref="H5:H6"/>
  </mergeCells>
  <phoneticPr fontId="3" type="noConversion"/>
  <conditionalFormatting sqref="C8:E58">
    <cfRule type="containsBlanks" dxfId="64" priority="9">
      <formula>LEN(TRIM(C8))=0</formula>
    </cfRule>
  </conditionalFormatting>
  <conditionalFormatting sqref="C65:E107 C109:E114 D108:E108">
    <cfRule type="containsBlanks" dxfId="63" priority="6">
      <formula>LEN(TRIM(C65))=0</formula>
    </cfRule>
  </conditionalFormatting>
  <conditionalFormatting sqref="G13">
    <cfRule type="containsBlanks" dxfId="62" priority="5">
      <formula>LEN(TRIM(G13))=0</formula>
    </cfRule>
  </conditionalFormatting>
  <conditionalFormatting sqref="G20">
    <cfRule type="containsBlanks" dxfId="61" priority="4">
      <formula>LEN(TRIM(G20))=0</formula>
    </cfRule>
  </conditionalFormatting>
  <conditionalFormatting sqref="G24">
    <cfRule type="containsBlanks" dxfId="60" priority="3">
      <formula>LEN(TRIM(G24))=0</formula>
    </cfRule>
  </conditionalFormatting>
  <conditionalFormatting sqref="C108">
    <cfRule type="containsBlanks" dxfId="59" priority="2">
      <formula>LEN(TRIM(C108))=0</formula>
    </cfRule>
  </conditionalFormatting>
  <conditionalFormatting sqref="F108">
    <cfRule type="containsBlanks" dxfId="58" priority="1">
      <formula>LEN(TRIM(F108))=0</formula>
    </cfRule>
  </conditionalFormatting>
  <pageMargins left="0.35039370078740162" right="0.35039370078740162" top="0.59055118110236227" bottom="0.59055118110236227" header="0" footer="0"/>
  <pageSetup paperSize="0" orientation="portrait" horizontalDpi="4294967292" verticalDpi="4294967292"/>
  <extLst>
    <ext xmlns:mx="http://schemas.microsoft.com/office/mac/excel/2008/main" uri="http://schemas.microsoft.com/office/mac/excel/2008/main">
      <mx:PLV Mode="0" OnePage="0" WScale="0"/>
    </ext>
  </extLst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published="0" codeName="Hoja14">
    <tabColor rgb="FFFFDDDD"/>
  </sheetPr>
  <dimension ref="A1:L232"/>
  <sheetViews>
    <sheetView showGridLines="0" zoomScale="130" zoomScaleNormal="130" zoomScalePageLayoutView="150" workbookViewId="0">
      <selection activeCell="G44" sqref="G44"/>
    </sheetView>
  </sheetViews>
  <sheetFormatPr baseColWidth="10" defaultColWidth="11.42578125" defaultRowHeight="13.5" x14ac:dyDescent="0.2"/>
  <cols>
    <col min="1" max="1" width="7.7109375" style="16" customWidth="1"/>
    <col min="2" max="2" width="42.28515625" style="16" customWidth="1"/>
    <col min="3" max="5" width="7.7109375" style="16" customWidth="1"/>
    <col min="6" max="8" width="6.140625" style="16" customWidth="1"/>
    <col min="9" max="9" width="21.42578125" style="16" customWidth="1"/>
    <col min="10" max="10" width="11.42578125" style="162"/>
    <col min="11" max="16384" width="11.42578125" style="16"/>
  </cols>
  <sheetData>
    <row r="1" spans="1:12" ht="15" customHeight="1" x14ac:dyDescent="0.25">
      <c r="A1" s="92" t="s">
        <v>629</v>
      </c>
      <c r="B1" s="92"/>
      <c r="C1" s="92"/>
      <c r="D1" s="92"/>
      <c r="E1" s="92"/>
      <c r="F1" s="92"/>
      <c r="G1" s="92"/>
      <c r="H1" s="92"/>
    </row>
    <row r="2" spans="1:12" x14ac:dyDescent="0.25">
      <c r="A2" s="92" t="s">
        <v>62</v>
      </c>
      <c r="B2" s="92"/>
      <c r="C2" s="92"/>
      <c r="D2" s="92"/>
      <c r="E2" s="92"/>
      <c r="F2" s="92"/>
      <c r="G2" s="92"/>
      <c r="H2" s="92"/>
    </row>
    <row r="3" spans="1:12" ht="2.1" customHeight="1" x14ac:dyDescent="0.25">
      <c r="A3" s="50"/>
      <c r="B3" s="51"/>
      <c r="C3" s="51"/>
      <c r="D3" s="51"/>
      <c r="E3" s="51"/>
      <c r="F3" s="51"/>
      <c r="G3" s="51"/>
      <c r="H3" s="51"/>
    </row>
    <row r="4" spans="1:12" s="17" customFormat="1" ht="12.95" customHeight="1" x14ac:dyDescent="0.2">
      <c r="A4" s="278" t="s">
        <v>20</v>
      </c>
      <c r="B4" s="281" t="s">
        <v>21</v>
      </c>
      <c r="C4" s="284" t="s">
        <v>60</v>
      </c>
      <c r="D4" s="284"/>
      <c r="E4" s="284"/>
      <c r="F4" s="284" t="s">
        <v>19</v>
      </c>
      <c r="G4" s="284"/>
      <c r="H4" s="284"/>
      <c r="J4" s="163"/>
    </row>
    <row r="5" spans="1:12" s="17" customFormat="1" ht="12.95" customHeight="1" x14ac:dyDescent="0.2">
      <c r="A5" s="279"/>
      <c r="B5" s="282"/>
      <c r="C5" s="224" t="s">
        <v>606</v>
      </c>
      <c r="D5" s="224" t="s">
        <v>615</v>
      </c>
      <c r="E5" s="224" t="s">
        <v>623</v>
      </c>
      <c r="F5" s="272" t="s">
        <v>605</v>
      </c>
      <c r="G5" s="272" t="s">
        <v>614</v>
      </c>
      <c r="H5" s="272" t="s">
        <v>621</v>
      </c>
      <c r="J5" s="163"/>
    </row>
    <row r="6" spans="1:12" s="17" customFormat="1" ht="15" customHeight="1" x14ac:dyDescent="0.2">
      <c r="A6" s="285" t="s">
        <v>63</v>
      </c>
      <c r="B6" s="286"/>
      <c r="C6" s="231">
        <f>SUM($C$8:$C$58)+SUM($C$65:$C$114)</f>
        <v>481965.42552399996</v>
      </c>
      <c r="D6" s="231">
        <f>SUM($D$8:$D$58)+SUM($D$65:$D$114)</f>
        <v>469810.0424070002</v>
      </c>
      <c r="E6" s="231">
        <f>SUM($E$8:$E$58)+SUM($E$65:$E$114)</f>
        <v>629752.62788200006</v>
      </c>
      <c r="F6" s="273"/>
      <c r="G6" s="273"/>
      <c r="H6" s="273"/>
      <c r="J6" s="163"/>
    </row>
    <row r="7" spans="1:12" s="17" customFormat="1" ht="3.95" customHeight="1" x14ac:dyDescent="0.2">
      <c r="A7" s="44"/>
      <c r="B7" s="44"/>
      <c r="C7" s="126"/>
      <c r="D7" s="126"/>
      <c r="E7" s="126"/>
      <c r="F7" s="122"/>
      <c r="G7" s="122"/>
      <c r="H7" s="122"/>
      <c r="J7" s="163"/>
    </row>
    <row r="8" spans="1:12" s="17" customFormat="1" ht="13.5" customHeight="1" x14ac:dyDescent="0.2">
      <c r="A8" s="174" t="s">
        <v>184</v>
      </c>
      <c r="B8" s="16" t="s">
        <v>513</v>
      </c>
      <c r="C8" s="107">
        <v>47395.776616000003</v>
      </c>
      <c r="D8" s="107">
        <v>55772.375347000001</v>
      </c>
      <c r="E8" s="107">
        <v>101231.67776300001</v>
      </c>
      <c r="F8" s="114">
        <v>3</v>
      </c>
      <c r="G8" s="114">
        <v>2</v>
      </c>
      <c r="H8" s="176">
        <v>1</v>
      </c>
      <c r="J8" s="163"/>
    </row>
    <row r="9" spans="1:12" ht="13.5" customHeight="1" x14ac:dyDescent="0.2">
      <c r="A9" s="174" t="s">
        <v>186</v>
      </c>
      <c r="B9" s="16" t="s">
        <v>543</v>
      </c>
      <c r="C9" s="107">
        <v>52704.916761000008</v>
      </c>
      <c r="D9" s="107">
        <v>61718.129549000019</v>
      </c>
      <c r="E9" s="107">
        <v>60857.932129999987</v>
      </c>
      <c r="F9" s="114">
        <v>2</v>
      </c>
      <c r="G9" s="114">
        <v>1</v>
      </c>
      <c r="H9" s="175">
        <v>2</v>
      </c>
      <c r="I9" s="17"/>
      <c r="J9" s="163"/>
      <c r="K9" s="17"/>
    </row>
    <row r="10" spans="1:12" ht="13.5" customHeight="1" x14ac:dyDescent="0.2">
      <c r="A10" s="174" t="s">
        <v>185</v>
      </c>
      <c r="B10" s="16" t="s">
        <v>286</v>
      </c>
      <c r="C10" s="107">
        <v>52778.18267200001</v>
      </c>
      <c r="D10" s="107">
        <v>48874.130384999997</v>
      </c>
      <c r="E10" s="107">
        <v>49671.412817000011</v>
      </c>
      <c r="F10" s="114">
        <v>1</v>
      </c>
      <c r="G10" s="114">
        <v>3</v>
      </c>
      <c r="H10" s="175">
        <v>3</v>
      </c>
      <c r="I10" s="17"/>
      <c r="J10" s="163"/>
      <c r="K10" s="17"/>
    </row>
    <row r="11" spans="1:12" ht="13.5" customHeight="1" x14ac:dyDescent="0.2">
      <c r="A11" s="174" t="s">
        <v>187</v>
      </c>
      <c r="B11" s="16" t="s">
        <v>529</v>
      </c>
      <c r="C11" s="112">
        <v>28763.683474000001</v>
      </c>
      <c r="D11" s="112">
        <v>19289.115266000001</v>
      </c>
      <c r="E11" s="112">
        <v>39704.600817999999</v>
      </c>
      <c r="F11" s="114">
        <v>4</v>
      </c>
      <c r="G11" s="114">
        <v>4</v>
      </c>
      <c r="H11" s="175">
        <v>4</v>
      </c>
      <c r="I11" s="17"/>
      <c r="J11" s="163"/>
      <c r="K11" s="17"/>
      <c r="L11" s="17"/>
    </row>
    <row r="12" spans="1:12" ht="13.5" customHeight="1" x14ac:dyDescent="0.2">
      <c r="A12" s="174" t="s">
        <v>188</v>
      </c>
      <c r="B12" s="16" t="s">
        <v>409</v>
      </c>
      <c r="C12" s="107">
        <v>3957.0418850000001</v>
      </c>
      <c r="D12" s="107">
        <v>6928.5455200000015</v>
      </c>
      <c r="E12" s="107">
        <v>15632.764814999999</v>
      </c>
      <c r="F12" s="114">
        <v>22</v>
      </c>
      <c r="G12" s="114">
        <v>11</v>
      </c>
      <c r="H12" s="175">
        <v>5</v>
      </c>
      <c r="I12" s="17"/>
      <c r="J12" s="163"/>
      <c r="K12" s="17"/>
      <c r="L12" s="17"/>
    </row>
    <row r="13" spans="1:12" ht="13.5" customHeight="1" x14ac:dyDescent="0.2">
      <c r="A13" s="174" t="s">
        <v>75</v>
      </c>
      <c r="B13" s="16" t="s">
        <v>433</v>
      </c>
      <c r="C13" s="107">
        <v>10324.270366999999</v>
      </c>
      <c r="D13" s="107">
        <v>8436.2390480000013</v>
      </c>
      <c r="E13" s="107">
        <v>14433.413847</v>
      </c>
      <c r="F13" s="114">
        <v>6</v>
      </c>
      <c r="G13" s="114">
        <v>6</v>
      </c>
      <c r="H13" s="175">
        <v>6</v>
      </c>
      <c r="I13" s="17"/>
      <c r="J13" s="163"/>
      <c r="K13" s="17"/>
      <c r="L13" s="17"/>
    </row>
    <row r="14" spans="1:12" ht="13.5" customHeight="1" x14ac:dyDescent="0.2">
      <c r="A14" s="174" t="s">
        <v>38</v>
      </c>
      <c r="B14" s="16" t="s">
        <v>564</v>
      </c>
      <c r="C14" s="107">
        <v>6968.6882609999993</v>
      </c>
      <c r="D14" s="107">
        <v>5347.7218720000001</v>
      </c>
      <c r="E14" s="107">
        <v>13098.378342</v>
      </c>
      <c r="F14" s="114">
        <v>10</v>
      </c>
      <c r="G14" s="114">
        <v>17</v>
      </c>
      <c r="H14" s="175">
        <v>7</v>
      </c>
      <c r="I14" s="17"/>
      <c r="J14" s="163"/>
      <c r="K14" s="17"/>
      <c r="L14" s="17"/>
    </row>
    <row r="15" spans="1:12" ht="13.5" customHeight="1" x14ac:dyDescent="0.2">
      <c r="A15" s="174" t="s">
        <v>189</v>
      </c>
      <c r="B15" s="16" t="s">
        <v>482</v>
      </c>
      <c r="C15" s="107">
        <v>9888.7892229999998</v>
      </c>
      <c r="D15" s="107">
        <v>11230.371981999999</v>
      </c>
      <c r="E15" s="107">
        <v>12309.564351000006</v>
      </c>
      <c r="F15" s="114">
        <v>7</v>
      </c>
      <c r="G15" s="114">
        <v>5</v>
      </c>
      <c r="H15" s="175">
        <v>8</v>
      </c>
      <c r="I15" s="17"/>
      <c r="J15" s="163"/>
      <c r="K15" s="17"/>
      <c r="L15" s="17"/>
    </row>
    <row r="16" spans="1:12" ht="13.5" customHeight="1" x14ac:dyDescent="0.2">
      <c r="A16" s="174" t="s">
        <v>193</v>
      </c>
      <c r="B16" s="16" t="s">
        <v>534</v>
      </c>
      <c r="C16" s="107">
        <v>10491.654263</v>
      </c>
      <c r="D16" s="107">
        <v>8249.5987599999989</v>
      </c>
      <c r="E16" s="107">
        <v>12084.999459999999</v>
      </c>
      <c r="F16" s="114">
        <v>5</v>
      </c>
      <c r="G16" s="114">
        <v>7</v>
      </c>
      <c r="H16" s="175">
        <v>9</v>
      </c>
      <c r="I16" s="17"/>
      <c r="J16" s="163"/>
      <c r="K16" s="17"/>
      <c r="L16" s="17"/>
    </row>
    <row r="17" spans="1:11" ht="13.5" customHeight="1" x14ac:dyDescent="0.2">
      <c r="A17" s="174" t="s">
        <v>39</v>
      </c>
      <c r="B17" s="16" t="s">
        <v>545</v>
      </c>
      <c r="C17" s="107">
        <v>6367.7959180000025</v>
      </c>
      <c r="D17" s="107">
        <v>6820.990922</v>
      </c>
      <c r="E17" s="107">
        <v>11707.603224999999</v>
      </c>
      <c r="F17" s="114">
        <v>12</v>
      </c>
      <c r="G17" s="114">
        <v>12</v>
      </c>
      <c r="H17" s="175">
        <v>10</v>
      </c>
      <c r="I17" s="17"/>
      <c r="J17" s="163"/>
      <c r="K17" s="17"/>
    </row>
    <row r="18" spans="1:11" ht="13.5" customHeight="1" x14ac:dyDescent="0.2">
      <c r="A18" s="174" t="s">
        <v>191</v>
      </c>
      <c r="B18" s="16" t="s">
        <v>515</v>
      </c>
      <c r="C18" s="107">
        <v>9735.4815870000002</v>
      </c>
      <c r="D18" s="107">
        <v>6754.6457769999997</v>
      </c>
      <c r="E18" s="107">
        <v>11620.415924999999</v>
      </c>
      <c r="F18" s="114">
        <v>8</v>
      </c>
      <c r="G18" s="114">
        <v>13</v>
      </c>
      <c r="H18" s="175">
        <v>11</v>
      </c>
      <c r="I18" s="17"/>
      <c r="J18" s="163"/>
      <c r="K18" s="17"/>
    </row>
    <row r="19" spans="1:11" ht="13.5" customHeight="1" x14ac:dyDescent="0.2">
      <c r="A19" s="174" t="s">
        <v>204</v>
      </c>
      <c r="B19" s="16" t="s">
        <v>536</v>
      </c>
      <c r="C19" s="107">
        <v>4980.5733379999992</v>
      </c>
      <c r="D19" s="107">
        <v>6332.1196659999978</v>
      </c>
      <c r="E19" s="107">
        <v>9635.88033</v>
      </c>
      <c r="F19" s="114">
        <v>17</v>
      </c>
      <c r="G19" s="114">
        <v>15</v>
      </c>
      <c r="H19" s="175">
        <v>12</v>
      </c>
      <c r="I19" s="17"/>
      <c r="J19" s="163"/>
      <c r="K19" s="17"/>
    </row>
    <row r="20" spans="1:11" ht="13.5" customHeight="1" x14ac:dyDescent="0.2">
      <c r="A20" s="174" t="s">
        <v>195</v>
      </c>
      <c r="B20" s="16" t="s">
        <v>370</v>
      </c>
      <c r="C20" s="107">
        <v>7506.7782820000011</v>
      </c>
      <c r="D20" s="107">
        <v>7829.2387870000002</v>
      </c>
      <c r="E20" s="107">
        <v>8659.2332340000012</v>
      </c>
      <c r="F20" s="114">
        <v>9</v>
      </c>
      <c r="G20" s="114">
        <v>9</v>
      </c>
      <c r="H20" s="175">
        <v>13</v>
      </c>
      <c r="I20" s="17"/>
      <c r="J20" s="163"/>
      <c r="K20" s="17"/>
    </row>
    <row r="21" spans="1:11" ht="13.5" customHeight="1" x14ac:dyDescent="0.2">
      <c r="A21" s="174" t="s">
        <v>203</v>
      </c>
      <c r="B21" s="16" t="s">
        <v>510</v>
      </c>
      <c r="C21" s="107">
        <v>6137.8612659999999</v>
      </c>
      <c r="D21" s="251" t="s">
        <v>647</v>
      </c>
      <c r="E21" s="107">
        <v>7149.7686480000002</v>
      </c>
      <c r="F21" s="114">
        <v>13</v>
      </c>
      <c r="G21" s="251" t="s">
        <v>648</v>
      </c>
      <c r="H21" s="175">
        <v>14</v>
      </c>
      <c r="I21" s="17"/>
      <c r="J21" s="163"/>
      <c r="K21" s="17"/>
    </row>
    <row r="22" spans="1:11" ht="13.5" customHeight="1" x14ac:dyDescent="0.2">
      <c r="A22" s="174" t="s">
        <v>74</v>
      </c>
      <c r="B22" s="16" t="s">
        <v>498</v>
      </c>
      <c r="C22" s="107">
        <v>2411.3650959999995</v>
      </c>
      <c r="D22" s="107">
        <v>3595.677252</v>
      </c>
      <c r="E22" s="107">
        <v>7049.4806789999993</v>
      </c>
      <c r="F22" s="114">
        <v>42</v>
      </c>
      <c r="G22" s="114">
        <v>26</v>
      </c>
      <c r="H22" s="175">
        <v>15</v>
      </c>
      <c r="I22" s="17"/>
      <c r="J22" s="163"/>
      <c r="K22" s="17"/>
    </row>
    <row r="23" spans="1:11" ht="13.5" customHeight="1" x14ac:dyDescent="0.2">
      <c r="A23" s="174" t="s">
        <v>169</v>
      </c>
      <c r="B23" s="16" t="s">
        <v>479</v>
      </c>
      <c r="C23" s="107">
        <v>2615.8410820000004</v>
      </c>
      <c r="D23" s="107">
        <v>6344.1833819999993</v>
      </c>
      <c r="E23" s="107">
        <v>5908.7964840000004</v>
      </c>
      <c r="F23" s="114">
        <v>36</v>
      </c>
      <c r="G23" s="114">
        <v>14</v>
      </c>
      <c r="H23" s="175">
        <v>16</v>
      </c>
      <c r="I23" s="17"/>
      <c r="J23" s="163"/>
      <c r="K23" s="17"/>
    </row>
    <row r="24" spans="1:11" ht="13.5" customHeight="1" x14ac:dyDescent="0.2">
      <c r="A24" s="174" t="s">
        <v>190</v>
      </c>
      <c r="B24" s="16" t="s">
        <v>535</v>
      </c>
      <c r="C24" s="107">
        <v>5158.9904790000001</v>
      </c>
      <c r="D24" s="107">
        <v>8122.7899849999994</v>
      </c>
      <c r="E24" s="107">
        <v>5453.1128989999988</v>
      </c>
      <c r="F24" s="114">
        <v>16</v>
      </c>
      <c r="G24" s="114">
        <v>8</v>
      </c>
      <c r="H24" s="175">
        <v>17</v>
      </c>
      <c r="I24" s="17"/>
      <c r="J24" s="163"/>
      <c r="K24" s="17"/>
    </row>
    <row r="25" spans="1:11" ht="13.5" customHeight="1" x14ac:dyDescent="0.2">
      <c r="A25" s="174" t="s">
        <v>192</v>
      </c>
      <c r="B25" s="16" t="s">
        <v>523</v>
      </c>
      <c r="C25" s="107">
        <v>3989.0152160000002</v>
      </c>
      <c r="D25" s="107">
        <v>6234.6567989999994</v>
      </c>
      <c r="E25" s="107">
        <v>5304.0525479999988</v>
      </c>
      <c r="F25" s="114">
        <v>21</v>
      </c>
      <c r="G25" s="114">
        <v>16</v>
      </c>
      <c r="H25" s="175">
        <v>18</v>
      </c>
      <c r="I25" s="17"/>
      <c r="J25" s="163"/>
      <c r="K25" s="17"/>
    </row>
    <row r="26" spans="1:11" ht="13.5" customHeight="1" x14ac:dyDescent="0.2">
      <c r="A26" s="174" t="s">
        <v>171</v>
      </c>
      <c r="B26" s="16" t="s">
        <v>483</v>
      </c>
      <c r="C26" s="107">
        <v>1823.2503260000001</v>
      </c>
      <c r="D26" s="107">
        <v>5060.5495690000007</v>
      </c>
      <c r="E26" s="107">
        <v>5252.9450819999993</v>
      </c>
      <c r="F26" s="114">
        <v>48</v>
      </c>
      <c r="G26" s="114">
        <v>18</v>
      </c>
      <c r="H26" s="175">
        <v>19</v>
      </c>
      <c r="I26" s="17"/>
      <c r="J26" s="163"/>
      <c r="K26" s="17"/>
    </row>
    <row r="27" spans="1:11" ht="13.5" customHeight="1" x14ac:dyDescent="0.2">
      <c r="A27" s="174" t="s">
        <v>147</v>
      </c>
      <c r="B27" s="16" t="s">
        <v>553</v>
      </c>
      <c r="C27" s="107">
        <v>5422.894182</v>
      </c>
      <c r="D27" s="107">
        <v>6945.6277330000012</v>
      </c>
      <c r="E27" s="107">
        <v>5198.5813899999985</v>
      </c>
      <c r="F27" s="114">
        <v>15</v>
      </c>
      <c r="G27" s="114">
        <v>10</v>
      </c>
      <c r="H27" s="175">
        <v>20</v>
      </c>
      <c r="I27" s="17"/>
      <c r="J27" s="163"/>
      <c r="K27" s="17"/>
    </row>
    <row r="28" spans="1:11" ht="13.5" customHeight="1" x14ac:dyDescent="0.2">
      <c r="A28" s="174" t="s">
        <v>239</v>
      </c>
      <c r="B28" s="16" t="s">
        <v>514</v>
      </c>
      <c r="C28" s="107">
        <v>2746.9165000000003</v>
      </c>
      <c r="D28" s="107">
        <v>1933.4510149999996</v>
      </c>
      <c r="E28" s="107">
        <v>4792.3382039999997</v>
      </c>
      <c r="F28" s="114">
        <v>32</v>
      </c>
      <c r="G28" s="114">
        <v>38</v>
      </c>
      <c r="H28" s="175">
        <v>21</v>
      </c>
      <c r="I28" s="17"/>
      <c r="J28" s="163"/>
      <c r="K28" s="17"/>
    </row>
    <row r="29" spans="1:11" ht="13.5" customHeight="1" x14ac:dyDescent="0.2">
      <c r="A29" s="174" t="s">
        <v>280</v>
      </c>
      <c r="B29" s="16" t="s">
        <v>538</v>
      </c>
      <c r="C29" s="107">
        <v>2538.3332759999998</v>
      </c>
      <c r="D29" s="251" t="s">
        <v>647</v>
      </c>
      <c r="E29" s="107">
        <v>4706.6907309999997</v>
      </c>
      <c r="F29" s="114">
        <v>37</v>
      </c>
      <c r="G29" s="251" t="s">
        <v>648</v>
      </c>
      <c r="H29" s="175">
        <v>22</v>
      </c>
      <c r="I29" s="17"/>
      <c r="J29" s="163"/>
      <c r="K29" s="17"/>
    </row>
    <row r="30" spans="1:11" ht="13.5" customHeight="1" x14ac:dyDescent="0.2">
      <c r="A30" s="174" t="s">
        <v>126</v>
      </c>
      <c r="B30" s="16" t="s">
        <v>459</v>
      </c>
      <c r="C30" s="107">
        <v>3852.0609820000004</v>
      </c>
      <c r="D30" s="107">
        <v>3975.7902939999994</v>
      </c>
      <c r="E30" s="107">
        <v>4654.0057230000011</v>
      </c>
      <c r="F30" s="114">
        <v>23</v>
      </c>
      <c r="G30" s="114">
        <v>21</v>
      </c>
      <c r="H30" s="175">
        <v>23</v>
      </c>
      <c r="I30" s="17"/>
      <c r="J30" s="163"/>
      <c r="K30" s="17"/>
    </row>
    <row r="31" spans="1:11" ht="13.5" customHeight="1" x14ac:dyDescent="0.2">
      <c r="A31" s="174" t="s">
        <v>213</v>
      </c>
      <c r="B31" s="16" t="s">
        <v>516</v>
      </c>
      <c r="C31" s="107">
        <v>3507.0858550000003</v>
      </c>
      <c r="D31" s="107">
        <v>3844.9785839999995</v>
      </c>
      <c r="E31" s="107">
        <v>4528.1133089999994</v>
      </c>
      <c r="F31" s="114">
        <v>25</v>
      </c>
      <c r="G31" s="114">
        <v>23</v>
      </c>
      <c r="H31" s="175">
        <v>24</v>
      </c>
      <c r="I31" s="17"/>
      <c r="J31" s="163"/>
      <c r="K31" s="17"/>
    </row>
    <row r="32" spans="1:11" ht="13.5" customHeight="1" x14ac:dyDescent="0.2">
      <c r="A32" s="174" t="s">
        <v>198</v>
      </c>
      <c r="B32" s="16" t="s">
        <v>528</v>
      </c>
      <c r="C32" s="107">
        <v>4666.1022180000009</v>
      </c>
      <c r="D32" s="107">
        <v>3764.0156200000001</v>
      </c>
      <c r="E32" s="107">
        <v>4404.8356990000002</v>
      </c>
      <c r="F32" s="114">
        <v>18</v>
      </c>
      <c r="G32" s="114">
        <v>24</v>
      </c>
      <c r="H32" s="175">
        <v>25</v>
      </c>
      <c r="I32" s="17"/>
      <c r="J32" s="163"/>
      <c r="K32" s="17"/>
    </row>
    <row r="33" spans="1:11" ht="13.5" customHeight="1" x14ac:dyDescent="0.2">
      <c r="A33" s="174" t="s">
        <v>139</v>
      </c>
      <c r="B33" s="16" t="s">
        <v>456</v>
      </c>
      <c r="C33" s="107">
        <v>4107.4917850000011</v>
      </c>
      <c r="D33" s="107">
        <v>3645.4572340000013</v>
      </c>
      <c r="E33" s="107">
        <v>4324.6122620000006</v>
      </c>
      <c r="F33" s="114">
        <v>20</v>
      </c>
      <c r="G33" s="114">
        <v>25</v>
      </c>
      <c r="H33" s="175">
        <v>26</v>
      </c>
      <c r="I33" s="17"/>
      <c r="J33" s="163"/>
      <c r="K33" s="17"/>
    </row>
    <row r="34" spans="1:11" ht="13.5" customHeight="1" x14ac:dyDescent="0.2">
      <c r="A34" s="174" t="s">
        <v>240</v>
      </c>
      <c r="B34" s="16" t="s">
        <v>525</v>
      </c>
      <c r="C34" s="107">
        <v>2929.0075500000003</v>
      </c>
      <c r="D34" s="107">
        <v>3241.2168419999998</v>
      </c>
      <c r="E34" s="107">
        <v>4064.5170480000006</v>
      </c>
      <c r="F34" s="114">
        <v>29</v>
      </c>
      <c r="G34" s="114">
        <v>28</v>
      </c>
      <c r="H34" s="175">
        <v>27</v>
      </c>
      <c r="I34" s="17"/>
      <c r="J34" s="163"/>
      <c r="K34" s="17"/>
    </row>
    <row r="35" spans="1:11" ht="13.5" customHeight="1" x14ac:dyDescent="0.2">
      <c r="A35" s="174" t="s">
        <v>199</v>
      </c>
      <c r="B35" s="16" t="s">
        <v>569</v>
      </c>
      <c r="C35" s="107">
        <v>2715.4422300000001</v>
      </c>
      <c r="D35" s="107">
        <v>3327.69175</v>
      </c>
      <c r="E35" s="107">
        <v>3977.7625939999998</v>
      </c>
      <c r="F35" s="114">
        <v>33</v>
      </c>
      <c r="G35" s="114">
        <v>27</v>
      </c>
      <c r="H35" s="175">
        <v>28</v>
      </c>
      <c r="I35" s="17"/>
      <c r="J35" s="163"/>
      <c r="K35" s="17"/>
    </row>
    <row r="36" spans="1:11" ht="13.5" customHeight="1" x14ac:dyDescent="0.2">
      <c r="A36" s="174" t="s">
        <v>121</v>
      </c>
      <c r="B36" s="16" t="s">
        <v>445</v>
      </c>
      <c r="C36" s="107">
        <v>2800.966453</v>
      </c>
      <c r="D36" s="107">
        <v>2882.1956949999999</v>
      </c>
      <c r="E36" s="107">
        <v>3864.997777</v>
      </c>
      <c r="F36" s="114">
        <v>31</v>
      </c>
      <c r="G36" s="114">
        <v>30</v>
      </c>
      <c r="H36" s="175">
        <v>29</v>
      </c>
      <c r="I36" s="17"/>
      <c r="J36" s="163"/>
      <c r="K36" s="17"/>
    </row>
    <row r="37" spans="1:11" ht="13.5" customHeight="1" x14ac:dyDescent="0.2">
      <c r="A37" s="174" t="s">
        <v>298</v>
      </c>
      <c r="B37" s="16" t="s">
        <v>364</v>
      </c>
      <c r="C37" s="107">
        <v>598.36167999999998</v>
      </c>
      <c r="D37" s="107">
        <v>1606.9860499999995</v>
      </c>
      <c r="E37" s="107">
        <v>3761.9132799999998</v>
      </c>
      <c r="F37" s="114">
        <v>121</v>
      </c>
      <c r="G37" s="114">
        <v>47</v>
      </c>
      <c r="H37" s="175">
        <v>30</v>
      </c>
      <c r="I37" s="17"/>
      <c r="J37" s="163"/>
      <c r="K37" s="17"/>
    </row>
    <row r="38" spans="1:11" ht="13.5" customHeight="1" x14ac:dyDescent="0.2">
      <c r="A38" s="174" t="s">
        <v>259</v>
      </c>
      <c r="B38" s="16" t="s">
        <v>371</v>
      </c>
      <c r="C38" s="107">
        <v>6573.0542889999997</v>
      </c>
      <c r="D38" s="107">
        <v>392.334587</v>
      </c>
      <c r="E38" s="107">
        <v>3515.7400260000004</v>
      </c>
      <c r="F38" s="114">
        <v>11</v>
      </c>
      <c r="G38" s="114">
        <v>137</v>
      </c>
      <c r="H38" s="175">
        <v>31</v>
      </c>
      <c r="I38" s="17"/>
      <c r="J38" s="163"/>
      <c r="K38" s="17"/>
    </row>
    <row r="39" spans="1:11" ht="13.5" customHeight="1" x14ac:dyDescent="0.2">
      <c r="A39" s="174" t="s">
        <v>201</v>
      </c>
      <c r="B39" s="16" t="s">
        <v>566</v>
      </c>
      <c r="C39" s="107">
        <v>3419.6508079999999</v>
      </c>
      <c r="D39" s="107">
        <v>3148.3353669999997</v>
      </c>
      <c r="E39" s="107">
        <v>3308.515879000001</v>
      </c>
      <c r="F39" s="114">
        <v>26</v>
      </c>
      <c r="G39" s="114">
        <v>29</v>
      </c>
      <c r="H39" s="175">
        <v>32</v>
      </c>
      <c r="I39" s="17"/>
      <c r="J39" s="163"/>
      <c r="K39" s="17"/>
    </row>
    <row r="40" spans="1:11" ht="13.5" customHeight="1" x14ac:dyDescent="0.2">
      <c r="A40" s="174" t="s">
        <v>215</v>
      </c>
      <c r="B40" s="16" t="s">
        <v>478</v>
      </c>
      <c r="C40" s="107">
        <v>4180.0564060000006</v>
      </c>
      <c r="D40" s="107">
        <v>4287.6089089999996</v>
      </c>
      <c r="E40" s="107">
        <v>3204.1209549999994</v>
      </c>
      <c r="F40" s="114">
        <v>19</v>
      </c>
      <c r="G40" s="114">
        <v>19</v>
      </c>
      <c r="H40" s="175">
        <v>33</v>
      </c>
      <c r="I40" s="17"/>
      <c r="J40" s="163"/>
      <c r="K40" s="17"/>
    </row>
    <row r="41" spans="1:11" ht="13.5" customHeight="1" x14ac:dyDescent="0.2">
      <c r="A41" s="174" t="s">
        <v>263</v>
      </c>
      <c r="B41" s="16" t="s">
        <v>396</v>
      </c>
      <c r="C41" s="107">
        <v>1508.42931</v>
      </c>
      <c r="D41" s="107">
        <v>963.23023000000001</v>
      </c>
      <c r="E41" s="107">
        <v>3174.2234189999999</v>
      </c>
      <c r="F41" s="114">
        <v>60</v>
      </c>
      <c r="G41" s="114">
        <v>81</v>
      </c>
      <c r="H41" s="175">
        <v>34</v>
      </c>
      <c r="I41" s="17"/>
      <c r="J41" s="163"/>
      <c r="K41" s="17"/>
    </row>
    <row r="42" spans="1:11" ht="13.5" customHeight="1" x14ac:dyDescent="0.2">
      <c r="A42" s="174" t="s">
        <v>197</v>
      </c>
      <c r="B42" s="16" t="s">
        <v>369</v>
      </c>
      <c r="C42" s="107">
        <v>2876.0053980000002</v>
      </c>
      <c r="D42" s="107">
        <v>3875.5214619999992</v>
      </c>
      <c r="E42" s="107">
        <v>3045.6064550000006</v>
      </c>
      <c r="F42" s="114">
        <v>30</v>
      </c>
      <c r="G42" s="114">
        <v>22</v>
      </c>
      <c r="H42" s="175">
        <v>35</v>
      </c>
      <c r="I42" s="17"/>
      <c r="J42" s="163"/>
      <c r="K42" s="17"/>
    </row>
    <row r="43" spans="1:11" ht="13.5" customHeight="1" x14ac:dyDescent="0.2">
      <c r="A43" s="174" t="s">
        <v>319</v>
      </c>
      <c r="B43" s="16" t="s">
        <v>493</v>
      </c>
      <c r="C43" s="112">
        <v>417.66288200000002</v>
      </c>
      <c r="D43" s="112">
        <v>2538.189672</v>
      </c>
      <c r="E43" s="112">
        <v>3006.1302329999999</v>
      </c>
      <c r="F43" s="114">
        <v>145</v>
      </c>
      <c r="G43" s="114">
        <v>32</v>
      </c>
      <c r="H43" s="175">
        <v>36</v>
      </c>
      <c r="I43" s="17"/>
      <c r="J43" s="163"/>
      <c r="K43" s="17"/>
    </row>
    <row r="44" spans="1:11" ht="13.5" customHeight="1" x14ac:dyDescent="0.2">
      <c r="A44" s="174" t="s">
        <v>281</v>
      </c>
      <c r="B44" s="16" t="s">
        <v>521</v>
      </c>
      <c r="C44" s="107">
        <v>3110.7685860000001</v>
      </c>
      <c r="D44" s="251" t="s">
        <v>647</v>
      </c>
      <c r="E44" s="107">
        <v>2922.5639249999999</v>
      </c>
      <c r="F44" s="114">
        <v>28</v>
      </c>
      <c r="G44" s="251" t="s">
        <v>648</v>
      </c>
      <c r="H44" s="175">
        <v>37</v>
      </c>
      <c r="I44" s="17"/>
      <c r="J44" s="163"/>
      <c r="K44" s="17"/>
    </row>
    <row r="45" spans="1:11" ht="13.5" customHeight="1" x14ac:dyDescent="0.2">
      <c r="A45" s="174" t="s">
        <v>205</v>
      </c>
      <c r="B45" s="16" t="s">
        <v>495</v>
      </c>
      <c r="C45" s="107">
        <v>2298.193213999999</v>
      </c>
      <c r="D45" s="107">
        <v>2542.0321599999988</v>
      </c>
      <c r="E45" s="107">
        <v>2732.8571229999998</v>
      </c>
      <c r="F45" s="114">
        <v>44</v>
      </c>
      <c r="G45" s="114">
        <v>31</v>
      </c>
      <c r="H45" s="175">
        <v>38</v>
      </c>
      <c r="I45" s="17"/>
      <c r="J45" s="163"/>
      <c r="K45" s="17"/>
    </row>
    <row r="46" spans="1:11" ht="13.5" customHeight="1" x14ac:dyDescent="0.2">
      <c r="A46" s="174" t="s">
        <v>194</v>
      </c>
      <c r="B46" s="16" t="s">
        <v>373</v>
      </c>
      <c r="C46" s="107">
        <v>2472.37698</v>
      </c>
      <c r="D46" s="107">
        <v>1491.294942</v>
      </c>
      <c r="E46" s="107">
        <v>2591.2741700000001</v>
      </c>
      <c r="F46" s="114">
        <v>38</v>
      </c>
      <c r="G46" s="114">
        <v>51</v>
      </c>
      <c r="H46" s="175">
        <v>39</v>
      </c>
      <c r="I46" s="17"/>
      <c r="J46" s="163"/>
      <c r="K46" s="17"/>
    </row>
    <row r="47" spans="1:11" ht="13.5" customHeight="1" x14ac:dyDescent="0.2">
      <c r="A47" s="174" t="s">
        <v>196</v>
      </c>
      <c r="B47" s="16" t="s">
        <v>368</v>
      </c>
      <c r="C47" s="107">
        <v>5634.6433569999999</v>
      </c>
      <c r="D47" s="107">
        <v>184.09166500000001</v>
      </c>
      <c r="E47" s="107">
        <v>2551.6846740000001</v>
      </c>
      <c r="F47" s="114">
        <v>14</v>
      </c>
      <c r="G47" s="114">
        <v>188</v>
      </c>
      <c r="H47" s="175">
        <v>40</v>
      </c>
      <c r="I47" s="17"/>
      <c r="J47" s="163"/>
      <c r="K47" s="17"/>
    </row>
    <row r="48" spans="1:11" ht="13.5" customHeight="1" x14ac:dyDescent="0.2">
      <c r="A48" s="174" t="s">
        <v>212</v>
      </c>
      <c r="B48" s="16" t="s">
        <v>509</v>
      </c>
      <c r="C48" s="107">
        <v>1477.799771</v>
      </c>
      <c r="D48" s="107">
        <v>1371.8361209999996</v>
      </c>
      <c r="E48" s="107">
        <v>2546.1620249999996</v>
      </c>
      <c r="F48" s="114">
        <v>61</v>
      </c>
      <c r="G48" s="114">
        <v>56</v>
      </c>
      <c r="H48" s="175">
        <v>41</v>
      </c>
      <c r="I48" s="17"/>
      <c r="J48" s="163"/>
      <c r="K48" s="17"/>
    </row>
    <row r="49" spans="1:11" ht="13.5" customHeight="1" x14ac:dyDescent="0.2">
      <c r="A49" s="174" t="s">
        <v>170</v>
      </c>
      <c r="B49" s="16" t="s">
        <v>481</v>
      </c>
      <c r="C49" s="107">
        <v>3158.8904590000002</v>
      </c>
      <c r="D49" s="107">
        <v>2206.624139</v>
      </c>
      <c r="E49" s="107">
        <v>2483.216672</v>
      </c>
      <c r="F49" s="114">
        <v>27</v>
      </c>
      <c r="G49" s="114">
        <v>33</v>
      </c>
      <c r="H49" s="175">
        <v>42</v>
      </c>
      <c r="I49" s="17"/>
      <c r="J49" s="163"/>
      <c r="K49" s="17"/>
    </row>
    <row r="50" spans="1:11" ht="13.5" customHeight="1" x14ac:dyDescent="0.2">
      <c r="A50" s="174" t="s">
        <v>210</v>
      </c>
      <c r="B50" s="16" t="s">
        <v>565</v>
      </c>
      <c r="C50" s="107">
        <v>2419.0685109999999</v>
      </c>
      <c r="D50" s="107">
        <v>1547.4249620000001</v>
      </c>
      <c r="E50" s="107">
        <v>2445.5991429999999</v>
      </c>
      <c r="F50" s="114">
        <v>39</v>
      </c>
      <c r="G50" s="114">
        <v>50</v>
      </c>
      <c r="H50" s="175">
        <v>43</v>
      </c>
      <c r="I50" s="17"/>
      <c r="J50" s="163"/>
      <c r="K50" s="17"/>
    </row>
    <row r="51" spans="1:11" ht="13.5" customHeight="1" x14ac:dyDescent="0.2">
      <c r="A51" s="174" t="s">
        <v>289</v>
      </c>
      <c r="B51" s="16" t="s">
        <v>539</v>
      </c>
      <c r="C51" s="107">
        <v>1893.0871490000002</v>
      </c>
      <c r="D51" s="107">
        <v>2075.9198419999998</v>
      </c>
      <c r="E51" s="107">
        <v>2404.4484859999998</v>
      </c>
      <c r="F51" s="114">
        <v>47</v>
      </c>
      <c r="G51" s="114">
        <v>36</v>
      </c>
      <c r="H51" s="175">
        <v>44</v>
      </c>
      <c r="I51" s="17"/>
      <c r="J51" s="163"/>
      <c r="K51" s="17"/>
    </row>
    <row r="52" spans="1:11" ht="13.5" customHeight="1" x14ac:dyDescent="0.2">
      <c r="A52" s="174" t="s">
        <v>262</v>
      </c>
      <c r="B52" s="16" t="s">
        <v>530</v>
      </c>
      <c r="C52" s="107">
        <v>1664.1330720000003</v>
      </c>
      <c r="D52" s="107">
        <v>808.65636799999993</v>
      </c>
      <c r="E52" s="107">
        <v>2354.8175489999999</v>
      </c>
      <c r="F52" s="114">
        <v>51</v>
      </c>
      <c r="G52" s="114">
        <v>95</v>
      </c>
      <c r="H52" s="175">
        <v>45</v>
      </c>
      <c r="I52" s="17"/>
      <c r="J52" s="163"/>
      <c r="K52" s="17"/>
    </row>
    <row r="53" spans="1:11" ht="13.5" customHeight="1" x14ac:dyDescent="0.2">
      <c r="A53" s="174" t="s">
        <v>208</v>
      </c>
      <c r="B53" s="16" t="s">
        <v>531</v>
      </c>
      <c r="C53" s="107">
        <v>2418.1429279999998</v>
      </c>
      <c r="D53" s="107">
        <v>985.65862400000003</v>
      </c>
      <c r="E53" s="107">
        <v>2170.1928929999999</v>
      </c>
      <c r="F53" s="114">
        <v>41</v>
      </c>
      <c r="G53" s="114">
        <v>80</v>
      </c>
      <c r="H53" s="175">
        <v>46</v>
      </c>
      <c r="I53" s="17"/>
      <c r="J53" s="163"/>
      <c r="K53" s="17"/>
    </row>
    <row r="54" spans="1:11" ht="13.5" customHeight="1" x14ac:dyDescent="0.2">
      <c r="A54" s="174" t="s">
        <v>264</v>
      </c>
      <c r="B54" s="16" t="s">
        <v>532</v>
      </c>
      <c r="C54" s="107">
        <v>581.46</v>
      </c>
      <c r="D54" s="107">
        <v>367.87218999999999</v>
      </c>
      <c r="E54" s="107">
        <v>2158.0117300000002</v>
      </c>
      <c r="F54" s="114">
        <v>123</v>
      </c>
      <c r="G54" s="114">
        <v>138</v>
      </c>
      <c r="H54" s="175">
        <v>47</v>
      </c>
      <c r="I54" s="17"/>
      <c r="J54" s="163"/>
      <c r="K54" s="17"/>
    </row>
    <row r="55" spans="1:11" ht="13.5" customHeight="1" x14ac:dyDescent="0.2">
      <c r="A55" s="174" t="s">
        <v>254</v>
      </c>
      <c r="B55" s="16" t="s">
        <v>570</v>
      </c>
      <c r="C55" s="107">
        <v>1304.5766000000001</v>
      </c>
      <c r="D55" s="107">
        <v>1464.8477899999998</v>
      </c>
      <c r="E55" s="107">
        <v>2082.1966299999999</v>
      </c>
      <c r="F55" s="114">
        <v>66</v>
      </c>
      <c r="G55" s="114">
        <v>53</v>
      </c>
      <c r="H55" s="175">
        <v>48</v>
      </c>
      <c r="I55" s="17"/>
      <c r="J55" s="163"/>
      <c r="K55" s="17"/>
    </row>
    <row r="56" spans="1:11" ht="13.5" customHeight="1" x14ac:dyDescent="0.2">
      <c r="A56" s="174" t="s">
        <v>238</v>
      </c>
      <c r="B56" s="16" t="s">
        <v>496</v>
      </c>
      <c r="C56" s="107">
        <v>1665.9718120000002</v>
      </c>
      <c r="D56" s="107">
        <v>1574.8674490000001</v>
      </c>
      <c r="E56" s="107">
        <v>2055.9105539999996</v>
      </c>
      <c r="F56" s="114">
        <v>50</v>
      </c>
      <c r="G56" s="114">
        <v>49</v>
      </c>
      <c r="H56" s="175">
        <v>49</v>
      </c>
      <c r="I56" s="17"/>
      <c r="J56" s="163"/>
      <c r="K56" s="17"/>
    </row>
    <row r="57" spans="1:11" ht="13.5" customHeight="1" x14ac:dyDescent="0.2">
      <c r="A57" s="174" t="s">
        <v>246</v>
      </c>
      <c r="B57" s="16" t="s">
        <v>568</v>
      </c>
      <c r="C57" s="107">
        <v>1569.7160179999996</v>
      </c>
      <c r="D57" s="107">
        <v>1625.1803690000004</v>
      </c>
      <c r="E57" s="107">
        <v>2034.5859899999998</v>
      </c>
      <c r="F57" s="114">
        <v>58</v>
      </c>
      <c r="G57" s="114">
        <v>45</v>
      </c>
      <c r="H57" s="175">
        <v>50</v>
      </c>
      <c r="I57" s="17"/>
      <c r="J57" s="163"/>
      <c r="K57" s="17"/>
    </row>
    <row r="58" spans="1:11" ht="13.5" customHeight="1" x14ac:dyDescent="0.2">
      <c r="A58" s="174" t="s">
        <v>224</v>
      </c>
      <c r="B58" s="16" t="s">
        <v>486</v>
      </c>
      <c r="C58" s="107">
        <v>476.10429299999998</v>
      </c>
      <c r="D58" s="107">
        <v>1326.613055</v>
      </c>
      <c r="E58" s="107">
        <v>2029.4185669999997</v>
      </c>
      <c r="F58" s="114">
        <v>132</v>
      </c>
      <c r="G58" s="114">
        <v>59</v>
      </c>
      <c r="H58" s="175">
        <v>51</v>
      </c>
      <c r="I58" s="17"/>
      <c r="J58" s="163"/>
      <c r="K58" s="17"/>
    </row>
    <row r="59" spans="1:11" x14ac:dyDescent="0.2">
      <c r="A59" s="66"/>
      <c r="B59" s="67"/>
      <c r="C59" s="68"/>
      <c r="D59" s="68"/>
      <c r="E59" s="68"/>
      <c r="F59" s="68"/>
      <c r="G59" s="68"/>
      <c r="H59" s="65" t="s">
        <v>26</v>
      </c>
      <c r="I59" s="17"/>
      <c r="J59" s="163"/>
      <c r="K59" s="17"/>
    </row>
    <row r="60" spans="1:11" x14ac:dyDescent="0.2">
      <c r="A60" s="277" t="s">
        <v>612</v>
      </c>
      <c r="B60" s="277"/>
      <c r="C60" s="277"/>
      <c r="D60" s="277"/>
      <c r="E60" s="277"/>
      <c r="F60" s="277"/>
      <c r="G60" s="64"/>
      <c r="H60" s="64"/>
      <c r="I60" s="17"/>
      <c r="J60" s="163"/>
      <c r="K60" s="17"/>
    </row>
    <row r="61" spans="1:11" ht="13.5" customHeight="1" x14ac:dyDescent="0.2">
      <c r="A61" s="278" t="s">
        <v>20</v>
      </c>
      <c r="B61" s="281" t="s">
        <v>21</v>
      </c>
      <c r="C61" s="284" t="s">
        <v>60</v>
      </c>
      <c r="D61" s="284"/>
      <c r="E61" s="284"/>
      <c r="F61" s="284" t="s">
        <v>19</v>
      </c>
      <c r="G61" s="284"/>
      <c r="H61" s="284"/>
      <c r="I61" s="17"/>
      <c r="J61" s="163"/>
      <c r="K61" s="17"/>
    </row>
    <row r="62" spans="1:11" ht="11.85" customHeight="1" x14ac:dyDescent="0.2">
      <c r="A62" s="279"/>
      <c r="B62" s="282"/>
      <c r="C62" s="272" t="s">
        <v>605</v>
      </c>
      <c r="D62" s="272" t="s">
        <v>614</v>
      </c>
      <c r="E62" s="272" t="s">
        <v>621</v>
      </c>
      <c r="F62" s="272" t="s">
        <v>605</v>
      </c>
      <c r="G62" s="272" t="s">
        <v>614</v>
      </c>
      <c r="H62" s="272" t="s">
        <v>621</v>
      </c>
      <c r="I62" s="17"/>
      <c r="J62" s="163"/>
      <c r="K62" s="17"/>
    </row>
    <row r="63" spans="1:11" x14ac:dyDescent="0.2">
      <c r="A63" s="280"/>
      <c r="B63" s="283"/>
      <c r="C63" s="273"/>
      <c r="D63" s="273"/>
      <c r="E63" s="273"/>
      <c r="F63" s="273"/>
      <c r="G63" s="273"/>
      <c r="H63" s="273"/>
      <c r="I63" s="17"/>
      <c r="J63" s="163"/>
      <c r="K63" s="17"/>
    </row>
    <row r="64" spans="1:11" ht="3" customHeight="1" x14ac:dyDescent="0.2">
      <c r="A64" s="120"/>
      <c r="B64" s="121"/>
      <c r="C64" s="122"/>
      <c r="D64" s="122"/>
      <c r="E64" s="122"/>
      <c r="F64" s="122"/>
      <c r="G64" s="122"/>
      <c r="H64" s="122"/>
      <c r="I64" s="17"/>
      <c r="J64" s="163"/>
      <c r="K64" s="17"/>
    </row>
    <row r="65" spans="1:11" ht="13.5" customHeight="1" x14ac:dyDescent="0.2">
      <c r="A65" s="174" t="s">
        <v>206</v>
      </c>
      <c r="B65" s="16" t="s">
        <v>377</v>
      </c>
      <c r="C65" s="107">
        <v>2418.1834259999996</v>
      </c>
      <c r="D65" s="107">
        <v>1317.917091</v>
      </c>
      <c r="E65" s="107">
        <v>2021.796544</v>
      </c>
      <c r="F65" s="114">
        <v>40</v>
      </c>
      <c r="G65" s="114">
        <v>60</v>
      </c>
      <c r="H65" s="175">
        <v>52</v>
      </c>
      <c r="I65" s="17"/>
      <c r="J65" s="163"/>
      <c r="K65" s="17"/>
    </row>
    <row r="66" spans="1:11" ht="13.5" customHeight="1" x14ac:dyDescent="0.2">
      <c r="A66" s="174" t="s">
        <v>247</v>
      </c>
      <c r="B66" s="16" t="s">
        <v>374</v>
      </c>
      <c r="C66" s="107">
        <v>1615.4246099999996</v>
      </c>
      <c r="D66" s="107">
        <v>1762.6405670000001</v>
      </c>
      <c r="E66" s="107">
        <v>1928.9089549999994</v>
      </c>
      <c r="F66" s="114">
        <v>55</v>
      </c>
      <c r="G66" s="114">
        <v>42</v>
      </c>
      <c r="H66" s="175">
        <v>53</v>
      </c>
      <c r="I66" s="17"/>
      <c r="J66" s="163"/>
      <c r="K66" s="17"/>
    </row>
    <row r="67" spans="1:11" ht="13.5" customHeight="1" x14ac:dyDescent="0.2">
      <c r="A67" s="174" t="s">
        <v>218</v>
      </c>
      <c r="B67" s="16" t="s">
        <v>378</v>
      </c>
      <c r="C67" s="107">
        <v>1077.0375280000001</v>
      </c>
      <c r="D67" s="107">
        <v>1908.7251090000002</v>
      </c>
      <c r="E67" s="107">
        <v>1895.9156389999991</v>
      </c>
      <c r="F67" s="114">
        <v>69</v>
      </c>
      <c r="G67" s="114">
        <v>39</v>
      </c>
      <c r="H67" s="175">
        <v>54</v>
      </c>
      <c r="I67" s="17"/>
      <c r="J67" s="163"/>
      <c r="K67" s="17"/>
    </row>
    <row r="68" spans="1:11" ht="13.5" customHeight="1" x14ac:dyDescent="0.2">
      <c r="A68" s="174" t="s">
        <v>307</v>
      </c>
      <c r="B68" s="16" t="s">
        <v>518</v>
      </c>
      <c r="C68" s="112">
        <v>783.17903799999999</v>
      </c>
      <c r="D68" s="112">
        <v>1291.175845</v>
      </c>
      <c r="E68" s="112">
        <v>1832.1441300000001</v>
      </c>
      <c r="F68" s="114">
        <v>96</v>
      </c>
      <c r="G68" s="114">
        <v>63</v>
      </c>
      <c r="H68" s="175">
        <v>55</v>
      </c>
      <c r="I68" s="17"/>
      <c r="J68" s="163"/>
      <c r="K68" s="17"/>
    </row>
    <row r="69" spans="1:11" ht="13.5" customHeight="1" x14ac:dyDescent="0.2">
      <c r="A69" s="174" t="s">
        <v>200</v>
      </c>
      <c r="B69" s="16" t="s">
        <v>511</v>
      </c>
      <c r="C69" s="107">
        <v>1642.469098</v>
      </c>
      <c r="D69" s="107">
        <v>1268.0377629999998</v>
      </c>
      <c r="E69" s="107">
        <v>1815.5057879999997</v>
      </c>
      <c r="F69" s="114">
        <v>53</v>
      </c>
      <c r="G69" s="114">
        <v>64</v>
      </c>
      <c r="H69" s="175">
        <v>56</v>
      </c>
      <c r="I69" s="17"/>
      <c r="J69" s="163"/>
      <c r="K69" s="17"/>
    </row>
    <row r="70" spans="1:11" ht="13.5" customHeight="1" x14ac:dyDescent="0.2">
      <c r="A70" s="174" t="s">
        <v>260</v>
      </c>
      <c r="B70" s="16" t="s">
        <v>537</v>
      </c>
      <c r="C70" s="107">
        <v>1648.6310499999997</v>
      </c>
      <c r="D70" s="107">
        <v>1208.1292549999998</v>
      </c>
      <c r="E70" s="107">
        <v>1797.6455289999997</v>
      </c>
      <c r="F70" s="114">
        <v>52</v>
      </c>
      <c r="G70" s="114">
        <v>68</v>
      </c>
      <c r="H70" s="175">
        <v>57</v>
      </c>
      <c r="I70" s="17"/>
      <c r="J70" s="163"/>
      <c r="K70" s="17"/>
    </row>
    <row r="71" spans="1:11" ht="13.5" customHeight="1" x14ac:dyDescent="0.2">
      <c r="A71" s="174" t="s">
        <v>271</v>
      </c>
      <c r="B71" s="16" t="s">
        <v>505</v>
      </c>
      <c r="C71" s="107">
        <v>247.08007799999999</v>
      </c>
      <c r="D71" s="107">
        <v>728.47773199999995</v>
      </c>
      <c r="E71" s="107">
        <v>1780.8925599999998</v>
      </c>
      <c r="F71" s="114">
        <v>183</v>
      </c>
      <c r="G71" s="114">
        <v>101</v>
      </c>
      <c r="H71" s="175">
        <v>58</v>
      </c>
      <c r="I71" s="17"/>
      <c r="J71" s="163"/>
      <c r="K71" s="17"/>
    </row>
    <row r="72" spans="1:11" ht="13.5" customHeight="1" x14ac:dyDescent="0.2">
      <c r="A72" s="174" t="s">
        <v>202</v>
      </c>
      <c r="B72" s="16" t="s">
        <v>573</v>
      </c>
      <c r="C72" s="107">
        <v>2626.8290569999999</v>
      </c>
      <c r="D72" s="107">
        <v>2203.7300680000003</v>
      </c>
      <c r="E72" s="107">
        <v>1732.1499550000001</v>
      </c>
      <c r="F72" s="114">
        <v>35</v>
      </c>
      <c r="G72" s="114">
        <v>34</v>
      </c>
      <c r="H72" s="175">
        <v>59</v>
      </c>
      <c r="I72" s="17"/>
      <c r="J72" s="163"/>
      <c r="K72" s="17"/>
    </row>
    <row r="73" spans="1:11" ht="13.5" customHeight="1" x14ac:dyDescent="0.2">
      <c r="A73" s="174" t="s">
        <v>217</v>
      </c>
      <c r="B73" s="16" t="s">
        <v>501</v>
      </c>
      <c r="C73" s="107">
        <v>1049.1316240000001</v>
      </c>
      <c r="D73" s="107">
        <v>961.06580400000007</v>
      </c>
      <c r="E73" s="107">
        <v>1723.8595980000002</v>
      </c>
      <c r="F73" s="114">
        <v>74</v>
      </c>
      <c r="G73" s="114">
        <v>82</v>
      </c>
      <c r="H73" s="175">
        <v>60</v>
      </c>
      <c r="I73" s="17"/>
      <c r="J73" s="163"/>
      <c r="K73" s="17"/>
    </row>
    <row r="74" spans="1:11" ht="13.5" customHeight="1" x14ac:dyDescent="0.2">
      <c r="A74" s="174" t="s">
        <v>282</v>
      </c>
      <c r="B74" s="16" t="s">
        <v>383</v>
      </c>
      <c r="C74" s="107">
        <v>694.42228</v>
      </c>
      <c r="D74" s="107">
        <v>1360.7198799999999</v>
      </c>
      <c r="E74" s="107">
        <v>1690.4275110000001</v>
      </c>
      <c r="F74" s="114">
        <v>106</v>
      </c>
      <c r="G74" s="114">
        <v>58</v>
      </c>
      <c r="H74" s="175">
        <v>61</v>
      </c>
      <c r="I74" s="17"/>
      <c r="J74" s="163"/>
      <c r="K74" s="17"/>
    </row>
    <row r="75" spans="1:11" ht="13.5" customHeight="1" x14ac:dyDescent="0.2">
      <c r="A75" s="174" t="s">
        <v>244</v>
      </c>
      <c r="B75" s="16" t="s">
        <v>372</v>
      </c>
      <c r="C75" s="107">
        <v>889.62787700000001</v>
      </c>
      <c r="D75" s="107">
        <v>1195.0992760000001</v>
      </c>
      <c r="E75" s="107">
        <v>1646.409737</v>
      </c>
      <c r="F75" s="114">
        <v>84</v>
      </c>
      <c r="G75" s="114">
        <v>72</v>
      </c>
      <c r="H75" s="175">
        <v>62</v>
      </c>
      <c r="I75" s="17"/>
      <c r="J75" s="163"/>
      <c r="K75" s="17"/>
    </row>
    <row r="76" spans="1:11" ht="13.5" customHeight="1" x14ac:dyDescent="0.2">
      <c r="A76" s="174" t="s">
        <v>270</v>
      </c>
      <c r="B76" s="16" t="s">
        <v>490</v>
      </c>
      <c r="C76" s="107">
        <v>1634.7210529999998</v>
      </c>
      <c r="D76" s="107">
        <v>945.830648</v>
      </c>
      <c r="E76" s="107">
        <v>1632.117477</v>
      </c>
      <c r="F76" s="114">
        <v>54</v>
      </c>
      <c r="G76" s="114">
        <v>85</v>
      </c>
      <c r="H76" s="175">
        <v>63</v>
      </c>
      <c r="I76" s="17"/>
      <c r="J76" s="163"/>
      <c r="K76" s="17"/>
    </row>
    <row r="77" spans="1:11" ht="13.5" customHeight="1" x14ac:dyDescent="0.2">
      <c r="A77" s="174" t="s">
        <v>216</v>
      </c>
      <c r="B77" s="16" t="s">
        <v>381</v>
      </c>
      <c r="C77" s="107">
        <v>2696.46938</v>
      </c>
      <c r="D77" s="107">
        <v>1887.5526479999999</v>
      </c>
      <c r="E77" s="107">
        <v>1608.9503159999999</v>
      </c>
      <c r="F77" s="114">
        <v>34</v>
      </c>
      <c r="G77" s="114">
        <v>40</v>
      </c>
      <c r="H77" s="175">
        <v>64</v>
      </c>
      <c r="I77" s="17"/>
      <c r="J77" s="163"/>
      <c r="K77" s="17"/>
    </row>
    <row r="78" spans="1:11" ht="13.5" customHeight="1" x14ac:dyDescent="0.2">
      <c r="A78" s="174" t="s">
        <v>257</v>
      </c>
      <c r="B78" s="16" t="s">
        <v>384</v>
      </c>
      <c r="C78" s="107">
        <v>1593.2351410000001</v>
      </c>
      <c r="D78" s="107">
        <v>1052.797898</v>
      </c>
      <c r="E78" s="107">
        <v>1485.378244</v>
      </c>
      <c r="F78" s="114">
        <v>56</v>
      </c>
      <c r="G78" s="114">
        <v>77</v>
      </c>
      <c r="H78" s="175">
        <v>65</v>
      </c>
      <c r="I78" s="17"/>
      <c r="J78" s="163"/>
      <c r="K78" s="17"/>
    </row>
    <row r="79" spans="1:11" ht="13.5" customHeight="1" x14ac:dyDescent="0.2">
      <c r="A79" s="174" t="s">
        <v>211</v>
      </c>
      <c r="B79" s="16" t="s">
        <v>499</v>
      </c>
      <c r="C79" s="107">
        <v>1310.458644</v>
      </c>
      <c r="D79" s="107">
        <v>1204.0335329999998</v>
      </c>
      <c r="E79" s="107">
        <v>1473.870322</v>
      </c>
      <c r="F79" s="114">
        <v>65</v>
      </c>
      <c r="G79" s="114">
        <v>69</v>
      </c>
      <c r="H79" s="175">
        <v>66</v>
      </c>
      <c r="I79" s="17"/>
      <c r="J79" s="163"/>
      <c r="K79" s="17"/>
    </row>
    <row r="80" spans="1:11" ht="13.5" customHeight="1" x14ac:dyDescent="0.2">
      <c r="A80" s="174" t="s">
        <v>245</v>
      </c>
      <c r="B80" s="16" t="s">
        <v>380</v>
      </c>
      <c r="C80" s="107">
        <v>1584.0937459999998</v>
      </c>
      <c r="D80" s="107">
        <v>1816.7903530000003</v>
      </c>
      <c r="E80" s="107">
        <v>1462.4914430000001</v>
      </c>
      <c r="F80" s="114">
        <v>57</v>
      </c>
      <c r="G80" s="114">
        <v>41</v>
      </c>
      <c r="H80" s="175">
        <v>67</v>
      </c>
      <c r="I80" s="17"/>
      <c r="J80" s="163"/>
      <c r="K80" s="17"/>
    </row>
    <row r="81" spans="1:11" ht="13.5" customHeight="1" x14ac:dyDescent="0.2">
      <c r="A81" s="174" t="s">
        <v>146</v>
      </c>
      <c r="B81" s="16" t="s">
        <v>463</v>
      </c>
      <c r="C81" s="107">
        <v>992.13375799999994</v>
      </c>
      <c r="D81" s="107">
        <v>957.35029699999984</v>
      </c>
      <c r="E81" s="107">
        <v>1459.3796600000001</v>
      </c>
      <c r="F81" s="114">
        <v>77</v>
      </c>
      <c r="G81" s="114">
        <v>83</v>
      </c>
      <c r="H81" s="175">
        <v>68</v>
      </c>
      <c r="I81" s="17"/>
      <c r="J81" s="163"/>
      <c r="K81" s="17"/>
    </row>
    <row r="82" spans="1:11" ht="13.5" customHeight="1" x14ac:dyDescent="0.2">
      <c r="A82" s="174" t="s">
        <v>261</v>
      </c>
      <c r="B82" s="16" t="s">
        <v>489</v>
      </c>
      <c r="C82" s="107">
        <v>1016.0646389999999</v>
      </c>
      <c r="D82" s="107">
        <v>1068.515161</v>
      </c>
      <c r="E82" s="107">
        <v>1412.194986</v>
      </c>
      <c r="F82" s="114">
        <v>75</v>
      </c>
      <c r="G82" s="114">
        <v>76</v>
      </c>
      <c r="H82" s="175">
        <v>69</v>
      </c>
      <c r="I82" s="17"/>
      <c r="J82" s="163"/>
      <c r="K82" s="17"/>
    </row>
    <row r="83" spans="1:11" ht="13.5" customHeight="1" x14ac:dyDescent="0.2">
      <c r="A83" s="174" t="s">
        <v>284</v>
      </c>
      <c r="B83" s="16" t="s">
        <v>390</v>
      </c>
      <c r="C83" s="107">
        <v>932.76831499999992</v>
      </c>
      <c r="D83" s="107">
        <v>1260.9107779999997</v>
      </c>
      <c r="E83" s="107">
        <v>1385.6088869999999</v>
      </c>
      <c r="F83" s="114">
        <v>83</v>
      </c>
      <c r="G83" s="114">
        <v>65</v>
      </c>
      <c r="H83" s="175">
        <v>70</v>
      </c>
      <c r="I83" s="17"/>
      <c r="J83" s="163"/>
      <c r="K83" s="17"/>
    </row>
    <row r="84" spans="1:11" ht="13.5" customHeight="1" x14ac:dyDescent="0.2">
      <c r="A84" s="174" t="s">
        <v>256</v>
      </c>
      <c r="B84" s="16" t="s">
        <v>362</v>
      </c>
      <c r="C84" s="107">
        <v>1053.7184749999999</v>
      </c>
      <c r="D84" s="107">
        <v>775.93771200000003</v>
      </c>
      <c r="E84" s="107">
        <v>1377.57554</v>
      </c>
      <c r="F84" s="114">
        <v>73</v>
      </c>
      <c r="G84" s="114">
        <v>97</v>
      </c>
      <c r="H84" s="175">
        <v>71</v>
      </c>
      <c r="I84" s="17"/>
      <c r="J84" s="163"/>
      <c r="K84" s="17"/>
    </row>
    <row r="85" spans="1:11" ht="13.5" customHeight="1" x14ac:dyDescent="0.2">
      <c r="A85" s="174" t="s">
        <v>214</v>
      </c>
      <c r="B85" s="16" t="s">
        <v>582</v>
      </c>
      <c r="C85" s="107">
        <v>3678.9505880000002</v>
      </c>
      <c r="D85" s="107">
        <v>4177.545932</v>
      </c>
      <c r="E85" s="107">
        <v>1375.89338</v>
      </c>
      <c r="F85" s="114">
        <v>24</v>
      </c>
      <c r="G85" s="114">
        <v>20</v>
      </c>
      <c r="H85" s="175">
        <v>72</v>
      </c>
      <c r="I85" s="17"/>
      <c r="J85" s="163"/>
      <c r="K85" s="17"/>
    </row>
    <row r="86" spans="1:11" ht="13.5" customHeight="1" x14ac:dyDescent="0.2">
      <c r="A86" s="174" t="s">
        <v>311</v>
      </c>
      <c r="B86" s="16" t="s">
        <v>527</v>
      </c>
      <c r="C86" s="107">
        <v>125.42363900000001</v>
      </c>
      <c r="D86" s="107">
        <v>43.769136000000003</v>
      </c>
      <c r="E86" s="107">
        <v>1324.3969360000001</v>
      </c>
      <c r="F86" s="114">
        <v>229</v>
      </c>
      <c r="G86" s="114">
        <v>294</v>
      </c>
      <c r="H86" s="175">
        <v>73</v>
      </c>
      <c r="I86" s="17"/>
      <c r="J86" s="163"/>
      <c r="K86" s="17"/>
    </row>
    <row r="87" spans="1:11" ht="13.5" customHeight="1" x14ac:dyDescent="0.2">
      <c r="A87" s="174" t="s">
        <v>209</v>
      </c>
      <c r="B87" s="16" t="s">
        <v>375</v>
      </c>
      <c r="C87" s="107">
        <v>2323.3382549999997</v>
      </c>
      <c r="D87" s="107">
        <v>1201.089013</v>
      </c>
      <c r="E87" s="107">
        <v>1306.6275649999998</v>
      </c>
      <c r="F87" s="114">
        <v>43</v>
      </c>
      <c r="G87" s="114">
        <v>70</v>
      </c>
      <c r="H87" s="175">
        <v>74</v>
      </c>
      <c r="I87" s="17"/>
      <c r="J87" s="163"/>
      <c r="K87" s="17"/>
    </row>
    <row r="88" spans="1:11" ht="13.5" customHeight="1" x14ac:dyDescent="0.2">
      <c r="A88" s="174" t="s">
        <v>324</v>
      </c>
      <c r="B88" s="16" t="s">
        <v>571</v>
      </c>
      <c r="C88" s="107">
        <v>669.836996</v>
      </c>
      <c r="D88" s="107">
        <v>2051.3243790000001</v>
      </c>
      <c r="E88" s="107">
        <v>1303.007368</v>
      </c>
      <c r="F88" s="114">
        <v>112</v>
      </c>
      <c r="G88" s="114">
        <v>37</v>
      </c>
      <c r="H88" s="175">
        <v>75</v>
      </c>
      <c r="I88" s="17"/>
      <c r="J88" s="163"/>
      <c r="K88" s="17"/>
    </row>
    <row r="89" spans="1:11" ht="13.5" customHeight="1" x14ac:dyDescent="0.2">
      <c r="A89" s="174" t="s">
        <v>292</v>
      </c>
      <c r="B89" s="16" t="s">
        <v>399</v>
      </c>
      <c r="C89" s="107">
        <v>511.50339999999994</v>
      </c>
      <c r="D89" s="107">
        <v>879.45276499999989</v>
      </c>
      <c r="E89" s="107">
        <v>1301.630999</v>
      </c>
      <c r="F89" s="114">
        <v>128</v>
      </c>
      <c r="G89" s="114">
        <v>86</v>
      </c>
      <c r="H89" s="175">
        <v>76</v>
      </c>
      <c r="I89" s="17"/>
      <c r="J89" s="163"/>
      <c r="K89" s="17"/>
    </row>
    <row r="90" spans="1:11" ht="13.5" customHeight="1" x14ac:dyDescent="0.2">
      <c r="A90" s="174" t="s">
        <v>330</v>
      </c>
      <c r="B90" s="16" t="s">
        <v>581</v>
      </c>
      <c r="C90" s="107">
        <v>484.01774899999998</v>
      </c>
      <c r="D90" s="107">
        <v>1731.5895849999999</v>
      </c>
      <c r="E90" s="107">
        <v>1234.8474409999999</v>
      </c>
      <c r="F90" s="114">
        <v>130</v>
      </c>
      <c r="G90" s="114">
        <v>43</v>
      </c>
      <c r="H90" s="175">
        <v>77</v>
      </c>
      <c r="I90" s="17"/>
      <c r="J90" s="163"/>
      <c r="K90" s="17"/>
    </row>
    <row r="91" spans="1:11" ht="13.5" customHeight="1" x14ac:dyDescent="0.2">
      <c r="A91" s="174" t="s">
        <v>149</v>
      </c>
      <c r="B91" s="16" t="s">
        <v>436</v>
      </c>
      <c r="C91" s="107">
        <v>1233.8410219999998</v>
      </c>
      <c r="D91" s="107">
        <v>1130.7426949999999</v>
      </c>
      <c r="E91" s="107">
        <v>1224.9813580000002</v>
      </c>
      <c r="F91" s="114">
        <v>67</v>
      </c>
      <c r="G91" s="114">
        <v>75</v>
      </c>
      <c r="H91" s="175">
        <v>78</v>
      </c>
      <c r="I91" s="17"/>
      <c r="J91" s="163"/>
      <c r="K91" s="17"/>
    </row>
    <row r="92" spans="1:11" ht="13.5" customHeight="1" x14ac:dyDescent="0.2">
      <c r="A92" s="174" t="s">
        <v>295</v>
      </c>
      <c r="B92" s="16" t="s">
        <v>485</v>
      </c>
      <c r="C92" s="107">
        <v>392.52398999999997</v>
      </c>
      <c r="D92" s="107">
        <v>428.90431000000001</v>
      </c>
      <c r="E92" s="107">
        <v>1162.1983600000001</v>
      </c>
      <c r="F92" s="114">
        <v>148</v>
      </c>
      <c r="G92" s="114">
        <v>132</v>
      </c>
      <c r="H92" s="175">
        <v>79</v>
      </c>
      <c r="I92" s="17"/>
      <c r="J92" s="163"/>
      <c r="K92" s="17"/>
    </row>
    <row r="93" spans="1:11" ht="13.5" customHeight="1" x14ac:dyDescent="0.2">
      <c r="A93" s="174" t="s">
        <v>253</v>
      </c>
      <c r="B93" s="16" t="s">
        <v>500</v>
      </c>
      <c r="C93" s="107">
        <v>764.14405100000022</v>
      </c>
      <c r="D93" s="107">
        <v>1224.6504140000002</v>
      </c>
      <c r="E93" s="107">
        <v>1161.4281079999998</v>
      </c>
      <c r="F93" s="114">
        <v>100</v>
      </c>
      <c r="G93" s="114">
        <v>67</v>
      </c>
      <c r="H93" s="175">
        <v>80</v>
      </c>
      <c r="I93" s="17"/>
      <c r="J93" s="163"/>
      <c r="K93" s="17"/>
    </row>
    <row r="94" spans="1:11" ht="13.5" customHeight="1" x14ac:dyDescent="0.2">
      <c r="A94" s="174" t="s">
        <v>283</v>
      </c>
      <c r="B94" s="16" t="s">
        <v>526</v>
      </c>
      <c r="C94" s="107">
        <v>2131.5604370000001</v>
      </c>
      <c r="D94" s="107">
        <v>1424.022849</v>
      </c>
      <c r="E94" s="107">
        <v>1160.0072380000001</v>
      </c>
      <c r="F94" s="114">
        <v>45</v>
      </c>
      <c r="G94" s="114">
        <v>54</v>
      </c>
      <c r="H94" s="175">
        <v>81</v>
      </c>
      <c r="I94" s="17"/>
      <c r="J94" s="163"/>
      <c r="K94" s="17"/>
    </row>
    <row r="95" spans="1:11" ht="13.5" customHeight="1" x14ac:dyDescent="0.2">
      <c r="A95" s="174" t="s">
        <v>207</v>
      </c>
      <c r="B95" s="16" t="s">
        <v>430</v>
      </c>
      <c r="C95" s="107">
        <v>1473.7493429999995</v>
      </c>
      <c r="D95" s="107">
        <v>1575.7107040000001</v>
      </c>
      <c r="E95" s="107">
        <v>1157.0042899999999</v>
      </c>
      <c r="F95" s="114">
        <v>62</v>
      </c>
      <c r="G95" s="114">
        <v>48</v>
      </c>
      <c r="H95" s="175">
        <v>82</v>
      </c>
      <c r="I95" s="17"/>
      <c r="J95" s="163"/>
      <c r="K95" s="17"/>
    </row>
    <row r="96" spans="1:11" ht="13.5" customHeight="1" x14ac:dyDescent="0.2">
      <c r="A96" s="174" t="s">
        <v>287</v>
      </c>
      <c r="B96" s="16" t="s">
        <v>542</v>
      </c>
      <c r="C96" s="107">
        <v>765.552954</v>
      </c>
      <c r="D96" s="107">
        <v>268.35319299999998</v>
      </c>
      <c r="E96" s="107">
        <v>1150.351175</v>
      </c>
      <c r="F96" s="114">
        <v>99</v>
      </c>
      <c r="G96" s="114">
        <v>159</v>
      </c>
      <c r="H96" s="175">
        <v>83</v>
      </c>
      <c r="I96" s="17"/>
      <c r="J96" s="163"/>
      <c r="K96" s="17"/>
    </row>
    <row r="97" spans="1:11" ht="13.5" customHeight="1" x14ac:dyDescent="0.2">
      <c r="A97" s="174" t="s">
        <v>310</v>
      </c>
      <c r="B97" s="16" t="s">
        <v>488</v>
      </c>
      <c r="C97" s="107">
        <v>525.17104299999994</v>
      </c>
      <c r="D97" s="107">
        <v>525.01286900000002</v>
      </c>
      <c r="E97" s="107">
        <v>1102.8668619999996</v>
      </c>
      <c r="F97" s="114">
        <v>127</v>
      </c>
      <c r="G97" s="114">
        <v>116</v>
      </c>
      <c r="H97" s="175">
        <v>84</v>
      </c>
      <c r="I97" s="17"/>
      <c r="J97" s="163"/>
      <c r="K97" s="17"/>
    </row>
    <row r="98" spans="1:11" ht="13.5" customHeight="1" x14ac:dyDescent="0.2">
      <c r="A98" s="174" t="s">
        <v>288</v>
      </c>
      <c r="B98" s="16" t="s">
        <v>540</v>
      </c>
      <c r="C98" s="107">
        <v>841.54568899999992</v>
      </c>
      <c r="D98" s="107">
        <v>219.01288500000004</v>
      </c>
      <c r="E98" s="107">
        <v>1097.063429</v>
      </c>
      <c r="F98" s="114">
        <v>91</v>
      </c>
      <c r="G98" s="114">
        <v>175</v>
      </c>
      <c r="H98" s="175">
        <v>85</v>
      </c>
      <c r="I98" s="17"/>
      <c r="J98" s="163"/>
      <c r="K98" s="17"/>
    </row>
    <row r="99" spans="1:11" ht="13.5" customHeight="1" x14ac:dyDescent="0.2">
      <c r="A99" s="174" t="s">
        <v>291</v>
      </c>
      <c r="B99" s="16" t="s">
        <v>398</v>
      </c>
      <c r="C99" s="107">
        <v>137.77438999999998</v>
      </c>
      <c r="D99" s="107">
        <v>350.49769700000002</v>
      </c>
      <c r="E99" s="107">
        <v>1085.8200180000001</v>
      </c>
      <c r="F99" s="114">
        <v>220</v>
      </c>
      <c r="G99" s="114">
        <v>144</v>
      </c>
      <c r="H99" s="175">
        <v>86</v>
      </c>
      <c r="I99" s="17"/>
      <c r="J99" s="163"/>
      <c r="K99" s="17"/>
    </row>
    <row r="100" spans="1:11" ht="13.5" customHeight="1" x14ac:dyDescent="0.2">
      <c r="A100" s="174" t="s">
        <v>120</v>
      </c>
      <c r="B100" s="16" t="s">
        <v>448</v>
      </c>
      <c r="C100" s="112">
        <v>304.162555</v>
      </c>
      <c r="D100" s="112">
        <v>766.08138900000006</v>
      </c>
      <c r="E100" s="112">
        <v>1085.4929140000002</v>
      </c>
      <c r="F100" s="114">
        <v>168</v>
      </c>
      <c r="G100" s="114">
        <v>99</v>
      </c>
      <c r="H100" s="175">
        <v>87</v>
      </c>
      <c r="I100" s="17"/>
      <c r="J100" s="163"/>
      <c r="K100" s="17"/>
    </row>
    <row r="101" spans="1:11" ht="13.5" customHeight="1" x14ac:dyDescent="0.2">
      <c r="A101" s="174" t="s">
        <v>150</v>
      </c>
      <c r="B101" s="16" t="s">
        <v>469</v>
      </c>
      <c r="C101" s="107">
        <v>850.14134500000023</v>
      </c>
      <c r="D101" s="107">
        <v>849.50391100000002</v>
      </c>
      <c r="E101" s="107">
        <v>1082.7866730000001</v>
      </c>
      <c r="F101" s="114">
        <v>88</v>
      </c>
      <c r="G101" s="114">
        <v>92</v>
      </c>
      <c r="H101" s="175">
        <v>88</v>
      </c>
      <c r="I101" s="17"/>
      <c r="J101" s="163"/>
      <c r="K101" s="17"/>
    </row>
    <row r="102" spans="1:11" ht="13.5" customHeight="1" x14ac:dyDescent="0.2">
      <c r="A102" s="174" t="s">
        <v>265</v>
      </c>
      <c r="B102" s="16" t="s">
        <v>512</v>
      </c>
      <c r="C102" s="107">
        <v>1059.3408040000002</v>
      </c>
      <c r="D102" s="107">
        <v>2197.1994</v>
      </c>
      <c r="E102" s="107">
        <v>1067.8298810000001</v>
      </c>
      <c r="F102" s="114">
        <v>72</v>
      </c>
      <c r="G102" s="114">
        <v>35</v>
      </c>
      <c r="H102" s="175">
        <v>89</v>
      </c>
      <c r="I102" s="17"/>
      <c r="J102" s="163"/>
      <c r="K102" s="17"/>
    </row>
    <row r="103" spans="1:11" ht="13.5" customHeight="1" x14ac:dyDescent="0.2">
      <c r="A103" s="174" t="s">
        <v>293</v>
      </c>
      <c r="B103" s="16" t="s">
        <v>400</v>
      </c>
      <c r="C103" s="107">
        <v>724.89710100000002</v>
      </c>
      <c r="D103" s="107">
        <v>769.11891100000003</v>
      </c>
      <c r="E103" s="107">
        <v>1062.7963970000001</v>
      </c>
      <c r="F103" s="114">
        <v>102</v>
      </c>
      <c r="G103" s="114">
        <v>98</v>
      </c>
      <c r="H103" s="175">
        <v>90</v>
      </c>
      <c r="I103" s="17"/>
      <c r="J103" s="163"/>
      <c r="K103" s="17"/>
    </row>
    <row r="104" spans="1:11" ht="13.5" customHeight="1" x14ac:dyDescent="0.2">
      <c r="A104" s="174" t="s">
        <v>235</v>
      </c>
      <c r="B104" s="16" t="s">
        <v>508</v>
      </c>
      <c r="C104" s="107">
        <v>632.76207999999997</v>
      </c>
      <c r="D104" s="107">
        <v>258.85581000000002</v>
      </c>
      <c r="E104" s="107">
        <v>1028.371269</v>
      </c>
      <c r="F104" s="114">
        <v>116</v>
      </c>
      <c r="G104" s="114">
        <v>164</v>
      </c>
      <c r="H104" s="175">
        <v>91</v>
      </c>
      <c r="I104" s="17"/>
      <c r="J104" s="163"/>
      <c r="K104" s="17"/>
    </row>
    <row r="105" spans="1:11" ht="13.5" customHeight="1" x14ac:dyDescent="0.2">
      <c r="A105" s="174" t="s">
        <v>412</v>
      </c>
      <c r="B105" s="16" t="s">
        <v>413</v>
      </c>
      <c r="C105" s="107">
        <v>881.76308899999992</v>
      </c>
      <c r="D105" s="107">
        <v>503.01882899999998</v>
      </c>
      <c r="E105" s="107">
        <v>1013.0689380000001</v>
      </c>
      <c r="F105" s="114">
        <v>86</v>
      </c>
      <c r="G105" s="114">
        <v>121</v>
      </c>
      <c r="H105" s="175">
        <v>92</v>
      </c>
      <c r="I105" s="17"/>
      <c r="J105" s="163"/>
      <c r="K105" s="17"/>
    </row>
    <row r="106" spans="1:11" ht="13.5" customHeight="1" x14ac:dyDescent="0.2">
      <c r="A106" s="174" t="s">
        <v>285</v>
      </c>
      <c r="B106" s="16" t="s">
        <v>477</v>
      </c>
      <c r="C106" s="107">
        <v>789.87779399999999</v>
      </c>
      <c r="D106" s="107">
        <v>1144.9830830000003</v>
      </c>
      <c r="E106" s="107">
        <v>993.62437700000009</v>
      </c>
      <c r="F106" s="114">
        <v>95</v>
      </c>
      <c r="G106" s="114">
        <v>74</v>
      </c>
      <c r="H106" s="175">
        <v>93</v>
      </c>
      <c r="I106" s="17"/>
      <c r="J106" s="163"/>
      <c r="K106" s="17"/>
    </row>
    <row r="107" spans="1:11" ht="13.5" customHeight="1" x14ac:dyDescent="0.2">
      <c r="A107" s="174" t="s">
        <v>266</v>
      </c>
      <c r="B107" s="16" t="s">
        <v>391</v>
      </c>
      <c r="C107" s="107">
        <v>1905.3741989999999</v>
      </c>
      <c r="D107" s="107">
        <v>1417.6724729999999</v>
      </c>
      <c r="E107" s="107">
        <v>988.96326899999997</v>
      </c>
      <c r="F107" s="114">
        <v>46</v>
      </c>
      <c r="G107" s="114">
        <v>55</v>
      </c>
      <c r="H107" s="175">
        <v>94</v>
      </c>
      <c r="I107" s="17"/>
      <c r="J107" s="163"/>
      <c r="K107" s="17"/>
    </row>
    <row r="108" spans="1:11" ht="13.5" customHeight="1" x14ac:dyDescent="0.2">
      <c r="A108" s="174" t="s">
        <v>236</v>
      </c>
      <c r="B108" s="16" t="s">
        <v>503</v>
      </c>
      <c r="C108" s="107">
        <v>663.50885999999991</v>
      </c>
      <c r="D108" s="107">
        <v>862.59031000000004</v>
      </c>
      <c r="E108" s="107">
        <v>985.23890499999993</v>
      </c>
      <c r="F108" s="114">
        <v>113</v>
      </c>
      <c r="G108" s="114">
        <v>90</v>
      </c>
      <c r="H108" s="175">
        <v>95</v>
      </c>
      <c r="I108" s="17"/>
      <c r="J108" s="163"/>
      <c r="K108" s="17"/>
    </row>
    <row r="109" spans="1:11" ht="13.5" customHeight="1" x14ac:dyDescent="0.2">
      <c r="A109" s="174" t="s">
        <v>129</v>
      </c>
      <c r="B109" s="16" t="s">
        <v>551</v>
      </c>
      <c r="C109" s="107">
        <v>1322.2268629999999</v>
      </c>
      <c r="D109" s="107">
        <v>799.32973300000003</v>
      </c>
      <c r="E109" s="107">
        <v>973.81974400000013</v>
      </c>
      <c r="F109" s="114">
        <v>64</v>
      </c>
      <c r="G109" s="114">
        <v>96</v>
      </c>
      <c r="H109" s="175">
        <v>96</v>
      </c>
      <c r="I109" s="17"/>
      <c r="J109" s="163"/>
      <c r="K109" s="17"/>
    </row>
    <row r="110" spans="1:11" ht="13.5" customHeight="1" x14ac:dyDescent="0.2">
      <c r="A110" s="174" t="s">
        <v>317</v>
      </c>
      <c r="B110" s="16" t="s">
        <v>468</v>
      </c>
      <c r="C110" s="107">
        <v>257.83185100000003</v>
      </c>
      <c r="D110" s="107">
        <v>818.05339300000003</v>
      </c>
      <c r="E110" s="107">
        <v>964.39575300000001</v>
      </c>
      <c r="F110" s="114">
        <v>180</v>
      </c>
      <c r="G110" s="114">
        <v>94</v>
      </c>
      <c r="H110" s="175">
        <v>97</v>
      </c>
      <c r="I110" s="17"/>
      <c r="J110" s="163"/>
      <c r="K110" s="17"/>
    </row>
    <row r="111" spans="1:11" ht="13.5" customHeight="1" x14ac:dyDescent="0.2">
      <c r="A111" s="174" t="s">
        <v>134</v>
      </c>
      <c r="B111" s="16" t="s">
        <v>457</v>
      </c>
      <c r="C111" s="107">
        <v>720.95745499999998</v>
      </c>
      <c r="D111" s="107">
        <v>676.73091599999998</v>
      </c>
      <c r="E111" s="107">
        <v>959.36072600000023</v>
      </c>
      <c r="F111" s="114">
        <v>103</v>
      </c>
      <c r="G111" s="114">
        <v>105</v>
      </c>
      <c r="H111" s="175">
        <v>98</v>
      </c>
      <c r="I111" s="17"/>
      <c r="J111" s="163"/>
      <c r="K111" s="17"/>
    </row>
    <row r="112" spans="1:11" ht="13.5" customHeight="1" x14ac:dyDescent="0.2">
      <c r="A112" s="174" t="s">
        <v>123</v>
      </c>
      <c r="B112" s="16" t="s">
        <v>443</v>
      </c>
      <c r="C112" s="107">
        <v>777.07227199999988</v>
      </c>
      <c r="D112" s="107">
        <v>1640.4308559999999</v>
      </c>
      <c r="E112" s="107">
        <v>952.80211699999995</v>
      </c>
      <c r="F112" s="114">
        <v>98</v>
      </c>
      <c r="G112" s="114">
        <v>44</v>
      </c>
      <c r="H112" s="175">
        <v>99</v>
      </c>
      <c r="I112" s="17"/>
      <c r="J112" s="163"/>
      <c r="K112" s="17"/>
    </row>
    <row r="113" spans="1:11" ht="13.5" customHeight="1" x14ac:dyDescent="0.2">
      <c r="A113" s="174" t="s">
        <v>136</v>
      </c>
      <c r="B113" s="16" t="s">
        <v>447</v>
      </c>
      <c r="C113" s="107">
        <v>470.66590300000001</v>
      </c>
      <c r="D113" s="107">
        <v>261.57690300000002</v>
      </c>
      <c r="E113" s="107">
        <v>932.50095199999987</v>
      </c>
      <c r="F113" s="114">
        <v>133</v>
      </c>
      <c r="G113" s="114">
        <v>162</v>
      </c>
      <c r="H113" s="175">
        <v>100</v>
      </c>
      <c r="I113" s="17"/>
      <c r="J113" s="163"/>
      <c r="K113" s="17"/>
    </row>
    <row r="114" spans="1:11" ht="13.5" customHeight="1" x14ac:dyDescent="0.2">
      <c r="A114" s="177"/>
      <c r="B114" s="178" t="s">
        <v>22</v>
      </c>
      <c r="C114" s="143">
        <v>66035.820324</v>
      </c>
      <c r="D114" s="143">
        <v>60551.150058000021</v>
      </c>
      <c r="E114" s="143">
        <v>64488.550107000032</v>
      </c>
      <c r="F114" s="179"/>
      <c r="G114" s="180"/>
      <c r="H114" s="180"/>
      <c r="I114" s="17"/>
      <c r="J114" s="163"/>
      <c r="K114" s="17"/>
    </row>
    <row r="115" spans="1:11" ht="8.1" customHeight="1" x14ac:dyDescent="0.2">
      <c r="A115" s="9" t="s">
        <v>48</v>
      </c>
      <c r="B115" s="38"/>
      <c r="C115" s="20"/>
      <c r="D115" s="20"/>
      <c r="E115" s="20"/>
      <c r="F115" s="22"/>
      <c r="G115" s="22"/>
      <c r="H115" s="22"/>
      <c r="J115" s="163"/>
      <c r="K115" s="17"/>
    </row>
    <row r="116" spans="1:11" ht="8.1" customHeight="1" x14ac:dyDescent="0.2">
      <c r="A116" s="12" t="s">
        <v>24</v>
      </c>
      <c r="B116" s="38"/>
      <c r="C116" s="22"/>
      <c r="D116" s="22"/>
      <c r="E116" s="22"/>
      <c r="F116" s="22"/>
      <c r="G116" s="22"/>
      <c r="H116" s="22"/>
      <c r="J116" s="163"/>
    </row>
    <row r="117" spans="1:11" ht="8.1" customHeight="1" x14ac:dyDescent="0.2">
      <c r="A117" s="12" t="s">
        <v>392</v>
      </c>
      <c r="B117" s="12"/>
      <c r="C117" s="12"/>
      <c r="D117" s="12"/>
      <c r="E117" s="12"/>
      <c r="F117" s="12"/>
      <c r="G117" s="12"/>
      <c r="H117" s="22"/>
    </row>
    <row r="118" spans="1:11" x14ac:dyDescent="0.2">
      <c r="B118" s="39"/>
    </row>
    <row r="119" spans="1:11" x14ac:dyDescent="0.2">
      <c r="B119" s="39"/>
    </row>
    <row r="120" spans="1:11" x14ac:dyDescent="0.2">
      <c r="B120" s="39"/>
    </row>
    <row r="121" spans="1:11" x14ac:dyDescent="0.2">
      <c r="B121" s="39"/>
    </row>
    <row r="122" spans="1:11" x14ac:dyDescent="0.2">
      <c r="B122" s="39"/>
    </row>
    <row r="123" spans="1:11" x14ac:dyDescent="0.2">
      <c r="B123" s="39"/>
    </row>
    <row r="124" spans="1:11" x14ac:dyDescent="0.2">
      <c r="B124" s="39"/>
    </row>
    <row r="125" spans="1:11" x14ac:dyDescent="0.2">
      <c r="B125" s="39"/>
    </row>
    <row r="126" spans="1:11" x14ac:dyDescent="0.2">
      <c r="B126" s="39"/>
    </row>
    <row r="127" spans="1:11" x14ac:dyDescent="0.2">
      <c r="B127" s="39"/>
    </row>
    <row r="128" spans="1:11" x14ac:dyDescent="0.2">
      <c r="B128" s="39"/>
    </row>
    <row r="129" spans="2:2" x14ac:dyDescent="0.2">
      <c r="B129" s="39"/>
    </row>
    <row r="130" spans="2:2" x14ac:dyDescent="0.2">
      <c r="B130" s="39"/>
    </row>
    <row r="131" spans="2:2" x14ac:dyDescent="0.2">
      <c r="B131" s="39"/>
    </row>
    <row r="132" spans="2:2" x14ac:dyDescent="0.2">
      <c r="B132" s="39"/>
    </row>
    <row r="133" spans="2:2" x14ac:dyDescent="0.2">
      <c r="B133" s="39"/>
    </row>
    <row r="134" spans="2:2" x14ac:dyDescent="0.2">
      <c r="B134" s="39"/>
    </row>
    <row r="135" spans="2:2" x14ac:dyDescent="0.2">
      <c r="B135" s="39"/>
    </row>
    <row r="136" spans="2:2" x14ac:dyDescent="0.2">
      <c r="B136" s="39"/>
    </row>
    <row r="137" spans="2:2" x14ac:dyDescent="0.2">
      <c r="B137" s="39"/>
    </row>
    <row r="138" spans="2:2" x14ac:dyDescent="0.2">
      <c r="B138" s="39"/>
    </row>
    <row r="139" spans="2:2" x14ac:dyDescent="0.2">
      <c r="B139" s="39"/>
    </row>
    <row r="140" spans="2:2" x14ac:dyDescent="0.2">
      <c r="B140" s="39"/>
    </row>
    <row r="141" spans="2:2" x14ac:dyDescent="0.2">
      <c r="B141" s="39"/>
    </row>
    <row r="142" spans="2:2" x14ac:dyDescent="0.2">
      <c r="B142" s="39"/>
    </row>
    <row r="143" spans="2:2" x14ac:dyDescent="0.2">
      <c r="B143" s="39"/>
    </row>
    <row r="144" spans="2:2" x14ac:dyDescent="0.2">
      <c r="B144" s="39"/>
    </row>
    <row r="145" spans="2:2" x14ac:dyDescent="0.2">
      <c r="B145" s="39"/>
    </row>
    <row r="146" spans="2:2" x14ac:dyDescent="0.2">
      <c r="B146" s="39"/>
    </row>
    <row r="147" spans="2:2" x14ac:dyDescent="0.2">
      <c r="B147" s="39"/>
    </row>
    <row r="148" spans="2:2" x14ac:dyDescent="0.2">
      <c r="B148" s="39"/>
    </row>
    <row r="149" spans="2:2" x14ac:dyDescent="0.2">
      <c r="B149" s="39"/>
    </row>
    <row r="150" spans="2:2" x14ac:dyDescent="0.2">
      <c r="B150" s="39"/>
    </row>
    <row r="151" spans="2:2" x14ac:dyDescent="0.2">
      <c r="B151" s="39"/>
    </row>
    <row r="152" spans="2:2" x14ac:dyDescent="0.2">
      <c r="B152" s="39"/>
    </row>
    <row r="153" spans="2:2" x14ac:dyDescent="0.2">
      <c r="B153" s="39"/>
    </row>
    <row r="154" spans="2:2" x14ac:dyDescent="0.2">
      <c r="B154" s="39"/>
    </row>
    <row r="155" spans="2:2" x14ac:dyDescent="0.2">
      <c r="B155" s="39"/>
    </row>
    <row r="156" spans="2:2" x14ac:dyDescent="0.2">
      <c r="B156" s="39"/>
    </row>
    <row r="157" spans="2:2" x14ac:dyDescent="0.2">
      <c r="B157" s="39"/>
    </row>
    <row r="158" spans="2:2" x14ac:dyDescent="0.2">
      <c r="B158" s="39"/>
    </row>
    <row r="159" spans="2:2" x14ac:dyDescent="0.2">
      <c r="B159" s="39"/>
    </row>
    <row r="160" spans="2:2" x14ac:dyDescent="0.2">
      <c r="B160" s="39"/>
    </row>
    <row r="161" spans="2:2" x14ac:dyDescent="0.2">
      <c r="B161" s="39"/>
    </row>
    <row r="162" spans="2:2" x14ac:dyDescent="0.2">
      <c r="B162" s="39"/>
    </row>
    <row r="163" spans="2:2" x14ac:dyDescent="0.2">
      <c r="B163" s="39"/>
    </row>
    <row r="164" spans="2:2" x14ac:dyDescent="0.2">
      <c r="B164" s="39"/>
    </row>
    <row r="165" spans="2:2" x14ac:dyDescent="0.2">
      <c r="B165" s="39"/>
    </row>
    <row r="166" spans="2:2" x14ac:dyDescent="0.2">
      <c r="B166" s="39"/>
    </row>
    <row r="167" spans="2:2" x14ac:dyDescent="0.2">
      <c r="B167" s="39"/>
    </row>
    <row r="168" spans="2:2" x14ac:dyDescent="0.2">
      <c r="B168" s="39"/>
    </row>
    <row r="169" spans="2:2" x14ac:dyDescent="0.2">
      <c r="B169" s="39"/>
    </row>
    <row r="170" spans="2:2" x14ac:dyDescent="0.2">
      <c r="B170" s="39"/>
    </row>
    <row r="171" spans="2:2" x14ac:dyDescent="0.2">
      <c r="B171" s="39"/>
    </row>
    <row r="172" spans="2:2" x14ac:dyDescent="0.2">
      <c r="B172" s="39"/>
    </row>
    <row r="173" spans="2:2" x14ac:dyDescent="0.2">
      <c r="B173" s="39"/>
    </row>
    <row r="174" spans="2:2" x14ac:dyDescent="0.2">
      <c r="B174" s="39"/>
    </row>
    <row r="175" spans="2:2" x14ac:dyDescent="0.2">
      <c r="B175" s="39"/>
    </row>
    <row r="176" spans="2:2" x14ac:dyDescent="0.2">
      <c r="B176" s="39"/>
    </row>
    <row r="177" spans="2:2" x14ac:dyDescent="0.2">
      <c r="B177" s="39"/>
    </row>
    <row r="178" spans="2:2" x14ac:dyDescent="0.2">
      <c r="B178" s="39"/>
    </row>
    <row r="179" spans="2:2" x14ac:dyDescent="0.2">
      <c r="B179" s="39"/>
    </row>
    <row r="180" spans="2:2" x14ac:dyDescent="0.2">
      <c r="B180" s="39"/>
    </row>
    <row r="181" spans="2:2" x14ac:dyDescent="0.2">
      <c r="B181" s="39"/>
    </row>
    <row r="182" spans="2:2" x14ac:dyDescent="0.2">
      <c r="B182" s="39"/>
    </row>
    <row r="183" spans="2:2" x14ac:dyDescent="0.2">
      <c r="B183" s="39"/>
    </row>
    <row r="184" spans="2:2" x14ac:dyDescent="0.2">
      <c r="B184" s="39"/>
    </row>
    <row r="185" spans="2:2" x14ac:dyDescent="0.2">
      <c r="B185" s="39"/>
    </row>
    <row r="186" spans="2:2" x14ac:dyDescent="0.2">
      <c r="B186" s="39"/>
    </row>
    <row r="187" spans="2:2" x14ac:dyDescent="0.2">
      <c r="B187" s="39"/>
    </row>
    <row r="188" spans="2:2" x14ac:dyDescent="0.2">
      <c r="B188" s="39"/>
    </row>
    <row r="189" spans="2:2" x14ac:dyDescent="0.2">
      <c r="B189" s="39"/>
    </row>
    <row r="190" spans="2:2" x14ac:dyDescent="0.2">
      <c r="B190" s="39"/>
    </row>
    <row r="191" spans="2:2" x14ac:dyDescent="0.2">
      <c r="B191" s="39"/>
    </row>
    <row r="192" spans="2:2" x14ac:dyDescent="0.2">
      <c r="B192" s="39"/>
    </row>
    <row r="193" spans="2:2" x14ac:dyDescent="0.2">
      <c r="B193" s="39"/>
    </row>
    <row r="194" spans="2:2" x14ac:dyDescent="0.2">
      <c r="B194" s="39"/>
    </row>
    <row r="195" spans="2:2" x14ac:dyDescent="0.2">
      <c r="B195" s="39"/>
    </row>
    <row r="196" spans="2:2" x14ac:dyDescent="0.2">
      <c r="B196" s="39"/>
    </row>
    <row r="197" spans="2:2" x14ac:dyDescent="0.2">
      <c r="B197" s="39"/>
    </row>
    <row r="198" spans="2:2" x14ac:dyDescent="0.2">
      <c r="B198" s="39"/>
    </row>
    <row r="199" spans="2:2" x14ac:dyDescent="0.2">
      <c r="B199" s="39"/>
    </row>
    <row r="200" spans="2:2" x14ac:dyDescent="0.2">
      <c r="B200" s="39"/>
    </row>
    <row r="201" spans="2:2" x14ac:dyDescent="0.2">
      <c r="B201" s="39"/>
    </row>
    <row r="202" spans="2:2" x14ac:dyDescent="0.2">
      <c r="B202" s="39"/>
    </row>
    <row r="203" spans="2:2" x14ac:dyDescent="0.2">
      <c r="B203" s="39"/>
    </row>
    <row r="204" spans="2:2" x14ac:dyDescent="0.2">
      <c r="B204" s="39"/>
    </row>
    <row r="205" spans="2:2" x14ac:dyDescent="0.2">
      <c r="B205" s="39"/>
    </row>
    <row r="206" spans="2:2" x14ac:dyDescent="0.2">
      <c r="B206" s="39"/>
    </row>
    <row r="207" spans="2:2" x14ac:dyDescent="0.2">
      <c r="B207" s="39"/>
    </row>
    <row r="208" spans="2:2" x14ac:dyDescent="0.2">
      <c r="B208" s="39"/>
    </row>
    <row r="209" spans="2:2" x14ac:dyDescent="0.2">
      <c r="B209" s="39"/>
    </row>
    <row r="210" spans="2:2" x14ac:dyDescent="0.2">
      <c r="B210" s="39"/>
    </row>
    <row r="211" spans="2:2" x14ac:dyDescent="0.2">
      <c r="B211" s="39"/>
    </row>
    <row r="212" spans="2:2" x14ac:dyDescent="0.2">
      <c r="B212" s="39"/>
    </row>
    <row r="213" spans="2:2" x14ac:dyDescent="0.2">
      <c r="B213" s="39"/>
    </row>
    <row r="214" spans="2:2" x14ac:dyDescent="0.2">
      <c r="B214" s="39"/>
    </row>
    <row r="215" spans="2:2" x14ac:dyDescent="0.2">
      <c r="B215" s="39"/>
    </row>
    <row r="216" spans="2:2" x14ac:dyDescent="0.2">
      <c r="B216" s="39"/>
    </row>
    <row r="217" spans="2:2" x14ac:dyDescent="0.2">
      <c r="B217" s="39"/>
    </row>
    <row r="218" spans="2:2" x14ac:dyDescent="0.2">
      <c r="B218" s="39"/>
    </row>
    <row r="219" spans="2:2" x14ac:dyDescent="0.2">
      <c r="B219" s="39"/>
    </row>
    <row r="220" spans="2:2" x14ac:dyDescent="0.2">
      <c r="B220" s="39"/>
    </row>
    <row r="221" spans="2:2" x14ac:dyDescent="0.2">
      <c r="B221" s="39"/>
    </row>
    <row r="222" spans="2:2" x14ac:dyDescent="0.2">
      <c r="B222" s="39"/>
    </row>
    <row r="223" spans="2:2" x14ac:dyDescent="0.2">
      <c r="B223" s="39"/>
    </row>
    <row r="224" spans="2:2" x14ac:dyDescent="0.2">
      <c r="B224" s="39"/>
    </row>
    <row r="225" spans="2:2" x14ac:dyDescent="0.2">
      <c r="B225" s="39"/>
    </row>
    <row r="226" spans="2:2" x14ac:dyDescent="0.2">
      <c r="B226" s="39"/>
    </row>
    <row r="227" spans="2:2" x14ac:dyDescent="0.2">
      <c r="B227" s="39"/>
    </row>
    <row r="228" spans="2:2" x14ac:dyDescent="0.2">
      <c r="B228" s="39"/>
    </row>
    <row r="229" spans="2:2" x14ac:dyDescent="0.2">
      <c r="B229" s="39"/>
    </row>
    <row r="230" spans="2:2" x14ac:dyDescent="0.2">
      <c r="B230" s="39"/>
    </row>
    <row r="231" spans="2:2" x14ac:dyDescent="0.2">
      <c r="B231" s="39"/>
    </row>
    <row r="232" spans="2:2" x14ac:dyDescent="0.2">
      <c r="B232" s="39"/>
    </row>
  </sheetData>
  <mergeCells count="19">
    <mergeCell ref="A60:F60"/>
    <mergeCell ref="C61:E61"/>
    <mergeCell ref="F61:H61"/>
    <mergeCell ref="E62:E63"/>
    <mergeCell ref="B61:B63"/>
    <mergeCell ref="A61:A63"/>
    <mergeCell ref="F5:F6"/>
    <mergeCell ref="C62:C63"/>
    <mergeCell ref="A4:A5"/>
    <mergeCell ref="B4:B5"/>
    <mergeCell ref="C4:E4"/>
    <mergeCell ref="F4:H4"/>
    <mergeCell ref="G5:G6"/>
    <mergeCell ref="H5:H6"/>
    <mergeCell ref="A6:B6"/>
    <mergeCell ref="F62:F63"/>
    <mergeCell ref="G62:G63"/>
    <mergeCell ref="H62:H63"/>
    <mergeCell ref="D62:D63"/>
  </mergeCells>
  <phoneticPr fontId="12" type="noConversion"/>
  <conditionalFormatting sqref="C8:E58">
    <cfRule type="containsBlanks" dxfId="57" priority="7">
      <formula>LEN(TRIM(C8))=0</formula>
    </cfRule>
  </conditionalFormatting>
  <conditionalFormatting sqref="C65:E114">
    <cfRule type="containsBlanks" dxfId="56" priority="4">
      <formula>LEN(TRIM(C65))=0</formula>
    </cfRule>
  </conditionalFormatting>
  <conditionalFormatting sqref="G21">
    <cfRule type="containsBlanks" dxfId="55" priority="3">
      <formula>LEN(TRIM(G21))=0</formula>
    </cfRule>
  </conditionalFormatting>
  <conditionalFormatting sqref="G29">
    <cfRule type="containsBlanks" dxfId="54" priority="2">
      <formula>LEN(TRIM(G29))=0</formula>
    </cfRule>
  </conditionalFormatting>
  <conditionalFormatting sqref="G44">
    <cfRule type="containsBlanks" dxfId="53" priority="1">
      <formula>LEN(TRIM(G44))=0</formula>
    </cfRule>
  </conditionalFormatting>
  <pageMargins left="0.35433070866141736" right="0.35433070866141736" top="0.59055118110236227" bottom="0.59055118110236227" header="0" footer="0"/>
  <ignoredErrors>
    <ignoredError sqref="A115:B115 A116:H116 B59:H60 A59 A61:A64 B64:H64 B62:B63 A118:B119 F118:H119 F115:H115 H117 B61:E61" numberStoredAsText="1"/>
  </ignoredErrors>
  <extLst>
    <ext xmlns:mx="http://schemas.microsoft.com/office/mac/excel/2008/main" uri="http://schemas.microsoft.com/office/mac/excel/2008/main">
      <mx:PLV Mode="0" OnePage="0" WScale="0"/>
    </ext>
  </extLst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published="0" codeName="Hoja15">
    <tabColor rgb="FFFFDDDD"/>
  </sheetPr>
  <dimension ref="A1:I512"/>
  <sheetViews>
    <sheetView showGridLines="0" zoomScale="150" zoomScaleNormal="150" zoomScalePageLayoutView="150" workbookViewId="0">
      <selection activeCell="M9" sqref="M9"/>
    </sheetView>
  </sheetViews>
  <sheetFormatPr baseColWidth="10" defaultColWidth="11.42578125" defaultRowHeight="13.5" x14ac:dyDescent="0.25"/>
  <cols>
    <col min="1" max="1" width="11.7109375" style="24" customWidth="1"/>
    <col min="2" max="3" width="7.42578125" style="24" customWidth="1"/>
    <col min="4" max="4" width="7.140625" style="24" customWidth="1"/>
    <col min="5" max="6" width="7.5703125" style="24" customWidth="1"/>
    <col min="7" max="7" width="7.140625" style="24" customWidth="1"/>
    <col min="8" max="8" width="6.42578125" style="24" customWidth="1"/>
    <col min="9" max="16384" width="11.42578125" style="24"/>
  </cols>
  <sheetData>
    <row r="1" spans="1:9" s="79" customFormat="1" ht="15" customHeight="1" x14ac:dyDescent="0.25">
      <c r="A1" s="92" t="s">
        <v>630</v>
      </c>
      <c r="B1" s="92"/>
      <c r="C1" s="92"/>
      <c r="D1" s="92"/>
      <c r="E1" s="92"/>
      <c r="F1" s="92"/>
    </row>
    <row r="2" spans="1:9" ht="4.3499999999999996" customHeight="1" x14ac:dyDescent="0.25"/>
    <row r="3" spans="1:9" ht="13.35" customHeight="1" x14ac:dyDescent="0.25">
      <c r="A3" s="284" t="s">
        <v>27</v>
      </c>
      <c r="B3" s="284" t="s">
        <v>16</v>
      </c>
      <c r="C3" s="284"/>
      <c r="D3" s="284"/>
      <c r="E3" s="284" t="s">
        <v>60</v>
      </c>
      <c r="F3" s="284"/>
      <c r="G3" s="284"/>
      <c r="H3" s="284"/>
    </row>
    <row r="4" spans="1:9" ht="25.5" x14ac:dyDescent="0.25">
      <c r="A4" s="284"/>
      <c r="B4" s="218">
        <v>2023</v>
      </c>
      <c r="C4" s="219" t="s">
        <v>589</v>
      </c>
      <c r="D4" s="232" t="s">
        <v>595</v>
      </c>
      <c r="E4" s="218">
        <v>2023</v>
      </c>
      <c r="F4" s="219" t="s">
        <v>589</v>
      </c>
      <c r="G4" s="232" t="s">
        <v>595</v>
      </c>
      <c r="H4" s="232" t="s">
        <v>600</v>
      </c>
    </row>
    <row r="5" spans="1:9" ht="16.350000000000001" customHeight="1" x14ac:dyDescent="0.25">
      <c r="A5" s="287" t="s">
        <v>49</v>
      </c>
      <c r="B5" s="287"/>
      <c r="C5" s="287"/>
      <c r="D5" s="287"/>
      <c r="E5" s="248">
        <f>SUM(E7:E57)</f>
        <v>2311392.2727589994</v>
      </c>
      <c r="F5" s="248">
        <f>SUM(F7:F57)</f>
        <v>2104392.6764970007</v>
      </c>
      <c r="G5" s="234">
        <f>(F5/E5-1)*100</f>
        <v>-8.9556237901112787</v>
      </c>
      <c r="H5" s="234">
        <f>SUM($H$7:$H$57)</f>
        <v>99.999999999999972</v>
      </c>
      <c r="I5" s="6"/>
    </row>
    <row r="6" spans="1:9" ht="3" customHeight="1" x14ac:dyDescent="0.25">
      <c r="A6" s="44"/>
      <c r="B6" s="1"/>
      <c r="C6" s="1"/>
      <c r="D6" s="1"/>
      <c r="E6" s="134"/>
      <c r="F6" s="134"/>
      <c r="G6" s="135"/>
      <c r="H6" s="135"/>
      <c r="I6" s="6"/>
    </row>
    <row r="7" spans="1:9" ht="12" customHeight="1" x14ac:dyDescent="0.25">
      <c r="A7" s="4" t="s">
        <v>96</v>
      </c>
      <c r="B7" s="172">
        <v>1195282.3163060008</v>
      </c>
      <c r="C7" s="172">
        <v>1746638.7266619995</v>
      </c>
      <c r="D7" s="72">
        <f>(B7/$F$5)*100</f>
        <v>56.799395362641313</v>
      </c>
      <c r="E7" s="207">
        <v>644074.17215799936</v>
      </c>
      <c r="F7" s="207">
        <v>585099.02038200002</v>
      </c>
      <c r="G7" s="69">
        <f>IFERROR(((F7/E7-1)*100),"")</f>
        <v>-9.1565776622280044</v>
      </c>
      <c r="H7" s="72">
        <f>(F7/$F$5)*100</f>
        <v>27.803699704751082</v>
      </c>
    </row>
    <row r="8" spans="1:9" ht="12" customHeight="1" x14ac:dyDescent="0.25">
      <c r="A8" s="4" t="s">
        <v>79</v>
      </c>
      <c r="B8" s="172">
        <v>435885.71665099997</v>
      </c>
      <c r="C8" s="172">
        <v>194032.154862</v>
      </c>
      <c r="D8" s="72">
        <f t="shared" ref="D8:D56" si="0">(B8/$F$5)*100</f>
        <v>20.713135980713492</v>
      </c>
      <c r="E8" s="208">
        <v>374868.79939</v>
      </c>
      <c r="F8" s="208">
        <v>260659.56998900077</v>
      </c>
      <c r="G8" s="69">
        <f t="shared" ref="G8:G43" si="1">IFERROR(((F8/E8-1)*100),"")</f>
        <v>-30.466453753111644</v>
      </c>
      <c r="H8" s="72">
        <f t="shared" ref="H8:H43" si="2">(F8/$F$5)*100</f>
        <v>12.386451107732329</v>
      </c>
    </row>
    <row r="9" spans="1:9" ht="12" customHeight="1" x14ac:dyDescent="0.25">
      <c r="A9" s="4" t="s">
        <v>94</v>
      </c>
      <c r="B9" s="172">
        <v>515561.77688800002</v>
      </c>
      <c r="C9" s="172">
        <v>461651.22419899952</v>
      </c>
      <c r="D9" s="72">
        <f t="shared" si="0"/>
        <v>24.499314345942832</v>
      </c>
      <c r="E9" s="208">
        <v>232600.9814830001</v>
      </c>
      <c r="F9" s="208">
        <v>188686.82319299999</v>
      </c>
      <c r="G9" s="69">
        <f t="shared" si="1"/>
        <v>-18.879610055819828</v>
      </c>
      <c r="H9" s="72">
        <f t="shared" si="2"/>
        <v>8.9663314884316421</v>
      </c>
    </row>
    <row r="10" spans="1:9" ht="12" customHeight="1" x14ac:dyDescent="0.25">
      <c r="A10" s="4" t="s">
        <v>95</v>
      </c>
      <c r="B10" s="172">
        <v>299634.27892900002</v>
      </c>
      <c r="C10" s="172">
        <v>312701.86171799997</v>
      </c>
      <c r="D10" s="72">
        <f t="shared" si="0"/>
        <v>14.238515571522283</v>
      </c>
      <c r="E10" s="208">
        <v>195784.89658199993</v>
      </c>
      <c r="F10" s="208">
        <v>180680.04104499993</v>
      </c>
      <c r="G10" s="69">
        <f t="shared" si="1"/>
        <v>-7.7150259293232493</v>
      </c>
      <c r="H10" s="72">
        <f t="shared" si="2"/>
        <v>8.5858520162578333</v>
      </c>
    </row>
    <row r="11" spans="1:9" ht="12" customHeight="1" x14ac:dyDescent="0.25">
      <c r="A11" s="4" t="s">
        <v>93</v>
      </c>
      <c r="B11" s="172">
        <v>171400.13179000004</v>
      </c>
      <c r="C11" s="172">
        <v>77782.414747999879</v>
      </c>
      <c r="D11" s="72">
        <f t="shared" si="0"/>
        <v>8.1448739916409014</v>
      </c>
      <c r="E11" s="208">
        <v>175650.39244900009</v>
      </c>
      <c r="F11" s="208">
        <v>131513.29431399997</v>
      </c>
      <c r="G11" s="69">
        <f t="shared" si="1"/>
        <v>-25.127810715148435</v>
      </c>
      <c r="H11" s="72">
        <f t="shared" si="2"/>
        <v>6.2494655005604134</v>
      </c>
    </row>
    <row r="12" spans="1:9" ht="12" customHeight="1" x14ac:dyDescent="0.25">
      <c r="A12" s="4" t="s">
        <v>90</v>
      </c>
      <c r="B12" s="172">
        <v>70845.959100000051</v>
      </c>
      <c r="C12" s="172">
        <v>73950.700846000007</v>
      </c>
      <c r="D12" s="72">
        <f t="shared" si="0"/>
        <v>3.3665750642095538</v>
      </c>
      <c r="E12" s="208">
        <v>95134.17065900001</v>
      </c>
      <c r="F12" s="208">
        <v>92191.737683999934</v>
      </c>
      <c r="G12" s="69">
        <f t="shared" si="1"/>
        <v>-3.0929296535804895</v>
      </c>
      <c r="H12" s="72">
        <f t="shared" si="2"/>
        <v>4.3809189565068953</v>
      </c>
    </row>
    <row r="13" spans="1:9" ht="12" customHeight="1" x14ac:dyDescent="0.25">
      <c r="A13" s="4" t="s">
        <v>229</v>
      </c>
      <c r="B13" s="172">
        <v>21195.60174200001</v>
      </c>
      <c r="C13" s="172">
        <v>24815.538128999997</v>
      </c>
      <c r="D13" s="72">
        <f t="shared" si="0"/>
        <v>1.0072075415735853</v>
      </c>
      <c r="E13" s="208">
        <v>64125.367844999972</v>
      </c>
      <c r="F13" s="208">
        <v>76762.908765999993</v>
      </c>
      <c r="G13" s="69">
        <f t="shared" si="1"/>
        <v>19.707553103705756</v>
      </c>
      <c r="H13" s="72">
        <f t="shared" si="2"/>
        <v>3.6477464317059169</v>
      </c>
    </row>
    <row r="14" spans="1:9" ht="12" customHeight="1" x14ac:dyDescent="0.25">
      <c r="A14" s="4" t="s">
        <v>92</v>
      </c>
      <c r="B14" s="172">
        <v>158694.04154000001</v>
      </c>
      <c r="C14" s="172">
        <v>186912.18824000002</v>
      </c>
      <c r="D14" s="72">
        <f t="shared" si="0"/>
        <v>7.5410850509213976</v>
      </c>
      <c r="E14" s="208">
        <v>62292.959185</v>
      </c>
      <c r="F14" s="208">
        <v>103144.88189699998</v>
      </c>
      <c r="G14" s="69">
        <f t="shared" si="1"/>
        <v>65.58032118955272</v>
      </c>
      <c r="H14" s="72">
        <f t="shared" si="2"/>
        <v>4.9014085179528513</v>
      </c>
    </row>
    <row r="15" spans="1:9" ht="12" customHeight="1" x14ac:dyDescent="0.25">
      <c r="A15" s="4" t="s">
        <v>152</v>
      </c>
      <c r="B15" s="172">
        <v>36849.649206000046</v>
      </c>
      <c r="C15" s="172">
        <v>32074.707785999995</v>
      </c>
      <c r="D15" s="72">
        <f t="shared" si="0"/>
        <v>1.7510823724847993</v>
      </c>
      <c r="E15" s="208">
        <v>50807.046727999958</v>
      </c>
      <c r="F15" s="208">
        <v>58123.856142000019</v>
      </c>
      <c r="G15" s="69">
        <f t="shared" si="1"/>
        <v>14.401170477731661</v>
      </c>
      <c r="H15" s="72">
        <f t="shared" si="2"/>
        <v>2.7620252052365886</v>
      </c>
    </row>
    <row r="16" spans="1:9" ht="12" customHeight="1" x14ac:dyDescent="0.25">
      <c r="A16" s="4" t="s">
        <v>82</v>
      </c>
      <c r="B16" s="172">
        <v>35146.120344000017</v>
      </c>
      <c r="C16" s="172">
        <v>21355.398937999991</v>
      </c>
      <c r="D16" s="72">
        <f t="shared" si="0"/>
        <v>1.6701312799902299</v>
      </c>
      <c r="E16" s="208">
        <v>42305.276841000006</v>
      </c>
      <c r="F16" s="208">
        <v>30048.176131</v>
      </c>
      <c r="G16" s="69">
        <f t="shared" si="1"/>
        <v>-28.972983101061001</v>
      </c>
      <c r="H16" s="72">
        <f t="shared" si="2"/>
        <v>1.4278787636259305</v>
      </c>
    </row>
    <row r="17" spans="1:8" ht="12" customHeight="1" x14ac:dyDescent="0.25">
      <c r="A17" s="4" t="s">
        <v>87</v>
      </c>
      <c r="B17" s="172">
        <v>16461.794268999991</v>
      </c>
      <c r="C17" s="172">
        <v>21249.506806999983</v>
      </c>
      <c r="D17" s="72">
        <f t="shared" si="0"/>
        <v>0.78225867504930247</v>
      </c>
      <c r="E17" s="208">
        <v>37795.682932000032</v>
      </c>
      <c r="F17" s="208">
        <v>45493.650216000002</v>
      </c>
      <c r="G17" s="69">
        <f t="shared" si="1"/>
        <v>20.367318928592294</v>
      </c>
      <c r="H17" s="72">
        <f t="shared" si="2"/>
        <v>2.161842260909657</v>
      </c>
    </row>
    <row r="18" spans="1:8" ht="12" customHeight="1" x14ac:dyDescent="0.25">
      <c r="A18" s="4" t="s">
        <v>404</v>
      </c>
      <c r="B18" s="172">
        <v>11280.848790000007</v>
      </c>
      <c r="C18" s="172">
        <v>10474.356403999986</v>
      </c>
      <c r="D18" s="72">
        <f t="shared" si="0"/>
        <v>0.5360619677111903</v>
      </c>
      <c r="E18" s="208">
        <v>29547.844311999979</v>
      </c>
      <c r="F18" s="208">
        <v>31572.265133000012</v>
      </c>
      <c r="G18" s="69">
        <f t="shared" si="1"/>
        <v>6.8513316897973242</v>
      </c>
      <c r="H18" s="72">
        <f t="shared" si="2"/>
        <v>1.5003029370714029</v>
      </c>
    </row>
    <row r="19" spans="1:8" ht="12" customHeight="1" x14ac:dyDescent="0.25">
      <c r="A19" s="4" t="s">
        <v>88</v>
      </c>
      <c r="B19" s="172">
        <v>40627.147329999985</v>
      </c>
      <c r="C19" s="172">
        <v>33772.160505</v>
      </c>
      <c r="D19" s="72">
        <f t="shared" si="0"/>
        <v>1.9305877550205346</v>
      </c>
      <c r="E19" s="208">
        <v>25807.703608000007</v>
      </c>
      <c r="F19" s="208">
        <v>25889.450092000006</v>
      </c>
      <c r="G19" s="69">
        <f t="shared" si="1"/>
        <v>0.31675225832437093</v>
      </c>
      <c r="H19" s="72">
        <f t="shared" si="2"/>
        <v>1.2302575646241043</v>
      </c>
    </row>
    <row r="20" spans="1:8" ht="12" customHeight="1" x14ac:dyDescent="0.25">
      <c r="A20" s="4" t="s">
        <v>80</v>
      </c>
      <c r="B20" s="172">
        <v>5178.7067100000013</v>
      </c>
      <c r="C20" s="172">
        <v>6153.0581520000023</v>
      </c>
      <c r="D20" s="72">
        <f t="shared" si="0"/>
        <v>0.24609032182247198</v>
      </c>
      <c r="E20" s="208">
        <v>23938.501194999986</v>
      </c>
      <c r="F20" s="208">
        <v>27842.818308000013</v>
      </c>
      <c r="G20" s="69">
        <f t="shared" si="1"/>
        <v>16.309780972484255</v>
      </c>
      <c r="H20" s="72">
        <f t="shared" si="2"/>
        <v>1.3230809353674204</v>
      </c>
    </row>
    <row r="21" spans="1:8" ht="12" customHeight="1" x14ac:dyDescent="0.25">
      <c r="A21" s="4" t="s">
        <v>89</v>
      </c>
      <c r="B21" s="172">
        <v>4935.3080280000004</v>
      </c>
      <c r="C21" s="172">
        <v>5589.5887849999999</v>
      </c>
      <c r="D21" s="72">
        <f t="shared" si="0"/>
        <v>0.23452410204237062</v>
      </c>
      <c r="E21" s="208">
        <v>23220.734876999995</v>
      </c>
      <c r="F21" s="208">
        <v>22208.711555000002</v>
      </c>
      <c r="G21" s="69">
        <f t="shared" si="1"/>
        <v>-4.3582743068239278</v>
      </c>
      <c r="H21" s="72">
        <f t="shared" si="2"/>
        <v>1.0553501636381337</v>
      </c>
    </row>
    <row r="22" spans="1:8" ht="12" customHeight="1" x14ac:dyDescent="0.25">
      <c r="A22" s="4" t="s">
        <v>401</v>
      </c>
      <c r="B22" s="172">
        <v>3344.4418799999994</v>
      </c>
      <c r="C22" s="172">
        <v>4060.1691699999988</v>
      </c>
      <c r="D22" s="72">
        <f t="shared" si="0"/>
        <v>0.1589267021004464</v>
      </c>
      <c r="E22" s="208">
        <v>23055.566868000002</v>
      </c>
      <c r="F22" s="208">
        <v>12062.110600999998</v>
      </c>
      <c r="G22" s="69">
        <f t="shared" si="1"/>
        <v>-47.68243752123216</v>
      </c>
      <c r="H22" s="72">
        <f t="shared" si="2"/>
        <v>0.57318725424756489</v>
      </c>
    </row>
    <row r="23" spans="1:8" ht="12" customHeight="1" x14ac:dyDescent="0.25">
      <c r="A23" s="4" t="s">
        <v>91</v>
      </c>
      <c r="B23" s="172">
        <v>20455.526519999992</v>
      </c>
      <c r="C23" s="172">
        <v>18780.543480000011</v>
      </c>
      <c r="D23" s="72">
        <f t="shared" si="0"/>
        <v>0.97203942726366666</v>
      </c>
      <c r="E23" s="208">
        <v>20774.115741000009</v>
      </c>
      <c r="F23" s="208">
        <v>20164.707000000002</v>
      </c>
      <c r="G23" s="69">
        <f t="shared" si="1"/>
        <v>-2.9335002683039457</v>
      </c>
      <c r="H23" s="72">
        <f t="shared" si="2"/>
        <v>0.95821978593683554</v>
      </c>
    </row>
    <row r="24" spans="1:8" ht="12" customHeight="1" x14ac:dyDescent="0.25">
      <c r="A24" s="4" t="s">
        <v>156</v>
      </c>
      <c r="B24" s="172">
        <v>32879.847552000007</v>
      </c>
      <c r="C24" s="172">
        <v>48604.598786000017</v>
      </c>
      <c r="D24" s="72">
        <f t="shared" si="0"/>
        <v>1.5624387938249351</v>
      </c>
      <c r="E24" s="208">
        <v>19069.595825000004</v>
      </c>
      <c r="F24" s="208">
        <v>21272.525181000001</v>
      </c>
      <c r="G24" s="69">
        <f t="shared" si="1"/>
        <v>11.552050584690331</v>
      </c>
      <c r="H24" s="72">
        <f t="shared" si="2"/>
        <v>1.0108629163455616</v>
      </c>
    </row>
    <row r="25" spans="1:8" ht="12" customHeight="1" x14ac:dyDescent="0.25">
      <c r="A25" s="4" t="s">
        <v>168</v>
      </c>
      <c r="B25" s="172">
        <v>26542.154299999998</v>
      </c>
      <c r="C25" s="172">
        <v>15125.226317000001</v>
      </c>
      <c r="D25" s="72">
        <f t="shared" si="0"/>
        <v>1.2612738390718226</v>
      </c>
      <c r="E25" s="208">
        <v>18095.296098000006</v>
      </c>
      <c r="F25" s="208">
        <v>11724.158473000001</v>
      </c>
      <c r="G25" s="69">
        <f t="shared" si="1"/>
        <v>-35.208805595085998</v>
      </c>
      <c r="H25" s="72">
        <f t="shared" si="2"/>
        <v>0.55712788796224988</v>
      </c>
    </row>
    <row r="26" spans="1:8" ht="12" customHeight="1" x14ac:dyDescent="0.25">
      <c r="A26" s="4" t="s">
        <v>83</v>
      </c>
      <c r="B26" s="172">
        <v>5790.1705189999939</v>
      </c>
      <c r="C26" s="172">
        <v>31527.461931000013</v>
      </c>
      <c r="D26" s="72">
        <f t="shared" si="0"/>
        <v>0.27514686701145469</v>
      </c>
      <c r="E26" s="208">
        <v>14099.184642999995</v>
      </c>
      <c r="F26" s="208">
        <v>23635.623169999999</v>
      </c>
      <c r="G26" s="69">
        <f t="shared" si="1"/>
        <v>67.638227092335313</v>
      </c>
      <c r="H26" s="72">
        <f t="shared" si="2"/>
        <v>1.1231565018247527</v>
      </c>
    </row>
    <row r="27" spans="1:8" ht="12" customHeight="1" x14ac:dyDescent="0.25">
      <c r="A27" s="4" t="s">
        <v>173</v>
      </c>
      <c r="B27" s="172">
        <v>3696.3256899999992</v>
      </c>
      <c r="C27" s="172">
        <v>6082.9550199999985</v>
      </c>
      <c r="D27" s="72">
        <f t="shared" si="0"/>
        <v>0.17564809701547485</v>
      </c>
      <c r="E27" s="208">
        <v>13387.477331000006</v>
      </c>
      <c r="F27" s="208">
        <v>11105.634267000003</v>
      </c>
      <c r="G27" s="69">
        <f t="shared" si="1"/>
        <v>-17.044608237850557</v>
      </c>
      <c r="H27" s="72">
        <f t="shared" si="2"/>
        <v>0.5277358351905399</v>
      </c>
    </row>
    <row r="28" spans="1:8" ht="12" customHeight="1" x14ac:dyDescent="0.25">
      <c r="A28" s="4" t="s">
        <v>162</v>
      </c>
      <c r="B28" s="172">
        <v>1853.5686710000002</v>
      </c>
      <c r="C28" s="172">
        <v>2159.2284039999995</v>
      </c>
      <c r="D28" s="72">
        <f t="shared" si="0"/>
        <v>8.8080931458356659E-2</v>
      </c>
      <c r="E28" s="208">
        <v>11390.768064000002</v>
      </c>
      <c r="F28" s="208">
        <v>13670.486588999996</v>
      </c>
      <c r="G28" s="69">
        <f t="shared" si="1"/>
        <v>20.013738425637339</v>
      </c>
      <c r="H28" s="72">
        <f t="shared" si="2"/>
        <v>0.64961671562914125</v>
      </c>
    </row>
    <row r="29" spans="1:8" ht="12" customHeight="1" x14ac:dyDescent="0.25">
      <c r="A29" s="4" t="s">
        <v>81</v>
      </c>
      <c r="B29" s="172">
        <v>4081.0835870000001</v>
      </c>
      <c r="C29" s="172">
        <v>1381.6263689999994</v>
      </c>
      <c r="D29" s="72">
        <f t="shared" si="0"/>
        <v>0.19393165698492282</v>
      </c>
      <c r="E29" s="208">
        <v>11275.464411999994</v>
      </c>
      <c r="F29" s="208">
        <v>8598.0285469999999</v>
      </c>
      <c r="G29" s="69">
        <f t="shared" si="1"/>
        <v>-23.745681482977442</v>
      </c>
      <c r="H29" s="72">
        <f t="shared" si="2"/>
        <v>0.40857529314882379</v>
      </c>
    </row>
    <row r="30" spans="1:8" ht="12" customHeight="1" x14ac:dyDescent="0.25">
      <c r="A30" s="4" t="s">
        <v>85</v>
      </c>
      <c r="B30" s="172">
        <v>5481.161403000001</v>
      </c>
      <c r="C30" s="172">
        <v>5759.7536000000018</v>
      </c>
      <c r="D30" s="72">
        <f t="shared" si="0"/>
        <v>0.26046286247887979</v>
      </c>
      <c r="E30" s="208">
        <v>10724.715707000001</v>
      </c>
      <c r="F30" s="208">
        <v>11692.956012999999</v>
      </c>
      <c r="G30" s="69">
        <f t="shared" si="1"/>
        <v>9.0281209539944118</v>
      </c>
      <c r="H30" s="72">
        <f t="shared" si="2"/>
        <v>0.55564515803506054</v>
      </c>
    </row>
    <row r="31" spans="1:8" ht="12" customHeight="1" x14ac:dyDescent="0.25">
      <c r="A31" s="4" t="s">
        <v>155</v>
      </c>
      <c r="B31" s="172">
        <v>2843.2938809999973</v>
      </c>
      <c r="C31" s="172">
        <v>2590.9792630000029</v>
      </c>
      <c r="D31" s="72">
        <f t="shared" si="0"/>
        <v>0.13511232541129067</v>
      </c>
      <c r="E31" s="208">
        <v>10710.472519000003</v>
      </c>
      <c r="F31" s="208">
        <v>9126.9258610000034</v>
      </c>
      <c r="G31" s="69">
        <f t="shared" si="1"/>
        <v>-14.785030774233753</v>
      </c>
      <c r="H31" s="72">
        <f t="shared" si="2"/>
        <v>0.43370830752903028</v>
      </c>
    </row>
    <row r="32" spans="1:8" ht="12" customHeight="1" x14ac:dyDescent="0.25">
      <c r="A32" s="4" t="s">
        <v>163</v>
      </c>
      <c r="B32" s="172">
        <v>2682.1756970000006</v>
      </c>
      <c r="C32" s="172">
        <v>2831.5013209999993</v>
      </c>
      <c r="D32" s="72">
        <f t="shared" si="0"/>
        <v>0.12745604596309398</v>
      </c>
      <c r="E32" s="208">
        <v>7058.185493</v>
      </c>
      <c r="F32" s="208">
        <v>10291.974315999994</v>
      </c>
      <c r="G32" s="69">
        <f t="shared" si="1"/>
        <v>45.816149578487632</v>
      </c>
      <c r="H32" s="72">
        <f t="shared" si="2"/>
        <v>0.4890710004338234</v>
      </c>
    </row>
    <row r="33" spans="1:8" ht="12" customHeight="1" x14ac:dyDescent="0.25">
      <c r="A33" s="4" t="s">
        <v>154</v>
      </c>
      <c r="B33" s="172">
        <v>2132.7570389999996</v>
      </c>
      <c r="C33" s="172">
        <v>3220.5417729999995</v>
      </c>
      <c r="D33" s="72">
        <f t="shared" si="0"/>
        <v>0.10134786453211833</v>
      </c>
      <c r="E33" s="208">
        <v>6693.6297859999959</v>
      </c>
      <c r="F33" s="208">
        <v>9077.0112729999964</v>
      </c>
      <c r="G33" s="69">
        <f t="shared" si="1"/>
        <v>35.606712100883463</v>
      </c>
      <c r="H33" s="72">
        <f t="shared" si="2"/>
        <v>0.43133638385920003</v>
      </c>
    </row>
    <row r="34" spans="1:8" ht="12" customHeight="1" x14ac:dyDescent="0.25">
      <c r="A34" s="4" t="s">
        <v>172</v>
      </c>
      <c r="B34" s="172">
        <v>2380.8424889999997</v>
      </c>
      <c r="C34" s="172">
        <v>7599.942606999999</v>
      </c>
      <c r="D34" s="72">
        <f t="shared" si="0"/>
        <v>0.11313679787952793</v>
      </c>
      <c r="E34" s="208">
        <v>6673.9756299999999</v>
      </c>
      <c r="F34" s="208">
        <v>11018.925458999993</v>
      </c>
      <c r="G34" s="69">
        <f t="shared" si="1"/>
        <v>65.102872259064455</v>
      </c>
      <c r="H34" s="72">
        <f t="shared" si="2"/>
        <v>0.52361546312460261</v>
      </c>
    </row>
    <row r="35" spans="1:8" ht="12" customHeight="1" x14ac:dyDescent="0.25">
      <c r="A35" s="4" t="s">
        <v>174</v>
      </c>
      <c r="B35" s="172">
        <v>476.42472500000008</v>
      </c>
      <c r="C35" s="172">
        <v>498.99858399999999</v>
      </c>
      <c r="D35" s="72">
        <f t="shared" si="0"/>
        <v>2.2639535402350044E-2</v>
      </c>
      <c r="E35" s="208">
        <v>6524.3622519999999</v>
      </c>
      <c r="F35" s="208">
        <v>3734.6549660000005</v>
      </c>
      <c r="G35" s="69">
        <f t="shared" si="1"/>
        <v>-42.758313812891572</v>
      </c>
      <c r="H35" s="72">
        <f t="shared" si="2"/>
        <v>0.17746949073291565</v>
      </c>
    </row>
    <row r="36" spans="1:8" ht="12" customHeight="1" x14ac:dyDescent="0.25">
      <c r="A36" s="4" t="s">
        <v>175</v>
      </c>
      <c r="B36" s="172">
        <v>910.08071299999983</v>
      </c>
      <c r="C36" s="172">
        <v>1294.568753</v>
      </c>
      <c r="D36" s="72">
        <f t="shared" si="0"/>
        <v>4.3246715461628199E-2</v>
      </c>
      <c r="E36" s="208">
        <v>5979.2565589999986</v>
      </c>
      <c r="F36" s="208">
        <v>8022.1747740000001</v>
      </c>
      <c r="G36" s="69">
        <f t="shared" si="1"/>
        <v>34.166759610356465</v>
      </c>
      <c r="H36" s="72">
        <f t="shared" si="2"/>
        <v>0.38121092434867321</v>
      </c>
    </row>
    <row r="37" spans="1:8" ht="12" customHeight="1" x14ac:dyDescent="0.25">
      <c r="A37" s="4" t="s">
        <v>176</v>
      </c>
      <c r="B37" s="172">
        <v>2770.1620400000011</v>
      </c>
      <c r="C37" s="172">
        <v>1292.5821099999998</v>
      </c>
      <c r="D37" s="72">
        <f t="shared" si="0"/>
        <v>0.13163712604299921</v>
      </c>
      <c r="E37" s="208">
        <v>5178.4138409999996</v>
      </c>
      <c r="F37" s="208">
        <v>2174.8661189999998</v>
      </c>
      <c r="G37" s="69">
        <f t="shared" si="1"/>
        <v>-58.001307238511224</v>
      </c>
      <c r="H37" s="72">
        <f t="shared" si="2"/>
        <v>0.10334887320651152</v>
      </c>
    </row>
    <row r="38" spans="1:8" ht="12" customHeight="1" x14ac:dyDescent="0.25">
      <c r="A38" s="4" t="s">
        <v>157</v>
      </c>
      <c r="B38" s="172">
        <v>2496.5991599999993</v>
      </c>
      <c r="C38" s="172">
        <v>6024.1752259999985</v>
      </c>
      <c r="D38" s="72">
        <f t="shared" si="0"/>
        <v>0.11863751418085482</v>
      </c>
      <c r="E38" s="208">
        <v>4475.5055199999988</v>
      </c>
      <c r="F38" s="208">
        <v>10127.836791000003</v>
      </c>
      <c r="G38" s="69">
        <f t="shared" si="1"/>
        <v>126.29481174229467</v>
      </c>
      <c r="H38" s="72">
        <f t="shared" si="2"/>
        <v>0.48127124296302587</v>
      </c>
    </row>
    <row r="39" spans="1:8" ht="12" customHeight="1" x14ac:dyDescent="0.25">
      <c r="A39" s="6" t="s">
        <v>402</v>
      </c>
      <c r="B39" s="172">
        <v>343.02772500000009</v>
      </c>
      <c r="C39" s="172">
        <v>1257.3567399999999</v>
      </c>
      <c r="D39" s="72">
        <f t="shared" si="0"/>
        <v>1.6300556869975828E-2</v>
      </c>
      <c r="E39" s="208">
        <v>4308.8053280000004</v>
      </c>
      <c r="F39" s="208">
        <v>6008.8727819999995</v>
      </c>
      <c r="G39" s="69">
        <f t="shared" si="1"/>
        <v>39.45565706931373</v>
      </c>
      <c r="H39" s="72">
        <f t="shared" si="2"/>
        <v>0.28553952164490742</v>
      </c>
    </row>
    <row r="40" spans="1:8" ht="12" customHeight="1" x14ac:dyDescent="0.25">
      <c r="A40" s="4" t="s">
        <v>160</v>
      </c>
      <c r="B40" s="172">
        <v>2256.2425639999997</v>
      </c>
      <c r="C40" s="172">
        <v>2186.4968030000005</v>
      </c>
      <c r="D40" s="72">
        <f t="shared" si="0"/>
        <v>0.10721585325775655</v>
      </c>
      <c r="E40" s="208">
        <v>4085.9668499999993</v>
      </c>
      <c r="F40" s="208">
        <v>3555.6180330000002</v>
      </c>
      <c r="G40" s="69">
        <f t="shared" si="1"/>
        <v>-12.979763088386276</v>
      </c>
      <c r="H40" s="72">
        <f t="shared" si="2"/>
        <v>0.16896171863317486</v>
      </c>
    </row>
    <row r="41" spans="1:8" ht="12" customHeight="1" x14ac:dyDescent="0.25">
      <c r="A41" s="4" t="s">
        <v>158</v>
      </c>
      <c r="B41" s="172">
        <v>943.35543000000018</v>
      </c>
      <c r="C41" s="172">
        <v>820.00045199999977</v>
      </c>
      <c r="D41" s="72">
        <f t="shared" si="0"/>
        <v>4.4827918312770491E-2</v>
      </c>
      <c r="E41" s="208">
        <v>3376.9076710000013</v>
      </c>
      <c r="F41" s="208">
        <v>2640.989955999999</v>
      </c>
      <c r="G41" s="69">
        <f t="shared" si="1"/>
        <v>-21.792651345486014</v>
      </c>
      <c r="H41" s="72">
        <f t="shared" si="2"/>
        <v>0.12549891403329844</v>
      </c>
    </row>
    <row r="42" spans="1:8" ht="12" customHeight="1" x14ac:dyDescent="0.25">
      <c r="A42" s="4" t="s">
        <v>267</v>
      </c>
      <c r="B42" s="172">
        <v>1493.3939299999995</v>
      </c>
      <c r="C42" s="172">
        <v>4315.9948439999989</v>
      </c>
      <c r="D42" s="72">
        <f t="shared" si="0"/>
        <v>7.096555441762524E-2</v>
      </c>
      <c r="E42" s="208">
        <v>3152.5052579999997</v>
      </c>
      <c r="F42" s="208">
        <v>6436.7306289999979</v>
      </c>
      <c r="G42" s="69">
        <f t="shared" si="1"/>
        <v>104.17826782891915</v>
      </c>
      <c r="H42" s="72">
        <f t="shared" si="2"/>
        <v>0.30587117608271963</v>
      </c>
    </row>
    <row r="43" spans="1:8" ht="12" customHeight="1" x14ac:dyDescent="0.25">
      <c r="A43" s="4" t="s">
        <v>234</v>
      </c>
      <c r="B43" s="172">
        <v>247.83556999999999</v>
      </c>
      <c r="C43" s="172">
        <v>206.34566300000006</v>
      </c>
      <c r="D43" s="72">
        <f t="shared" si="0"/>
        <v>1.1777059137677208E-2</v>
      </c>
      <c r="E43" s="208">
        <v>3109.9066000000003</v>
      </c>
      <c r="F43" s="208">
        <v>3076.0208279999993</v>
      </c>
      <c r="G43" s="69">
        <f t="shared" si="1"/>
        <v>-1.0896073856366262</v>
      </c>
      <c r="H43" s="72">
        <f t="shared" si="2"/>
        <v>0.14617142809679337</v>
      </c>
    </row>
    <row r="44" spans="1:8" ht="12" customHeight="1" x14ac:dyDescent="0.25">
      <c r="A44" s="4" t="s">
        <v>418</v>
      </c>
      <c r="B44" s="172">
        <v>1328.5050000000001</v>
      </c>
      <c r="C44" s="172">
        <v>662.73799999999994</v>
      </c>
      <c r="D44" s="72">
        <f t="shared" si="0"/>
        <v>6.3130090445450843E-2</v>
      </c>
      <c r="E44" s="208">
        <v>2007.7167850000001</v>
      </c>
      <c r="F44" s="208">
        <v>1540.7671809999999</v>
      </c>
      <c r="G44" s="69">
        <f>IFERROR(((F44/E44-1)*100),"")</f>
        <v>-23.257742699999394</v>
      </c>
      <c r="H44" s="72">
        <f>(F44/$F$5)*100</f>
        <v>7.3216714646849118E-2</v>
      </c>
    </row>
    <row r="45" spans="1:8" ht="12" customHeight="1" x14ac:dyDescent="0.25">
      <c r="A45" s="4" t="s">
        <v>166</v>
      </c>
      <c r="B45" s="172">
        <v>2998.5699999999997</v>
      </c>
      <c r="C45" s="172">
        <v>4377.9394000000002</v>
      </c>
      <c r="D45" s="72">
        <f t="shared" si="0"/>
        <v>0.14249099198498724</v>
      </c>
      <c r="E45" s="208">
        <v>1607.4933640000002</v>
      </c>
      <c r="F45" s="208">
        <v>2964.9769319999996</v>
      </c>
      <c r="G45" s="69">
        <f t="shared" ref="G45:G57" si="3">IFERROR(((F45/E45-1)*100),"")</f>
        <v>84.447226868925313</v>
      </c>
      <c r="H45" s="72">
        <f t="shared" ref="H45:H57" si="4">(F45/$F$5)*100</f>
        <v>0.14089466120626967</v>
      </c>
    </row>
    <row r="46" spans="1:8" ht="12" customHeight="1" x14ac:dyDescent="0.25">
      <c r="A46" s="4" t="s">
        <v>86</v>
      </c>
      <c r="B46" s="172">
        <v>328.23245999999995</v>
      </c>
      <c r="C46" s="172">
        <v>558.24523100000022</v>
      </c>
      <c r="D46" s="72">
        <f t="shared" si="0"/>
        <v>1.5597491079772239E-2</v>
      </c>
      <c r="E46" s="208">
        <v>1335.7567950000002</v>
      </c>
      <c r="F46" s="208">
        <v>2077.5633999999995</v>
      </c>
      <c r="G46" s="69">
        <f t="shared" si="3"/>
        <v>55.534555974315602</v>
      </c>
      <c r="H46" s="72">
        <f t="shared" si="4"/>
        <v>9.8725082215090118E-2</v>
      </c>
    </row>
    <row r="47" spans="1:8" ht="12" customHeight="1" x14ac:dyDescent="0.25">
      <c r="A47" s="4" t="s">
        <v>603</v>
      </c>
      <c r="B47" s="172">
        <v>778.36377999999991</v>
      </c>
      <c r="C47" s="172">
        <v>119.91290000000001</v>
      </c>
      <c r="D47" s="72">
        <f t="shared" si="0"/>
        <v>3.6987573122316424E-2</v>
      </c>
      <c r="E47" s="208">
        <v>1183.0882099999999</v>
      </c>
      <c r="F47" s="208">
        <v>240.103309</v>
      </c>
      <c r="G47" s="69">
        <f t="shared" si="3"/>
        <v>-79.70537556113419</v>
      </c>
      <c r="H47" s="72">
        <f t="shared" si="4"/>
        <v>1.1409624813923942E-2</v>
      </c>
    </row>
    <row r="48" spans="1:8" ht="12" customHeight="1" x14ac:dyDescent="0.25">
      <c r="A48" s="4" t="s">
        <v>407</v>
      </c>
      <c r="B48" s="172">
        <v>437.866579</v>
      </c>
      <c r="C48" s="172">
        <v>244.09259999999998</v>
      </c>
      <c r="D48" s="72">
        <f t="shared" si="0"/>
        <v>2.0807265862988953E-2</v>
      </c>
      <c r="E48" s="208">
        <v>1119.6111100000001</v>
      </c>
      <c r="F48" s="208">
        <v>543.28896400000008</v>
      </c>
      <c r="G48" s="69">
        <f t="shared" si="3"/>
        <v>-51.475207851411909</v>
      </c>
      <c r="H48" s="72">
        <f t="shared" si="4"/>
        <v>2.5816900527536806E-2</v>
      </c>
    </row>
    <row r="49" spans="1:8" ht="12" customHeight="1" x14ac:dyDescent="0.25">
      <c r="A49" s="4" t="s">
        <v>268</v>
      </c>
      <c r="B49" s="172">
        <v>75.274887000000007</v>
      </c>
      <c r="C49" s="172">
        <v>144.06723500000001</v>
      </c>
      <c r="D49" s="72">
        <f t="shared" si="0"/>
        <v>3.5770361606325086E-3</v>
      </c>
      <c r="E49" s="208">
        <v>1104.226152</v>
      </c>
      <c r="F49" s="208">
        <v>776.15738299999998</v>
      </c>
      <c r="G49" s="69">
        <f t="shared" si="3"/>
        <v>-29.710287915731236</v>
      </c>
      <c r="H49" s="72">
        <f t="shared" si="4"/>
        <v>3.6882725912732298E-2</v>
      </c>
    </row>
    <row r="50" spans="1:8" ht="12" customHeight="1" x14ac:dyDescent="0.25">
      <c r="A50" s="4" t="s">
        <v>592</v>
      </c>
      <c r="B50" s="172">
        <v>210.72832699999998</v>
      </c>
      <c r="C50" s="172">
        <v>274.70069899999999</v>
      </c>
      <c r="D50" s="72">
        <f t="shared" si="0"/>
        <v>1.0013735998681628E-2</v>
      </c>
      <c r="E50" s="208">
        <v>990.58251200000007</v>
      </c>
      <c r="F50" s="208">
        <v>1202.6692250000001</v>
      </c>
      <c r="G50" s="69">
        <f t="shared" si="3"/>
        <v>21.410302567505866</v>
      </c>
      <c r="H50" s="72">
        <f t="shared" si="4"/>
        <v>5.7150418666252867E-2</v>
      </c>
    </row>
    <row r="51" spans="1:8" ht="12" customHeight="1" x14ac:dyDescent="0.25">
      <c r="A51" s="4" t="s">
        <v>631</v>
      </c>
      <c r="B51" s="172">
        <v>317.26</v>
      </c>
      <c r="C51" s="172">
        <v>42.280364000000006</v>
      </c>
      <c r="D51" s="72">
        <f t="shared" si="0"/>
        <v>1.5076083638920237E-2</v>
      </c>
      <c r="E51" s="208">
        <v>931.05693000000008</v>
      </c>
      <c r="F51" s="208">
        <v>525.26722100000006</v>
      </c>
      <c r="G51" s="69">
        <f t="shared" si="3"/>
        <v>-43.58376979160662</v>
      </c>
      <c r="H51" s="72">
        <f t="shared" si="4"/>
        <v>2.4960513637329641E-2</v>
      </c>
    </row>
    <row r="52" spans="1:8" ht="12" customHeight="1" x14ac:dyDescent="0.25">
      <c r="A52" s="4" t="s">
        <v>233</v>
      </c>
      <c r="B52" s="172">
        <v>265.49377799999996</v>
      </c>
      <c r="C52" s="172">
        <v>277.47782099999995</v>
      </c>
      <c r="D52" s="72">
        <f t="shared" si="0"/>
        <v>1.2616170972517559E-2</v>
      </c>
      <c r="E52" s="208">
        <v>787.60392500000012</v>
      </c>
      <c r="F52" s="208">
        <v>753.97587199999998</v>
      </c>
      <c r="G52" s="69">
        <f t="shared" si="3"/>
        <v>-4.2696654920809536</v>
      </c>
      <c r="H52" s="72">
        <f t="shared" si="4"/>
        <v>3.5828668309902979E-2</v>
      </c>
    </row>
    <row r="53" spans="1:8" ht="12" customHeight="1" x14ac:dyDescent="0.25">
      <c r="A53" s="4" t="s">
        <v>165</v>
      </c>
      <c r="B53" s="172">
        <v>753.12267700000007</v>
      </c>
      <c r="C53" s="172">
        <v>594.51301899999987</v>
      </c>
      <c r="D53" s="72">
        <f t="shared" si="0"/>
        <v>3.5788124783519858E-2</v>
      </c>
      <c r="E53" s="208">
        <v>751.72863599999994</v>
      </c>
      <c r="F53" s="208">
        <v>550.46123</v>
      </c>
      <c r="G53" s="69">
        <f t="shared" si="3"/>
        <v>-26.773944261450211</v>
      </c>
      <c r="H53" s="72">
        <f t="shared" si="4"/>
        <v>2.6157724085806307E-2</v>
      </c>
    </row>
    <row r="54" spans="1:8" ht="12" customHeight="1" x14ac:dyDescent="0.25">
      <c r="A54" s="4" t="s">
        <v>159</v>
      </c>
      <c r="B54" s="172">
        <v>108.50848500000001</v>
      </c>
      <c r="C54" s="172">
        <v>152.33772300000004</v>
      </c>
      <c r="D54" s="72">
        <f t="shared" si="0"/>
        <v>5.1562850513538492E-3</v>
      </c>
      <c r="E54" s="208">
        <v>711.20440499999995</v>
      </c>
      <c r="F54" s="208">
        <v>1028.8840299999999</v>
      </c>
      <c r="G54" s="69">
        <f t="shared" si="3"/>
        <v>44.667837089676077</v>
      </c>
      <c r="H54" s="72">
        <f t="shared" si="4"/>
        <v>4.8892207309554681E-2</v>
      </c>
    </row>
    <row r="55" spans="1:8" ht="12" customHeight="1" x14ac:dyDescent="0.25">
      <c r="A55" s="4" t="s">
        <v>583</v>
      </c>
      <c r="B55" s="172">
        <v>217.35999999999996</v>
      </c>
      <c r="C55" s="172">
        <v>861.71000000000015</v>
      </c>
      <c r="D55" s="72">
        <f t="shared" si="0"/>
        <v>1.0328870767684871E-2</v>
      </c>
      <c r="E55" s="208">
        <v>682.82668699999999</v>
      </c>
      <c r="F55" s="208">
        <v>2219.6608770000003</v>
      </c>
      <c r="G55" s="69">
        <f t="shared" si="3"/>
        <v>225.06943844741679</v>
      </c>
      <c r="H55" s="72">
        <f t="shared" si="4"/>
        <v>0.10547750435507484</v>
      </c>
    </row>
    <row r="56" spans="1:8" ht="12" customHeight="1" x14ac:dyDescent="0.25">
      <c r="A56" s="4" t="s">
        <v>408</v>
      </c>
      <c r="B56" s="172">
        <v>225.25981399999998</v>
      </c>
      <c r="C56" s="172">
        <v>227.048957</v>
      </c>
      <c r="D56" s="72">
        <f t="shared" si="0"/>
        <v>1.0704267151079921E-2</v>
      </c>
      <c r="E56" s="208">
        <v>649.87275599999987</v>
      </c>
      <c r="F56" s="208">
        <v>699.22211199999981</v>
      </c>
      <c r="G56" s="69">
        <f t="shared" si="3"/>
        <v>7.5936951571485611</v>
      </c>
      <c r="H56" s="72">
        <f t="shared" si="4"/>
        <v>3.3226788888276022E-2</v>
      </c>
    </row>
    <row r="57" spans="1:8" ht="12" customHeight="1" x14ac:dyDescent="0.25">
      <c r="A57" s="145" t="s">
        <v>22</v>
      </c>
      <c r="B57" s="173">
        <v>1870.8763030000005</v>
      </c>
      <c r="C57" s="173">
        <v>3136.6855139999998</v>
      </c>
      <c r="D57" s="206">
        <f>(B57/$F$5)*100</f>
        <v>8.8903384044953307E-2</v>
      </c>
      <c r="E57" s="209">
        <v>6374.8962520000005</v>
      </c>
      <c r="F57" s="209">
        <v>10133.642285999997</v>
      </c>
      <c r="G57" s="148">
        <f t="shared" si="3"/>
        <v>58.961681655929098</v>
      </c>
      <c r="H57" s="206">
        <f t="shared" si="4"/>
        <v>0.48154711804398542</v>
      </c>
    </row>
    <row r="58" spans="1:8" ht="8.1" customHeight="1" x14ac:dyDescent="0.25">
      <c r="A58" s="9" t="s">
        <v>48</v>
      </c>
      <c r="B58" s="33"/>
      <c r="C58" s="10"/>
      <c r="D58" s="36"/>
      <c r="E58" s="10"/>
      <c r="F58" s="10"/>
      <c r="G58" s="36"/>
      <c r="H58" s="11"/>
    </row>
    <row r="59" spans="1:8" ht="8.1" customHeight="1" x14ac:dyDescent="0.25">
      <c r="A59" s="12" t="s">
        <v>24</v>
      </c>
      <c r="B59" s="33"/>
      <c r="C59" s="10"/>
      <c r="D59" s="36"/>
      <c r="E59" s="10"/>
      <c r="F59" s="10"/>
      <c r="G59" s="36"/>
      <c r="H59" s="11"/>
    </row>
    <row r="60" spans="1:8" ht="8.1" customHeight="1" x14ac:dyDescent="0.25">
      <c r="A60" s="12" t="s">
        <v>392</v>
      </c>
      <c r="B60" s="12"/>
      <c r="C60" s="12"/>
      <c r="D60" s="12"/>
      <c r="E60" s="12"/>
      <c r="F60" s="12"/>
      <c r="G60" s="12"/>
      <c r="H60" s="11"/>
    </row>
    <row r="61" spans="1:8" x14ac:dyDescent="0.25">
      <c r="A61" s="11"/>
      <c r="B61" s="10"/>
      <c r="C61" s="10"/>
      <c r="D61" s="36"/>
      <c r="E61" s="10"/>
      <c r="F61" s="10"/>
      <c r="G61" s="36"/>
      <c r="H61" s="11"/>
    </row>
    <row r="62" spans="1:8" x14ac:dyDescent="0.25">
      <c r="B62" s="29"/>
      <c r="C62" s="29"/>
      <c r="D62" s="37"/>
      <c r="E62" s="29"/>
      <c r="F62" s="29"/>
      <c r="G62" s="37"/>
    </row>
    <row r="63" spans="1:8" x14ac:dyDescent="0.25">
      <c r="B63" s="29"/>
      <c r="C63" s="29"/>
      <c r="D63" s="29"/>
      <c r="E63" s="29"/>
      <c r="F63" s="29"/>
      <c r="G63" s="29"/>
      <c r="H63" s="29"/>
    </row>
    <row r="64" spans="1:8" x14ac:dyDescent="0.25">
      <c r="B64" s="29"/>
      <c r="C64" s="29"/>
      <c r="D64" s="37"/>
      <c r="E64" s="29"/>
      <c r="F64" s="29"/>
      <c r="G64" s="37"/>
    </row>
    <row r="65" spans="2:7" x14ac:dyDescent="0.25">
      <c r="B65" s="29"/>
      <c r="C65" s="29"/>
      <c r="D65" s="37"/>
      <c r="E65" s="29"/>
      <c r="F65" s="29"/>
      <c r="G65" s="37"/>
    </row>
    <row r="66" spans="2:7" x14ac:dyDescent="0.25">
      <c r="B66" s="29"/>
      <c r="C66" s="29"/>
      <c r="D66" s="37"/>
      <c r="E66" s="29"/>
      <c r="F66" s="29"/>
      <c r="G66" s="37"/>
    </row>
    <row r="67" spans="2:7" x14ac:dyDescent="0.25">
      <c r="B67" s="29"/>
      <c r="C67" s="29"/>
      <c r="D67" s="37"/>
      <c r="E67" s="29"/>
      <c r="F67" s="29"/>
      <c r="G67" s="37"/>
    </row>
    <row r="68" spans="2:7" x14ac:dyDescent="0.25">
      <c r="B68" s="29"/>
      <c r="C68" s="29"/>
      <c r="D68" s="37"/>
      <c r="E68" s="29"/>
      <c r="F68" s="29"/>
      <c r="G68" s="37"/>
    </row>
    <row r="69" spans="2:7" x14ac:dyDescent="0.25">
      <c r="B69" s="29"/>
      <c r="C69" s="29"/>
      <c r="D69" s="37"/>
      <c r="E69" s="29"/>
      <c r="F69" s="29"/>
      <c r="G69" s="37"/>
    </row>
    <row r="70" spans="2:7" x14ac:dyDescent="0.25">
      <c r="B70" s="29"/>
      <c r="C70" s="29"/>
      <c r="D70" s="37"/>
      <c r="E70" s="29"/>
      <c r="F70" s="29"/>
      <c r="G70" s="37"/>
    </row>
    <row r="71" spans="2:7" x14ac:dyDescent="0.25">
      <c r="B71" s="29"/>
      <c r="C71" s="29"/>
      <c r="D71" s="37"/>
      <c r="E71" s="29"/>
      <c r="F71" s="29"/>
      <c r="G71" s="37"/>
    </row>
    <row r="72" spans="2:7" x14ac:dyDescent="0.25">
      <c r="B72" s="29"/>
      <c r="C72" s="29"/>
      <c r="D72" s="37"/>
      <c r="E72" s="29"/>
      <c r="F72" s="29"/>
      <c r="G72" s="37"/>
    </row>
    <row r="73" spans="2:7" x14ac:dyDescent="0.25">
      <c r="B73" s="29"/>
      <c r="C73" s="29"/>
      <c r="D73" s="37"/>
      <c r="E73" s="29"/>
      <c r="F73" s="29"/>
      <c r="G73" s="37"/>
    </row>
    <row r="74" spans="2:7" x14ac:dyDescent="0.25">
      <c r="B74" s="29"/>
      <c r="C74" s="29"/>
      <c r="D74" s="37"/>
      <c r="E74" s="29"/>
      <c r="F74" s="29"/>
      <c r="G74" s="37"/>
    </row>
    <row r="75" spans="2:7" x14ac:dyDescent="0.25">
      <c r="B75" s="29"/>
      <c r="C75" s="29"/>
      <c r="D75" s="37"/>
      <c r="E75" s="29"/>
      <c r="F75" s="29"/>
      <c r="G75" s="37"/>
    </row>
    <row r="76" spans="2:7" x14ac:dyDescent="0.25">
      <c r="B76" s="29"/>
      <c r="C76" s="29"/>
      <c r="D76" s="37"/>
      <c r="E76" s="29"/>
      <c r="F76" s="29"/>
      <c r="G76" s="37"/>
    </row>
    <row r="77" spans="2:7" x14ac:dyDescent="0.25">
      <c r="B77" s="29"/>
      <c r="C77" s="29"/>
      <c r="D77" s="37"/>
      <c r="E77" s="29"/>
      <c r="F77" s="29"/>
      <c r="G77" s="37"/>
    </row>
    <row r="78" spans="2:7" x14ac:dyDescent="0.25">
      <c r="B78" s="29"/>
      <c r="C78" s="29"/>
      <c r="D78" s="37"/>
      <c r="E78" s="29"/>
      <c r="F78" s="29"/>
      <c r="G78" s="37"/>
    </row>
    <row r="79" spans="2:7" x14ac:dyDescent="0.25">
      <c r="B79" s="29"/>
      <c r="C79" s="29"/>
      <c r="D79" s="37"/>
      <c r="E79" s="29"/>
      <c r="F79" s="29"/>
      <c r="G79" s="37"/>
    </row>
    <row r="80" spans="2:7" x14ac:dyDescent="0.25">
      <c r="B80" s="29"/>
      <c r="C80" s="29"/>
      <c r="D80" s="37"/>
      <c r="E80" s="29"/>
      <c r="F80" s="29"/>
      <c r="G80" s="37"/>
    </row>
    <row r="81" spans="2:7" x14ac:dyDescent="0.25">
      <c r="B81" s="29"/>
      <c r="C81" s="29"/>
      <c r="D81" s="37"/>
      <c r="E81" s="29"/>
      <c r="F81" s="29"/>
      <c r="G81" s="37"/>
    </row>
    <row r="82" spans="2:7" x14ac:dyDescent="0.25">
      <c r="B82" s="29"/>
      <c r="C82" s="29"/>
      <c r="D82" s="37"/>
      <c r="E82" s="29"/>
      <c r="F82" s="29"/>
      <c r="G82" s="37"/>
    </row>
    <row r="83" spans="2:7" x14ac:dyDescent="0.25">
      <c r="B83" s="29"/>
      <c r="C83" s="29"/>
      <c r="D83" s="37"/>
      <c r="E83" s="29"/>
      <c r="F83" s="29"/>
      <c r="G83" s="37"/>
    </row>
    <row r="84" spans="2:7" x14ac:dyDescent="0.25">
      <c r="B84" s="29"/>
      <c r="C84" s="29"/>
      <c r="D84" s="37"/>
      <c r="E84" s="29"/>
      <c r="F84" s="29"/>
      <c r="G84" s="37"/>
    </row>
    <row r="85" spans="2:7" x14ac:dyDescent="0.25">
      <c r="B85" s="29"/>
      <c r="C85" s="29"/>
      <c r="D85" s="37"/>
      <c r="E85" s="29"/>
      <c r="F85" s="29"/>
      <c r="G85" s="37"/>
    </row>
    <row r="86" spans="2:7" x14ac:dyDescent="0.25">
      <c r="B86" s="29"/>
      <c r="C86" s="29"/>
      <c r="D86" s="37"/>
      <c r="E86" s="29"/>
      <c r="F86" s="29"/>
      <c r="G86" s="37"/>
    </row>
    <row r="87" spans="2:7" x14ac:dyDescent="0.25">
      <c r="B87" s="29"/>
      <c r="C87" s="29"/>
      <c r="D87" s="37"/>
      <c r="E87" s="29"/>
      <c r="F87" s="29"/>
      <c r="G87" s="37"/>
    </row>
    <row r="88" spans="2:7" x14ac:dyDescent="0.25">
      <c r="B88" s="29"/>
      <c r="C88" s="29"/>
      <c r="D88" s="37"/>
      <c r="E88" s="29"/>
      <c r="F88" s="29"/>
      <c r="G88" s="37"/>
    </row>
    <row r="89" spans="2:7" x14ac:dyDescent="0.25">
      <c r="B89" s="29"/>
      <c r="C89" s="29"/>
      <c r="D89" s="37"/>
      <c r="E89" s="29"/>
      <c r="F89" s="29"/>
      <c r="G89" s="37"/>
    </row>
    <row r="90" spans="2:7" x14ac:dyDescent="0.25">
      <c r="B90" s="29"/>
      <c r="C90" s="29"/>
      <c r="D90" s="37"/>
      <c r="E90" s="29"/>
      <c r="F90" s="29"/>
      <c r="G90" s="37"/>
    </row>
    <row r="91" spans="2:7" x14ac:dyDescent="0.25">
      <c r="B91" s="29"/>
      <c r="C91" s="29"/>
      <c r="D91" s="37"/>
      <c r="E91" s="29"/>
      <c r="F91" s="29"/>
      <c r="G91" s="37"/>
    </row>
    <row r="92" spans="2:7" x14ac:dyDescent="0.25">
      <c r="B92" s="29"/>
      <c r="C92" s="29"/>
      <c r="D92" s="37"/>
      <c r="E92" s="29"/>
      <c r="F92" s="29"/>
      <c r="G92" s="37"/>
    </row>
    <row r="93" spans="2:7" x14ac:dyDescent="0.25">
      <c r="B93" s="29"/>
      <c r="C93" s="29"/>
      <c r="D93" s="37"/>
      <c r="E93" s="29"/>
      <c r="F93" s="29"/>
      <c r="G93" s="37"/>
    </row>
    <row r="94" spans="2:7" x14ac:dyDescent="0.25">
      <c r="B94" s="29"/>
      <c r="C94" s="29"/>
      <c r="D94" s="37"/>
      <c r="E94" s="29"/>
      <c r="F94" s="29"/>
      <c r="G94" s="37"/>
    </row>
    <row r="95" spans="2:7" x14ac:dyDescent="0.25">
      <c r="B95" s="29"/>
      <c r="C95" s="29"/>
      <c r="D95" s="37"/>
      <c r="E95" s="29"/>
      <c r="F95" s="29"/>
      <c r="G95" s="37"/>
    </row>
    <row r="96" spans="2:7" x14ac:dyDescent="0.25">
      <c r="B96" s="29"/>
      <c r="C96" s="29"/>
      <c r="D96" s="37"/>
      <c r="E96" s="29"/>
      <c r="F96" s="29"/>
      <c r="G96" s="37"/>
    </row>
    <row r="97" spans="2:7" x14ac:dyDescent="0.25">
      <c r="B97" s="29"/>
      <c r="C97" s="29"/>
      <c r="D97" s="37"/>
      <c r="E97" s="29"/>
      <c r="F97" s="29"/>
      <c r="G97" s="37"/>
    </row>
    <row r="98" spans="2:7" x14ac:dyDescent="0.25">
      <c r="B98" s="29"/>
      <c r="C98" s="29"/>
      <c r="D98" s="37"/>
      <c r="E98" s="29"/>
      <c r="F98" s="29"/>
      <c r="G98" s="37"/>
    </row>
    <row r="99" spans="2:7" x14ac:dyDescent="0.25">
      <c r="B99" s="29"/>
      <c r="C99" s="29"/>
      <c r="D99" s="37"/>
      <c r="E99" s="29"/>
      <c r="F99" s="29"/>
      <c r="G99" s="37"/>
    </row>
    <row r="100" spans="2:7" x14ac:dyDescent="0.25">
      <c r="B100" s="29"/>
      <c r="C100" s="29"/>
      <c r="D100" s="37"/>
      <c r="E100" s="29"/>
      <c r="F100" s="29"/>
      <c r="G100" s="37"/>
    </row>
    <row r="101" spans="2:7" x14ac:dyDescent="0.25">
      <c r="B101" s="29"/>
      <c r="C101" s="29"/>
      <c r="D101" s="37"/>
      <c r="E101" s="29"/>
      <c r="F101" s="29"/>
      <c r="G101" s="37"/>
    </row>
    <row r="102" spans="2:7" x14ac:dyDescent="0.25">
      <c r="B102" s="29"/>
      <c r="C102" s="29"/>
      <c r="D102" s="37"/>
      <c r="E102" s="29"/>
      <c r="F102" s="29"/>
      <c r="G102" s="37"/>
    </row>
    <row r="103" spans="2:7" x14ac:dyDescent="0.25">
      <c r="B103" s="29"/>
      <c r="C103" s="29"/>
      <c r="D103" s="37"/>
      <c r="E103" s="29"/>
      <c r="F103" s="29"/>
      <c r="G103" s="37"/>
    </row>
    <row r="104" spans="2:7" x14ac:dyDescent="0.25">
      <c r="B104" s="29"/>
      <c r="C104" s="29"/>
      <c r="D104" s="37"/>
      <c r="E104" s="29"/>
      <c r="F104" s="29"/>
      <c r="G104" s="37"/>
    </row>
    <row r="105" spans="2:7" x14ac:dyDescent="0.25">
      <c r="B105" s="29"/>
      <c r="C105" s="29"/>
      <c r="D105" s="37"/>
      <c r="E105" s="29"/>
      <c r="F105" s="29"/>
      <c r="G105" s="37"/>
    </row>
    <row r="106" spans="2:7" x14ac:dyDescent="0.25">
      <c r="B106" s="29"/>
      <c r="C106" s="29"/>
      <c r="D106" s="37"/>
      <c r="E106" s="29"/>
      <c r="F106" s="29"/>
      <c r="G106" s="37"/>
    </row>
    <row r="107" spans="2:7" x14ac:dyDescent="0.25">
      <c r="B107" s="29"/>
      <c r="C107" s="29"/>
      <c r="D107" s="37"/>
      <c r="E107" s="29"/>
      <c r="F107" s="29"/>
      <c r="G107" s="37"/>
    </row>
    <row r="108" spans="2:7" x14ac:dyDescent="0.25">
      <c r="B108" s="29"/>
      <c r="C108" s="29"/>
      <c r="D108" s="37"/>
      <c r="E108" s="29"/>
      <c r="F108" s="29"/>
      <c r="G108" s="37"/>
    </row>
    <row r="109" spans="2:7" x14ac:dyDescent="0.25">
      <c r="B109" s="29"/>
      <c r="C109" s="29"/>
      <c r="D109" s="37"/>
      <c r="E109" s="29"/>
      <c r="F109" s="29"/>
      <c r="G109" s="37"/>
    </row>
    <row r="110" spans="2:7" x14ac:dyDescent="0.25">
      <c r="B110" s="29"/>
      <c r="C110" s="29"/>
      <c r="D110" s="37"/>
      <c r="E110" s="29"/>
      <c r="F110" s="29"/>
      <c r="G110" s="37"/>
    </row>
    <row r="111" spans="2:7" x14ac:dyDescent="0.25">
      <c r="B111" s="29"/>
      <c r="C111" s="29"/>
      <c r="D111" s="37"/>
      <c r="E111" s="29"/>
      <c r="F111" s="29"/>
      <c r="G111" s="37"/>
    </row>
    <row r="112" spans="2:7" x14ac:dyDescent="0.25">
      <c r="B112" s="29"/>
      <c r="C112" s="29"/>
      <c r="D112" s="37"/>
      <c r="E112" s="29"/>
      <c r="F112" s="29"/>
      <c r="G112" s="37"/>
    </row>
    <row r="113" spans="2:7" x14ac:dyDescent="0.25">
      <c r="B113" s="29"/>
      <c r="C113" s="29"/>
      <c r="D113" s="37"/>
      <c r="E113" s="29"/>
      <c r="F113" s="29"/>
      <c r="G113" s="37"/>
    </row>
    <row r="114" spans="2:7" x14ac:dyDescent="0.25">
      <c r="B114" s="29"/>
      <c r="C114" s="29"/>
      <c r="D114" s="37"/>
      <c r="E114" s="29"/>
      <c r="F114" s="29"/>
      <c r="G114" s="37"/>
    </row>
    <row r="115" spans="2:7" x14ac:dyDescent="0.25">
      <c r="B115" s="29"/>
      <c r="C115" s="29"/>
      <c r="D115" s="37"/>
      <c r="E115" s="29"/>
      <c r="F115" s="29"/>
      <c r="G115" s="37"/>
    </row>
    <row r="116" spans="2:7" x14ac:dyDescent="0.25">
      <c r="B116" s="29"/>
      <c r="C116" s="29"/>
      <c r="D116" s="37"/>
      <c r="E116" s="29"/>
      <c r="F116" s="29"/>
      <c r="G116" s="37"/>
    </row>
    <row r="117" spans="2:7" x14ac:dyDescent="0.25">
      <c r="B117" s="29"/>
      <c r="C117" s="29"/>
      <c r="D117" s="37"/>
      <c r="E117" s="29"/>
      <c r="F117" s="29"/>
      <c r="G117" s="37"/>
    </row>
    <row r="118" spans="2:7" x14ac:dyDescent="0.25">
      <c r="B118" s="29"/>
      <c r="C118" s="29"/>
      <c r="D118" s="37"/>
      <c r="E118" s="29"/>
      <c r="F118" s="29"/>
      <c r="G118" s="37"/>
    </row>
    <row r="119" spans="2:7" x14ac:dyDescent="0.25">
      <c r="B119" s="29"/>
      <c r="C119" s="29"/>
      <c r="D119" s="37"/>
      <c r="E119" s="29"/>
      <c r="F119" s="29"/>
      <c r="G119" s="37"/>
    </row>
    <row r="120" spans="2:7" x14ac:dyDescent="0.25">
      <c r="B120" s="29"/>
      <c r="C120" s="29"/>
      <c r="D120" s="37"/>
      <c r="E120" s="29"/>
      <c r="F120" s="29"/>
      <c r="G120" s="37"/>
    </row>
    <row r="121" spans="2:7" x14ac:dyDescent="0.25">
      <c r="B121" s="29"/>
      <c r="C121" s="29"/>
      <c r="D121" s="37"/>
      <c r="E121" s="29"/>
      <c r="F121" s="29"/>
      <c r="G121" s="37"/>
    </row>
    <row r="122" spans="2:7" x14ac:dyDescent="0.25">
      <c r="B122" s="29"/>
      <c r="C122" s="29"/>
      <c r="D122" s="37"/>
      <c r="E122" s="29"/>
      <c r="F122" s="29"/>
      <c r="G122" s="37"/>
    </row>
    <row r="123" spans="2:7" x14ac:dyDescent="0.25">
      <c r="B123" s="29"/>
      <c r="C123" s="29"/>
      <c r="D123" s="37"/>
      <c r="E123" s="29"/>
      <c r="F123" s="29"/>
      <c r="G123" s="37"/>
    </row>
    <row r="124" spans="2:7" x14ac:dyDescent="0.25">
      <c r="B124" s="29"/>
      <c r="C124" s="29"/>
      <c r="D124" s="37"/>
      <c r="E124" s="29"/>
      <c r="F124" s="29"/>
      <c r="G124" s="37"/>
    </row>
    <row r="125" spans="2:7" x14ac:dyDescent="0.25">
      <c r="B125" s="29"/>
      <c r="C125" s="29"/>
      <c r="D125" s="37"/>
      <c r="E125" s="29"/>
      <c r="F125" s="29"/>
      <c r="G125" s="37"/>
    </row>
    <row r="126" spans="2:7" x14ac:dyDescent="0.25">
      <c r="B126" s="29"/>
      <c r="C126" s="29"/>
      <c r="D126" s="37"/>
      <c r="E126" s="29"/>
      <c r="F126" s="29"/>
      <c r="G126" s="37"/>
    </row>
    <row r="127" spans="2:7" x14ac:dyDescent="0.25">
      <c r="B127" s="29"/>
      <c r="C127" s="29"/>
      <c r="D127" s="37"/>
      <c r="E127" s="29"/>
      <c r="F127" s="29"/>
      <c r="G127" s="37"/>
    </row>
    <row r="128" spans="2:7" x14ac:dyDescent="0.25">
      <c r="B128" s="29"/>
      <c r="C128" s="29"/>
      <c r="D128" s="37"/>
      <c r="E128" s="29"/>
      <c r="F128" s="29"/>
      <c r="G128" s="37"/>
    </row>
    <row r="129" spans="2:7" x14ac:dyDescent="0.25">
      <c r="B129" s="29"/>
      <c r="C129" s="29"/>
      <c r="D129" s="37"/>
      <c r="E129" s="29"/>
      <c r="F129" s="29"/>
      <c r="G129" s="37"/>
    </row>
    <row r="130" spans="2:7" x14ac:dyDescent="0.25">
      <c r="B130" s="29"/>
      <c r="C130" s="29"/>
      <c r="D130" s="37"/>
      <c r="E130" s="29"/>
      <c r="F130" s="29"/>
      <c r="G130" s="37"/>
    </row>
    <row r="131" spans="2:7" x14ac:dyDescent="0.25">
      <c r="B131" s="29"/>
      <c r="C131" s="29"/>
      <c r="D131" s="37"/>
      <c r="E131" s="29"/>
      <c r="F131" s="29"/>
      <c r="G131" s="37"/>
    </row>
    <row r="132" spans="2:7" x14ac:dyDescent="0.25">
      <c r="B132" s="29"/>
      <c r="C132" s="29"/>
      <c r="D132" s="37"/>
      <c r="E132" s="29"/>
      <c r="F132" s="29"/>
      <c r="G132" s="37"/>
    </row>
    <row r="133" spans="2:7" x14ac:dyDescent="0.25">
      <c r="B133" s="29"/>
      <c r="C133" s="29"/>
      <c r="D133" s="37"/>
      <c r="E133" s="29"/>
      <c r="F133" s="29"/>
      <c r="G133" s="37"/>
    </row>
    <row r="134" spans="2:7" x14ac:dyDescent="0.25">
      <c r="B134" s="29"/>
      <c r="C134" s="29"/>
      <c r="D134" s="37"/>
      <c r="E134" s="29"/>
      <c r="F134" s="29"/>
      <c r="G134" s="37"/>
    </row>
    <row r="135" spans="2:7" x14ac:dyDescent="0.25">
      <c r="B135" s="29"/>
      <c r="C135" s="29"/>
      <c r="D135" s="37"/>
      <c r="E135" s="29"/>
      <c r="F135" s="29"/>
      <c r="G135" s="37"/>
    </row>
    <row r="136" spans="2:7" x14ac:dyDescent="0.25">
      <c r="B136" s="29"/>
      <c r="C136" s="29"/>
      <c r="D136" s="37"/>
      <c r="E136" s="29"/>
      <c r="F136" s="29"/>
      <c r="G136" s="37"/>
    </row>
    <row r="137" spans="2:7" x14ac:dyDescent="0.25">
      <c r="B137" s="29"/>
      <c r="C137" s="29"/>
      <c r="D137" s="37"/>
      <c r="E137" s="29"/>
      <c r="F137" s="29"/>
      <c r="G137" s="37"/>
    </row>
    <row r="138" spans="2:7" x14ac:dyDescent="0.25">
      <c r="B138" s="29"/>
      <c r="C138" s="29"/>
      <c r="D138" s="37"/>
      <c r="E138" s="29"/>
      <c r="F138" s="29"/>
      <c r="G138" s="37"/>
    </row>
    <row r="139" spans="2:7" x14ac:dyDescent="0.25">
      <c r="B139" s="29"/>
      <c r="C139" s="29"/>
      <c r="D139" s="37"/>
      <c r="E139" s="29"/>
      <c r="F139" s="29"/>
      <c r="G139" s="37"/>
    </row>
    <row r="140" spans="2:7" x14ac:dyDescent="0.25">
      <c r="B140" s="29"/>
      <c r="C140" s="29"/>
      <c r="D140" s="37"/>
      <c r="E140" s="29"/>
      <c r="F140" s="29"/>
      <c r="G140" s="37"/>
    </row>
    <row r="141" spans="2:7" x14ac:dyDescent="0.25">
      <c r="B141" s="29"/>
      <c r="C141" s="29"/>
      <c r="D141" s="37"/>
      <c r="E141" s="29"/>
      <c r="F141" s="29"/>
      <c r="G141" s="37"/>
    </row>
    <row r="142" spans="2:7" x14ac:dyDescent="0.25">
      <c r="B142" s="29"/>
      <c r="C142" s="29"/>
      <c r="D142" s="37"/>
      <c r="E142" s="29"/>
      <c r="F142" s="29"/>
      <c r="G142" s="37"/>
    </row>
    <row r="143" spans="2:7" x14ac:dyDescent="0.25">
      <c r="B143" s="29"/>
      <c r="C143" s="29"/>
      <c r="D143" s="37"/>
      <c r="E143" s="29"/>
      <c r="F143" s="29"/>
      <c r="G143" s="37"/>
    </row>
    <row r="144" spans="2:7" x14ac:dyDescent="0.25">
      <c r="B144" s="29"/>
      <c r="C144" s="29"/>
      <c r="D144" s="37"/>
      <c r="E144" s="29"/>
      <c r="F144" s="29"/>
      <c r="G144" s="37"/>
    </row>
    <row r="145" spans="2:7" x14ac:dyDescent="0.25">
      <c r="B145" s="29"/>
      <c r="C145" s="29"/>
      <c r="D145" s="37"/>
      <c r="E145" s="29"/>
      <c r="F145" s="29"/>
      <c r="G145" s="37"/>
    </row>
    <row r="146" spans="2:7" x14ac:dyDescent="0.25">
      <c r="B146" s="29"/>
      <c r="C146" s="29"/>
      <c r="D146" s="37"/>
      <c r="E146" s="29"/>
      <c r="F146" s="29"/>
      <c r="G146" s="37"/>
    </row>
    <row r="147" spans="2:7" x14ac:dyDescent="0.25">
      <c r="B147" s="29"/>
      <c r="C147" s="29"/>
      <c r="D147" s="37"/>
      <c r="E147" s="29"/>
      <c r="F147" s="29"/>
      <c r="G147" s="37"/>
    </row>
    <row r="148" spans="2:7" x14ac:dyDescent="0.25">
      <c r="B148" s="29"/>
      <c r="C148" s="29"/>
      <c r="D148" s="37"/>
      <c r="E148" s="29"/>
      <c r="F148" s="29"/>
      <c r="G148" s="37"/>
    </row>
    <row r="149" spans="2:7" x14ac:dyDescent="0.25">
      <c r="B149" s="29"/>
      <c r="C149" s="29"/>
      <c r="D149" s="37"/>
      <c r="E149" s="29"/>
      <c r="F149" s="29"/>
      <c r="G149" s="37"/>
    </row>
    <row r="150" spans="2:7" x14ac:dyDescent="0.25">
      <c r="B150" s="29"/>
      <c r="C150" s="29"/>
      <c r="D150" s="37"/>
      <c r="E150" s="29"/>
      <c r="F150" s="29"/>
      <c r="G150" s="37"/>
    </row>
    <row r="151" spans="2:7" x14ac:dyDescent="0.25">
      <c r="B151" s="29"/>
      <c r="C151" s="29"/>
      <c r="D151" s="37"/>
      <c r="E151" s="29"/>
      <c r="F151" s="29"/>
      <c r="G151" s="37"/>
    </row>
    <row r="152" spans="2:7" x14ac:dyDescent="0.25">
      <c r="B152" s="29"/>
      <c r="C152" s="29"/>
      <c r="D152" s="37"/>
      <c r="E152" s="29"/>
      <c r="F152" s="29"/>
      <c r="G152" s="37"/>
    </row>
    <row r="153" spans="2:7" x14ac:dyDescent="0.25">
      <c r="B153" s="29"/>
      <c r="C153" s="29"/>
      <c r="D153" s="37"/>
      <c r="E153" s="29"/>
      <c r="F153" s="29"/>
      <c r="G153" s="37"/>
    </row>
    <row r="154" spans="2:7" x14ac:dyDescent="0.25">
      <c r="B154" s="29"/>
      <c r="C154" s="29"/>
      <c r="D154" s="37"/>
      <c r="E154" s="29"/>
      <c r="F154" s="29"/>
      <c r="G154" s="37"/>
    </row>
    <row r="155" spans="2:7" x14ac:dyDescent="0.25">
      <c r="B155" s="29"/>
      <c r="C155" s="29"/>
      <c r="D155" s="37"/>
      <c r="E155" s="29"/>
      <c r="F155" s="29"/>
      <c r="G155" s="37"/>
    </row>
    <row r="156" spans="2:7" x14ac:dyDescent="0.25">
      <c r="B156" s="29"/>
      <c r="C156" s="29"/>
      <c r="D156" s="37"/>
      <c r="E156" s="29"/>
      <c r="F156" s="29"/>
      <c r="G156" s="37"/>
    </row>
    <row r="157" spans="2:7" x14ac:dyDescent="0.25">
      <c r="B157" s="29"/>
      <c r="C157" s="29"/>
      <c r="D157" s="37"/>
      <c r="E157" s="29"/>
      <c r="F157" s="29"/>
      <c r="G157" s="37"/>
    </row>
    <row r="158" spans="2:7" x14ac:dyDescent="0.25">
      <c r="B158" s="29"/>
      <c r="C158" s="29"/>
      <c r="D158" s="37"/>
      <c r="E158" s="29"/>
      <c r="F158" s="29"/>
      <c r="G158" s="37"/>
    </row>
    <row r="159" spans="2:7" x14ac:dyDescent="0.25">
      <c r="B159" s="29"/>
      <c r="C159" s="29"/>
      <c r="D159" s="37"/>
      <c r="E159" s="29"/>
      <c r="F159" s="29"/>
      <c r="G159" s="37"/>
    </row>
    <row r="160" spans="2:7" x14ac:dyDescent="0.25">
      <c r="B160" s="29"/>
      <c r="C160" s="29"/>
      <c r="D160" s="37"/>
      <c r="E160" s="29"/>
      <c r="F160" s="29"/>
      <c r="G160" s="37"/>
    </row>
    <row r="161" spans="2:7" x14ac:dyDescent="0.25">
      <c r="B161" s="29"/>
      <c r="C161" s="29"/>
      <c r="D161" s="37"/>
      <c r="E161" s="29"/>
      <c r="F161" s="29"/>
      <c r="G161" s="37"/>
    </row>
    <row r="162" spans="2:7" x14ac:dyDescent="0.25">
      <c r="B162" s="29"/>
      <c r="C162" s="29"/>
      <c r="D162" s="37"/>
      <c r="E162" s="29"/>
      <c r="F162" s="29"/>
      <c r="G162" s="37"/>
    </row>
    <row r="163" spans="2:7" x14ac:dyDescent="0.25">
      <c r="B163" s="29"/>
      <c r="C163" s="29"/>
      <c r="D163" s="37"/>
      <c r="E163" s="29"/>
      <c r="F163" s="29"/>
      <c r="G163" s="37"/>
    </row>
    <row r="164" spans="2:7" x14ac:dyDescent="0.25">
      <c r="B164" s="29"/>
      <c r="C164" s="29"/>
      <c r="D164" s="37"/>
      <c r="E164" s="29"/>
      <c r="F164" s="29"/>
      <c r="G164" s="37"/>
    </row>
    <row r="165" spans="2:7" x14ac:dyDescent="0.25">
      <c r="B165" s="29"/>
      <c r="C165" s="29"/>
      <c r="D165" s="37"/>
      <c r="E165" s="29"/>
      <c r="F165" s="29"/>
      <c r="G165" s="37"/>
    </row>
    <row r="166" spans="2:7" x14ac:dyDescent="0.25">
      <c r="B166" s="29"/>
      <c r="C166" s="29"/>
      <c r="D166" s="37"/>
      <c r="E166" s="29"/>
      <c r="F166" s="29"/>
      <c r="G166" s="37"/>
    </row>
    <row r="167" spans="2:7" x14ac:dyDescent="0.25">
      <c r="B167" s="29"/>
      <c r="C167" s="29"/>
      <c r="D167" s="37"/>
      <c r="E167" s="29"/>
      <c r="F167" s="29"/>
      <c r="G167" s="37"/>
    </row>
    <row r="168" spans="2:7" x14ac:dyDescent="0.25">
      <c r="B168" s="29"/>
      <c r="C168" s="29"/>
      <c r="D168" s="37"/>
      <c r="E168" s="29"/>
      <c r="F168" s="29"/>
      <c r="G168" s="37"/>
    </row>
    <row r="169" spans="2:7" x14ac:dyDescent="0.25">
      <c r="B169" s="29"/>
      <c r="C169" s="29"/>
      <c r="D169" s="37"/>
      <c r="E169" s="29"/>
      <c r="F169" s="29"/>
      <c r="G169" s="37"/>
    </row>
    <row r="170" spans="2:7" x14ac:dyDescent="0.25">
      <c r="B170" s="29"/>
      <c r="C170" s="29"/>
      <c r="D170" s="37"/>
      <c r="E170" s="29"/>
      <c r="F170" s="29"/>
      <c r="G170" s="37"/>
    </row>
    <row r="171" spans="2:7" x14ac:dyDescent="0.25">
      <c r="B171" s="29"/>
      <c r="C171" s="29"/>
      <c r="D171" s="37"/>
      <c r="E171" s="29"/>
      <c r="F171" s="29"/>
      <c r="G171" s="37"/>
    </row>
    <row r="172" spans="2:7" x14ac:dyDescent="0.25">
      <c r="B172" s="29"/>
      <c r="C172" s="29"/>
      <c r="D172" s="37"/>
      <c r="E172" s="29"/>
      <c r="F172" s="29"/>
      <c r="G172" s="37"/>
    </row>
    <row r="173" spans="2:7" x14ac:dyDescent="0.25">
      <c r="B173" s="29"/>
      <c r="C173" s="29"/>
      <c r="D173" s="37"/>
      <c r="E173" s="29"/>
      <c r="F173" s="29"/>
      <c r="G173" s="37"/>
    </row>
    <row r="174" spans="2:7" x14ac:dyDescent="0.25">
      <c r="B174" s="29"/>
      <c r="C174" s="29"/>
      <c r="D174" s="37"/>
      <c r="E174" s="29"/>
      <c r="F174" s="29"/>
      <c r="G174" s="37"/>
    </row>
    <row r="175" spans="2:7" x14ac:dyDescent="0.25">
      <c r="B175" s="29"/>
      <c r="C175" s="29"/>
      <c r="D175" s="37"/>
      <c r="E175" s="29"/>
      <c r="F175" s="29"/>
      <c r="G175" s="37"/>
    </row>
    <row r="176" spans="2:7" x14ac:dyDescent="0.25">
      <c r="B176" s="29"/>
      <c r="C176" s="29"/>
      <c r="D176" s="37"/>
      <c r="E176" s="29"/>
      <c r="F176" s="29"/>
      <c r="G176" s="37"/>
    </row>
    <row r="177" spans="2:7" x14ac:dyDescent="0.25">
      <c r="B177" s="29"/>
      <c r="C177" s="29"/>
      <c r="D177" s="37"/>
      <c r="E177" s="29"/>
      <c r="F177" s="29"/>
      <c r="G177" s="37"/>
    </row>
    <row r="178" spans="2:7" x14ac:dyDescent="0.25">
      <c r="B178" s="29"/>
      <c r="C178" s="29"/>
      <c r="D178" s="37"/>
      <c r="E178" s="29"/>
      <c r="F178" s="29"/>
      <c r="G178" s="37"/>
    </row>
    <row r="179" spans="2:7" x14ac:dyDescent="0.25">
      <c r="B179" s="29"/>
      <c r="C179" s="29"/>
      <c r="D179" s="37"/>
      <c r="E179" s="29"/>
      <c r="F179" s="29"/>
      <c r="G179" s="37"/>
    </row>
    <row r="180" spans="2:7" x14ac:dyDescent="0.25">
      <c r="B180" s="29"/>
      <c r="C180" s="29"/>
      <c r="D180" s="37"/>
      <c r="E180" s="29"/>
      <c r="F180" s="29"/>
      <c r="G180" s="37"/>
    </row>
    <row r="181" spans="2:7" x14ac:dyDescent="0.25">
      <c r="B181" s="29"/>
      <c r="C181" s="29"/>
      <c r="D181" s="37"/>
      <c r="E181" s="29"/>
      <c r="F181" s="29"/>
      <c r="G181" s="37"/>
    </row>
    <row r="182" spans="2:7" x14ac:dyDescent="0.25">
      <c r="B182" s="29"/>
      <c r="C182" s="29"/>
      <c r="D182" s="37"/>
      <c r="E182" s="29"/>
      <c r="F182" s="29"/>
      <c r="G182" s="37"/>
    </row>
    <row r="183" spans="2:7" x14ac:dyDescent="0.25">
      <c r="B183" s="29"/>
      <c r="C183" s="29"/>
      <c r="D183" s="37"/>
      <c r="E183" s="29"/>
      <c r="F183" s="29"/>
      <c r="G183" s="37"/>
    </row>
    <row r="184" spans="2:7" x14ac:dyDescent="0.25">
      <c r="B184" s="29"/>
      <c r="C184" s="29"/>
      <c r="D184" s="37"/>
      <c r="E184" s="29"/>
      <c r="F184" s="29"/>
      <c r="G184" s="37"/>
    </row>
    <row r="185" spans="2:7" x14ac:dyDescent="0.25">
      <c r="B185" s="29"/>
      <c r="C185" s="29"/>
      <c r="D185" s="37"/>
      <c r="E185" s="29"/>
      <c r="F185" s="29"/>
      <c r="G185" s="37"/>
    </row>
    <row r="186" spans="2:7" x14ac:dyDescent="0.25">
      <c r="B186" s="29"/>
      <c r="C186" s="29"/>
      <c r="D186" s="37"/>
      <c r="E186" s="29"/>
      <c r="F186" s="29"/>
      <c r="G186" s="37"/>
    </row>
    <row r="187" spans="2:7" x14ac:dyDescent="0.25">
      <c r="B187" s="29"/>
      <c r="C187" s="29"/>
      <c r="D187" s="37"/>
      <c r="E187" s="29"/>
      <c r="F187" s="29"/>
      <c r="G187" s="37"/>
    </row>
    <row r="188" spans="2:7" x14ac:dyDescent="0.25">
      <c r="B188" s="29"/>
      <c r="C188" s="29"/>
      <c r="D188" s="37"/>
      <c r="E188" s="29"/>
      <c r="F188" s="29"/>
      <c r="G188" s="37"/>
    </row>
    <row r="189" spans="2:7" x14ac:dyDescent="0.25">
      <c r="B189" s="29"/>
      <c r="C189" s="29"/>
      <c r="D189" s="37"/>
      <c r="E189" s="29"/>
      <c r="F189" s="29"/>
      <c r="G189" s="37"/>
    </row>
    <row r="190" spans="2:7" x14ac:dyDescent="0.25">
      <c r="B190" s="29"/>
      <c r="C190" s="29"/>
      <c r="D190" s="37"/>
      <c r="E190" s="29"/>
      <c r="F190" s="29"/>
      <c r="G190" s="37"/>
    </row>
    <row r="191" spans="2:7" x14ac:dyDescent="0.25">
      <c r="B191" s="29"/>
      <c r="C191" s="29"/>
      <c r="D191" s="37"/>
      <c r="E191" s="29"/>
      <c r="F191" s="29"/>
      <c r="G191" s="37"/>
    </row>
    <row r="192" spans="2:7" x14ac:dyDescent="0.25">
      <c r="B192" s="29"/>
      <c r="C192" s="29"/>
      <c r="D192" s="37"/>
      <c r="E192" s="29"/>
      <c r="F192" s="29"/>
      <c r="G192" s="37"/>
    </row>
    <row r="193" spans="2:7" x14ac:dyDescent="0.25">
      <c r="B193" s="29"/>
      <c r="C193" s="29"/>
      <c r="D193" s="37"/>
      <c r="E193" s="29"/>
      <c r="F193" s="29"/>
      <c r="G193" s="37"/>
    </row>
    <row r="194" spans="2:7" x14ac:dyDescent="0.25">
      <c r="B194" s="29"/>
      <c r="C194" s="29"/>
      <c r="D194" s="37"/>
      <c r="E194" s="29"/>
      <c r="F194" s="29"/>
      <c r="G194" s="37"/>
    </row>
    <row r="195" spans="2:7" x14ac:dyDescent="0.25">
      <c r="B195" s="29"/>
      <c r="C195" s="29"/>
      <c r="D195" s="37"/>
      <c r="E195" s="29"/>
      <c r="F195" s="29"/>
      <c r="G195" s="37"/>
    </row>
    <row r="196" spans="2:7" x14ac:dyDescent="0.25">
      <c r="B196" s="29"/>
      <c r="C196" s="29"/>
      <c r="D196" s="37"/>
      <c r="E196" s="29"/>
      <c r="F196" s="29"/>
      <c r="G196" s="37"/>
    </row>
    <row r="197" spans="2:7" x14ac:dyDescent="0.25">
      <c r="B197" s="29"/>
      <c r="C197" s="29"/>
      <c r="D197" s="37"/>
      <c r="E197" s="29"/>
      <c r="F197" s="29"/>
      <c r="G197" s="37"/>
    </row>
    <row r="198" spans="2:7" x14ac:dyDescent="0.25">
      <c r="B198" s="29"/>
      <c r="C198" s="29"/>
      <c r="D198" s="37"/>
      <c r="E198" s="29"/>
      <c r="F198" s="29"/>
      <c r="G198" s="37"/>
    </row>
    <row r="199" spans="2:7" x14ac:dyDescent="0.25">
      <c r="B199" s="29"/>
      <c r="C199" s="29"/>
      <c r="D199" s="37"/>
      <c r="E199" s="29"/>
      <c r="F199" s="29"/>
      <c r="G199" s="37"/>
    </row>
    <row r="200" spans="2:7" x14ac:dyDescent="0.25">
      <c r="B200" s="29"/>
      <c r="C200" s="29"/>
      <c r="D200" s="37"/>
      <c r="E200" s="29"/>
      <c r="F200" s="29"/>
      <c r="G200" s="37"/>
    </row>
    <row r="201" spans="2:7" x14ac:dyDescent="0.25">
      <c r="B201" s="29"/>
      <c r="C201" s="29"/>
      <c r="D201" s="37"/>
      <c r="E201" s="29"/>
      <c r="F201" s="29"/>
      <c r="G201" s="37"/>
    </row>
    <row r="202" spans="2:7" x14ac:dyDescent="0.25">
      <c r="B202" s="29"/>
      <c r="C202" s="29"/>
      <c r="D202" s="37"/>
      <c r="E202" s="29"/>
      <c r="F202" s="29"/>
      <c r="G202" s="37"/>
    </row>
    <row r="203" spans="2:7" x14ac:dyDescent="0.25">
      <c r="B203" s="29"/>
      <c r="C203" s="29"/>
      <c r="D203" s="37"/>
      <c r="E203" s="29"/>
      <c r="F203" s="29"/>
      <c r="G203" s="37"/>
    </row>
    <row r="204" spans="2:7" x14ac:dyDescent="0.25">
      <c r="B204" s="29"/>
      <c r="C204" s="29"/>
      <c r="D204" s="37"/>
      <c r="E204" s="29"/>
      <c r="F204" s="29"/>
      <c r="G204" s="37"/>
    </row>
    <row r="205" spans="2:7" x14ac:dyDescent="0.25">
      <c r="B205" s="29"/>
      <c r="C205" s="29"/>
      <c r="D205" s="37"/>
      <c r="E205" s="29"/>
      <c r="F205" s="29"/>
      <c r="G205" s="37"/>
    </row>
    <row r="206" spans="2:7" x14ac:dyDescent="0.25">
      <c r="B206" s="29"/>
      <c r="C206" s="29"/>
      <c r="D206" s="37"/>
      <c r="E206" s="29"/>
      <c r="F206" s="29"/>
      <c r="G206" s="37"/>
    </row>
    <row r="207" spans="2:7" x14ac:dyDescent="0.25">
      <c r="B207" s="29"/>
      <c r="C207" s="29"/>
      <c r="D207" s="37"/>
      <c r="E207" s="29"/>
      <c r="F207" s="29"/>
      <c r="G207" s="37"/>
    </row>
    <row r="208" spans="2:7" x14ac:dyDescent="0.25">
      <c r="B208" s="29"/>
      <c r="C208" s="29"/>
      <c r="D208" s="37"/>
      <c r="E208" s="29"/>
      <c r="F208" s="29"/>
      <c r="G208" s="37"/>
    </row>
    <row r="209" spans="2:7" x14ac:dyDescent="0.25">
      <c r="B209" s="29"/>
      <c r="C209" s="29"/>
      <c r="D209" s="37"/>
      <c r="E209" s="29"/>
      <c r="F209" s="29"/>
      <c r="G209" s="37"/>
    </row>
    <row r="210" spans="2:7" x14ac:dyDescent="0.25">
      <c r="B210" s="29"/>
      <c r="C210" s="29"/>
      <c r="D210" s="37"/>
      <c r="E210" s="29"/>
      <c r="F210" s="29"/>
      <c r="G210" s="37"/>
    </row>
    <row r="211" spans="2:7" x14ac:dyDescent="0.25">
      <c r="B211" s="29"/>
      <c r="C211" s="29"/>
      <c r="D211" s="37"/>
      <c r="E211" s="29"/>
      <c r="F211" s="29"/>
      <c r="G211" s="37"/>
    </row>
    <row r="212" spans="2:7" x14ac:dyDescent="0.25">
      <c r="B212" s="29"/>
      <c r="C212" s="29"/>
      <c r="D212" s="37"/>
      <c r="E212" s="29"/>
      <c r="F212" s="29"/>
      <c r="G212" s="37"/>
    </row>
    <row r="213" spans="2:7" x14ac:dyDescent="0.25">
      <c r="B213" s="29"/>
      <c r="C213" s="29"/>
      <c r="D213" s="37"/>
      <c r="E213" s="29"/>
      <c r="F213" s="29"/>
      <c r="G213" s="37"/>
    </row>
    <row r="214" spans="2:7" x14ac:dyDescent="0.25">
      <c r="B214" s="29"/>
      <c r="C214" s="29"/>
      <c r="D214" s="37"/>
      <c r="E214" s="29"/>
      <c r="F214" s="29"/>
      <c r="G214" s="37"/>
    </row>
    <row r="215" spans="2:7" x14ac:dyDescent="0.25">
      <c r="B215" s="29"/>
      <c r="C215" s="29"/>
      <c r="D215" s="37"/>
      <c r="E215" s="29"/>
      <c r="F215" s="29"/>
      <c r="G215" s="37"/>
    </row>
    <row r="216" spans="2:7" x14ac:dyDescent="0.25">
      <c r="B216" s="29"/>
      <c r="C216" s="29"/>
      <c r="D216" s="37"/>
      <c r="E216" s="29"/>
      <c r="F216" s="29"/>
      <c r="G216" s="37"/>
    </row>
    <row r="217" spans="2:7" x14ac:dyDescent="0.25">
      <c r="B217" s="29"/>
      <c r="C217" s="29"/>
      <c r="D217" s="37"/>
      <c r="E217" s="29"/>
      <c r="F217" s="29"/>
      <c r="G217" s="37"/>
    </row>
    <row r="218" spans="2:7" x14ac:dyDescent="0.25">
      <c r="B218" s="29"/>
      <c r="C218" s="29"/>
      <c r="D218" s="37"/>
      <c r="E218" s="29"/>
      <c r="F218" s="29"/>
      <c r="G218" s="37"/>
    </row>
    <row r="219" spans="2:7" x14ac:dyDescent="0.25">
      <c r="B219" s="29"/>
      <c r="C219" s="29"/>
      <c r="D219" s="37"/>
      <c r="E219" s="29"/>
      <c r="F219" s="29"/>
      <c r="G219" s="37"/>
    </row>
    <row r="220" spans="2:7" x14ac:dyDescent="0.25">
      <c r="B220" s="29"/>
      <c r="C220" s="29"/>
      <c r="D220" s="37"/>
      <c r="E220" s="29"/>
      <c r="F220" s="29"/>
      <c r="G220" s="37"/>
    </row>
    <row r="221" spans="2:7" x14ac:dyDescent="0.25">
      <c r="B221" s="29"/>
      <c r="C221" s="29"/>
      <c r="D221" s="37"/>
      <c r="E221" s="29"/>
      <c r="F221" s="29"/>
      <c r="G221" s="37"/>
    </row>
    <row r="222" spans="2:7" x14ac:dyDescent="0.25">
      <c r="B222" s="29"/>
      <c r="C222" s="29"/>
      <c r="D222" s="37"/>
      <c r="E222" s="29"/>
      <c r="F222" s="29"/>
      <c r="G222" s="37"/>
    </row>
    <row r="223" spans="2:7" x14ac:dyDescent="0.25">
      <c r="B223" s="29"/>
      <c r="C223" s="29"/>
      <c r="D223" s="37"/>
      <c r="E223" s="29"/>
      <c r="F223" s="29"/>
      <c r="G223" s="37"/>
    </row>
    <row r="224" spans="2:7" x14ac:dyDescent="0.25">
      <c r="B224" s="29"/>
      <c r="C224" s="29"/>
      <c r="D224" s="37"/>
      <c r="E224" s="29"/>
      <c r="F224" s="29"/>
      <c r="G224" s="37"/>
    </row>
    <row r="225" spans="2:7" x14ac:dyDescent="0.25">
      <c r="B225" s="29"/>
      <c r="C225" s="29"/>
      <c r="D225" s="37"/>
      <c r="E225" s="29"/>
      <c r="F225" s="29"/>
      <c r="G225" s="37"/>
    </row>
    <row r="226" spans="2:7" x14ac:dyDescent="0.25">
      <c r="B226" s="29"/>
      <c r="C226" s="29"/>
      <c r="D226" s="37"/>
      <c r="E226" s="29"/>
      <c r="F226" s="29"/>
      <c r="G226" s="37"/>
    </row>
    <row r="227" spans="2:7" x14ac:dyDescent="0.25">
      <c r="B227" s="29"/>
      <c r="C227" s="29"/>
      <c r="D227" s="37"/>
      <c r="E227" s="29"/>
      <c r="F227" s="29"/>
      <c r="G227" s="37"/>
    </row>
    <row r="228" spans="2:7" x14ac:dyDescent="0.25">
      <c r="B228" s="29"/>
      <c r="C228" s="29"/>
      <c r="D228" s="37"/>
      <c r="E228" s="29"/>
      <c r="F228" s="29"/>
      <c r="G228" s="37"/>
    </row>
    <row r="229" spans="2:7" x14ac:dyDescent="0.25">
      <c r="B229" s="29"/>
      <c r="C229" s="29"/>
      <c r="D229" s="37"/>
      <c r="E229" s="29"/>
      <c r="F229" s="29"/>
      <c r="G229" s="37"/>
    </row>
    <row r="230" spans="2:7" x14ac:dyDescent="0.25">
      <c r="B230" s="29"/>
      <c r="C230" s="29"/>
      <c r="D230" s="37"/>
      <c r="E230" s="29"/>
      <c r="F230" s="29"/>
      <c r="G230" s="37"/>
    </row>
    <row r="231" spans="2:7" x14ac:dyDescent="0.25">
      <c r="B231" s="29"/>
      <c r="C231" s="29"/>
      <c r="D231" s="37"/>
      <c r="E231" s="29"/>
      <c r="F231" s="29"/>
      <c r="G231" s="37"/>
    </row>
    <row r="232" spans="2:7" x14ac:dyDescent="0.25">
      <c r="B232" s="29"/>
      <c r="C232" s="29"/>
      <c r="D232" s="37"/>
      <c r="E232" s="29"/>
      <c r="F232" s="29"/>
      <c r="G232" s="37"/>
    </row>
    <row r="233" spans="2:7" x14ac:dyDescent="0.25">
      <c r="B233" s="29"/>
      <c r="C233" s="29"/>
      <c r="D233" s="37"/>
      <c r="E233" s="29"/>
      <c r="F233" s="29"/>
      <c r="G233" s="37"/>
    </row>
    <row r="234" spans="2:7" x14ac:dyDescent="0.25">
      <c r="B234" s="29"/>
      <c r="C234" s="29"/>
      <c r="D234" s="37"/>
      <c r="E234" s="29"/>
      <c r="F234" s="29"/>
      <c r="G234" s="37"/>
    </row>
    <row r="235" spans="2:7" x14ac:dyDescent="0.25">
      <c r="B235" s="29"/>
      <c r="C235" s="29"/>
      <c r="D235" s="37"/>
      <c r="E235" s="29"/>
      <c r="F235" s="29"/>
      <c r="G235" s="37"/>
    </row>
    <row r="236" spans="2:7" x14ac:dyDescent="0.25">
      <c r="B236" s="29"/>
      <c r="C236" s="29"/>
      <c r="D236" s="37"/>
      <c r="E236" s="29"/>
      <c r="F236" s="29"/>
      <c r="G236" s="37"/>
    </row>
    <row r="237" spans="2:7" x14ac:dyDescent="0.25">
      <c r="B237" s="29"/>
      <c r="C237" s="29"/>
      <c r="D237" s="37"/>
      <c r="E237" s="29"/>
      <c r="F237" s="29"/>
      <c r="G237" s="37"/>
    </row>
    <row r="238" spans="2:7" x14ac:dyDescent="0.25">
      <c r="B238" s="29"/>
      <c r="C238" s="29"/>
      <c r="D238" s="37"/>
      <c r="E238" s="29"/>
      <c r="F238" s="29"/>
      <c r="G238" s="37"/>
    </row>
    <row r="239" spans="2:7" x14ac:dyDescent="0.25">
      <c r="B239" s="29"/>
      <c r="C239" s="29"/>
      <c r="D239" s="37"/>
      <c r="E239" s="29"/>
      <c r="F239" s="29"/>
      <c r="G239" s="37"/>
    </row>
    <row r="240" spans="2:7" x14ac:dyDescent="0.25">
      <c r="B240" s="29"/>
      <c r="C240" s="29"/>
      <c r="D240" s="37"/>
      <c r="E240" s="29"/>
      <c r="F240" s="29"/>
      <c r="G240" s="37"/>
    </row>
    <row r="241" spans="2:7" x14ac:dyDescent="0.25">
      <c r="B241" s="29"/>
      <c r="C241" s="29"/>
      <c r="D241" s="37"/>
      <c r="E241" s="29"/>
      <c r="F241" s="29"/>
      <c r="G241" s="37"/>
    </row>
    <row r="242" spans="2:7" x14ac:dyDescent="0.25">
      <c r="B242" s="29"/>
      <c r="C242" s="29"/>
      <c r="D242" s="37"/>
      <c r="E242" s="29"/>
      <c r="F242" s="29"/>
      <c r="G242" s="37"/>
    </row>
    <row r="243" spans="2:7" x14ac:dyDescent="0.25">
      <c r="B243" s="29"/>
      <c r="C243" s="29"/>
      <c r="D243" s="37"/>
      <c r="E243" s="29"/>
      <c r="F243" s="29"/>
      <c r="G243" s="37"/>
    </row>
    <row r="244" spans="2:7" x14ac:dyDescent="0.25">
      <c r="B244" s="29"/>
      <c r="C244" s="29"/>
      <c r="D244" s="37"/>
      <c r="E244" s="29"/>
      <c r="F244" s="29"/>
      <c r="G244" s="37"/>
    </row>
    <row r="245" spans="2:7" x14ac:dyDescent="0.25">
      <c r="B245" s="29"/>
      <c r="C245" s="29"/>
      <c r="D245" s="37"/>
      <c r="E245" s="29"/>
      <c r="F245" s="29"/>
      <c r="G245" s="37"/>
    </row>
    <row r="246" spans="2:7" x14ac:dyDescent="0.25">
      <c r="B246" s="29"/>
      <c r="C246" s="29"/>
      <c r="D246" s="37"/>
      <c r="E246" s="29"/>
      <c r="F246" s="29"/>
      <c r="G246" s="37"/>
    </row>
    <row r="247" spans="2:7" x14ac:dyDescent="0.25">
      <c r="B247" s="29"/>
      <c r="C247" s="29"/>
      <c r="D247" s="37"/>
      <c r="E247" s="29"/>
      <c r="F247" s="29"/>
      <c r="G247" s="37"/>
    </row>
    <row r="248" spans="2:7" x14ac:dyDescent="0.25">
      <c r="B248" s="29"/>
      <c r="C248" s="29"/>
      <c r="D248" s="37"/>
      <c r="E248" s="29"/>
      <c r="F248" s="29"/>
      <c r="G248" s="37"/>
    </row>
    <row r="249" spans="2:7" x14ac:dyDescent="0.25">
      <c r="B249" s="29"/>
      <c r="C249" s="29"/>
      <c r="D249" s="37"/>
      <c r="E249" s="29"/>
      <c r="F249" s="29"/>
      <c r="G249" s="37"/>
    </row>
    <row r="250" spans="2:7" x14ac:dyDescent="0.25">
      <c r="B250" s="29"/>
      <c r="C250" s="29"/>
      <c r="D250" s="37"/>
      <c r="E250" s="29"/>
      <c r="F250" s="29"/>
      <c r="G250" s="37"/>
    </row>
    <row r="251" spans="2:7" x14ac:dyDescent="0.25">
      <c r="B251" s="29"/>
      <c r="C251" s="29"/>
      <c r="D251" s="37"/>
      <c r="E251" s="29"/>
      <c r="F251" s="29"/>
      <c r="G251" s="37"/>
    </row>
    <row r="252" spans="2:7" x14ac:dyDescent="0.25">
      <c r="B252" s="29"/>
      <c r="C252" s="29"/>
      <c r="D252" s="37"/>
      <c r="E252" s="29"/>
      <c r="F252" s="29"/>
      <c r="G252" s="37"/>
    </row>
    <row r="253" spans="2:7" x14ac:dyDescent="0.25">
      <c r="B253" s="29"/>
      <c r="C253" s="29"/>
      <c r="D253" s="37"/>
      <c r="E253" s="29"/>
      <c r="F253" s="29"/>
      <c r="G253" s="37"/>
    </row>
    <row r="254" spans="2:7" x14ac:dyDescent="0.25">
      <c r="B254" s="29"/>
      <c r="C254" s="29"/>
      <c r="D254" s="37"/>
      <c r="E254" s="29"/>
      <c r="F254" s="29"/>
      <c r="G254" s="37"/>
    </row>
    <row r="255" spans="2:7" x14ac:dyDescent="0.25">
      <c r="B255" s="29"/>
      <c r="C255" s="29"/>
      <c r="D255" s="37"/>
      <c r="E255" s="29"/>
      <c r="F255" s="29"/>
      <c r="G255" s="37"/>
    </row>
    <row r="256" spans="2:7" x14ac:dyDescent="0.25">
      <c r="B256" s="29"/>
      <c r="C256" s="29"/>
      <c r="D256" s="37"/>
      <c r="E256" s="29"/>
      <c r="F256" s="29"/>
      <c r="G256" s="37"/>
    </row>
    <row r="257" spans="2:7" x14ac:dyDescent="0.25">
      <c r="B257" s="29"/>
      <c r="C257" s="29"/>
      <c r="D257" s="37"/>
      <c r="E257" s="29"/>
      <c r="F257" s="29"/>
      <c r="G257" s="37"/>
    </row>
    <row r="258" spans="2:7" x14ac:dyDescent="0.25">
      <c r="B258" s="29"/>
      <c r="C258" s="29"/>
      <c r="D258" s="37"/>
      <c r="E258" s="29"/>
      <c r="F258" s="29"/>
      <c r="G258" s="37"/>
    </row>
    <row r="259" spans="2:7" x14ac:dyDescent="0.25">
      <c r="B259" s="29"/>
      <c r="C259" s="29"/>
      <c r="D259" s="37"/>
      <c r="E259" s="29"/>
      <c r="F259" s="29"/>
      <c r="G259" s="37"/>
    </row>
    <row r="260" spans="2:7" x14ac:dyDescent="0.25">
      <c r="B260" s="29"/>
      <c r="C260" s="29"/>
      <c r="D260" s="37"/>
      <c r="E260" s="29"/>
      <c r="F260" s="29"/>
      <c r="G260" s="37"/>
    </row>
    <row r="261" spans="2:7" x14ac:dyDescent="0.25">
      <c r="B261" s="29"/>
      <c r="C261" s="29"/>
      <c r="D261" s="37"/>
      <c r="E261" s="29"/>
      <c r="F261" s="29"/>
      <c r="G261" s="37"/>
    </row>
    <row r="262" spans="2:7" x14ac:dyDescent="0.25">
      <c r="B262" s="29"/>
      <c r="C262" s="29"/>
      <c r="D262" s="37"/>
      <c r="E262" s="29"/>
      <c r="F262" s="29"/>
      <c r="G262" s="37"/>
    </row>
    <row r="263" spans="2:7" x14ac:dyDescent="0.25">
      <c r="B263" s="29"/>
      <c r="C263" s="29"/>
      <c r="D263" s="37"/>
      <c r="E263" s="29"/>
      <c r="F263" s="29"/>
      <c r="G263" s="37"/>
    </row>
    <row r="264" spans="2:7" x14ac:dyDescent="0.25">
      <c r="B264" s="29"/>
      <c r="C264" s="29"/>
      <c r="D264" s="37"/>
      <c r="E264" s="29"/>
      <c r="F264" s="29"/>
      <c r="G264" s="37"/>
    </row>
    <row r="265" spans="2:7" x14ac:dyDescent="0.25">
      <c r="B265" s="29"/>
      <c r="C265" s="29"/>
      <c r="D265" s="37"/>
      <c r="E265" s="29"/>
      <c r="F265" s="29"/>
      <c r="G265" s="37"/>
    </row>
    <row r="266" spans="2:7" x14ac:dyDescent="0.25">
      <c r="B266" s="29"/>
      <c r="C266" s="29"/>
      <c r="D266" s="37"/>
      <c r="E266" s="29"/>
      <c r="F266" s="29"/>
      <c r="G266" s="37"/>
    </row>
    <row r="267" spans="2:7" x14ac:dyDescent="0.25">
      <c r="B267" s="29"/>
      <c r="C267" s="29"/>
      <c r="D267" s="37"/>
      <c r="E267" s="29"/>
      <c r="F267" s="29"/>
      <c r="G267" s="37"/>
    </row>
    <row r="268" spans="2:7" x14ac:dyDescent="0.25">
      <c r="B268" s="29"/>
      <c r="C268" s="29"/>
      <c r="D268" s="37"/>
      <c r="E268" s="29"/>
      <c r="F268" s="29"/>
      <c r="G268" s="37"/>
    </row>
    <row r="269" spans="2:7" x14ac:dyDescent="0.25">
      <c r="B269" s="29"/>
      <c r="C269" s="29"/>
      <c r="D269" s="37"/>
      <c r="E269" s="29"/>
      <c r="F269" s="29"/>
      <c r="G269" s="37"/>
    </row>
    <row r="270" spans="2:7" x14ac:dyDescent="0.25">
      <c r="B270" s="29"/>
      <c r="C270" s="29"/>
      <c r="D270" s="37"/>
      <c r="E270" s="29"/>
      <c r="F270" s="29"/>
      <c r="G270" s="37"/>
    </row>
    <row r="271" spans="2:7" x14ac:dyDescent="0.25">
      <c r="B271" s="29"/>
      <c r="C271" s="29"/>
      <c r="D271" s="37"/>
      <c r="E271" s="29"/>
      <c r="F271" s="29"/>
      <c r="G271" s="37"/>
    </row>
    <row r="272" spans="2:7" x14ac:dyDescent="0.25">
      <c r="B272" s="29"/>
      <c r="C272" s="29"/>
      <c r="D272" s="37"/>
      <c r="E272" s="29"/>
      <c r="F272" s="29"/>
      <c r="G272" s="37"/>
    </row>
    <row r="273" spans="2:7" x14ac:dyDescent="0.25">
      <c r="B273" s="29"/>
      <c r="C273" s="29"/>
      <c r="D273" s="37"/>
      <c r="E273" s="29"/>
      <c r="F273" s="29"/>
      <c r="G273" s="37"/>
    </row>
    <row r="274" spans="2:7" x14ac:dyDescent="0.25">
      <c r="B274" s="29"/>
      <c r="C274" s="29"/>
      <c r="D274" s="37"/>
      <c r="E274" s="29"/>
      <c r="F274" s="29"/>
      <c r="G274" s="37"/>
    </row>
    <row r="275" spans="2:7" x14ac:dyDescent="0.25">
      <c r="B275" s="29"/>
      <c r="C275" s="29"/>
      <c r="D275" s="37"/>
      <c r="E275" s="29"/>
      <c r="F275" s="29"/>
      <c r="G275" s="37"/>
    </row>
    <row r="276" spans="2:7" x14ac:dyDescent="0.25">
      <c r="B276" s="29"/>
      <c r="C276" s="29"/>
      <c r="D276" s="37"/>
      <c r="E276" s="29"/>
      <c r="F276" s="29"/>
      <c r="G276" s="37"/>
    </row>
    <row r="277" spans="2:7" x14ac:dyDescent="0.25">
      <c r="B277" s="29"/>
      <c r="C277" s="29"/>
      <c r="D277" s="37"/>
      <c r="E277" s="29"/>
      <c r="F277" s="29"/>
      <c r="G277" s="37"/>
    </row>
    <row r="278" spans="2:7" x14ac:dyDescent="0.25">
      <c r="B278" s="29"/>
      <c r="C278" s="29"/>
      <c r="D278" s="37"/>
      <c r="E278" s="29"/>
      <c r="F278" s="29"/>
      <c r="G278" s="37"/>
    </row>
    <row r="279" spans="2:7" x14ac:dyDescent="0.25">
      <c r="B279" s="29"/>
      <c r="C279" s="29"/>
      <c r="D279" s="37"/>
      <c r="E279" s="29"/>
      <c r="F279" s="29"/>
      <c r="G279" s="37"/>
    </row>
    <row r="280" spans="2:7" x14ac:dyDescent="0.25">
      <c r="B280" s="29"/>
      <c r="C280" s="29"/>
      <c r="D280" s="37"/>
      <c r="E280" s="29"/>
      <c r="F280" s="29"/>
      <c r="G280" s="37"/>
    </row>
    <row r="281" spans="2:7" x14ac:dyDescent="0.25">
      <c r="B281" s="29"/>
      <c r="C281" s="29"/>
      <c r="D281" s="37"/>
      <c r="E281" s="29"/>
      <c r="F281" s="29"/>
      <c r="G281" s="37"/>
    </row>
    <row r="282" spans="2:7" x14ac:dyDescent="0.25">
      <c r="B282" s="29"/>
      <c r="C282" s="29"/>
      <c r="D282" s="37"/>
      <c r="E282" s="29"/>
      <c r="F282" s="29"/>
      <c r="G282" s="37"/>
    </row>
    <row r="283" spans="2:7" x14ac:dyDescent="0.25">
      <c r="B283" s="29"/>
      <c r="C283" s="29"/>
      <c r="D283" s="37"/>
      <c r="E283" s="29"/>
      <c r="F283" s="29"/>
      <c r="G283" s="37"/>
    </row>
    <row r="284" spans="2:7" x14ac:dyDescent="0.25">
      <c r="B284" s="29"/>
      <c r="C284" s="29"/>
      <c r="D284" s="37"/>
      <c r="E284" s="29"/>
      <c r="F284" s="29"/>
      <c r="G284" s="37"/>
    </row>
    <row r="285" spans="2:7" x14ac:dyDescent="0.25">
      <c r="B285" s="29"/>
      <c r="C285" s="29"/>
      <c r="D285" s="37"/>
      <c r="E285" s="29"/>
      <c r="F285" s="29"/>
      <c r="G285" s="37"/>
    </row>
    <row r="286" spans="2:7" x14ac:dyDescent="0.25">
      <c r="B286" s="29"/>
      <c r="C286" s="29"/>
      <c r="D286" s="37"/>
      <c r="E286" s="29"/>
      <c r="F286" s="29"/>
      <c r="G286" s="37"/>
    </row>
    <row r="287" spans="2:7" x14ac:dyDescent="0.25">
      <c r="B287" s="29"/>
      <c r="C287" s="29"/>
      <c r="D287" s="37"/>
      <c r="E287" s="29"/>
      <c r="F287" s="29"/>
      <c r="G287" s="37"/>
    </row>
    <row r="288" spans="2:7" x14ac:dyDescent="0.25">
      <c r="B288" s="29"/>
      <c r="C288" s="29"/>
      <c r="D288" s="37"/>
      <c r="E288" s="29"/>
      <c r="F288" s="29"/>
      <c r="G288" s="37"/>
    </row>
    <row r="289" spans="2:7" x14ac:dyDescent="0.25">
      <c r="B289" s="29"/>
      <c r="C289" s="29"/>
      <c r="D289" s="37"/>
      <c r="E289" s="29"/>
      <c r="F289" s="29"/>
      <c r="G289" s="37"/>
    </row>
    <row r="290" spans="2:7" x14ac:dyDescent="0.25">
      <c r="B290" s="29"/>
      <c r="C290" s="29"/>
      <c r="D290" s="37"/>
      <c r="E290" s="29"/>
      <c r="F290" s="29"/>
      <c r="G290" s="37"/>
    </row>
    <row r="291" spans="2:7" x14ac:dyDescent="0.25">
      <c r="B291" s="29"/>
      <c r="C291" s="29"/>
      <c r="D291" s="37"/>
      <c r="E291" s="29"/>
      <c r="F291" s="29"/>
      <c r="G291" s="37"/>
    </row>
    <row r="292" spans="2:7" x14ac:dyDescent="0.25">
      <c r="B292" s="29"/>
      <c r="C292" s="29"/>
      <c r="D292" s="37"/>
      <c r="E292" s="29"/>
      <c r="F292" s="29"/>
      <c r="G292" s="37"/>
    </row>
    <row r="293" spans="2:7" x14ac:dyDescent="0.25">
      <c r="B293" s="29"/>
      <c r="C293" s="29"/>
      <c r="D293" s="37"/>
      <c r="E293" s="29"/>
      <c r="F293" s="29"/>
      <c r="G293" s="37"/>
    </row>
    <row r="294" spans="2:7" x14ac:dyDescent="0.25">
      <c r="B294" s="29"/>
      <c r="C294" s="29"/>
      <c r="D294" s="37"/>
      <c r="E294" s="29"/>
      <c r="F294" s="29"/>
      <c r="G294" s="37"/>
    </row>
    <row r="295" spans="2:7" x14ac:dyDescent="0.25">
      <c r="B295" s="29"/>
      <c r="C295" s="29"/>
      <c r="D295" s="37"/>
      <c r="E295" s="29"/>
      <c r="F295" s="29"/>
      <c r="G295" s="37"/>
    </row>
    <row r="296" spans="2:7" x14ac:dyDescent="0.25">
      <c r="B296" s="29"/>
      <c r="C296" s="29"/>
      <c r="D296" s="37"/>
      <c r="E296" s="29"/>
      <c r="F296" s="29"/>
      <c r="G296" s="37"/>
    </row>
    <row r="297" spans="2:7" x14ac:dyDescent="0.25">
      <c r="B297" s="29"/>
      <c r="C297" s="29"/>
      <c r="D297" s="37"/>
      <c r="E297" s="29"/>
      <c r="F297" s="29"/>
      <c r="G297" s="37"/>
    </row>
    <row r="298" spans="2:7" x14ac:dyDescent="0.25">
      <c r="B298" s="29"/>
      <c r="C298" s="29"/>
      <c r="D298" s="37"/>
      <c r="E298" s="29"/>
      <c r="F298" s="29"/>
      <c r="G298" s="37"/>
    </row>
    <row r="299" spans="2:7" x14ac:dyDescent="0.25">
      <c r="B299" s="29"/>
      <c r="C299" s="29"/>
      <c r="D299" s="37"/>
      <c r="E299" s="29"/>
      <c r="F299" s="29"/>
      <c r="G299" s="37"/>
    </row>
    <row r="300" spans="2:7" x14ac:dyDescent="0.25">
      <c r="B300" s="29"/>
      <c r="C300" s="29"/>
      <c r="D300" s="37"/>
      <c r="E300" s="29"/>
      <c r="F300" s="29"/>
      <c r="G300" s="37"/>
    </row>
    <row r="301" spans="2:7" x14ac:dyDescent="0.25">
      <c r="B301" s="29"/>
      <c r="C301" s="29"/>
      <c r="D301" s="37"/>
      <c r="E301" s="29"/>
      <c r="F301" s="29"/>
      <c r="G301" s="37"/>
    </row>
    <row r="302" spans="2:7" x14ac:dyDescent="0.25">
      <c r="B302" s="29"/>
      <c r="C302" s="29"/>
      <c r="D302" s="37"/>
      <c r="E302" s="29"/>
      <c r="F302" s="29"/>
      <c r="G302" s="37"/>
    </row>
    <row r="303" spans="2:7" x14ac:dyDescent="0.25">
      <c r="B303" s="29"/>
      <c r="C303" s="29"/>
      <c r="D303" s="37"/>
      <c r="E303" s="29"/>
      <c r="F303" s="29"/>
      <c r="G303" s="37"/>
    </row>
    <row r="304" spans="2:7" x14ac:dyDescent="0.25">
      <c r="B304" s="29"/>
      <c r="C304" s="29"/>
      <c r="D304" s="37"/>
      <c r="E304" s="29"/>
      <c r="F304" s="29"/>
      <c r="G304" s="37"/>
    </row>
    <row r="305" spans="2:7" x14ac:dyDescent="0.25">
      <c r="B305" s="29"/>
      <c r="C305" s="29"/>
      <c r="D305" s="37"/>
      <c r="E305" s="29"/>
      <c r="F305" s="29"/>
      <c r="G305" s="37"/>
    </row>
    <row r="306" spans="2:7" x14ac:dyDescent="0.25">
      <c r="B306" s="29"/>
      <c r="C306" s="29"/>
      <c r="D306" s="37"/>
      <c r="E306" s="29"/>
      <c r="F306" s="29"/>
      <c r="G306" s="37"/>
    </row>
    <row r="307" spans="2:7" x14ac:dyDescent="0.25">
      <c r="B307" s="29"/>
      <c r="C307" s="29"/>
      <c r="D307" s="37"/>
      <c r="E307" s="29"/>
      <c r="F307" s="29"/>
      <c r="G307" s="37"/>
    </row>
    <row r="308" spans="2:7" x14ac:dyDescent="0.25">
      <c r="B308" s="29"/>
      <c r="C308" s="29"/>
      <c r="D308" s="37"/>
      <c r="E308" s="29"/>
      <c r="F308" s="29"/>
      <c r="G308" s="37"/>
    </row>
    <row r="309" spans="2:7" x14ac:dyDescent="0.25">
      <c r="B309" s="29"/>
      <c r="C309" s="29"/>
      <c r="D309" s="37"/>
      <c r="E309" s="29"/>
      <c r="F309" s="29"/>
      <c r="G309" s="37"/>
    </row>
    <row r="310" spans="2:7" x14ac:dyDescent="0.25">
      <c r="B310" s="29"/>
      <c r="C310" s="29"/>
      <c r="D310" s="37"/>
      <c r="E310" s="29"/>
      <c r="F310" s="29"/>
      <c r="G310" s="37"/>
    </row>
    <row r="311" spans="2:7" x14ac:dyDescent="0.25">
      <c r="B311" s="29"/>
      <c r="C311" s="29"/>
      <c r="D311" s="37"/>
      <c r="E311" s="29"/>
      <c r="F311" s="29"/>
      <c r="G311" s="37"/>
    </row>
    <row r="312" spans="2:7" x14ac:dyDescent="0.25">
      <c r="B312" s="29"/>
      <c r="C312" s="29"/>
      <c r="D312" s="37"/>
      <c r="E312" s="29"/>
      <c r="F312" s="29"/>
      <c r="G312" s="37"/>
    </row>
    <row r="313" spans="2:7" x14ac:dyDescent="0.25">
      <c r="B313" s="29"/>
      <c r="C313" s="29"/>
      <c r="D313" s="37"/>
      <c r="E313" s="29"/>
      <c r="F313" s="29"/>
      <c r="G313" s="37"/>
    </row>
    <row r="314" spans="2:7" x14ac:dyDescent="0.25">
      <c r="B314" s="29"/>
      <c r="C314" s="29"/>
      <c r="D314" s="37"/>
      <c r="E314" s="29"/>
      <c r="F314" s="29"/>
      <c r="G314" s="37"/>
    </row>
    <row r="315" spans="2:7" x14ac:dyDescent="0.25">
      <c r="B315" s="29"/>
      <c r="C315" s="29"/>
      <c r="D315" s="37"/>
      <c r="E315" s="29"/>
      <c r="F315" s="29"/>
      <c r="G315" s="37"/>
    </row>
    <row r="316" spans="2:7" x14ac:dyDescent="0.25">
      <c r="B316" s="29"/>
      <c r="C316" s="29"/>
      <c r="D316" s="37"/>
      <c r="E316" s="29"/>
      <c r="F316" s="29"/>
      <c r="G316" s="37"/>
    </row>
    <row r="317" spans="2:7" x14ac:dyDescent="0.25">
      <c r="B317" s="29"/>
      <c r="C317" s="29"/>
      <c r="D317" s="37"/>
      <c r="E317" s="29"/>
      <c r="F317" s="29"/>
      <c r="G317" s="37"/>
    </row>
    <row r="318" spans="2:7" x14ac:dyDescent="0.25">
      <c r="B318" s="29"/>
      <c r="C318" s="29"/>
      <c r="D318" s="37"/>
      <c r="E318" s="29"/>
      <c r="F318" s="29"/>
      <c r="G318" s="37"/>
    </row>
    <row r="319" spans="2:7" x14ac:dyDescent="0.25">
      <c r="B319" s="29"/>
      <c r="C319" s="29"/>
      <c r="D319" s="37"/>
      <c r="E319" s="29"/>
      <c r="F319" s="29"/>
      <c r="G319" s="37"/>
    </row>
    <row r="320" spans="2:7" x14ac:dyDescent="0.25">
      <c r="B320" s="29"/>
      <c r="C320" s="29"/>
      <c r="D320" s="37"/>
      <c r="E320" s="29"/>
      <c r="F320" s="29"/>
      <c r="G320" s="37"/>
    </row>
    <row r="321" spans="2:7" x14ac:dyDescent="0.25">
      <c r="B321" s="29"/>
      <c r="C321" s="29"/>
      <c r="D321" s="37"/>
      <c r="E321" s="29"/>
      <c r="F321" s="29"/>
      <c r="G321" s="37"/>
    </row>
    <row r="322" spans="2:7" x14ac:dyDescent="0.25">
      <c r="B322" s="29"/>
      <c r="C322" s="29"/>
      <c r="D322" s="37"/>
      <c r="E322" s="29"/>
      <c r="F322" s="29"/>
      <c r="G322" s="37"/>
    </row>
    <row r="323" spans="2:7" x14ac:dyDescent="0.25">
      <c r="B323" s="29"/>
      <c r="C323" s="29"/>
      <c r="D323" s="37"/>
      <c r="E323" s="29"/>
      <c r="F323" s="29"/>
      <c r="G323" s="37"/>
    </row>
    <row r="324" spans="2:7" x14ac:dyDescent="0.25">
      <c r="B324" s="29"/>
      <c r="C324" s="29"/>
      <c r="D324" s="37"/>
      <c r="E324" s="29"/>
      <c r="F324" s="29"/>
      <c r="G324" s="37"/>
    </row>
    <row r="325" spans="2:7" x14ac:dyDescent="0.25">
      <c r="B325" s="29"/>
      <c r="C325" s="29"/>
      <c r="D325" s="37"/>
      <c r="E325" s="29"/>
      <c r="F325" s="29"/>
      <c r="G325" s="37"/>
    </row>
    <row r="326" spans="2:7" x14ac:dyDescent="0.25">
      <c r="B326" s="29"/>
      <c r="C326" s="29"/>
      <c r="D326" s="37"/>
      <c r="E326" s="29"/>
      <c r="F326" s="29"/>
      <c r="G326" s="37"/>
    </row>
    <row r="327" spans="2:7" x14ac:dyDescent="0.25">
      <c r="B327" s="29"/>
      <c r="C327" s="29"/>
      <c r="D327" s="37"/>
      <c r="E327" s="29"/>
      <c r="F327" s="29"/>
      <c r="G327" s="37"/>
    </row>
    <row r="328" spans="2:7" x14ac:dyDescent="0.25">
      <c r="B328" s="29"/>
      <c r="C328" s="29"/>
      <c r="D328" s="37"/>
      <c r="E328" s="29"/>
      <c r="F328" s="29"/>
      <c r="G328" s="37"/>
    </row>
    <row r="329" spans="2:7" x14ac:dyDescent="0.25">
      <c r="B329" s="29"/>
      <c r="C329" s="29"/>
      <c r="D329" s="37"/>
      <c r="E329" s="29"/>
      <c r="F329" s="29"/>
      <c r="G329" s="37"/>
    </row>
    <row r="330" spans="2:7" x14ac:dyDescent="0.25">
      <c r="B330" s="29"/>
      <c r="C330" s="29"/>
      <c r="D330" s="37"/>
      <c r="E330" s="29"/>
      <c r="F330" s="29"/>
      <c r="G330" s="37"/>
    </row>
    <row r="331" spans="2:7" x14ac:dyDescent="0.25">
      <c r="B331" s="29"/>
      <c r="C331" s="29"/>
      <c r="D331" s="37"/>
      <c r="E331" s="29"/>
      <c r="F331" s="29"/>
      <c r="G331" s="37"/>
    </row>
    <row r="332" spans="2:7" x14ac:dyDescent="0.25">
      <c r="B332" s="29"/>
      <c r="C332" s="29"/>
      <c r="D332" s="37"/>
      <c r="E332" s="29"/>
      <c r="F332" s="29"/>
      <c r="G332" s="37"/>
    </row>
    <row r="333" spans="2:7" x14ac:dyDescent="0.25">
      <c r="B333" s="29"/>
      <c r="C333" s="29"/>
      <c r="D333" s="37"/>
      <c r="E333" s="29"/>
      <c r="F333" s="29"/>
      <c r="G333" s="37"/>
    </row>
    <row r="334" spans="2:7" x14ac:dyDescent="0.25">
      <c r="B334" s="29"/>
      <c r="C334" s="29"/>
      <c r="D334" s="37"/>
      <c r="E334" s="29"/>
      <c r="F334" s="29"/>
      <c r="G334" s="37"/>
    </row>
    <row r="335" spans="2:7" x14ac:dyDescent="0.25">
      <c r="B335" s="29"/>
      <c r="C335" s="29"/>
      <c r="D335" s="37"/>
      <c r="E335" s="29"/>
      <c r="F335" s="29"/>
      <c r="G335" s="37"/>
    </row>
    <row r="336" spans="2:7" x14ac:dyDescent="0.25">
      <c r="B336" s="29"/>
      <c r="C336" s="29"/>
      <c r="D336" s="37"/>
      <c r="E336" s="29"/>
      <c r="F336" s="29"/>
      <c r="G336" s="37"/>
    </row>
    <row r="337" spans="2:7" x14ac:dyDescent="0.25">
      <c r="B337" s="29"/>
      <c r="C337" s="29"/>
      <c r="D337" s="37"/>
      <c r="E337" s="29"/>
      <c r="F337" s="29"/>
      <c r="G337" s="37"/>
    </row>
    <row r="338" spans="2:7" x14ac:dyDescent="0.25">
      <c r="B338" s="29"/>
      <c r="C338" s="29"/>
      <c r="D338" s="37"/>
      <c r="E338" s="29"/>
      <c r="F338" s="29"/>
      <c r="G338" s="37"/>
    </row>
    <row r="339" spans="2:7" x14ac:dyDescent="0.25">
      <c r="B339" s="29"/>
      <c r="C339" s="29"/>
      <c r="D339" s="37"/>
      <c r="E339" s="29"/>
      <c r="F339" s="29"/>
      <c r="G339" s="37"/>
    </row>
    <row r="340" spans="2:7" x14ac:dyDescent="0.25">
      <c r="B340" s="29"/>
      <c r="C340" s="29"/>
      <c r="D340" s="37"/>
      <c r="E340" s="29"/>
      <c r="F340" s="29"/>
      <c r="G340" s="37"/>
    </row>
    <row r="341" spans="2:7" x14ac:dyDescent="0.25">
      <c r="B341" s="29"/>
      <c r="C341" s="29"/>
      <c r="D341" s="37"/>
      <c r="E341" s="29"/>
      <c r="F341" s="29"/>
      <c r="G341" s="37"/>
    </row>
    <row r="342" spans="2:7" x14ac:dyDescent="0.25">
      <c r="B342" s="29"/>
      <c r="C342" s="29"/>
      <c r="D342" s="37"/>
      <c r="E342" s="29"/>
      <c r="F342" s="29"/>
      <c r="G342" s="37"/>
    </row>
    <row r="343" spans="2:7" x14ac:dyDescent="0.25">
      <c r="B343" s="29"/>
      <c r="C343" s="29"/>
      <c r="D343" s="37"/>
      <c r="E343" s="29"/>
      <c r="F343" s="29"/>
      <c r="G343" s="37"/>
    </row>
    <row r="344" spans="2:7" x14ac:dyDescent="0.25">
      <c r="B344" s="29"/>
      <c r="C344" s="29"/>
      <c r="D344" s="37"/>
      <c r="E344" s="29"/>
      <c r="F344" s="29"/>
      <c r="G344" s="37"/>
    </row>
    <row r="345" spans="2:7" x14ac:dyDescent="0.25">
      <c r="B345" s="29"/>
      <c r="C345" s="29"/>
      <c r="D345" s="37"/>
      <c r="E345" s="29"/>
      <c r="F345" s="29"/>
      <c r="G345" s="37"/>
    </row>
    <row r="346" spans="2:7" x14ac:dyDescent="0.25">
      <c r="B346" s="29"/>
      <c r="C346" s="29"/>
      <c r="D346" s="37"/>
      <c r="E346" s="29"/>
      <c r="F346" s="29"/>
      <c r="G346" s="37"/>
    </row>
    <row r="347" spans="2:7" x14ac:dyDescent="0.25">
      <c r="B347" s="29"/>
      <c r="C347" s="29"/>
      <c r="D347" s="37"/>
      <c r="E347" s="29"/>
      <c r="F347" s="29"/>
      <c r="G347" s="37"/>
    </row>
    <row r="348" spans="2:7" x14ac:dyDescent="0.25">
      <c r="B348" s="29"/>
      <c r="C348" s="29"/>
      <c r="D348" s="37"/>
      <c r="E348" s="29"/>
      <c r="F348" s="29"/>
      <c r="G348" s="37"/>
    </row>
    <row r="349" spans="2:7" x14ac:dyDescent="0.25">
      <c r="B349" s="29"/>
      <c r="C349" s="29"/>
      <c r="D349" s="37"/>
      <c r="E349" s="29"/>
      <c r="F349" s="29"/>
      <c r="G349" s="37"/>
    </row>
    <row r="350" spans="2:7" x14ac:dyDescent="0.25">
      <c r="B350" s="29"/>
      <c r="C350" s="29"/>
      <c r="D350" s="37"/>
      <c r="E350" s="29"/>
      <c r="F350" s="29"/>
      <c r="G350" s="37"/>
    </row>
    <row r="351" spans="2:7" x14ac:dyDescent="0.25">
      <c r="B351" s="29"/>
      <c r="C351" s="29"/>
      <c r="D351" s="37"/>
      <c r="E351" s="29"/>
      <c r="F351" s="29"/>
      <c r="G351" s="37"/>
    </row>
    <row r="352" spans="2:7" x14ac:dyDescent="0.25">
      <c r="B352" s="29"/>
      <c r="C352" s="29"/>
      <c r="D352" s="37"/>
      <c r="E352" s="29"/>
      <c r="F352" s="29"/>
      <c r="G352" s="37"/>
    </row>
    <row r="353" spans="2:7" x14ac:dyDescent="0.25">
      <c r="B353" s="29"/>
      <c r="C353" s="29"/>
      <c r="D353" s="37"/>
      <c r="E353" s="29"/>
      <c r="F353" s="29"/>
      <c r="G353" s="37"/>
    </row>
    <row r="354" spans="2:7" x14ac:dyDescent="0.25">
      <c r="B354" s="29"/>
      <c r="C354" s="29"/>
      <c r="D354" s="37"/>
      <c r="E354" s="29"/>
      <c r="F354" s="29"/>
      <c r="G354" s="37"/>
    </row>
    <row r="355" spans="2:7" x14ac:dyDescent="0.25">
      <c r="B355" s="29"/>
      <c r="C355" s="29"/>
      <c r="D355" s="37"/>
      <c r="E355" s="29"/>
      <c r="F355" s="29"/>
      <c r="G355" s="37"/>
    </row>
    <row r="356" spans="2:7" x14ac:dyDescent="0.25">
      <c r="B356" s="29"/>
      <c r="C356" s="29"/>
      <c r="D356" s="37"/>
      <c r="E356" s="29"/>
      <c r="F356" s="29"/>
      <c r="G356" s="37"/>
    </row>
    <row r="357" spans="2:7" x14ac:dyDescent="0.25">
      <c r="B357" s="29"/>
      <c r="C357" s="29"/>
      <c r="D357" s="37"/>
      <c r="E357" s="29"/>
      <c r="F357" s="29"/>
      <c r="G357" s="37"/>
    </row>
    <row r="358" spans="2:7" x14ac:dyDescent="0.25">
      <c r="B358" s="29"/>
      <c r="C358" s="29"/>
      <c r="D358" s="37"/>
      <c r="E358" s="29"/>
      <c r="F358" s="29"/>
      <c r="G358" s="37"/>
    </row>
    <row r="359" spans="2:7" x14ac:dyDescent="0.25">
      <c r="B359" s="29"/>
      <c r="C359" s="29"/>
      <c r="D359" s="37"/>
      <c r="E359" s="29"/>
      <c r="F359" s="29"/>
      <c r="G359" s="37"/>
    </row>
    <row r="360" spans="2:7" x14ac:dyDescent="0.25">
      <c r="B360" s="29"/>
      <c r="C360" s="29"/>
      <c r="D360" s="37"/>
      <c r="E360" s="29"/>
      <c r="F360" s="29"/>
      <c r="G360" s="37"/>
    </row>
    <row r="361" spans="2:7" x14ac:dyDescent="0.25">
      <c r="B361" s="29"/>
      <c r="C361" s="29"/>
      <c r="D361" s="37"/>
      <c r="E361" s="29"/>
      <c r="F361" s="29"/>
      <c r="G361" s="37"/>
    </row>
    <row r="362" spans="2:7" x14ac:dyDescent="0.25">
      <c r="B362" s="29"/>
      <c r="C362" s="29"/>
      <c r="D362" s="37"/>
      <c r="E362" s="29"/>
      <c r="F362" s="29"/>
      <c r="G362" s="37"/>
    </row>
    <row r="363" spans="2:7" x14ac:dyDescent="0.25">
      <c r="B363" s="29"/>
      <c r="C363" s="29"/>
      <c r="D363" s="37"/>
      <c r="E363" s="29"/>
      <c r="F363" s="29"/>
      <c r="G363" s="37"/>
    </row>
    <row r="364" spans="2:7" x14ac:dyDescent="0.25">
      <c r="B364" s="29"/>
      <c r="C364" s="29"/>
      <c r="D364" s="37"/>
      <c r="E364" s="29"/>
      <c r="F364" s="29"/>
      <c r="G364" s="37"/>
    </row>
    <row r="365" spans="2:7" x14ac:dyDescent="0.25">
      <c r="B365" s="29"/>
      <c r="C365" s="29"/>
      <c r="D365" s="37"/>
      <c r="E365" s="29"/>
      <c r="F365" s="29"/>
      <c r="G365" s="37"/>
    </row>
    <row r="366" spans="2:7" x14ac:dyDescent="0.25">
      <c r="B366" s="29"/>
      <c r="C366" s="29"/>
      <c r="D366" s="37"/>
      <c r="E366" s="29"/>
      <c r="F366" s="29"/>
      <c r="G366" s="37"/>
    </row>
    <row r="367" spans="2:7" x14ac:dyDescent="0.25">
      <c r="B367" s="29"/>
      <c r="C367" s="29"/>
      <c r="D367" s="37"/>
      <c r="E367" s="29"/>
      <c r="F367" s="29"/>
      <c r="G367" s="37"/>
    </row>
    <row r="368" spans="2:7" x14ac:dyDescent="0.25">
      <c r="B368" s="29"/>
      <c r="C368" s="29"/>
      <c r="D368" s="37"/>
      <c r="E368" s="29"/>
      <c r="F368" s="29"/>
      <c r="G368" s="37"/>
    </row>
    <row r="369" spans="2:7" x14ac:dyDescent="0.25">
      <c r="B369" s="29"/>
      <c r="C369" s="29"/>
      <c r="D369" s="37"/>
      <c r="E369" s="29"/>
      <c r="F369" s="29"/>
      <c r="G369" s="37"/>
    </row>
    <row r="370" spans="2:7" x14ac:dyDescent="0.25">
      <c r="B370" s="29"/>
      <c r="C370" s="29"/>
      <c r="D370" s="37"/>
      <c r="E370" s="29"/>
      <c r="F370" s="29"/>
      <c r="G370" s="37"/>
    </row>
    <row r="371" spans="2:7" x14ac:dyDescent="0.25">
      <c r="B371" s="29"/>
      <c r="C371" s="29"/>
      <c r="D371" s="37"/>
      <c r="E371" s="29"/>
      <c r="F371" s="29"/>
      <c r="G371" s="37"/>
    </row>
    <row r="372" spans="2:7" x14ac:dyDescent="0.25">
      <c r="B372" s="29"/>
      <c r="C372" s="29"/>
      <c r="D372" s="37"/>
      <c r="E372" s="29"/>
      <c r="F372" s="29"/>
      <c r="G372" s="37"/>
    </row>
    <row r="373" spans="2:7" x14ac:dyDescent="0.25">
      <c r="B373" s="29"/>
      <c r="C373" s="29"/>
      <c r="D373" s="37"/>
      <c r="E373" s="29"/>
      <c r="F373" s="29"/>
      <c r="G373" s="37"/>
    </row>
    <row r="374" spans="2:7" x14ac:dyDescent="0.25">
      <c r="B374" s="29"/>
      <c r="C374" s="29"/>
      <c r="D374" s="37"/>
      <c r="E374" s="29"/>
      <c r="F374" s="29"/>
      <c r="G374" s="37"/>
    </row>
    <row r="375" spans="2:7" x14ac:dyDescent="0.25">
      <c r="B375" s="29"/>
      <c r="C375" s="29"/>
      <c r="D375" s="37"/>
      <c r="E375" s="29"/>
      <c r="F375" s="29"/>
      <c r="G375" s="37"/>
    </row>
    <row r="376" spans="2:7" x14ac:dyDescent="0.25">
      <c r="B376" s="29"/>
      <c r="C376" s="29"/>
      <c r="D376" s="37"/>
      <c r="E376" s="29"/>
      <c r="F376" s="29"/>
      <c r="G376" s="37"/>
    </row>
    <row r="377" spans="2:7" x14ac:dyDescent="0.25">
      <c r="B377" s="29"/>
      <c r="C377" s="29"/>
      <c r="D377" s="37"/>
      <c r="E377" s="29"/>
      <c r="F377" s="29"/>
      <c r="G377" s="37"/>
    </row>
    <row r="378" spans="2:7" x14ac:dyDescent="0.25">
      <c r="B378" s="29"/>
      <c r="C378" s="29"/>
      <c r="D378" s="37"/>
      <c r="E378" s="29"/>
      <c r="F378" s="29"/>
      <c r="G378" s="37"/>
    </row>
    <row r="379" spans="2:7" x14ac:dyDescent="0.25">
      <c r="B379" s="29"/>
      <c r="C379" s="29"/>
      <c r="D379" s="37"/>
      <c r="E379" s="29"/>
      <c r="F379" s="29"/>
      <c r="G379" s="37"/>
    </row>
    <row r="380" spans="2:7" x14ac:dyDescent="0.25">
      <c r="B380" s="29"/>
      <c r="C380" s="29"/>
      <c r="D380" s="37"/>
      <c r="E380" s="29"/>
      <c r="F380" s="29"/>
      <c r="G380" s="37"/>
    </row>
    <row r="381" spans="2:7" x14ac:dyDescent="0.25">
      <c r="B381" s="29"/>
      <c r="C381" s="29"/>
      <c r="D381" s="37"/>
      <c r="E381" s="29"/>
      <c r="F381" s="29"/>
      <c r="G381" s="37"/>
    </row>
    <row r="382" spans="2:7" x14ac:dyDescent="0.25">
      <c r="B382" s="29"/>
      <c r="C382" s="29"/>
      <c r="D382" s="37"/>
      <c r="E382" s="29"/>
      <c r="F382" s="29"/>
      <c r="G382" s="37"/>
    </row>
    <row r="383" spans="2:7" x14ac:dyDescent="0.25">
      <c r="B383" s="29"/>
      <c r="C383" s="29"/>
      <c r="D383" s="37"/>
      <c r="E383" s="29"/>
      <c r="F383" s="29"/>
      <c r="G383" s="37"/>
    </row>
    <row r="384" spans="2:7" x14ac:dyDescent="0.25">
      <c r="B384" s="29"/>
      <c r="C384" s="29"/>
      <c r="D384" s="37"/>
      <c r="E384" s="29"/>
      <c r="F384" s="29"/>
      <c r="G384" s="37"/>
    </row>
    <row r="385" spans="2:7" x14ac:dyDescent="0.25">
      <c r="B385" s="29"/>
      <c r="C385" s="29"/>
      <c r="D385" s="37"/>
      <c r="E385" s="29"/>
      <c r="F385" s="29"/>
      <c r="G385" s="37"/>
    </row>
    <row r="386" spans="2:7" x14ac:dyDescent="0.25">
      <c r="B386" s="29"/>
      <c r="C386" s="29"/>
      <c r="D386" s="37"/>
      <c r="E386" s="29"/>
      <c r="F386" s="29"/>
      <c r="G386" s="37"/>
    </row>
    <row r="387" spans="2:7" x14ac:dyDescent="0.25">
      <c r="B387" s="29"/>
      <c r="C387" s="29"/>
      <c r="D387" s="37"/>
      <c r="E387" s="29"/>
      <c r="F387" s="29"/>
      <c r="G387" s="37"/>
    </row>
    <row r="388" spans="2:7" x14ac:dyDescent="0.25">
      <c r="B388" s="29"/>
      <c r="C388" s="29"/>
      <c r="D388" s="37"/>
      <c r="E388" s="29"/>
      <c r="F388" s="29"/>
      <c r="G388" s="37"/>
    </row>
    <row r="389" spans="2:7" x14ac:dyDescent="0.25">
      <c r="B389" s="29"/>
      <c r="C389" s="29"/>
      <c r="D389" s="37"/>
      <c r="E389" s="29"/>
      <c r="F389" s="29"/>
      <c r="G389" s="37"/>
    </row>
    <row r="390" spans="2:7" x14ac:dyDescent="0.25">
      <c r="B390" s="29"/>
      <c r="C390" s="29"/>
      <c r="D390" s="37"/>
      <c r="E390" s="29"/>
      <c r="F390" s="29"/>
      <c r="G390" s="37"/>
    </row>
    <row r="391" spans="2:7" x14ac:dyDescent="0.25">
      <c r="B391" s="29"/>
      <c r="C391" s="29"/>
      <c r="D391" s="37"/>
      <c r="E391" s="29"/>
      <c r="F391" s="29"/>
      <c r="G391" s="37"/>
    </row>
    <row r="392" spans="2:7" x14ac:dyDescent="0.25">
      <c r="B392" s="29"/>
      <c r="C392" s="29"/>
      <c r="D392" s="37"/>
      <c r="E392" s="29"/>
      <c r="F392" s="29"/>
      <c r="G392" s="37"/>
    </row>
    <row r="393" spans="2:7" x14ac:dyDescent="0.25">
      <c r="B393" s="29"/>
      <c r="C393" s="29"/>
      <c r="D393" s="37"/>
      <c r="E393" s="29"/>
      <c r="F393" s="29"/>
      <c r="G393" s="37"/>
    </row>
    <row r="394" spans="2:7" x14ac:dyDescent="0.25">
      <c r="B394" s="29"/>
      <c r="C394" s="29"/>
      <c r="D394" s="37"/>
      <c r="E394" s="29"/>
      <c r="F394" s="29"/>
      <c r="G394" s="37"/>
    </row>
    <row r="395" spans="2:7" x14ac:dyDescent="0.25">
      <c r="B395" s="29"/>
      <c r="C395" s="29"/>
      <c r="D395" s="37"/>
      <c r="E395" s="29"/>
      <c r="F395" s="29"/>
      <c r="G395" s="37"/>
    </row>
    <row r="396" spans="2:7" x14ac:dyDescent="0.25">
      <c r="B396" s="29"/>
      <c r="C396" s="29"/>
      <c r="D396" s="37"/>
      <c r="E396" s="29"/>
      <c r="F396" s="29"/>
      <c r="G396" s="37"/>
    </row>
    <row r="397" spans="2:7" x14ac:dyDescent="0.25">
      <c r="B397" s="29"/>
      <c r="C397" s="29"/>
      <c r="D397" s="37"/>
      <c r="E397" s="29"/>
      <c r="F397" s="29"/>
      <c r="G397" s="37"/>
    </row>
    <row r="398" spans="2:7" x14ac:dyDescent="0.25">
      <c r="B398" s="29"/>
      <c r="C398" s="29"/>
      <c r="D398" s="37"/>
      <c r="E398" s="29"/>
      <c r="F398" s="29"/>
      <c r="G398" s="37"/>
    </row>
    <row r="399" spans="2:7" x14ac:dyDescent="0.25">
      <c r="B399" s="29"/>
      <c r="C399" s="29"/>
      <c r="D399" s="37"/>
      <c r="E399" s="29"/>
      <c r="F399" s="29"/>
      <c r="G399" s="37"/>
    </row>
    <row r="400" spans="2:7" x14ac:dyDescent="0.25">
      <c r="B400" s="29"/>
      <c r="C400" s="29"/>
      <c r="D400" s="37"/>
      <c r="E400" s="29"/>
      <c r="F400" s="29"/>
      <c r="G400" s="37"/>
    </row>
    <row r="401" spans="2:7" x14ac:dyDescent="0.25">
      <c r="B401" s="29"/>
      <c r="C401" s="29"/>
      <c r="D401" s="37"/>
      <c r="E401" s="29"/>
      <c r="F401" s="29"/>
      <c r="G401" s="37"/>
    </row>
    <row r="402" spans="2:7" x14ac:dyDescent="0.25">
      <c r="B402" s="29"/>
      <c r="C402" s="29"/>
      <c r="D402" s="37"/>
      <c r="E402" s="29"/>
      <c r="F402" s="29"/>
      <c r="G402" s="37"/>
    </row>
    <row r="403" spans="2:7" x14ac:dyDescent="0.25">
      <c r="B403" s="29"/>
      <c r="C403" s="29"/>
      <c r="D403" s="37"/>
      <c r="E403" s="29"/>
      <c r="F403" s="29"/>
      <c r="G403" s="37"/>
    </row>
    <row r="404" spans="2:7" x14ac:dyDescent="0.25">
      <c r="B404" s="29"/>
      <c r="C404" s="29"/>
      <c r="D404" s="37"/>
      <c r="E404" s="29"/>
      <c r="F404" s="29"/>
      <c r="G404" s="37"/>
    </row>
    <row r="405" spans="2:7" x14ac:dyDescent="0.25">
      <c r="B405" s="29"/>
      <c r="C405" s="29"/>
      <c r="D405" s="37"/>
      <c r="E405" s="29"/>
      <c r="F405" s="29"/>
      <c r="G405" s="37"/>
    </row>
    <row r="406" spans="2:7" x14ac:dyDescent="0.25">
      <c r="B406" s="29"/>
      <c r="C406" s="29"/>
      <c r="D406" s="37"/>
      <c r="E406" s="29"/>
      <c r="F406" s="29"/>
      <c r="G406" s="37"/>
    </row>
    <row r="407" spans="2:7" x14ac:dyDescent="0.25">
      <c r="B407" s="29"/>
      <c r="C407" s="29"/>
      <c r="D407" s="37"/>
      <c r="E407" s="29"/>
      <c r="F407" s="29"/>
      <c r="G407" s="37"/>
    </row>
    <row r="408" spans="2:7" x14ac:dyDescent="0.25">
      <c r="B408" s="29"/>
      <c r="C408" s="29"/>
      <c r="D408" s="37"/>
      <c r="E408" s="29"/>
      <c r="F408" s="29"/>
      <c r="G408" s="37"/>
    </row>
    <row r="409" spans="2:7" x14ac:dyDescent="0.25">
      <c r="B409" s="29"/>
      <c r="C409" s="29"/>
      <c r="D409" s="37"/>
      <c r="E409" s="29"/>
      <c r="F409" s="29"/>
      <c r="G409" s="37"/>
    </row>
    <row r="410" spans="2:7" x14ac:dyDescent="0.25">
      <c r="B410" s="29"/>
      <c r="C410" s="29"/>
      <c r="D410" s="37"/>
      <c r="E410" s="29"/>
      <c r="F410" s="29"/>
      <c r="G410" s="37"/>
    </row>
    <row r="411" spans="2:7" x14ac:dyDescent="0.25">
      <c r="B411" s="29"/>
      <c r="C411" s="29"/>
      <c r="D411" s="37"/>
      <c r="E411" s="29"/>
      <c r="F411" s="29"/>
      <c r="G411" s="37"/>
    </row>
    <row r="412" spans="2:7" x14ac:dyDescent="0.25">
      <c r="B412" s="29"/>
      <c r="C412" s="29"/>
      <c r="D412" s="37"/>
      <c r="E412" s="29"/>
      <c r="F412" s="29"/>
      <c r="G412" s="37"/>
    </row>
    <row r="413" spans="2:7" x14ac:dyDescent="0.25">
      <c r="B413" s="29"/>
      <c r="C413" s="29"/>
      <c r="D413" s="37"/>
      <c r="E413" s="29"/>
      <c r="F413" s="29"/>
      <c r="G413" s="37"/>
    </row>
    <row r="414" spans="2:7" x14ac:dyDescent="0.25">
      <c r="B414" s="29"/>
      <c r="C414" s="29"/>
      <c r="D414" s="37"/>
      <c r="E414" s="29"/>
      <c r="F414" s="29"/>
      <c r="G414" s="37"/>
    </row>
    <row r="415" spans="2:7" x14ac:dyDescent="0.25">
      <c r="B415" s="29"/>
      <c r="C415" s="29"/>
      <c r="D415" s="37"/>
      <c r="E415" s="29"/>
      <c r="F415" s="29"/>
      <c r="G415" s="37"/>
    </row>
    <row r="416" spans="2:7" x14ac:dyDescent="0.25">
      <c r="B416" s="29"/>
      <c r="C416" s="29"/>
      <c r="D416" s="37"/>
      <c r="E416" s="29"/>
      <c r="F416" s="29"/>
      <c r="G416" s="37"/>
    </row>
    <row r="417" spans="2:7" x14ac:dyDescent="0.25">
      <c r="B417" s="29"/>
      <c r="C417" s="29"/>
      <c r="D417" s="37"/>
      <c r="E417" s="29"/>
      <c r="F417" s="29"/>
      <c r="G417" s="37"/>
    </row>
    <row r="418" spans="2:7" x14ac:dyDescent="0.25">
      <c r="B418" s="29"/>
      <c r="C418" s="29"/>
      <c r="D418" s="37"/>
      <c r="E418" s="29"/>
      <c r="F418" s="29"/>
      <c r="G418" s="37"/>
    </row>
    <row r="419" spans="2:7" x14ac:dyDescent="0.25">
      <c r="B419" s="29"/>
      <c r="C419" s="29"/>
      <c r="D419" s="37"/>
      <c r="E419" s="29"/>
      <c r="F419" s="29"/>
      <c r="G419" s="37"/>
    </row>
    <row r="420" spans="2:7" x14ac:dyDescent="0.25">
      <c r="B420" s="29"/>
      <c r="C420" s="29"/>
      <c r="D420" s="37"/>
      <c r="E420" s="29"/>
      <c r="F420" s="29"/>
      <c r="G420" s="37"/>
    </row>
    <row r="421" spans="2:7" x14ac:dyDescent="0.25">
      <c r="B421" s="29"/>
      <c r="C421" s="29"/>
      <c r="D421" s="37"/>
      <c r="E421" s="29"/>
      <c r="F421" s="29"/>
      <c r="G421" s="37"/>
    </row>
    <row r="422" spans="2:7" x14ac:dyDescent="0.25">
      <c r="B422" s="29"/>
      <c r="C422" s="29"/>
      <c r="D422" s="37"/>
      <c r="E422" s="29"/>
      <c r="F422" s="29"/>
      <c r="G422" s="37"/>
    </row>
    <row r="423" spans="2:7" x14ac:dyDescent="0.25">
      <c r="B423" s="29"/>
      <c r="C423" s="29"/>
      <c r="D423" s="37"/>
      <c r="E423" s="29"/>
      <c r="F423" s="29"/>
      <c r="G423" s="37"/>
    </row>
    <row r="424" spans="2:7" x14ac:dyDescent="0.25">
      <c r="B424" s="29"/>
      <c r="C424" s="29"/>
      <c r="D424" s="37"/>
      <c r="E424" s="29"/>
      <c r="F424" s="29"/>
      <c r="G424" s="37"/>
    </row>
    <row r="425" spans="2:7" x14ac:dyDescent="0.25">
      <c r="B425" s="29"/>
      <c r="C425" s="29"/>
      <c r="D425" s="37"/>
      <c r="E425" s="29"/>
      <c r="F425" s="29"/>
      <c r="G425" s="37"/>
    </row>
    <row r="426" spans="2:7" x14ac:dyDescent="0.25">
      <c r="B426" s="29"/>
      <c r="C426" s="29"/>
      <c r="D426" s="37"/>
      <c r="E426" s="29"/>
      <c r="F426" s="29"/>
      <c r="G426" s="37"/>
    </row>
    <row r="427" spans="2:7" x14ac:dyDescent="0.25">
      <c r="B427" s="29"/>
      <c r="C427" s="29"/>
      <c r="D427" s="37"/>
      <c r="E427" s="29"/>
      <c r="F427" s="29"/>
      <c r="G427" s="37"/>
    </row>
    <row r="428" spans="2:7" x14ac:dyDescent="0.25">
      <c r="B428" s="29"/>
      <c r="C428" s="29"/>
      <c r="D428" s="37"/>
      <c r="E428" s="29"/>
      <c r="F428" s="29"/>
      <c r="G428" s="37"/>
    </row>
    <row r="429" spans="2:7" x14ac:dyDescent="0.25">
      <c r="B429" s="29"/>
      <c r="C429" s="29"/>
      <c r="D429" s="37"/>
      <c r="E429" s="29"/>
      <c r="F429" s="29"/>
      <c r="G429" s="37"/>
    </row>
    <row r="430" spans="2:7" x14ac:dyDescent="0.25">
      <c r="B430" s="29"/>
      <c r="C430" s="29"/>
      <c r="D430" s="37"/>
      <c r="E430" s="29"/>
      <c r="F430" s="29"/>
      <c r="G430" s="37"/>
    </row>
    <row r="431" spans="2:7" x14ac:dyDescent="0.25">
      <c r="B431" s="29"/>
      <c r="C431" s="29"/>
      <c r="D431" s="37"/>
      <c r="E431" s="29"/>
      <c r="F431" s="29"/>
      <c r="G431" s="37"/>
    </row>
    <row r="432" spans="2:7" x14ac:dyDescent="0.25">
      <c r="B432" s="29"/>
      <c r="C432" s="29"/>
      <c r="D432" s="37"/>
      <c r="E432" s="29"/>
      <c r="F432" s="29"/>
      <c r="G432" s="37"/>
    </row>
    <row r="433" spans="2:7" x14ac:dyDescent="0.25">
      <c r="B433" s="29"/>
      <c r="C433" s="29"/>
      <c r="D433" s="37"/>
      <c r="E433" s="29"/>
      <c r="F433" s="29"/>
      <c r="G433" s="37"/>
    </row>
    <row r="434" spans="2:7" x14ac:dyDescent="0.25">
      <c r="B434" s="29"/>
      <c r="C434" s="29"/>
      <c r="D434" s="37"/>
      <c r="E434" s="29"/>
      <c r="F434" s="29"/>
      <c r="G434" s="37"/>
    </row>
    <row r="435" spans="2:7" x14ac:dyDescent="0.25">
      <c r="B435" s="29"/>
      <c r="C435" s="29"/>
      <c r="D435" s="37"/>
      <c r="E435" s="29"/>
      <c r="F435" s="29"/>
      <c r="G435" s="37"/>
    </row>
    <row r="436" spans="2:7" x14ac:dyDescent="0.25">
      <c r="B436" s="29"/>
      <c r="C436" s="29"/>
      <c r="D436" s="37"/>
      <c r="E436" s="29"/>
      <c r="F436" s="29"/>
      <c r="G436" s="37"/>
    </row>
    <row r="437" spans="2:7" x14ac:dyDescent="0.25">
      <c r="B437" s="29"/>
      <c r="C437" s="29"/>
      <c r="D437" s="37"/>
      <c r="E437" s="29"/>
      <c r="F437" s="29"/>
      <c r="G437" s="37"/>
    </row>
    <row r="438" spans="2:7" x14ac:dyDescent="0.25">
      <c r="B438" s="29"/>
      <c r="C438" s="29"/>
      <c r="D438" s="37"/>
      <c r="E438" s="29"/>
      <c r="F438" s="29"/>
      <c r="G438" s="37"/>
    </row>
    <row r="439" spans="2:7" x14ac:dyDescent="0.25">
      <c r="B439" s="29"/>
      <c r="C439" s="29"/>
      <c r="D439" s="37"/>
      <c r="E439" s="29"/>
      <c r="F439" s="29"/>
      <c r="G439" s="37"/>
    </row>
    <row r="440" spans="2:7" x14ac:dyDescent="0.25">
      <c r="B440" s="29"/>
      <c r="C440" s="29"/>
      <c r="D440" s="37"/>
      <c r="E440" s="29"/>
      <c r="F440" s="29"/>
      <c r="G440" s="37"/>
    </row>
    <row r="441" spans="2:7" x14ac:dyDescent="0.25">
      <c r="B441" s="29"/>
      <c r="C441" s="29"/>
      <c r="D441" s="37"/>
      <c r="E441" s="29"/>
      <c r="F441" s="29"/>
      <c r="G441" s="37"/>
    </row>
    <row r="442" spans="2:7" x14ac:dyDescent="0.25">
      <c r="B442" s="29"/>
      <c r="C442" s="29"/>
      <c r="D442" s="37"/>
      <c r="E442" s="29"/>
      <c r="F442" s="29"/>
      <c r="G442" s="37"/>
    </row>
    <row r="443" spans="2:7" x14ac:dyDescent="0.25">
      <c r="B443" s="29"/>
      <c r="C443" s="29"/>
      <c r="D443" s="37"/>
      <c r="E443" s="29"/>
      <c r="F443" s="29"/>
      <c r="G443" s="37"/>
    </row>
    <row r="444" spans="2:7" x14ac:dyDescent="0.25">
      <c r="B444" s="29"/>
      <c r="C444" s="29"/>
      <c r="D444" s="37"/>
      <c r="E444" s="29"/>
      <c r="F444" s="29"/>
      <c r="G444" s="37"/>
    </row>
    <row r="445" spans="2:7" x14ac:dyDescent="0.25">
      <c r="B445" s="29"/>
      <c r="C445" s="29"/>
      <c r="D445" s="37"/>
      <c r="E445" s="29"/>
      <c r="F445" s="29"/>
      <c r="G445" s="37"/>
    </row>
    <row r="446" spans="2:7" x14ac:dyDescent="0.25">
      <c r="B446" s="29"/>
      <c r="C446" s="29"/>
      <c r="D446" s="37"/>
      <c r="E446" s="29"/>
      <c r="F446" s="29"/>
      <c r="G446" s="37"/>
    </row>
    <row r="447" spans="2:7" x14ac:dyDescent="0.25">
      <c r="B447" s="29"/>
      <c r="C447" s="29"/>
      <c r="D447" s="37"/>
      <c r="E447" s="29"/>
      <c r="F447" s="29"/>
      <c r="G447" s="37"/>
    </row>
    <row r="448" spans="2:7" x14ac:dyDescent="0.25">
      <c r="B448" s="29"/>
      <c r="C448" s="29"/>
      <c r="D448" s="37"/>
      <c r="E448" s="29"/>
      <c r="F448" s="29"/>
      <c r="G448" s="37"/>
    </row>
    <row r="449" spans="2:7" x14ac:dyDescent="0.25">
      <c r="B449" s="29"/>
      <c r="C449" s="29"/>
      <c r="D449" s="37"/>
      <c r="E449" s="29"/>
      <c r="F449" s="29"/>
      <c r="G449" s="37"/>
    </row>
    <row r="450" spans="2:7" x14ac:dyDescent="0.25">
      <c r="B450" s="29"/>
      <c r="C450" s="29"/>
      <c r="D450" s="37"/>
      <c r="E450" s="29"/>
      <c r="F450" s="29"/>
      <c r="G450" s="37"/>
    </row>
    <row r="451" spans="2:7" x14ac:dyDescent="0.25">
      <c r="B451" s="29"/>
      <c r="C451" s="29"/>
      <c r="D451" s="37"/>
      <c r="E451" s="29"/>
      <c r="F451" s="29"/>
      <c r="G451" s="37"/>
    </row>
    <row r="452" spans="2:7" x14ac:dyDescent="0.25">
      <c r="B452" s="29"/>
      <c r="C452" s="29"/>
      <c r="D452" s="37"/>
      <c r="E452" s="29"/>
      <c r="F452" s="29"/>
      <c r="G452" s="37"/>
    </row>
    <row r="453" spans="2:7" x14ac:dyDescent="0.25">
      <c r="B453" s="29"/>
      <c r="C453" s="29"/>
      <c r="D453" s="37"/>
      <c r="E453" s="29"/>
      <c r="F453" s="29"/>
      <c r="G453" s="37"/>
    </row>
    <row r="454" spans="2:7" x14ac:dyDescent="0.25">
      <c r="B454" s="29"/>
      <c r="C454" s="29"/>
      <c r="D454" s="37"/>
      <c r="E454" s="29"/>
      <c r="F454" s="29"/>
      <c r="G454" s="37"/>
    </row>
    <row r="455" spans="2:7" x14ac:dyDescent="0.25">
      <c r="B455" s="29"/>
      <c r="C455" s="29"/>
      <c r="D455" s="37"/>
      <c r="E455" s="29"/>
      <c r="F455" s="29"/>
      <c r="G455" s="37"/>
    </row>
    <row r="456" spans="2:7" x14ac:dyDescent="0.25">
      <c r="B456" s="29"/>
      <c r="C456" s="29"/>
      <c r="D456" s="37"/>
      <c r="E456" s="29"/>
      <c r="F456" s="29"/>
      <c r="G456" s="37"/>
    </row>
    <row r="457" spans="2:7" x14ac:dyDescent="0.25">
      <c r="B457" s="29"/>
      <c r="C457" s="29"/>
      <c r="D457" s="37"/>
      <c r="E457" s="29"/>
      <c r="F457" s="29"/>
      <c r="G457" s="37"/>
    </row>
    <row r="458" spans="2:7" x14ac:dyDescent="0.25">
      <c r="B458" s="29"/>
      <c r="C458" s="29"/>
      <c r="D458" s="37"/>
      <c r="E458" s="29"/>
      <c r="F458" s="29"/>
      <c r="G458" s="37"/>
    </row>
    <row r="459" spans="2:7" x14ac:dyDescent="0.25">
      <c r="B459" s="29"/>
      <c r="C459" s="29"/>
      <c r="D459" s="37"/>
      <c r="E459" s="29"/>
      <c r="F459" s="29"/>
      <c r="G459" s="37"/>
    </row>
    <row r="460" spans="2:7" x14ac:dyDescent="0.25">
      <c r="B460" s="29"/>
      <c r="C460" s="29"/>
      <c r="D460" s="37"/>
      <c r="E460" s="29"/>
      <c r="F460" s="29"/>
      <c r="G460" s="37"/>
    </row>
    <row r="461" spans="2:7" x14ac:dyDescent="0.25">
      <c r="B461" s="29"/>
      <c r="C461" s="29"/>
      <c r="D461" s="37"/>
      <c r="E461" s="29"/>
      <c r="F461" s="29"/>
      <c r="G461" s="37"/>
    </row>
    <row r="462" spans="2:7" x14ac:dyDescent="0.25">
      <c r="B462" s="29"/>
      <c r="C462" s="29"/>
      <c r="D462" s="37"/>
      <c r="E462" s="29"/>
      <c r="F462" s="29"/>
      <c r="G462" s="37"/>
    </row>
    <row r="463" spans="2:7" x14ac:dyDescent="0.25">
      <c r="B463" s="29"/>
      <c r="C463" s="29"/>
      <c r="D463" s="37"/>
      <c r="E463" s="29"/>
      <c r="F463" s="29"/>
      <c r="G463" s="37"/>
    </row>
    <row r="464" spans="2:7" x14ac:dyDescent="0.25">
      <c r="B464" s="29"/>
      <c r="C464" s="29"/>
      <c r="D464" s="37"/>
      <c r="E464" s="29"/>
      <c r="F464" s="29"/>
      <c r="G464" s="37"/>
    </row>
    <row r="465" spans="2:7" x14ac:dyDescent="0.25">
      <c r="B465" s="29"/>
      <c r="C465" s="29"/>
      <c r="D465" s="37"/>
      <c r="E465" s="29"/>
      <c r="F465" s="29"/>
      <c r="G465" s="37"/>
    </row>
    <row r="466" spans="2:7" x14ac:dyDescent="0.25">
      <c r="B466" s="29"/>
      <c r="C466" s="29"/>
      <c r="D466" s="37"/>
      <c r="E466" s="29"/>
      <c r="F466" s="29"/>
      <c r="G466" s="37"/>
    </row>
    <row r="467" spans="2:7" x14ac:dyDescent="0.25">
      <c r="B467" s="29"/>
      <c r="C467" s="29"/>
      <c r="D467" s="37"/>
      <c r="E467" s="29"/>
      <c r="F467" s="29"/>
      <c r="G467" s="37"/>
    </row>
    <row r="468" spans="2:7" x14ac:dyDescent="0.25">
      <c r="B468" s="29"/>
      <c r="C468" s="29"/>
      <c r="D468" s="37"/>
      <c r="E468" s="29"/>
      <c r="F468" s="29"/>
      <c r="G468" s="37"/>
    </row>
    <row r="469" spans="2:7" x14ac:dyDescent="0.25">
      <c r="B469" s="29"/>
      <c r="C469" s="29"/>
      <c r="D469" s="37"/>
      <c r="E469" s="29"/>
      <c r="F469" s="29"/>
      <c r="G469" s="37"/>
    </row>
    <row r="470" spans="2:7" x14ac:dyDescent="0.25">
      <c r="B470" s="29"/>
      <c r="C470" s="29"/>
      <c r="D470" s="37"/>
      <c r="E470" s="29"/>
      <c r="F470" s="29"/>
      <c r="G470" s="37"/>
    </row>
    <row r="471" spans="2:7" x14ac:dyDescent="0.25">
      <c r="B471" s="29"/>
      <c r="C471" s="29"/>
      <c r="D471" s="37"/>
      <c r="E471" s="29"/>
      <c r="F471" s="29"/>
      <c r="G471" s="37"/>
    </row>
    <row r="472" spans="2:7" x14ac:dyDescent="0.25">
      <c r="B472" s="29"/>
      <c r="C472" s="29"/>
      <c r="D472" s="37"/>
      <c r="E472" s="29"/>
      <c r="F472" s="29"/>
      <c r="G472" s="37"/>
    </row>
    <row r="473" spans="2:7" x14ac:dyDescent="0.25">
      <c r="B473" s="29"/>
      <c r="C473" s="29"/>
      <c r="D473" s="37"/>
      <c r="E473" s="29"/>
      <c r="F473" s="29"/>
      <c r="G473" s="37"/>
    </row>
    <row r="474" spans="2:7" x14ac:dyDescent="0.25">
      <c r="B474" s="29"/>
      <c r="C474" s="29"/>
      <c r="D474" s="37"/>
      <c r="E474" s="29"/>
      <c r="F474" s="29"/>
      <c r="G474" s="37"/>
    </row>
    <row r="475" spans="2:7" x14ac:dyDescent="0.25">
      <c r="B475" s="29"/>
      <c r="C475" s="29"/>
      <c r="D475" s="37"/>
      <c r="E475" s="29"/>
      <c r="F475" s="29"/>
      <c r="G475" s="37"/>
    </row>
    <row r="476" spans="2:7" x14ac:dyDescent="0.25">
      <c r="B476" s="29"/>
      <c r="C476" s="29"/>
      <c r="D476" s="37"/>
      <c r="E476" s="29"/>
      <c r="F476" s="29"/>
      <c r="G476" s="37"/>
    </row>
    <row r="477" spans="2:7" x14ac:dyDescent="0.25">
      <c r="B477" s="29"/>
      <c r="C477" s="29"/>
      <c r="D477" s="37"/>
      <c r="E477" s="29"/>
      <c r="F477" s="29"/>
      <c r="G477" s="37"/>
    </row>
    <row r="478" spans="2:7" x14ac:dyDescent="0.25">
      <c r="B478" s="29"/>
      <c r="C478" s="29"/>
      <c r="D478" s="37"/>
      <c r="E478" s="29"/>
      <c r="F478" s="29"/>
      <c r="G478" s="37"/>
    </row>
    <row r="479" spans="2:7" x14ac:dyDescent="0.25">
      <c r="B479" s="29"/>
      <c r="C479" s="29"/>
      <c r="D479" s="37"/>
      <c r="E479" s="29"/>
      <c r="F479" s="29"/>
      <c r="G479" s="37"/>
    </row>
    <row r="480" spans="2:7" x14ac:dyDescent="0.25">
      <c r="B480" s="29"/>
      <c r="C480" s="29"/>
      <c r="D480" s="37"/>
      <c r="E480" s="29"/>
      <c r="F480" s="29"/>
      <c r="G480" s="37"/>
    </row>
    <row r="481" spans="2:7" x14ac:dyDescent="0.25">
      <c r="B481" s="29"/>
      <c r="C481" s="29"/>
      <c r="D481" s="37"/>
      <c r="E481" s="29"/>
      <c r="F481" s="29"/>
      <c r="G481" s="37"/>
    </row>
    <row r="482" spans="2:7" x14ac:dyDescent="0.25">
      <c r="B482" s="29"/>
      <c r="C482" s="29"/>
      <c r="D482" s="37"/>
      <c r="E482" s="29"/>
      <c r="F482" s="29"/>
      <c r="G482" s="37"/>
    </row>
    <row r="483" spans="2:7" x14ac:dyDescent="0.25">
      <c r="B483" s="29"/>
      <c r="C483" s="29"/>
      <c r="D483" s="37"/>
      <c r="E483" s="29"/>
      <c r="F483" s="29"/>
      <c r="G483" s="37"/>
    </row>
    <row r="484" spans="2:7" x14ac:dyDescent="0.25">
      <c r="B484" s="29"/>
      <c r="C484" s="29"/>
      <c r="D484" s="37"/>
      <c r="E484" s="29"/>
      <c r="F484" s="29"/>
      <c r="G484" s="37"/>
    </row>
    <row r="485" spans="2:7" x14ac:dyDescent="0.25">
      <c r="B485" s="29"/>
      <c r="C485" s="29"/>
      <c r="D485" s="37"/>
      <c r="E485" s="29"/>
      <c r="F485" s="29"/>
      <c r="G485" s="37"/>
    </row>
    <row r="486" spans="2:7" x14ac:dyDescent="0.25">
      <c r="B486" s="29"/>
      <c r="C486" s="29"/>
      <c r="D486" s="37"/>
      <c r="E486" s="29"/>
      <c r="F486" s="29"/>
      <c r="G486" s="37"/>
    </row>
    <row r="487" spans="2:7" x14ac:dyDescent="0.25">
      <c r="B487" s="29"/>
      <c r="C487" s="29"/>
      <c r="D487" s="37"/>
      <c r="E487" s="29"/>
      <c r="F487" s="29"/>
      <c r="G487" s="37"/>
    </row>
    <row r="488" spans="2:7" x14ac:dyDescent="0.25">
      <c r="B488" s="29"/>
      <c r="C488" s="29"/>
      <c r="D488" s="37"/>
      <c r="E488" s="29"/>
      <c r="F488" s="29"/>
      <c r="G488" s="37"/>
    </row>
    <row r="489" spans="2:7" x14ac:dyDescent="0.25">
      <c r="B489" s="29"/>
      <c r="C489" s="29"/>
      <c r="D489" s="37"/>
      <c r="E489" s="29"/>
      <c r="F489" s="29"/>
      <c r="G489" s="37"/>
    </row>
    <row r="490" spans="2:7" x14ac:dyDescent="0.25">
      <c r="B490" s="29"/>
      <c r="C490" s="29"/>
      <c r="D490" s="37"/>
      <c r="E490" s="29"/>
      <c r="F490" s="29"/>
      <c r="G490" s="37"/>
    </row>
    <row r="491" spans="2:7" x14ac:dyDescent="0.25">
      <c r="B491" s="29"/>
      <c r="C491" s="29"/>
      <c r="D491" s="37"/>
      <c r="E491" s="29"/>
      <c r="F491" s="29"/>
      <c r="G491" s="37"/>
    </row>
    <row r="492" spans="2:7" x14ac:dyDescent="0.25">
      <c r="B492" s="29"/>
      <c r="C492" s="29"/>
      <c r="D492" s="37"/>
      <c r="E492" s="29"/>
      <c r="F492" s="29"/>
      <c r="G492" s="37"/>
    </row>
    <row r="493" spans="2:7" x14ac:dyDescent="0.25">
      <c r="B493" s="29"/>
      <c r="C493" s="29"/>
      <c r="D493" s="37"/>
      <c r="E493" s="29"/>
      <c r="F493" s="29"/>
      <c r="G493" s="37"/>
    </row>
    <row r="494" spans="2:7" x14ac:dyDescent="0.25">
      <c r="B494" s="29"/>
      <c r="C494" s="29"/>
      <c r="D494" s="37"/>
      <c r="E494" s="29"/>
      <c r="F494" s="29"/>
      <c r="G494" s="37"/>
    </row>
    <row r="495" spans="2:7" x14ac:dyDescent="0.25">
      <c r="B495" s="29"/>
      <c r="C495" s="29"/>
      <c r="D495" s="37"/>
      <c r="E495" s="29"/>
      <c r="F495" s="29"/>
      <c r="G495" s="37"/>
    </row>
    <row r="496" spans="2:7" x14ac:dyDescent="0.25">
      <c r="B496" s="29"/>
      <c r="C496" s="29"/>
      <c r="D496" s="37"/>
      <c r="E496" s="29"/>
      <c r="F496" s="29"/>
      <c r="G496" s="37"/>
    </row>
    <row r="497" spans="2:7" x14ac:dyDescent="0.25">
      <c r="B497" s="29"/>
      <c r="C497" s="29"/>
      <c r="D497" s="37"/>
      <c r="E497" s="29"/>
      <c r="F497" s="29"/>
      <c r="G497" s="37"/>
    </row>
    <row r="498" spans="2:7" x14ac:dyDescent="0.25">
      <c r="B498" s="29"/>
      <c r="C498" s="29"/>
      <c r="D498" s="37"/>
      <c r="E498" s="29"/>
      <c r="F498" s="29"/>
      <c r="G498" s="37"/>
    </row>
    <row r="499" spans="2:7" x14ac:dyDescent="0.25">
      <c r="B499" s="29"/>
      <c r="C499" s="29"/>
      <c r="D499" s="37"/>
      <c r="E499" s="29"/>
      <c r="F499" s="29"/>
      <c r="G499" s="37"/>
    </row>
    <row r="500" spans="2:7" x14ac:dyDescent="0.25">
      <c r="B500" s="29"/>
      <c r="C500" s="29"/>
      <c r="D500" s="37"/>
      <c r="E500" s="29"/>
      <c r="F500" s="29"/>
      <c r="G500" s="37"/>
    </row>
    <row r="501" spans="2:7" x14ac:dyDescent="0.25">
      <c r="B501" s="29"/>
      <c r="C501" s="29"/>
      <c r="D501" s="37"/>
      <c r="E501" s="29"/>
      <c r="F501" s="29"/>
      <c r="G501" s="37"/>
    </row>
    <row r="502" spans="2:7" x14ac:dyDescent="0.25">
      <c r="B502" s="29"/>
      <c r="C502" s="29"/>
      <c r="D502" s="37"/>
      <c r="E502" s="29"/>
      <c r="F502" s="29"/>
      <c r="G502" s="37"/>
    </row>
    <row r="503" spans="2:7" x14ac:dyDescent="0.25">
      <c r="B503" s="29"/>
      <c r="C503" s="29"/>
      <c r="D503" s="37"/>
      <c r="E503" s="29"/>
      <c r="F503" s="29"/>
      <c r="G503" s="37"/>
    </row>
    <row r="504" spans="2:7" x14ac:dyDescent="0.25">
      <c r="B504" s="29"/>
      <c r="C504" s="29"/>
      <c r="D504" s="37"/>
      <c r="E504" s="29"/>
      <c r="F504" s="29"/>
      <c r="G504" s="37"/>
    </row>
    <row r="505" spans="2:7" x14ac:dyDescent="0.25">
      <c r="B505" s="29"/>
      <c r="C505" s="29"/>
      <c r="D505" s="37"/>
      <c r="E505" s="29"/>
      <c r="F505" s="29"/>
      <c r="G505" s="37"/>
    </row>
    <row r="506" spans="2:7" x14ac:dyDescent="0.25">
      <c r="B506" s="29"/>
      <c r="C506" s="29"/>
      <c r="D506" s="37"/>
      <c r="E506" s="29"/>
      <c r="F506" s="29"/>
      <c r="G506" s="37"/>
    </row>
    <row r="507" spans="2:7" x14ac:dyDescent="0.25">
      <c r="B507" s="29"/>
      <c r="C507" s="29"/>
      <c r="D507" s="37"/>
      <c r="E507" s="29"/>
      <c r="F507" s="29"/>
      <c r="G507" s="37"/>
    </row>
    <row r="508" spans="2:7" x14ac:dyDescent="0.25">
      <c r="B508" s="29"/>
      <c r="C508" s="29"/>
      <c r="D508" s="37"/>
      <c r="E508" s="29"/>
      <c r="F508" s="29"/>
      <c r="G508" s="37"/>
    </row>
    <row r="509" spans="2:7" x14ac:dyDescent="0.25">
      <c r="B509" s="29"/>
      <c r="C509" s="29"/>
      <c r="D509" s="37"/>
      <c r="E509" s="29"/>
      <c r="F509" s="29"/>
      <c r="G509" s="37"/>
    </row>
    <row r="510" spans="2:7" x14ac:dyDescent="0.25">
      <c r="B510" s="29"/>
      <c r="C510" s="29"/>
      <c r="D510" s="37"/>
      <c r="E510" s="29"/>
      <c r="F510" s="29"/>
      <c r="G510" s="37"/>
    </row>
    <row r="511" spans="2:7" x14ac:dyDescent="0.25">
      <c r="B511" s="29"/>
      <c r="C511" s="29"/>
      <c r="D511" s="37"/>
      <c r="E511" s="29"/>
      <c r="F511" s="29"/>
      <c r="G511" s="37"/>
    </row>
    <row r="512" spans="2:7" x14ac:dyDescent="0.25">
      <c r="B512" s="29"/>
      <c r="C512" s="29"/>
      <c r="D512" s="37"/>
      <c r="E512" s="29"/>
      <c r="F512" s="29"/>
      <c r="G512" s="37"/>
    </row>
  </sheetData>
  <mergeCells count="4">
    <mergeCell ref="B3:D3"/>
    <mergeCell ref="A3:A4"/>
    <mergeCell ref="E3:H3"/>
    <mergeCell ref="A5:D5"/>
  </mergeCells>
  <phoneticPr fontId="9" type="noConversion"/>
  <conditionalFormatting sqref="B7:C57 E7:H57">
    <cfRule type="containsBlanks" dxfId="52" priority="2">
      <formula>LEN(TRIM(B7))=0</formula>
    </cfRule>
  </conditionalFormatting>
  <conditionalFormatting sqref="E5:F5">
    <cfRule type="containsBlanks" dxfId="51" priority="14">
      <formula>LEN(TRIM(E5))=0</formula>
    </cfRule>
  </conditionalFormatting>
  <conditionalFormatting sqref="D7:D57">
    <cfRule type="containsBlanks" dxfId="50" priority="1">
      <formula>LEN(TRIM(D7))=0</formula>
    </cfRule>
  </conditionalFormatting>
  <pageMargins left="0.75" right="0.75" top="1" bottom="1" header="0" footer="0"/>
  <extLst>
    <ext xmlns:mx="http://schemas.microsoft.com/office/mac/excel/2008/main" uri="http://schemas.microsoft.com/office/mac/excel/2008/main">
      <mx:PLV Mode="0" OnePage="0" WScale="0"/>
    </ext>
  </extLst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published="0" codeName="Hoja16">
    <tabColor rgb="FFFFDDDD"/>
  </sheetPr>
  <dimension ref="A1:K2894"/>
  <sheetViews>
    <sheetView showGridLines="0" zoomScale="130" zoomScaleNormal="130" zoomScalePageLayoutView="150" workbookViewId="0">
      <selection activeCell="L28" sqref="L28"/>
    </sheetView>
  </sheetViews>
  <sheetFormatPr baseColWidth="10" defaultColWidth="30.28515625" defaultRowHeight="13.5" x14ac:dyDescent="0.25"/>
  <cols>
    <col min="1" max="1" width="8" style="24" customWidth="1"/>
    <col min="2" max="2" width="1.42578125" style="24" customWidth="1"/>
    <col min="3" max="3" width="35.85546875" style="24" customWidth="1"/>
    <col min="4" max="5" width="7.5703125" style="24" bestFit="1" customWidth="1"/>
    <col min="6" max="6" width="7.28515625" style="24" customWidth="1"/>
    <col min="7" max="8" width="7.7109375" style="24" customWidth="1"/>
    <col min="9" max="9" width="6.85546875" style="24" customWidth="1"/>
    <col min="10" max="10" width="7.140625" style="24" customWidth="1"/>
    <col min="11" max="16384" width="30.28515625" style="24"/>
  </cols>
  <sheetData>
    <row r="1" spans="1:10" ht="15" customHeight="1" x14ac:dyDescent="0.25">
      <c r="A1" s="92" t="s">
        <v>613</v>
      </c>
    </row>
    <row r="2" spans="1:10" x14ac:dyDescent="0.25">
      <c r="A2" s="71" t="s">
        <v>632</v>
      </c>
      <c r="B2" s="71"/>
      <c r="C2" s="71"/>
      <c r="D2" s="81"/>
      <c r="E2" s="81"/>
      <c r="F2" s="71"/>
      <c r="G2" s="81"/>
      <c r="H2" s="81"/>
      <c r="I2" s="92"/>
      <c r="J2" s="79"/>
    </row>
    <row r="3" spans="1:10" ht="3" customHeight="1" x14ac:dyDescent="0.25">
      <c r="A3" s="50"/>
      <c r="B3" s="25"/>
      <c r="C3" s="26"/>
      <c r="D3" s="27"/>
      <c r="E3" s="27"/>
      <c r="F3" s="26"/>
      <c r="G3" s="27"/>
      <c r="H3" s="27"/>
      <c r="I3" s="26"/>
    </row>
    <row r="4" spans="1:10" s="4" customFormat="1" ht="15" customHeight="1" x14ac:dyDescent="0.25">
      <c r="A4" s="289" t="s">
        <v>7</v>
      </c>
      <c r="B4" s="291" t="s">
        <v>70</v>
      </c>
      <c r="C4" s="292"/>
      <c r="D4" s="284" t="s">
        <v>16</v>
      </c>
      <c r="E4" s="284"/>
      <c r="F4" s="284"/>
      <c r="G4" s="284" t="s">
        <v>61</v>
      </c>
      <c r="H4" s="284"/>
      <c r="I4" s="284"/>
      <c r="J4" s="284"/>
    </row>
    <row r="5" spans="1:10" s="28" customFormat="1" ht="22.35" customHeight="1" x14ac:dyDescent="0.2">
      <c r="A5" s="295"/>
      <c r="B5" s="296"/>
      <c r="C5" s="297"/>
      <c r="D5" s="218">
        <v>2023</v>
      </c>
      <c r="E5" s="219" t="s">
        <v>589</v>
      </c>
      <c r="F5" s="232" t="s">
        <v>595</v>
      </c>
      <c r="G5" s="218">
        <v>2023</v>
      </c>
      <c r="H5" s="219" t="s">
        <v>589</v>
      </c>
      <c r="I5" s="232" t="s">
        <v>595</v>
      </c>
      <c r="J5" s="232" t="s">
        <v>600</v>
      </c>
    </row>
    <row r="6" spans="1:10" s="28" customFormat="1" ht="4.3499999999999996" customHeight="1" x14ac:dyDescent="0.2">
      <c r="A6" s="87"/>
      <c r="B6" s="87"/>
      <c r="C6" s="87"/>
      <c r="D6" s="85"/>
      <c r="E6" s="85"/>
      <c r="F6" s="86"/>
      <c r="G6" s="85"/>
      <c r="H6" s="85"/>
      <c r="I6" s="86"/>
      <c r="J6" s="86"/>
    </row>
    <row r="7" spans="1:10" s="4" customFormat="1" ht="14.1" customHeight="1" x14ac:dyDescent="0.25">
      <c r="A7" s="246" t="s">
        <v>184</v>
      </c>
      <c r="B7" s="245" t="s">
        <v>513</v>
      </c>
      <c r="C7" s="245"/>
      <c r="D7" s="247">
        <v>1071778.24</v>
      </c>
      <c r="E7" s="247">
        <v>1233565.1560000002</v>
      </c>
      <c r="F7" s="243">
        <v>15.095185735437223</v>
      </c>
      <c r="G7" s="247">
        <v>355068.645984</v>
      </c>
      <c r="H7" s="247">
        <v>287686.13319299999</v>
      </c>
      <c r="I7" s="249">
        <v>-18.977319893809042</v>
      </c>
      <c r="J7" s="243">
        <v>100</v>
      </c>
    </row>
    <row r="8" spans="1:10" ht="9.75" customHeight="1" x14ac:dyDescent="0.25">
      <c r="A8" s="211"/>
      <c r="B8" s="16"/>
      <c r="C8" s="30" t="s">
        <v>96</v>
      </c>
      <c r="D8" s="82">
        <v>703257.45000000007</v>
      </c>
      <c r="E8" s="82">
        <v>1208387.53</v>
      </c>
      <c r="F8" s="77">
        <v>71.82719216127748</v>
      </c>
      <c r="G8" s="82">
        <v>234969.67096600001</v>
      </c>
      <c r="H8" s="82">
        <v>282130.20154599997</v>
      </c>
      <c r="I8" s="181">
        <v>20.070901229982162</v>
      </c>
      <c r="J8" s="77">
        <v>98.068752363787823</v>
      </c>
    </row>
    <row r="9" spans="1:10" ht="9.75" customHeight="1" x14ac:dyDescent="0.25">
      <c r="A9" s="211"/>
      <c r="B9" s="16"/>
      <c r="C9" s="30" t="s">
        <v>83</v>
      </c>
      <c r="D9" s="210" t="s">
        <v>652</v>
      </c>
      <c r="E9" s="82">
        <v>22349.33</v>
      </c>
      <c r="F9" s="77">
        <v>0</v>
      </c>
      <c r="G9" s="210" t="s">
        <v>647</v>
      </c>
      <c r="H9" s="82">
        <v>4963.83446</v>
      </c>
      <c r="I9" s="181">
        <v>0</v>
      </c>
      <c r="J9" s="77">
        <v>1.7254340363600049</v>
      </c>
    </row>
    <row r="10" spans="1:10" ht="9.75" customHeight="1" x14ac:dyDescent="0.25">
      <c r="A10" s="211"/>
      <c r="B10" s="16"/>
      <c r="C10" s="30" t="s">
        <v>93</v>
      </c>
      <c r="D10" s="82">
        <v>47373.319999999992</v>
      </c>
      <c r="E10" s="82">
        <v>2148.35</v>
      </c>
      <c r="F10" s="77">
        <v>-95.465063457659298</v>
      </c>
      <c r="G10" s="82">
        <v>15577.182376000001</v>
      </c>
      <c r="H10" s="82">
        <v>443.46817000000004</v>
      </c>
      <c r="I10" s="181">
        <v>-97.153091237583141</v>
      </c>
      <c r="J10" s="77">
        <v>0.154149998499403</v>
      </c>
    </row>
    <row r="11" spans="1:10" ht="9.75" customHeight="1" x14ac:dyDescent="0.25">
      <c r="A11" s="17"/>
      <c r="B11" s="16"/>
      <c r="C11" s="17" t="s">
        <v>22</v>
      </c>
      <c r="D11" s="82">
        <v>321147.46999999997</v>
      </c>
      <c r="E11" s="82">
        <v>679.94599999999627</v>
      </c>
      <c r="F11" s="77">
        <v>-99.788276083881343</v>
      </c>
      <c r="G11" s="82">
        <v>104521.79264199999</v>
      </c>
      <c r="H11" s="82">
        <v>148.6290170000284</v>
      </c>
      <c r="I11" s="181">
        <v>-99.857800930080572</v>
      </c>
      <c r="J11" s="77">
        <v>5.1663601352769289E-2</v>
      </c>
    </row>
    <row r="12" spans="1:10" s="4" customFormat="1" ht="21.75" customHeight="1" x14ac:dyDescent="0.25">
      <c r="A12" s="246" t="s">
        <v>186</v>
      </c>
      <c r="B12" s="288" t="s">
        <v>543</v>
      </c>
      <c r="C12" s="288"/>
      <c r="D12" s="247">
        <v>529025.01300000004</v>
      </c>
      <c r="E12" s="247">
        <v>478383.31400000001</v>
      </c>
      <c r="F12" s="243">
        <v>-9.5726473712122946</v>
      </c>
      <c r="G12" s="247">
        <v>311496.01825099991</v>
      </c>
      <c r="H12" s="247">
        <v>225779.55586300002</v>
      </c>
      <c r="I12" s="249">
        <v>-27.517675143741506</v>
      </c>
      <c r="J12" s="243">
        <v>100.00315982983449</v>
      </c>
    </row>
    <row r="13" spans="1:10" ht="9.75" customHeight="1" x14ac:dyDescent="0.25">
      <c r="A13" s="211"/>
      <c r="B13" s="16"/>
      <c r="C13" s="30" t="s">
        <v>95</v>
      </c>
      <c r="D13" s="82">
        <v>236565.42300000007</v>
      </c>
      <c r="E13" s="82">
        <v>176505.378</v>
      </c>
      <c r="F13" s="77">
        <v>-25.388344686366125</v>
      </c>
      <c r="G13" s="82">
        <v>134659.68784499998</v>
      </c>
      <c r="H13" s="82">
        <v>81751.419386000023</v>
      </c>
      <c r="I13" s="181">
        <v>-39.290354304028995</v>
      </c>
      <c r="J13" s="77">
        <v>36.208512800692048</v>
      </c>
    </row>
    <row r="14" spans="1:10" ht="9.75" customHeight="1" x14ac:dyDescent="0.25">
      <c r="A14" s="211"/>
      <c r="B14" s="16"/>
      <c r="C14" s="30" t="s">
        <v>96</v>
      </c>
      <c r="D14" s="82">
        <v>236997.27000000002</v>
      </c>
      <c r="E14" s="82">
        <v>165455.81000000003</v>
      </c>
      <c r="F14" s="77">
        <v>-30.186617761461974</v>
      </c>
      <c r="G14" s="82">
        <v>143685.17179799997</v>
      </c>
      <c r="H14" s="82">
        <v>78922.16879299999</v>
      </c>
      <c r="I14" s="181">
        <v>-45.072850729543021</v>
      </c>
      <c r="J14" s="77">
        <v>34.955409709853839</v>
      </c>
    </row>
    <row r="15" spans="1:10" ht="9.75" customHeight="1" x14ac:dyDescent="0.25">
      <c r="A15" s="211"/>
      <c r="B15" s="16"/>
      <c r="C15" s="30" t="s">
        <v>92</v>
      </c>
      <c r="D15" s="210" t="s">
        <v>652</v>
      </c>
      <c r="E15" s="82">
        <v>136172.82999999999</v>
      </c>
      <c r="F15" s="77">
        <v>0</v>
      </c>
      <c r="G15" s="210" t="s">
        <v>647</v>
      </c>
      <c r="H15" s="82">
        <v>64981.602491999998</v>
      </c>
      <c r="I15" s="181">
        <v>0</v>
      </c>
      <c r="J15" s="77">
        <v>28.78099491498245</v>
      </c>
    </row>
    <row r="16" spans="1:10" ht="9.75" customHeight="1" x14ac:dyDescent="0.25">
      <c r="A16" s="211"/>
      <c r="B16" s="16"/>
      <c r="C16" s="17" t="s">
        <v>22</v>
      </c>
      <c r="D16" s="82">
        <v>55462.319999999949</v>
      </c>
      <c r="E16" s="82">
        <v>249.29599999997299</v>
      </c>
      <c r="F16" s="77">
        <v>-99.550512852689948</v>
      </c>
      <c r="G16" s="82">
        <v>33151.158607999969</v>
      </c>
      <c r="H16" s="82">
        <v>124.36519199999748</v>
      </c>
      <c r="I16" s="181">
        <v>-99.624854161296227</v>
      </c>
      <c r="J16" s="77">
        <v>5.8242404306155252E-2</v>
      </c>
    </row>
    <row r="17" spans="1:11" s="4" customFormat="1" ht="14.1" customHeight="1" x14ac:dyDescent="0.25">
      <c r="A17" s="246" t="s">
        <v>185</v>
      </c>
      <c r="B17" s="245" t="s">
        <v>286</v>
      </c>
      <c r="C17" s="245"/>
      <c r="D17" s="247">
        <v>576225.84499999997</v>
      </c>
      <c r="E17" s="247">
        <v>674395.98800000001</v>
      </c>
      <c r="F17" s="243">
        <v>17.036747631477734</v>
      </c>
      <c r="G17" s="247">
        <v>235373.69990099999</v>
      </c>
      <c r="H17" s="247">
        <v>213530.31950099999</v>
      </c>
      <c r="I17" s="249">
        <v>-9.2802978451659968</v>
      </c>
      <c r="J17" s="243">
        <v>100</v>
      </c>
    </row>
    <row r="18" spans="1:11" ht="9.75" customHeight="1" x14ac:dyDescent="0.25">
      <c r="A18" s="211"/>
      <c r="B18" s="30"/>
      <c r="C18" s="17" t="s">
        <v>94</v>
      </c>
      <c r="D18" s="82">
        <v>451872.272</v>
      </c>
      <c r="E18" s="82">
        <v>375301.51799999998</v>
      </c>
      <c r="F18" s="77">
        <v>-16.945220750345136</v>
      </c>
      <c r="G18" s="82">
        <v>184453.88286899999</v>
      </c>
      <c r="H18" s="82">
        <v>124672.70812599997</v>
      </c>
      <c r="I18" s="181">
        <v>-32.409821801071494</v>
      </c>
      <c r="J18" s="77">
        <v>58.386419510516454</v>
      </c>
    </row>
    <row r="19" spans="1:11" ht="9.75" customHeight="1" x14ac:dyDescent="0.25">
      <c r="A19" s="211"/>
      <c r="B19" s="30"/>
      <c r="C19" s="17" t="s">
        <v>96</v>
      </c>
      <c r="D19" s="82">
        <v>82473.023000000001</v>
      </c>
      <c r="E19" s="82">
        <v>241411.53999999998</v>
      </c>
      <c r="F19" s="77">
        <v>192.71576476589195</v>
      </c>
      <c r="G19" s="82">
        <v>33779.840787000001</v>
      </c>
      <c r="H19" s="82">
        <v>71203.566684000019</v>
      </c>
      <c r="I19" s="181">
        <v>110.78715892409518</v>
      </c>
      <c r="J19" s="77">
        <v>33.345881208062615</v>
      </c>
    </row>
    <row r="20" spans="1:11" ht="9.75" customHeight="1" x14ac:dyDescent="0.25">
      <c r="A20" s="211"/>
      <c r="B20" s="30"/>
      <c r="C20" s="17" t="s">
        <v>79</v>
      </c>
      <c r="D20" s="82">
        <v>39456.479999999996</v>
      </c>
      <c r="E20" s="82">
        <v>57682.93</v>
      </c>
      <c r="F20" s="77">
        <v>46.193806441933006</v>
      </c>
      <c r="G20" s="82">
        <v>16164.890094999999</v>
      </c>
      <c r="H20" s="82">
        <v>17654.044691000003</v>
      </c>
      <c r="I20" s="181">
        <v>9.2122778889824897</v>
      </c>
      <c r="J20" s="77">
        <v>8.2676992814209349</v>
      </c>
    </row>
    <row r="21" spans="1:11" ht="9.75" customHeight="1" x14ac:dyDescent="0.25">
      <c r="A21" s="211"/>
      <c r="B21" s="30"/>
      <c r="C21" s="17" t="s">
        <v>22</v>
      </c>
      <c r="D21" s="82">
        <v>2424.0699999999488</v>
      </c>
      <c r="E21" s="82">
        <v>0</v>
      </c>
      <c r="F21" s="77">
        <v>-100</v>
      </c>
      <c r="G21" s="82">
        <v>975.08614999998827</v>
      </c>
      <c r="H21" s="82">
        <v>0</v>
      </c>
      <c r="I21" s="181">
        <v>-100</v>
      </c>
      <c r="J21" s="77">
        <v>0</v>
      </c>
    </row>
    <row r="22" spans="1:11" s="4" customFormat="1" ht="14.1" customHeight="1" x14ac:dyDescent="0.25">
      <c r="A22" s="246" t="s">
        <v>187</v>
      </c>
      <c r="B22" s="245" t="s">
        <v>529</v>
      </c>
      <c r="C22" s="245"/>
      <c r="D22" s="247">
        <v>155753.95199999996</v>
      </c>
      <c r="E22" s="247">
        <v>130387.43699999998</v>
      </c>
      <c r="F22" s="243">
        <v>-16.286273750536996</v>
      </c>
      <c r="G22" s="247">
        <v>204786.55227300007</v>
      </c>
      <c r="H22" s="247">
        <v>125917.62575599998</v>
      </c>
      <c r="I22" s="249">
        <v>-38.512746877959181</v>
      </c>
      <c r="J22" s="243">
        <v>99.999999999999986</v>
      </c>
    </row>
    <row r="23" spans="1:11" ht="9.75" customHeight="1" x14ac:dyDescent="0.25">
      <c r="A23" s="211"/>
      <c r="B23" s="30"/>
      <c r="C23" s="17" t="s">
        <v>96</v>
      </c>
      <c r="D23" s="82">
        <v>117525.57199999999</v>
      </c>
      <c r="E23" s="82">
        <v>99268.064999999973</v>
      </c>
      <c r="F23" s="77">
        <v>-15.534922901715397</v>
      </c>
      <c r="G23" s="82">
        <v>157408.39976000003</v>
      </c>
      <c r="H23" s="82">
        <v>96975.980077999993</v>
      </c>
      <c r="I23" s="181">
        <v>-38.392118701505836</v>
      </c>
      <c r="J23" s="77">
        <v>77.01541344650002</v>
      </c>
    </row>
    <row r="24" spans="1:11" ht="9.75" customHeight="1" x14ac:dyDescent="0.25">
      <c r="A24" s="211"/>
      <c r="B24" s="30"/>
      <c r="C24" s="17" t="s">
        <v>92</v>
      </c>
      <c r="D24" s="82">
        <v>10802.3</v>
      </c>
      <c r="E24" s="82">
        <v>23527.802000000003</v>
      </c>
      <c r="F24" s="77">
        <v>117.80363441119026</v>
      </c>
      <c r="G24" s="82">
        <v>13200.394410000001</v>
      </c>
      <c r="H24" s="82">
        <v>22422.074307999999</v>
      </c>
      <c r="I24" s="181">
        <v>69.859123989614176</v>
      </c>
      <c r="J24" s="77">
        <v>17.806938602423248</v>
      </c>
    </row>
    <row r="25" spans="1:11" ht="9.75" customHeight="1" x14ac:dyDescent="0.25">
      <c r="A25" s="211"/>
      <c r="B25" s="30"/>
      <c r="C25" s="17" t="s">
        <v>95</v>
      </c>
      <c r="D25" s="82">
        <v>5633.6819999999998</v>
      </c>
      <c r="E25" s="82">
        <v>5195.2700000000004</v>
      </c>
      <c r="F25" s="77">
        <v>-7.7819798845586092</v>
      </c>
      <c r="G25" s="82">
        <v>7087.9540850000003</v>
      </c>
      <c r="H25" s="82">
        <v>4433.4102559999992</v>
      </c>
      <c r="I25" s="181">
        <v>-37.451481727537193</v>
      </c>
      <c r="J25" s="77">
        <v>3.5208813931982412</v>
      </c>
    </row>
    <row r="26" spans="1:11" ht="9.75" customHeight="1" x14ac:dyDescent="0.25">
      <c r="A26" s="17"/>
      <c r="B26" s="30"/>
      <c r="C26" s="17" t="s">
        <v>22</v>
      </c>
      <c r="D26" s="82">
        <v>21792.397999999986</v>
      </c>
      <c r="E26" s="82">
        <v>2396.3000000000029</v>
      </c>
      <c r="F26" s="77">
        <v>-89.00396367577352</v>
      </c>
      <c r="G26" s="82">
        <v>27089.804018000024</v>
      </c>
      <c r="H26" s="82">
        <v>2086.1611139999877</v>
      </c>
      <c r="I26" s="181">
        <v>-92.299091153949206</v>
      </c>
      <c r="J26" s="77">
        <v>1.6567665578784803</v>
      </c>
    </row>
    <row r="27" spans="1:11" s="4" customFormat="1" ht="14.1" customHeight="1" x14ac:dyDescent="0.25">
      <c r="A27" s="246" t="s">
        <v>188</v>
      </c>
      <c r="B27" s="245" t="s">
        <v>409</v>
      </c>
      <c r="C27" s="245"/>
      <c r="D27" s="247">
        <v>87166.67</v>
      </c>
      <c r="E27" s="247">
        <v>65244.900000000023</v>
      </c>
      <c r="F27" s="243">
        <v>-25.149257164464323</v>
      </c>
      <c r="G27" s="247">
        <v>55491.625302</v>
      </c>
      <c r="H27" s="247">
        <v>31498.162710000004</v>
      </c>
      <c r="I27" s="249">
        <v>-43.237988545877457</v>
      </c>
      <c r="J27" s="243">
        <v>100.00000000000001</v>
      </c>
    </row>
    <row r="28" spans="1:11" s="4" customFormat="1" ht="9.75" customHeight="1" x14ac:dyDescent="0.25">
      <c r="A28" s="211"/>
      <c r="B28" s="17"/>
      <c r="C28" s="82" t="s">
        <v>95</v>
      </c>
      <c r="D28" s="82">
        <v>7323.2799999999988</v>
      </c>
      <c r="E28" s="82">
        <v>35515.940000000017</v>
      </c>
      <c r="F28" s="77">
        <v>384.97312679564379</v>
      </c>
      <c r="G28" s="82">
        <v>4267.7131300000001</v>
      </c>
      <c r="H28" s="82">
        <v>17002.900972000003</v>
      </c>
      <c r="I28" s="181">
        <v>298.40777611029358</v>
      </c>
      <c r="J28" s="77">
        <v>53.98061191233208</v>
      </c>
    </row>
    <row r="29" spans="1:11" s="4" customFormat="1" ht="9.75" customHeight="1" x14ac:dyDescent="0.25">
      <c r="A29" s="211"/>
      <c r="B29" s="17"/>
      <c r="C29" s="82" t="s">
        <v>92</v>
      </c>
      <c r="D29" s="210" t="s">
        <v>652</v>
      </c>
      <c r="E29" s="181">
        <v>24732.63</v>
      </c>
      <c r="F29" s="77">
        <v>0</v>
      </c>
      <c r="G29" s="210" t="s">
        <v>652</v>
      </c>
      <c r="H29" s="82">
        <v>11931.552932000001</v>
      </c>
      <c r="I29" s="181">
        <v>0</v>
      </c>
      <c r="J29" s="77">
        <v>37.880155239060926</v>
      </c>
    </row>
    <row r="30" spans="1:11" s="4" customFormat="1" ht="8.25" customHeight="1" x14ac:dyDescent="0.25">
      <c r="A30" s="211"/>
      <c r="B30" s="17"/>
      <c r="C30" s="82" t="s">
        <v>90</v>
      </c>
      <c r="D30" s="210" t="s">
        <v>652</v>
      </c>
      <c r="E30" s="181">
        <v>4946.6400000000003</v>
      </c>
      <c r="F30" s="77">
        <v>0</v>
      </c>
      <c r="G30" s="210" t="s">
        <v>652</v>
      </c>
      <c r="H30" s="82">
        <v>2543.5230900000001</v>
      </c>
      <c r="I30" s="181">
        <v>0</v>
      </c>
      <c r="J30" s="77">
        <v>8.0751474726253942</v>
      </c>
    </row>
    <row r="31" spans="1:11" s="4" customFormat="1" ht="9.75" customHeight="1" x14ac:dyDescent="0.25">
      <c r="A31" s="211"/>
      <c r="B31" s="17"/>
      <c r="C31" s="17" t="s">
        <v>22</v>
      </c>
      <c r="D31" s="82">
        <v>79843.39</v>
      </c>
      <c r="E31" s="82">
        <v>49.690000000002328</v>
      </c>
      <c r="F31" s="77">
        <v>-99.937765668516832</v>
      </c>
      <c r="G31" s="82">
        <v>51223.912171999997</v>
      </c>
      <c r="H31" s="82">
        <v>20.185716000003595</v>
      </c>
      <c r="I31" s="181">
        <v>-99.960593177787317</v>
      </c>
      <c r="J31" s="77">
        <v>6.4085375981612583E-2</v>
      </c>
    </row>
    <row r="32" spans="1:11" s="4" customFormat="1" ht="23.25" customHeight="1" x14ac:dyDescent="0.25">
      <c r="A32" s="246" t="s">
        <v>75</v>
      </c>
      <c r="B32" s="288" t="s">
        <v>433</v>
      </c>
      <c r="C32" s="288"/>
      <c r="D32" s="247">
        <v>54998.38900000001</v>
      </c>
      <c r="E32" s="247">
        <v>59568.201000000001</v>
      </c>
      <c r="F32" s="243">
        <v>8.3089924688521055</v>
      </c>
      <c r="G32" s="247">
        <v>34339.135227000006</v>
      </c>
      <c r="H32" s="247">
        <v>43007.818288999995</v>
      </c>
      <c r="I32" s="249">
        <v>25.244325474987562</v>
      </c>
      <c r="J32" s="243">
        <v>100</v>
      </c>
      <c r="K32" s="4" t="s">
        <v>653</v>
      </c>
    </row>
    <row r="33" spans="1:10" s="4" customFormat="1" ht="9.75" customHeight="1" x14ac:dyDescent="0.25">
      <c r="A33" s="211"/>
      <c r="B33" s="30"/>
      <c r="C33" s="17" t="s">
        <v>88</v>
      </c>
      <c r="D33" s="82">
        <v>22641.210999999999</v>
      </c>
      <c r="E33" s="82">
        <v>22092.266000000003</v>
      </c>
      <c r="F33" s="77">
        <v>-2.4245390407783174</v>
      </c>
      <c r="G33" s="82">
        <v>14125.508810000003</v>
      </c>
      <c r="H33" s="82">
        <v>16808.966369999998</v>
      </c>
      <c r="I33" s="82">
        <v>18.997245310556664</v>
      </c>
      <c r="J33" s="77">
        <v>39.083513274374084</v>
      </c>
    </row>
    <row r="34" spans="1:10" s="4" customFormat="1" ht="9.75" customHeight="1" x14ac:dyDescent="0.25">
      <c r="A34" s="211"/>
      <c r="B34" s="30"/>
      <c r="C34" s="17" t="s">
        <v>152</v>
      </c>
      <c r="D34" s="82">
        <v>17951.084000000003</v>
      </c>
      <c r="E34" s="82">
        <v>12788.303</v>
      </c>
      <c r="F34" s="77">
        <v>-28.76027430989684</v>
      </c>
      <c r="G34" s="82">
        <v>11267.615379999999</v>
      </c>
      <c r="H34" s="82">
        <v>9095.73704</v>
      </c>
      <c r="I34" s="82">
        <v>-19.275403594757769</v>
      </c>
      <c r="J34" s="77">
        <v>21.149031506037577</v>
      </c>
    </row>
    <row r="35" spans="1:10" s="4" customFormat="1" ht="9.75" customHeight="1" x14ac:dyDescent="0.25">
      <c r="A35" s="211"/>
      <c r="B35" s="30"/>
      <c r="C35" s="17" t="s">
        <v>93</v>
      </c>
      <c r="D35" s="82">
        <v>7835.04</v>
      </c>
      <c r="E35" s="82">
        <v>9990.9350000000013</v>
      </c>
      <c r="F35" s="77">
        <v>27.516068839469888</v>
      </c>
      <c r="G35" s="82">
        <v>4969.2089330000008</v>
      </c>
      <c r="H35" s="82">
        <v>7044.4425739999997</v>
      </c>
      <c r="I35" s="82">
        <v>41.761851211740918</v>
      </c>
      <c r="J35" s="77">
        <v>16.379446468694134</v>
      </c>
    </row>
    <row r="36" spans="1:10" s="4" customFormat="1" ht="9.75" customHeight="1" x14ac:dyDescent="0.25">
      <c r="A36" s="211"/>
      <c r="B36" s="30"/>
      <c r="C36" s="17" t="s">
        <v>168</v>
      </c>
      <c r="D36" s="82">
        <v>6570.91</v>
      </c>
      <c r="E36" s="82">
        <v>10208.869000000001</v>
      </c>
      <c r="F36" s="77">
        <v>55.364614642416356</v>
      </c>
      <c r="G36" s="82">
        <v>3976.5358300000007</v>
      </c>
      <c r="H36" s="82">
        <v>6999.9156500000008</v>
      </c>
      <c r="I36" s="82">
        <v>76.030493606793414</v>
      </c>
      <c r="J36" s="77">
        <v>16.2759143069351</v>
      </c>
    </row>
    <row r="37" spans="1:10" s="4" customFormat="1" ht="9.75" customHeight="1" x14ac:dyDescent="0.25">
      <c r="A37" s="17"/>
      <c r="B37" s="30"/>
      <c r="C37" s="17" t="s">
        <v>22</v>
      </c>
      <c r="D37" s="210" t="s">
        <v>652</v>
      </c>
      <c r="E37" s="82">
        <v>4487.8280000000013</v>
      </c>
      <c r="F37" s="77">
        <v>0</v>
      </c>
      <c r="G37" s="210" t="s">
        <v>616</v>
      </c>
      <c r="H37" s="82">
        <v>3058.7566549999974</v>
      </c>
      <c r="I37" s="82">
        <v>0</v>
      </c>
      <c r="J37" s="77">
        <v>7.1120944439591076</v>
      </c>
    </row>
    <row r="38" spans="1:10" s="4" customFormat="1" ht="22.5" customHeight="1" x14ac:dyDescent="0.25">
      <c r="A38" s="246" t="s">
        <v>38</v>
      </c>
      <c r="B38" s="288" t="s">
        <v>564</v>
      </c>
      <c r="C38" s="288"/>
      <c r="D38" s="247">
        <v>29740.313960000003</v>
      </c>
      <c r="E38" s="247">
        <v>38057.071309999999</v>
      </c>
      <c r="F38" s="243">
        <v>27.96459163540046</v>
      </c>
      <c r="G38" s="247">
        <v>20708.775337999999</v>
      </c>
      <c r="H38" s="247">
        <v>31762.163723999998</v>
      </c>
      <c r="I38" s="249">
        <v>53.375384133495096</v>
      </c>
      <c r="J38" s="243">
        <v>99.999999999999986</v>
      </c>
    </row>
    <row r="39" spans="1:10" s="4" customFormat="1" ht="9.75" customHeight="1" x14ac:dyDescent="0.25">
      <c r="A39" s="211"/>
      <c r="B39" s="30"/>
      <c r="C39" s="17" t="s">
        <v>93</v>
      </c>
      <c r="D39" s="82">
        <v>11484.455000000002</v>
      </c>
      <c r="E39" s="82">
        <v>19080.8105</v>
      </c>
      <c r="F39" s="77">
        <v>66.144675563620538</v>
      </c>
      <c r="G39" s="82">
        <v>8365.5021660000002</v>
      </c>
      <c r="H39" s="82">
        <v>16592.298069000004</v>
      </c>
      <c r="I39" s="181">
        <v>98.341925442757727</v>
      </c>
      <c r="J39" s="77">
        <v>52.239193189671141</v>
      </c>
    </row>
    <row r="40" spans="1:10" s="4" customFormat="1" ht="9.75" customHeight="1" x14ac:dyDescent="0.25">
      <c r="A40" s="211"/>
      <c r="B40" s="30"/>
      <c r="C40" s="17" t="s">
        <v>91</v>
      </c>
      <c r="D40" s="82">
        <v>16717.13</v>
      </c>
      <c r="E40" s="82">
        <v>17127.71</v>
      </c>
      <c r="F40" s="77">
        <v>2.4560435912145184</v>
      </c>
      <c r="G40" s="82">
        <v>11325.596256999997</v>
      </c>
      <c r="H40" s="82">
        <v>13727.174420000001</v>
      </c>
      <c r="I40" s="181">
        <v>21.204871765719744</v>
      </c>
      <c r="J40" s="77">
        <v>43.218637556570265</v>
      </c>
    </row>
    <row r="41" spans="1:10" s="4" customFormat="1" ht="9.75" customHeight="1" x14ac:dyDescent="0.25">
      <c r="A41" s="211"/>
      <c r="B41" s="30"/>
      <c r="C41" s="17" t="s">
        <v>163</v>
      </c>
      <c r="D41" s="82">
        <v>1408.155</v>
      </c>
      <c r="E41" s="82">
        <v>1555</v>
      </c>
      <c r="F41" s="77">
        <v>10.428184397314212</v>
      </c>
      <c r="G41" s="82">
        <v>805.61675500000001</v>
      </c>
      <c r="H41" s="82">
        <v>1170.0002060000002</v>
      </c>
      <c r="I41" s="181">
        <v>45.230371481040031</v>
      </c>
      <c r="J41" s="77">
        <v>3.6836287860197929</v>
      </c>
    </row>
    <row r="42" spans="1:10" s="4" customFormat="1" ht="9.75" customHeight="1" x14ac:dyDescent="0.25">
      <c r="A42" s="211"/>
      <c r="B42" s="30"/>
      <c r="C42" s="17" t="s">
        <v>22</v>
      </c>
      <c r="D42" s="82">
        <v>130.57396000000153</v>
      </c>
      <c r="E42" s="82">
        <v>293.55081000000064</v>
      </c>
      <c r="F42" s="77">
        <v>124.81573661394445</v>
      </c>
      <c r="G42" s="82">
        <v>212.06016000000454</v>
      </c>
      <c r="H42" s="82">
        <v>272.69102899999052</v>
      </c>
      <c r="I42" s="181">
        <v>28.591353038677635</v>
      </c>
      <c r="J42" s="77">
        <v>0.85854046773879211</v>
      </c>
    </row>
    <row r="43" spans="1:10" s="4" customFormat="1" ht="21.75" customHeight="1" x14ac:dyDescent="0.25">
      <c r="A43" s="246" t="s">
        <v>189</v>
      </c>
      <c r="B43" s="288" t="s">
        <v>482</v>
      </c>
      <c r="C43" s="288"/>
      <c r="D43" s="247">
        <v>6060.0394559999995</v>
      </c>
      <c r="E43" s="247">
        <v>7173.9014690000031</v>
      </c>
      <c r="F43" s="243">
        <v>18.380441597573704</v>
      </c>
      <c r="G43" s="247">
        <v>41568.444963000002</v>
      </c>
      <c r="H43" s="247">
        <v>43250.626385999996</v>
      </c>
      <c r="I43" s="249">
        <v>4.0467749623477545</v>
      </c>
      <c r="J43" s="243">
        <v>99.999999999999986</v>
      </c>
    </row>
    <row r="44" spans="1:10" s="4" customFormat="1" ht="9.75" customHeight="1" x14ac:dyDescent="0.25">
      <c r="A44" s="211"/>
      <c r="B44" s="30"/>
      <c r="C44" s="17" t="s">
        <v>404</v>
      </c>
      <c r="D44" s="82">
        <v>475.94903799999997</v>
      </c>
      <c r="E44" s="82">
        <v>540.00688500000001</v>
      </c>
      <c r="F44" s="77">
        <v>13.458971840594414</v>
      </c>
      <c r="G44" s="82">
        <v>6511.7323800000004</v>
      </c>
      <c r="H44" s="82">
        <v>7607.504613000001</v>
      </c>
      <c r="I44" s="181">
        <v>16.827660736880603</v>
      </c>
      <c r="J44" s="77">
        <v>17.589351296568761</v>
      </c>
    </row>
    <row r="45" spans="1:10" s="4" customFormat="1" ht="9.75" customHeight="1" x14ac:dyDescent="0.25">
      <c r="A45" s="211"/>
      <c r="B45" s="30"/>
      <c r="C45" s="17" t="s">
        <v>229</v>
      </c>
      <c r="D45" s="82">
        <v>715.06975300000011</v>
      </c>
      <c r="E45" s="82">
        <v>1227.6989839999997</v>
      </c>
      <c r="F45" s="77">
        <v>71.689402166616262</v>
      </c>
      <c r="G45" s="82">
        <v>4932.6729980000009</v>
      </c>
      <c r="H45" s="82">
        <v>6792.8706399999992</v>
      </c>
      <c r="I45" s="181">
        <v>37.711756744350033</v>
      </c>
      <c r="J45" s="77">
        <v>15.705831817036565</v>
      </c>
    </row>
    <row r="46" spans="1:10" s="4" customFormat="1" ht="9.75" customHeight="1" x14ac:dyDescent="0.25">
      <c r="A46" s="211"/>
      <c r="B46" s="30"/>
      <c r="C46" s="17" t="s">
        <v>80</v>
      </c>
      <c r="D46" s="82">
        <v>63.274805000000001</v>
      </c>
      <c r="E46" s="82">
        <v>261.469424</v>
      </c>
      <c r="F46" s="77">
        <v>313.2283363022612</v>
      </c>
      <c r="G46" s="82">
        <v>877.81583699999999</v>
      </c>
      <c r="H46" s="82">
        <v>4455.2984260000003</v>
      </c>
      <c r="I46" s="181">
        <v>407.54363708295688</v>
      </c>
      <c r="J46" s="77">
        <v>10.301118846783124</v>
      </c>
    </row>
    <row r="47" spans="1:10" s="4" customFormat="1" ht="9.75" customHeight="1" x14ac:dyDescent="0.25">
      <c r="A47" s="211"/>
      <c r="B47" s="30"/>
      <c r="C47" s="17" t="s">
        <v>79</v>
      </c>
      <c r="D47" s="82">
        <v>803.13423400000011</v>
      </c>
      <c r="E47" s="82">
        <v>1143.1211860000001</v>
      </c>
      <c r="F47" s="77">
        <v>42.332518974654974</v>
      </c>
      <c r="G47" s="82">
        <v>3159.7850319999993</v>
      </c>
      <c r="H47" s="82">
        <v>4361.1827990000002</v>
      </c>
      <c r="I47" s="181">
        <v>38.021503198259389</v>
      </c>
      <c r="J47" s="77">
        <v>10.0835136122137</v>
      </c>
    </row>
    <row r="48" spans="1:10" s="4" customFormat="1" ht="9.75" customHeight="1" x14ac:dyDescent="0.25">
      <c r="A48" s="211"/>
      <c r="B48" s="30"/>
      <c r="C48" s="17" t="s">
        <v>93</v>
      </c>
      <c r="D48" s="82">
        <v>549.90443999999991</v>
      </c>
      <c r="E48" s="82">
        <v>1058.0368030000004</v>
      </c>
      <c r="F48" s="77">
        <v>92.403757096414907</v>
      </c>
      <c r="G48" s="82">
        <v>1098.467312</v>
      </c>
      <c r="H48" s="82">
        <v>3072.097131</v>
      </c>
      <c r="I48" s="181">
        <v>179.67123804590739</v>
      </c>
      <c r="J48" s="77">
        <v>7.1030118814520149</v>
      </c>
    </row>
    <row r="49" spans="1:10" s="4" customFormat="1" ht="9.75" customHeight="1" x14ac:dyDescent="0.25">
      <c r="A49" s="211"/>
      <c r="B49" s="30"/>
      <c r="C49" s="17" t="s">
        <v>90</v>
      </c>
      <c r="D49" s="82">
        <v>326.99626699999999</v>
      </c>
      <c r="E49" s="82">
        <v>347.44540899999993</v>
      </c>
      <c r="F49" s="77">
        <v>6.2536316354950827</v>
      </c>
      <c r="G49" s="82">
        <v>2512.110596</v>
      </c>
      <c r="H49" s="82">
        <v>3011.9001279999998</v>
      </c>
      <c r="I49" s="181">
        <v>19.895204167993551</v>
      </c>
      <c r="J49" s="77">
        <v>6.9638300752447284</v>
      </c>
    </row>
    <row r="50" spans="1:10" s="4" customFormat="1" ht="9.75" customHeight="1" x14ac:dyDescent="0.25">
      <c r="A50" s="211"/>
      <c r="B50" s="30"/>
      <c r="C50" s="17" t="s">
        <v>234</v>
      </c>
      <c r="D50" s="82">
        <v>147.494302</v>
      </c>
      <c r="E50" s="82">
        <v>126.198232</v>
      </c>
      <c r="F50" s="77">
        <v>-14.43857132867411</v>
      </c>
      <c r="G50" s="82">
        <v>2596.0291219999999</v>
      </c>
      <c r="H50" s="82">
        <v>2520.6398279999999</v>
      </c>
      <c r="I50" s="181">
        <v>-2.9040234318295943</v>
      </c>
      <c r="J50" s="77">
        <v>5.8279845602789182</v>
      </c>
    </row>
    <row r="51" spans="1:10" s="4" customFormat="1" ht="9.75" customHeight="1" x14ac:dyDescent="0.25">
      <c r="A51" s="211"/>
      <c r="B51" s="30"/>
      <c r="C51" s="17" t="s">
        <v>174</v>
      </c>
      <c r="D51" s="82">
        <v>404.29920000000004</v>
      </c>
      <c r="E51" s="82">
        <v>184.80713299999999</v>
      </c>
      <c r="F51" s="77">
        <v>-54.289513063592509</v>
      </c>
      <c r="G51" s="82">
        <v>5545.6468340000001</v>
      </c>
      <c r="H51" s="82">
        <v>2423.051935</v>
      </c>
      <c r="I51" s="181">
        <v>-56.307135893608915</v>
      </c>
      <c r="J51" s="77">
        <v>5.6023510812882229</v>
      </c>
    </row>
    <row r="52" spans="1:10" s="4" customFormat="1" ht="9.75" customHeight="1" x14ac:dyDescent="0.25">
      <c r="A52" s="211"/>
      <c r="B52" s="30"/>
      <c r="C52" s="17" t="s">
        <v>401</v>
      </c>
      <c r="D52" s="82">
        <v>389.93868699999996</v>
      </c>
      <c r="E52" s="82">
        <v>538.46601800000008</v>
      </c>
      <c r="F52" s="77">
        <v>38.089919249279333</v>
      </c>
      <c r="G52" s="82">
        <v>5686.4755269999996</v>
      </c>
      <c r="H52" s="82">
        <v>2147.1102740000001</v>
      </c>
      <c r="I52" s="181">
        <v>-62.241809292851279</v>
      </c>
      <c r="J52" s="77">
        <v>4.9643449203200642</v>
      </c>
    </row>
    <row r="53" spans="1:10" s="4" customFormat="1" ht="9.75" customHeight="1" x14ac:dyDescent="0.25">
      <c r="A53" s="211"/>
      <c r="B53" s="30"/>
      <c r="C53" s="17" t="s">
        <v>85</v>
      </c>
      <c r="D53" s="82">
        <v>581.35771999999997</v>
      </c>
      <c r="E53" s="82">
        <v>597.72672</v>
      </c>
      <c r="F53" s="77">
        <v>2.815650233388145</v>
      </c>
      <c r="G53" s="82">
        <v>1136.996496</v>
      </c>
      <c r="H53" s="82">
        <v>1105.931572</v>
      </c>
      <c r="I53" s="181">
        <v>-2.7321917094105141</v>
      </c>
      <c r="J53" s="77">
        <v>2.5570301852506447</v>
      </c>
    </row>
    <row r="54" spans="1:10" s="4" customFormat="1" ht="9.75" customHeight="1" x14ac:dyDescent="0.25">
      <c r="A54" s="211"/>
      <c r="B54" s="30"/>
      <c r="C54" s="17" t="s">
        <v>22</v>
      </c>
      <c r="D54" s="82">
        <v>1602.6210099999998</v>
      </c>
      <c r="E54" s="82">
        <v>1148.9246750000038</v>
      </c>
      <c r="F54" s="77">
        <v>-28.309646021675206</v>
      </c>
      <c r="G54" s="82">
        <v>7510.7128290000037</v>
      </c>
      <c r="H54" s="82">
        <v>5753.039039999996</v>
      </c>
      <c r="I54" s="181">
        <v>-23.402223317783655</v>
      </c>
      <c r="J54" s="77">
        <v>13.301631723563256</v>
      </c>
    </row>
    <row r="55" spans="1:10" s="4" customFormat="1" ht="26.25" customHeight="1" x14ac:dyDescent="0.25">
      <c r="A55" s="246" t="s">
        <v>193</v>
      </c>
      <c r="B55" s="288" t="s">
        <v>534</v>
      </c>
      <c r="C55" s="288"/>
      <c r="D55" s="247">
        <v>62740.493000000009</v>
      </c>
      <c r="E55" s="247">
        <v>55107.277647999996</v>
      </c>
      <c r="F55" s="243">
        <v>-12.166329888418337</v>
      </c>
      <c r="G55" s="247">
        <v>56748.375158999996</v>
      </c>
      <c r="H55" s="247">
        <v>39435.691748000005</v>
      </c>
      <c r="I55" s="249">
        <v>-30.507804606726772</v>
      </c>
      <c r="J55" s="243">
        <v>100.00000000000001</v>
      </c>
    </row>
    <row r="56" spans="1:10" s="4" customFormat="1" ht="9.75" customHeight="1" x14ac:dyDescent="0.25">
      <c r="A56" s="211"/>
      <c r="B56" s="16"/>
      <c r="C56" s="30" t="s">
        <v>79</v>
      </c>
      <c r="D56" s="82">
        <v>62740.493000000009</v>
      </c>
      <c r="E56" s="82">
        <v>55107.220999999998</v>
      </c>
      <c r="F56" s="77">
        <v>-12.166420177794922</v>
      </c>
      <c r="G56" s="82">
        <v>56748.375158999996</v>
      </c>
      <c r="H56" s="82">
        <v>39434.427812000002</v>
      </c>
      <c r="I56" s="181">
        <v>-30.51003187049681</v>
      </c>
      <c r="J56" s="77">
        <v>99.996794944011441</v>
      </c>
    </row>
    <row r="57" spans="1:10" s="4" customFormat="1" ht="9.75" customHeight="1" x14ac:dyDescent="0.25">
      <c r="A57" s="211"/>
      <c r="B57" s="16"/>
      <c r="C57" s="17" t="s">
        <v>22</v>
      </c>
      <c r="D57" s="82">
        <v>0</v>
      </c>
      <c r="E57" s="82">
        <v>5.6647999997949228E-2</v>
      </c>
      <c r="F57" s="77">
        <v>0</v>
      </c>
      <c r="G57" s="82">
        <v>0</v>
      </c>
      <c r="H57" s="82">
        <v>1.2639360000030138</v>
      </c>
      <c r="I57" s="181">
        <v>0</v>
      </c>
      <c r="J57" s="77">
        <v>3.2050559885693263E-3</v>
      </c>
    </row>
    <row r="58" spans="1:10" s="4" customFormat="1" ht="23.25" customHeight="1" x14ac:dyDescent="0.25">
      <c r="A58" s="246" t="s">
        <v>39</v>
      </c>
      <c r="B58" s="288" t="s">
        <v>545</v>
      </c>
      <c r="C58" s="288"/>
      <c r="D58" s="247">
        <v>24333.796858999998</v>
      </c>
      <c r="E58" s="247">
        <v>18939.362190999997</v>
      </c>
      <c r="F58" s="243">
        <v>-22.168487307005847</v>
      </c>
      <c r="G58" s="247">
        <v>38923.626043999997</v>
      </c>
      <c r="H58" s="247">
        <v>34877.847389000002</v>
      </c>
      <c r="I58" s="249">
        <v>-10.394146348098632</v>
      </c>
      <c r="J58" s="243">
        <v>100</v>
      </c>
    </row>
    <row r="59" spans="1:10" s="4" customFormat="1" ht="9.75" customHeight="1" x14ac:dyDescent="0.25">
      <c r="A59" s="211"/>
      <c r="B59" s="16"/>
      <c r="C59" s="30" t="s">
        <v>82</v>
      </c>
      <c r="D59" s="82">
        <v>16004.26</v>
      </c>
      <c r="E59" s="82">
        <v>6446.9359999999997</v>
      </c>
      <c r="F59" s="77">
        <v>-59.71737524884</v>
      </c>
      <c r="G59" s="82">
        <v>17810.103768999998</v>
      </c>
      <c r="H59" s="82">
        <v>7476.5042430000003</v>
      </c>
      <c r="I59" s="181">
        <v>-58.020995610292324</v>
      </c>
      <c r="J59" s="77">
        <v>21.436254822761764</v>
      </c>
    </row>
    <row r="60" spans="1:10" s="4" customFormat="1" ht="9.75" customHeight="1" x14ac:dyDescent="0.25">
      <c r="A60" s="211"/>
      <c r="B60" s="16"/>
      <c r="C60" s="30" t="s">
        <v>90</v>
      </c>
      <c r="D60" s="82">
        <v>4257.2800000000007</v>
      </c>
      <c r="E60" s="82">
        <v>3351.1999999999994</v>
      </c>
      <c r="F60" s="77">
        <v>-21.283072760072187</v>
      </c>
      <c r="G60" s="82">
        <v>8296.1049089999997</v>
      </c>
      <c r="H60" s="82">
        <v>6724.9449100000002</v>
      </c>
      <c r="I60" s="181">
        <v>-18.938526166605396</v>
      </c>
      <c r="J60" s="77">
        <v>19.281421915163712</v>
      </c>
    </row>
    <row r="61" spans="1:10" s="4" customFormat="1" ht="9.75" customHeight="1" x14ac:dyDescent="0.25">
      <c r="A61" s="211"/>
      <c r="B61" s="16"/>
      <c r="C61" s="30" t="s">
        <v>79</v>
      </c>
      <c r="D61" s="82">
        <v>825.3046139999999</v>
      </c>
      <c r="E61" s="82">
        <v>2820.2573870000001</v>
      </c>
      <c r="F61" s="77">
        <v>241.72320609369581</v>
      </c>
      <c r="G61" s="82">
        <v>2910.4833470000008</v>
      </c>
      <c r="H61" s="82">
        <v>4554.3833249999989</v>
      </c>
      <c r="I61" s="181">
        <v>56.48202659171573</v>
      </c>
      <c r="J61" s="77">
        <v>13.058097520193835</v>
      </c>
    </row>
    <row r="62" spans="1:10" s="4" customFormat="1" ht="9.75" customHeight="1" x14ac:dyDescent="0.25">
      <c r="A62" s="211"/>
      <c r="B62" s="16"/>
      <c r="C62" s="30" t="s">
        <v>93</v>
      </c>
      <c r="D62" s="82">
        <v>925.28168499999992</v>
      </c>
      <c r="E62" s="82">
        <v>1402.456216</v>
      </c>
      <c r="F62" s="77">
        <v>51.570731241697509</v>
      </c>
      <c r="G62" s="82">
        <v>2328.7845670000002</v>
      </c>
      <c r="H62" s="82">
        <v>4021.0698230000003</v>
      </c>
      <c r="I62" s="181">
        <v>72.668175492937294</v>
      </c>
      <c r="J62" s="77">
        <v>11.529008020914132</v>
      </c>
    </row>
    <row r="63" spans="1:10" s="4" customFormat="1" ht="9.75" customHeight="1" x14ac:dyDescent="0.25">
      <c r="A63" s="211"/>
      <c r="B63" s="16"/>
      <c r="C63" s="30" t="s">
        <v>172</v>
      </c>
      <c r="D63" s="82">
        <v>201.1</v>
      </c>
      <c r="E63" s="82">
        <v>719.46999999999991</v>
      </c>
      <c r="F63" s="77">
        <v>257.76727996021879</v>
      </c>
      <c r="G63" s="82">
        <v>605.25664900000004</v>
      </c>
      <c r="H63" s="82">
        <v>1887.9648019999997</v>
      </c>
      <c r="I63" s="181">
        <v>211.92797388005226</v>
      </c>
      <c r="J63" s="77">
        <v>5.4130771917863205</v>
      </c>
    </row>
    <row r="64" spans="1:10" s="4" customFormat="1" ht="9.75" customHeight="1" x14ac:dyDescent="0.25">
      <c r="A64" s="211"/>
      <c r="B64" s="16"/>
      <c r="C64" s="30" t="s">
        <v>87</v>
      </c>
      <c r="D64" s="82">
        <v>410.90291999999999</v>
      </c>
      <c r="E64" s="82">
        <v>1460.2449599999998</v>
      </c>
      <c r="F64" s="77">
        <v>255.37468558266752</v>
      </c>
      <c r="G64" s="82">
        <v>1244.8569739999998</v>
      </c>
      <c r="H64" s="82">
        <v>1806.5777909999999</v>
      </c>
      <c r="I64" s="181">
        <v>45.123321693340188</v>
      </c>
      <c r="J64" s="77">
        <v>5.1797284701973032</v>
      </c>
    </row>
    <row r="65" spans="1:10" s="4" customFormat="1" ht="9.75" customHeight="1" x14ac:dyDescent="0.25">
      <c r="A65" s="211"/>
      <c r="B65" s="16"/>
      <c r="C65" s="30" t="s">
        <v>154</v>
      </c>
      <c r="D65" s="82">
        <v>44.220292999999998</v>
      </c>
      <c r="E65" s="82">
        <v>94.11190000000002</v>
      </c>
      <c r="F65" s="77">
        <v>112.82513890172554</v>
      </c>
      <c r="G65" s="82">
        <v>663.38248199999998</v>
      </c>
      <c r="H65" s="82">
        <v>1292.336368</v>
      </c>
      <c r="I65" s="181">
        <v>94.810143931416022</v>
      </c>
      <c r="J65" s="77">
        <v>3.7053214712086424</v>
      </c>
    </row>
    <row r="66" spans="1:10" s="4" customFormat="1" ht="9.75" customHeight="1" x14ac:dyDescent="0.25">
      <c r="A66" s="211"/>
      <c r="B66" s="16"/>
      <c r="C66" s="30" t="s">
        <v>80</v>
      </c>
      <c r="D66" s="82">
        <v>388.13295599999992</v>
      </c>
      <c r="E66" s="82">
        <v>333.00169699999998</v>
      </c>
      <c r="F66" s="77">
        <v>-14.204220009598966</v>
      </c>
      <c r="G66" s="82">
        <v>1377.3886389999998</v>
      </c>
      <c r="H66" s="82">
        <v>908.21062900000015</v>
      </c>
      <c r="I66" s="181">
        <v>-34.062863357187865</v>
      </c>
      <c r="J66" s="77">
        <v>2.603975580460959</v>
      </c>
    </row>
    <row r="67" spans="1:10" s="4" customFormat="1" ht="9.75" customHeight="1" x14ac:dyDescent="0.25">
      <c r="A67" s="211"/>
      <c r="B67" s="16"/>
      <c r="C67" s="30" t="s">
        <v>85</v>
      </c>
      <c r="D67" s="82">
        <v>135.51</v>
      </c>
      <c r="E67" s="82">
        <v>254.74271300000004</v>
      </c>
      <c r="F67" s="77">
        <v>87.988128551398461</v>
      </c>
      <c r="G67" s="82">
        <v>504.13718800000004</v>
      </c>
      <c r="H67" s="82">
        <v>881.45002899999986</v>
      </c>
      <c r="I67" s="181">
        <v>74.843286704729223</v>
      </c>
      <c r="J67" s="77">
        <v>2.5272489416247552</v>
      </c>
    </row>
    <row r="68" spans="1:10" s="4" customFormat="1" ht="9.75" customHeight="1" x14ac:dyDescent="0.25">
      <c r="A68" s="211"/>
      <c r="B68" s="16"/>
      <c r="C68" s="30" t="s">
        <v>592</v>
      </c>
      <c r="D68" s="82">
        <v>199.2</v>
      </c>
      <c r="E68" s="82">
        <v>210</v>
      </c>
      <c r="F68" s="77">
        <v>5.4216867469879526</v>
      </c>
      <c r="G68" s="82">
        <v>697.245</v>
      </c>
      <c r="H68" s="82">
        <v>760.82523500000002</v>
      </c>
      <c r="I68" s="181">
        <v>9.1187796255261855</v>
      </c>
      <c r="J68" s="77">
        <v>2.1813996331664494</v>
      </c>
    </row>
    <row r="69" spans="1:10" s="4" customFormat="1" ht="9.75" customHeight="1" x14ac:dyDescent="0.25">
      <c r="A69" s="215"/>
      <c r="B69" s="183"/>
      <c r="C69" s="149" t="s">
        <v>22</v>
      </c>
      <c r="D69" s="146">
        <v>942.60439099999712</v>
      </c>
      <c r="E69" s="146">
        <v>1846.9413179999974</v>
      </c>
      <c r="F69" s="147">
        <v>95.940241275621531</v>
      </c>
      <c r="G69" s="146">
        <v>2485.8825199999992</v>
      </c>
      <c r="H69" s="146">
        <v>4563.5802340000009</v>
      </c>
      <c r="I69" s="202">
        <v>83.579883493448534</v>
      </c>
      <c r="J69" s="147">
        <v>13.084466432522129</v>
      </c>
    </row>
    <row r="70" spans="1:10" ht="8.1" customHeight="1" x14ac:dyDescent="0.25">
      <c r="A70" s="9" t="s">
        <v>48</v>
      </c>
      <c r="B70" s="33"/>
      <c r="C70" s="10"/>
      <c r="D70" s="36"/>
      <c r="E70" s="10"/>
      <c r="F70" s="10"/>
      <c r="G70" s="36"/>
      <c r="H70" s="11"/>
      <c r="I70" s="10"/>
      <c r="J70" s="34"/>
    </row>
    <row r="71" spans="1:10" ht="8.1" customHeight="1" x14ac:dyDescent="0.25">
      <c r="A71" s="12" t="s">
        <v>24</v>
      </c>
      <c r="B71" s="33"/>
      <c r="C71" s="10"/>
      <c r="D71" s="36"/>
      <c r="E71" s="10"/>
      <c r="F71" s="10"/>
      <c r="G71" s="36"/>
      <c r="H71" s="11"/>
      <c r="I71" s="10"/>
      <c r="J71" s="34"/>
    </row>
    <row r="72" spans="1:10" ht="8.1" customHeight="1" x14ac:dyDescent="0.25">
      <c r="A72" s="12" t="s">
        <v>392</v>
      </c>
      <c r="B72" s="12"/>
      <c r="C72" s="12"/>
      <c r="D72" s="12"/>
      <c r="E72" s="12"/>
      <c r="F72" s="12"/>
      <c r="G72" s="12"/>
      <c r="H72" s="11"/>
      <c r="I72" s="10"/>
      <c r="J72" s="11"/>
    </row>
    <row r="73" spans="1:10" x14ac:dyDescent="0.25">
      <c r="C73" s="35" t="s">
        <v>34</v>
      </c>
      <c r="F73" s="29"/>
      <c r="I73" s="29"/>
    </row>
    <row r="74" spans="1:10" x14ac:dyDescent="0.25">
      <c r="C74" s="35" t="s">
        <v>34</v>
      </c>
      <c r="F74" s="29"/>
      <c r="I74" s="29"/>
    </row>
    <row r="75" spans="1:10" x14ac:dyDescent="0.25">
      <c r="C75" s="35" t="s">
        <v>34</v>
      </c>
      <c r="F75" s="29"/>
      <c r="I75" s="29"/>
    </row>
    <row r="76" spans="1:10" x14ac:dyDescent="0.25">
      <c r="C76" s="35" t="s">
        <v>34</v>
      </c>
      <c r="F76" s="29"/>
      <c r="I76" s="29"/>
    </row>
    <row r="77" spans="1:10" x14ac:dyDescent="0.25">
      <c r="C77" s="35" t="s">
        <v>34</v>
      </c>
      <c r="F77" s="29"/>
      <c r="I77" s="29"/>
    </row>
    <row r="78" spans="1:10" x14ac:dyDescent="0.25">
      <c r="C78" s="35" t="s">
        <v>34</v>
      </c>
      <c r="F78" s="29"/>
      <c r="I78" s="29"/>
    </row>
    <row r="79" spans="1:10" x14ac:dyDescent="0.25">
      <c r="C79" s="35" t="s">
        <v>34</v>
      </c>
      <c r="F79" s="29"/>
      <c r="I79" s="29"/>
    </row>
    <row r="80" spans="1:10" x14ac:dyDescent="0.25">
      <c r="C80" s="35" t="s">
        <v>34</v>
      </c>
      <c r="F80" s="29"/>
      <c r="I80" s="29"/>
    </row>
    <row r="81" spans="3:9" x14ac:dyDescent="0.25">
      <c r="C81" s="35" t="s">
        <v>34</v>
      </c>
      <c r="F81" s="29"/>
      <c r="I81" s="29"/>
    </row>
    <row r="82" spans="3:9" x14ac:dyDescent="0.25">
      <c r="C82" s="35" t="s">
        <v>34</v>
      </c>
      <c r="F82" s="29"/>
      <c r="I82" s="29"/>
    </row>
    <row r="83" spans="3:9" x14ac:dyDescent="0.25">
      <c r="C83" s="35" t="s">
        <v>34</v>
      </c>
      <c r="F83" s="29"/>
      <c r="I83" s="29"/>
    </row>
    <row r="84" spans="3:9" x14ac:dyDescent="0.25">
      <c r="C84" s="35" t="s">
        <v>34</v>
      </c>
      <c r="F84" s="29"/>
      <c r="I84" s="29"/>
    </row>
    <row r="85" spans="3:9" x14ac:dyDescent="0.25">
      <c r="C85" s="35" t="s">
        <v>34</v>
      </c>
      <c r="F85" s="29"/>
      <c r="I85" s="29"/>
    </row>
    <row r="86" spans="3:9" x14ac:dyDescent="0.25">
      <c r="C86" s="35" t="s">
        <v>34</v>
      </c>
      <c r="F86" s="29"/>
      <c r="I86" s="29"/>
    </row>
    <row r="87" spans="3:9" x14ac:dyDescent="0.25">
      <c r="C87" s="35" t="s">
        <v>34</v>
      </c>
      <c r="F87" s="29"/>
      <c r="I87" s="29"/>
    </row>
    <row r="88" spans="3:9" x14ac:dyDescent="0.25">
      <c r="C88" s="35" t="s">
        <v>34</v>
      </c>
      <c r="F88" s="29"/>
      <c r="I88" s="29"/>
    </row>
    <row r="89" spans="3:9" x14ac:dyDescent="0.25">
      <c r="C89" s="35" t="s">
        <v>34</v>
      </c>
      <c r="F89" s="29"/>
      <c r="I89" s="29"/>
    </row>
    <row r="90" spans="3:9" x14ac:dyDescent="0.25">
      <c r="C90" s="35" t="s">
        <v>34</v>
      </c>
      <c r="F90" s="29"/>
      <c r="I90" s="29"/>
    </row>
    <row r="91" spans="3:9" x14ac:dyDescent="0.25">
      <c r="C91" s="35" t="s">
        <v>34</v>
      </c>
      <c r="F91" s="29"/>
      <c r="I91" s="29"/>
    </row>
    <row r="92" spans="3:9" x14ac:dyDescent="0.25">
      <c r="C92" s="35" t="s">
        <v>34</v>
      </c>
      <c r="F92" s="29"/>
      <c r="I92" s="29"/>
    </row>
    <row r="93" spans="3:9" x14ac:dyDescent="0.25">
      <c r="C93" s="35" t="s">
        <v>34</v>
      </c>
      <c r="F93" s="29"/>
      <c r="I93" s="29"/>
    </row>
    <row r="94" spans="3:9" x14ac:dyDescent="0.25">
      <c r="C94" s="35" t="s">
        <v>34</v>
      </c>
      <c r="F94" s="29"/>
      <c r="I94" s="29"/>
    </row>
    <row r="95" spans="3:9" x14ac:dyDescent="0.25">
      <c r="C95" s="35" t="s">
        <v>34</v>
      </c>
      <c r="F95" s="29"/>
      <c r="I95" s="29"/>
    </row>
    <row r="96" spans="3:9" x14ac:dyDescent="0.25">
      <c r="C96" s="35" t="s">
        <v>34</v>
      </c>
      <c r="F96" s="29"/>
      <c r="I96" s="29"/>
    </row>
    <row r="97" spans="3:9" x14ac:dyDescent="0.25">
      <c r="C97" s="35" t="s">
        <v>34</v>
      </c>
      <c r="F97" s="29"/>
      <c r="I97" s="29"/>
    </row>
    <row r="98" spans="3:9" x14ac:dyDescent="0.25">
      <c r="C98" s="35" t="s">
        <v>34</v>
      </c>
      <c r="F98" s="29"/>
      <c r="I98" s="29"/>
    </row>
    <row r="99" spans="3:9" x14ac:dyDescent="0.25">
      <c r="C99" s="35" t="s">
        <v>34</v>
      </c>
      <c r="F99" s="29"/>
      <c r="I99" s="29"/>
    </row>
    <row r="100" spans="3:9" x14ac:dyDescent="0.25">
      <c r="C100" s="35" t="s">
        <v>34</v>
      </c>
      <c r="F100" s="29"/>
      <c r="I100" s="29"/>
    </row>
    <row r="101" spans="3:9" x14ac:dyDescent="0.25">
      <c r="C101" s="35" t="s">
        <v>34</v>
      </c>
      <c r="F101" s="29"/>
      <c r="I101" s="29"/>
    </row>
    <row r="102" spans="3:9" x14ac:dyDescent="0.25">
      <c r="C102" s="35" t="s">
        <v>34</v>
      </c>
      <c r="F102" s="29"/>
      <c r="I102" s="29"/>
    </row>
    <row r="103" spans="3:9" x14ac:dyDescent="0.25">
      <c r="C103" s="35" t="s">
        <v>34</v>
      </c>
      <c r="F103" s="29"/>
      <c r="I103" s="29"/>
    </row>
    <row r="104" spans="3:9" x14ac:dyDescent="0.25">
      <c r="C104" s="35" t="s">
        <v>34</v>
      </c>
      <c r="F104" s="29"/>
      <c r="I104" s="29"/>
    </row>
    <row r="105" spans="3:9" x14ac:dyDescent="0.25">
      <c r="C105" s="35" t="s">
        <v>34</v>
      </c>
      <c r="F105" s="29"/>
      <c r="I105" s="29"/>
    </row>
    <row r="106" spans="3:9" x14ac:dyDescent="0.25">
      <c r="C106" s="35" t="s">
        <v>34</v>
      </c>
      <c r="F106" s="29"/>
      <c r="I106" s="29"/>
    </row>
    <row r="107" spans="3:9" x14ac:dyDescent="0.25">
      <c r="C107" s="35" t="s">
        <v>34</v>
      </c>
      <c r="F107" s="29"/>
      <c r="I107" s="29"/>
    </row>
    <row r="108" spans="3:9" x14ac:dyDescent="0.25">
      <c r="C108" s="35" t="s">
        <v>34</v>
      </c>
      <c r="F108" s="29"/>
      <c r="I108" s="29"/>
    </row>
    <row r="109" spans="3:9" x14ac:dyDescent="0.25">
      <c r="C109" s="35" t="s">
        <v>34</v>
      </c>
      <c r="F109" s="29"/>
      <c r="I109" s="29"/>
    </row>
    <row r="110" spans="3:9" x14ac:dyDescent="0.25">
      <c r="C110" s="35" t="s">
        <v>34</v>
      </c>
      <c r="F110" s="29"/>
      <c r="I110" s="29"/>
    </row>
    <row r="111" spans="3:9" x14ac:dyDescent="0.25">
      <c r="C111" s="35" t="s">
        <v>34</v>
      </c>
      <c r="F111" s="29"/>
      <c r="I111" s="29"/>
    </row>
    <row r="112" spans="3:9" x14ac:dyDescent="0.25">
      <c r="C112" s="35" t="s">
        <v>34</v>
      </c>
      <c r="F112" s="29"/>
      <c r="I112" s="29"/>
    </row>
    <row r="113" spans="3:9" x14ac:dyDescent="0.25">
      <c r="C113" s="35" t="s">
        <v>34</v>
      </c>
      <c r="F113" s="29"/>
      <c r="I113" s="29"/>
    </row>
    <row r="114" spans="3:9" x14ac:dyDescent="0.25">
      <c r="C114" s="35" t="s">
        <v>34</v>
      </c>
      <c r="F114" s="29"/>
      <c r="I114" s="29"/>
    </row>
    <row r="115" spans="3:9" x14ac:dyDescent="0.25">
      <c r="C115" s="35" t="s">
        <v>34</v>
      </c>
      <c r="F115" s="29"/>
      <c r="I115" s="29"/>
    </row>
    <row r="116" spans="3:9" x14ac:dyDescent="0.25">
      <c r="C116" s="35" t="s">
        <v>34</v>
      </c>
      <c r="F116" s="29"/>
      <c r="I116" s="29"/>
    </row>
    <row r="117" spans="3:9" x14ac:dyDescent="0.25">
      <c r="C117" s="35" t="s">
        <v>34</v>
      </c>
      <c r="F117" s="29"/>
      <c r="I117" s="29"/>
    </row>
    <row r="118" spans="3:9" x14ac:dyDescent="0.25">
      <c r="C118" s="35" t="s">
        <v>34</v>
      </c>
      <c r="F118" s="29"/>
      <c r="I118" s="29"/>
    </row>
    <row r="119" spans="3:9" x14ac:dyDescent="0.25">
      <c r="C119" s="35" t="s">
        <v>34</v>
      </c>
      <c r="F119" s="29"/>
      <c r="I119" s="29"/>
    </row>
    <row r="120" spans="3:9" x14ac:dyDescent="0.25">
      <c r="C120" s="35" t="s">
        <v>34</v>
      </c>
      <c r="F120" s="29"/>
      <c r="I120" s="29"/>
    </row>
    <row r="121" spans="3:9" x14ac:dyDescent="0.25">
      <c r="C121" s="35" t="s">
        <v>34</v>
      </c>
      <c r="F121" s="29"/>
      <c r="I121" s="29"/>
    </row>
    <row r="122" spans="3:9" x14ac:dyDescent="0.25">
      <c r="C122" s="35" t="s">
        <v>34</v>
      </c>
      <c r="F122" s="29"/>
      <c r="I122" s="29"/>
    </row>
    <row r="123" spans="3:9" x14ac:dyDescent="0.25">
      <c r="C123" s="35" t="s">
        <v>34</v>
      </c>
      <c r="F123" s="29"/>
      <c r="I123" s="29"/>
    </row>
    <row r="124" spans="3:9" x14ac:dyDescent="0.25">
      <c r="C124" s="35" t="s">
        <v>34</v>
      </c>
      <c r="F124" s="29"/>
      <c r="I124" s="29"/>
    </row>
    <row r="125" spans="3:9" x14ac:dyDescent="0.25">
      <c r="C125" s="35" t="s">
        <v>34</v>
      </c>
      <c r="F125" s="29"/>
      <c r="I125" s="29"/>
    </row>
    <row r="126" spans="3:9" x14ac:dyDescent="0.25">
      <c r="C126" s="35" t="s">
        <v>34</v>
      </c>
      <c r="F126" s="29"/>
      <c r="I126" s="29"/>
    </row>
    <row r="127" spans="3:9" x14ac:dyDescent="0.25">
      <c r="C127" s="35" t="s">
        <v>34</v>
      </c>
      <c r="F127" s="29"/>
      <c r="I127" s="29"/>
    </row>
    <row r="128" spans="3:9" x14ac:dyDescent="0.25">
      <c r="C128" s="35" t="s">
        <v>34</v>
      </c>
      <c r="F128" s="29"/>
      <c r="I128" s="29"/>
    </row>
    <row r="129" spans="3:9" x14ac:dyDescent="0.25">
      <c r="C129" s="35" t="s">
        <v>34</v>
      </c>
      <c r="F129" s="29"/>
      <c r="I129" s="29"/>
    </row>
    <row r="130" spans="3:9" x14ac:dyDescent="0.25">
      <c r="C130" s="35" t="s">
        <v>34</v>
      </c>
      <c r="F130" s="29"/>
      <c r="I130" s="29"/>
    </row>
    <row r="131" spans="3:9" x14ac:dyDescent="0.25">
      <c r="C131" s="35" t="s">
        <v>34</v>
      </c>
      <c r="F131" s="29"/>
      <c r="I131" s="29"/>
    </row>
    <row r="132" spans="3:9" x14ac:dyDescent="0.25">
      <c r="C132" s="35" t="s">
        <v>34</v>
      </c>
      <c r="F132" s="29"/>
      <c r="I132" s="29"/>
    </row>
    <row r="133" spans="3:9" x14ac:dyDescent="0.25">
      <c r="C133" s="35" t="s">
        <v>34</v>
      </c>
      <c r="F133" s="29"/>
      <c r="I133" s="29"/>
    </row>
    <row r="134" spans="3:9" x14ac:dyDescent="0.25">
      <c r="C134" s="35" t="s">
        <v>34</v>
      </c>
      <c r="F134" s="29"/>
      <c r="I134" s="29"/>
    </row>
    <row r="135" spans="3:9" x14ac:dyDescent="0.25">
      <c r="C135" s="35" t="s">
        <v>34</v>
      </c>
      <c r="F135" s="29"/>
      <c r="I135" s="29"/>
    </row>
    <row r="136" spans="3:9" x14ac:dyDescent="0.25">
      <c r="C136" s="35" t="s">
        <v>34</v>
      </c>
      <c r="F136" s="29"/>
      <c r="I136" s="29"/>
    </row>
    <row r="137" spans="3:9" x14ac:dyDescent="0.25">
      <c r="C137" s="35" t="s">
        <v>34</v>
      </c>
      <c r="F137" s="29"/>
      <c r="I137" s="29"/>
    </row>
    <row r="138" spans="3:9" x14ac:dyDescent="0.25">
      <c r="C138" s="35" t="s">
        <v>34</v>
      </c>
      <c r="F138" s="29"/>
      <c r="I138" s="29"/>
    </row>
    <row r="139" spans="3:9" x14ac:dyDescent="0.25">
      <c r="C139" s="35" t="s">
        <v>34</v>
      </c>
      <c r="F139" s="29"/>
      <c r="I139" s="29"/>
    </row>
    <row r="140" spans="3:9" x14ac:dyDescent="0.25">
      <c r="C140" s="35" t="s">
        <v>34</v>
      </c>
      <c r="F140" s="29"/>
      <c r="I140" s="29"/>
    </row>
    <row r="141" spans="3:9" x14ac:dyDescent="0.25">
      <c r="C141" s="35" t="s">
        <v>34</v>
      </c>
      <c r="F141" s="29"/>
      <c r="I141" s="29"/>
    </row>
    <row r="142" spans="3:9" x14ac:dyDescent="0.25">
      <c r="C142" s="35" t="s">
        <v>34</v>
      </c>
      <c r="F142" s="29"/>
      <c r="I142" s="29"/>
    </row>
    <row r="143" spans="3:9" x14ac:dyDescent="0.25">
      <c r="C143" s="35" t="s">
        <v>34</v>
      </c>
      <c r="F143" s="29"/>
      <c r="I143" s="29"/>
    </row>
    <row r="144" spans="3:9" x14ac:dyDescent="0.25">
      <c r="C144" s="35" t="s">
        <v>34</v>
      </c>
      <c r="F144" s="29"/>
      <c r="I144" s="29"/>
    </row>
    <row r="145" spans="3:9" x14ac:dyDescent="0.25">
      <c r="C145" s="35" t="s">
        <v>34</v>
      </c>
      <c r="F145" s="29"/>
      <c r="I145" s="29"/>
    </row>
    <row r="146" spans="3:9" x14ac:dyDescent="0.25">
      <c r="C146" s="35" t="s">
        <v>34</v>
      </c>
      <c r="F146" s="29"/>
      <c r="I146" s="29"/>
    </row>
    <row r="147" spans="3:9" x14ac:dyDescent="0.25">
      <c r="C147" s="35" t="s">
        <v>34</v>
      </c>
      <c r="F147" s="29"/>
      <c r="I147" s="29"/>
    </row>
    <row r="148" spans="3:9" x14ac:dyDescent="0.25">
      <c r="C148" s="35" t="s">
        <v>34</v>
      </c>
      <c r="F148" s="29"/>
      <c r="I148" s="29"/>
    </row>
    <row r="149" spans="3:9" x14ac:dyDescent="0.25">
      <c r="C149" s="35" t="s">
        <v>34</v>
      </c>
      <c r="F149" s="29"/>
      <c r="I149" s="29"/>
    </row>
    <row r="150" spans="3:9" x14ac:dyDescent="0.25">
      <c r="C150" s="35" t="s">
        <v>34</v>
      </c>
      <c r="F150" s="29"/>
      <c r="I150" s="29"/>
    </row>
    <row r="151" spans="3:9" x14ac:dyDescent="0.25">
      <c r="C151" s="35" t="s">
        <v>34</v>
      </c>
      <c r="F151" s="29"/>
      <c r="I151" s="29"/>
    </row>
    <row r="152" spans="3:9" x14ac:dyDescent="0.25">
      <c r="C152" s="35" t="s">
        <v>34</v>
      </c>
      <c r="F152" s="29"/>
      <c r="I152" s="29"/>
    </row>
    <row r="153" spans="3:9" x14ac:dyDescent="0.25">
      <c r="C153" s="35" t="s">
        <v>34</v>
      </c>
      <c r="F153" s="29"/>
      <c r="I153" s="29"/>
    </row>
    <row r="154" spans="3:9" x14ac:dyDescent="0.25">
      <c r="C154" s="35" t="s">
        <v>34</v>
      </c>
      <c r="F154" s="29"/>
      <c r="I154" s="29"/>
    </row>
    <row r="155" spans="3:9" x14ac:dyDescent="0.25">
      <c r="C155" s="35" t="s">
        <v>34</v>
      </c>
      <c r="F155" s="29"/>
      <c r="I155" s="29"/>
    </row>
    <row r="156" spans="3:9" x14ac:dyDescent="0.25">
      <c r="C156" s="35" t="s">
        <v>34</v>
      </c>
      <c r="F156" s="29"/>
      <c r="I156" s="29"/>
    </row>
    <row r="157" spans="3:9" x14ac:dyDescent="0.25">
      <c r="C157" s="35" t="s">
        <v>34</v>
      </c>
      <c r="F157" s="29"/>
      <c r="I157" s="29"/>
    </row>
    <row r="158" spans="3:9" x14ac:dyDescent="0.25">
      <c r="C158" s="35" t="s">
        <v>34</v>
      </c>
      <c r="F158" s="29"/>
      <c r="I158" s="29"/>
    </row>
    <row r="159" spans="3:9" x14ac:dyDescent="0.25">
      <c r="C159" s="35" t="s">
        <v>34</v>
      </c>
      <c r="F159" s="29"/>
      <c r="I159" s="29"/>
    </row>
    <row r="160" spans="3:9" x14ac:dyDescent="0.25">
      <c r="C160" s="35" t="s">
        <v>34</v>
      </c>
      <c r="F160" s="29"/>
      <c r="I160" s="29"/>
    </row>
    <row r="161" spans="3:9" x14ac:dyDescent="0.25">
      <c r="C161" s="35" t="s">
        <v>34</v>
      </c>
      <c r="F161" s="29"/>
      <c r="I161" s="29"/>
    </row>
    <row r="162" spans="3:9" x14ac:dyDescent="0.25">
      <c r="C162" s="35" t="s">
        <v>34</v>
      </c>
      <c r="F162" s="29"/>
      <c r="I162" s="29"/>
    </row>
    <row r="163" spans="3:9" x14ac:dyDescent="0.25">
      <c r="C163" s="35" t="s">
        <v>34</v>
      </c>
      <c r="F163" s="29"/>
      <c r="I163" s="29"/>
    </row>
    <row r="164" spans="3:9" x14ac:dyDescent="0.25">
      <c r="C164" s="35" t="s">
        <v>34</v>
      </c>
      <c r="F164" s="29"/>
      <c r="I164" s="29"/>
    </row>
    <row r="165" spans="3:9" x14ac:dyDescent="0.25">
      <c r="C165" s="35" t="s">
        <v>34</v>
      </c>
      <c r="F165" s="29"/>
      <c r="I165" s="29"/>
    </row>
    <row r="166" spans="3:9" x14ac:dyDescent="0.25">
      <c r="C166" s="35" t="s">
        <v>34</v>
      </c>
      <c r="F166" s="29"/>
      <c r="I166" s="29"/>
    </row>
    <row r="167" spans="3:9" x14ac:dyDescent="0.25">
      <c r="C167" s="35" t="s">
        <v>34</v>
      </c>
      <c r="F167" s="29"/>
      <c r="I167" s="29"/>
    </row>
    <row r="168" spans="3:9" x14ac:dyDescent="0.25">
      <c r="C168" s="35" t="s">
        <v>34</v>
      </c>
      <c r="F168" s="29"/>
      <c r="I168" s="29"/>
    </row>
    <row r="169" spans="3:9" x14ac:dyDescent="0.25">
      <c r="C169" s="35" t="s">
        <v>34</v>
      </c>
      <c r="F169" s="29"/>
      <c r="I169" s="29"/>
    </row>
    <row r="170" spans="3:9" x14ac:dyDescent="0.25">
      <c r="C170" s="35" t="s">
        <v>34</v>
      </c>
      <c r="F170" s="29"/>
      <c r="I170" s="29"/>
    </row>
    <row r="171" spans="3:9" x14ac:dyDescent="0.25">
      <c r="C171" s="35" t="s">
        <v>34</v>
      </c>
      <c r="F171" s="29"/>
      <c r="I171" s="29"/>
    </row>
    <row r="172" spans="3:9" x14ac:dyDescent="0.25">
      <c r="C172" s="35" t="s">
        <v>34</v>
      </c>
      <c r="F172" s="29"/>
      <c r="I172" s="29"/>
    </row>
    <row r="173" spans="3:9" x14ac:dyDescent="0.25">
      <c r="C173" s="35" t="s">
        <v>34</v>
      </c>
      <c r="F173" s="29"/>
      <c r="I173" s="29"/>
    </row>
    <row r="174" spans="3:9" x14ac:dyDescent="0.25">
      <c r="C174" s="35" t="s">
        <v>34</v>
      </c>
      <c r="F174" s="29"/>
      <c r="I174" s="29"/>
    </row>
    <row r="175" spans="3:9" x14ac:dyDescent="0.25">
      <c r="C175" s="35" t="s">
        <v>34</v>
      </c>
      <c r="F175" s="29"/>
      <c r="I175" s="29"/>
    </row>
    <row r="176" spans="3:9" x14ac:dyDescent="0.25">
      <c r="C176" s="35" t="s">
        <v>34</v>
      </c>
      <c r="F176" s="29"/>
      <c r="I176" s="29"/>
    </row>
    <row r="177" spans="3:9" x14ac:dyDescent="0.25">
      <c r="C177" s="35" t="s">
        <v>34</v>
      </c>
      <c r="F177" s="29"/>
      <c r="I177" s="29"/>
    </row>
    <row r="178" spans="3:9" x14ac:dyDescent="0.25">
      <c r="C178" s="35" t="s">
        <v>34</v>
      </c>
      <c r="F178" s="29"/>
      <c r="I178" s="29"/>
    </row>
    <row r="179" spans="3:9" x14ac:dyDescent="0.25">
      <c r="C179" s="35" t="s">
        <v>34</v>
      </c>
      <c r="F179" s="29"/>
      <c r="I179" s="29"/>
    </row>
    <row r="180" spans="3:9" x14ac:dyDescent="0.25">
      <c r="C180" s="35" t="s">
        <v>34</v>
      </c>
      <c r="F180" s="29"/>
      <c r="I180" s="29"/>
    </row>
    <row r="181" spans="3:9" x14ac:dyDescent="0.25">
      <c r="C181" s="35" t="s">
        <v>34</v>
      </c>
      <c r="F181" s="29"/>
      <c r="I181" s="29"/>
    </row>
    <row r="182" spans="3:9" x14ac:dyDescent="0.25">
      <c r="C182" s="35" t="s">
        <v>34</v>
      </c>
      <c r="F182" s="29"/>
      <c r="I182" s="29"/>
    </row>
    <row r="183" spans="3:9" x14ac:dyDescent="0.25">
      <c r="C183" s="35" t="s">
        <v>34</v>
      </c>
      <c r="F183" s="29"/>
      <c r="I183" s="29"/>
    </row>
    <row r="184" spans="3:9" x14ac:dyDescent="0.25">
      <c r="C184" s="35" t="s">
        <v>34</v>
      </c>
      <c r="F184" s="29"/>
      <c r="I184" s="29"/>
    </row>
    <row r="185" spans="3:9" x14ac:dyDescent="0.25">
      <c r="C185" s="35" t="s">
        <v>34</v>
      </c>
      <c r="F185" s="29"/>
      <c r="I185" s="29"/>
    </row>
    <row r="186" spans="3:9" x14ac:dyDescent="0.25">
      <c r="C186" s="35" t="s">
        <v>34</v>
      </c>
      <c r="F186" s="29"/>
      <c r="I186" s="29"/>
    </row>
    <row r="187" spans="3:9" x14ac:dyDescent="0.25">
      <c r="C187" s="35" t="s">
        <v>34</v>
      </c>
      <c r="F187" s="29"/>
      <c r="I187" s="29"/>
    </row>
    <row r="188" spans="3:9" x14ac:dyDescent="0.25">
      <c r="C188" s="35" t="s">
        <v>34</v>
      </c>
      <c r="F188" s="29"/>
      <c r="I188" s="29"/>
    </row>
    <row r="189" spans="3:9" x14ac:dyDescent="0.25">
      <c r="C189" s="35" t="s">
        <v>34</v>
      </c>
      <c r="F189" s="29"/>
      <c r="I189" s="29"/>
    </row>
    <row r="190" spans="3:9" x14ac:dyDescent="0.25">
      <c r="C190" s="35" t="s">
        <v>34</v>
      </c>
      <c r="F190" s="29"/>
      <c r="I190" s="29"/>
    </row>
    <row r="191" spans="3:9" x14ac:dyDescent="0.25">
      <c r="C191" s="35" t="s">
        <v>34</v>
      </c>
      <c r="F191" s="29"/>
      <c r="I191" s="29"/>
    </row>
    <row r="192" spans="3:9" x14ac:dyDescent="0.25">
      <c r="C192" s="35" t="s">
        <v>34</v>
      </c>
      <c r="F192" s="29"/>
      <c r="I192" s="29"/>
    </row>
    <row r="193" spans="3:9" x14ac:dyDescent="0.25">
      <c r="C193" s="35" t="s">
        <v>34</v>
      </c>
      <c r="F193" s="29"/>
      <c r="I193" s="29"/>
    </row>
    <row r="194" spans="3:9" x14ac:dyDescent="0.25">
      <c r="C194" s="35" t="s">
        <v>34</v>
      </c>
      <c r="F194" s="29"/>
      <c r="I194" s="29"/>
    </row>
    <row r="195" spans="3:9" x14ac:dyDescent="0.25">
      <c r="C195" s="35" t="s">
        <v>34</v>
      </c>
      <c r="F195" s="29"/>
      <c r="I195" s="29"/>
    </row>
    <row r="196" spans="3:9" x14ac:dyDescent="0.25">
      <c r="C196" s="35" t="s">
        <v>34</v>
      </c>
      <c r="F196" s="29"/>
      <c r="I196" s="29"/>
    </row>
    <row r="197" spans="3:9" x14ac:dyDescent="0.25">
      <c r="C197" s="35" t="s">
        <v>34</v>
      </c>
      <c r="F197" s="29"/>
      <c r="I197" s="29"/>
    </row>
    <row r="198" spans="3:9" x14ac:dyDescent="0.25">
      <c r="C198" s="35" t="s">
        <v>34</v>
      </c>
      <c r="F198" s="29"/>
      <c r="I198" s="29"/>
    </row>
    <row r="199" spans="3:9" x14ac:dyDescent="0.25">
      <c r="C199" s="24" t="s">
        <v>34</v>
      </c>
      <c r="F199" s="29"/>
      <c r="I199" s="29"/>
    </row>
    <row r="200" spans="3:9" x14ac:dyDescent="0.25">
      <c r="C200" s="24" t="s">
        <v>34</v>
      </c>
      <c r="F200" s="29"/>
      <c r="I200" s="29"/>
    </row>
    <row r="201" spans="3:9" x14ac:dyDescent="0.25">
      <c r="C201" s="24" t="s">
        <v>34</v>
      </c>
      <c r="F201" s="29"/>
      <c r="I201" s="29"/>
    </row>
    <row r="202" spans="3:9" x14ac:dyDescent="0.25">
      <c r="C202" s="24" t="s">
        <v>34</v>
      </c>
      <c r="F202" s="29"/>
      <c r="I202" s="29"/>
    </row>
    <row r="203" spans="3:9" x14ac:dyDescent="0.25">
      <c r="C203" s="24" t="s">
        <v>34</v>
      </c>
      <c r="F203" s="29"/>
      <c r="I203" s="29"/>
    </row>
    <row r="204" spans="3:9" x14ac:dyDescent="0.25">
      <c r="C204" s="24" t="s">
        <v>34</v>
      </c>
      <c r="F204" s="29"/>
      <c r="I204" s="29"/>
    </row>
    <row r="205" spans="3:9" x14ac:dyDescent="0.25">
      <c r="C205" s="24" t="s">
        <v>34</v>
      </c>
      <c r="F205" s="29"/>
      <c r="I205" s="29"/>
    </row>
    <row r="206" spans="3:9" x14ac:dyDescent="0.25">
      <c r="C206" s="24" t="s">
        <v>34</v>
      </c>
      <c r="F206" s="29"/>
      <c r="I206" s="29"/>
    </row>
    <row r="207" spans="3:9" x14ac:dyDescent="0.25">
      <c r="C207" s="24" t="s">
        <v>34</v>
      </c>
      <c r="F207" s="29"/>
      <c r="I207" s="29"/>
    </row>
    <row r="208" spans="3:9" x14ac:dyDescent="0.25">
      <c r="C208" s="24" t="s">
        <v>34</v>
      </c>
      <c r="F208" s="29"/>
      <c r="I208" s="29"/>
    </row>
    <row r="209" spans="3:9" x14ac:dyDescent="0.25">
      <c r="C209" s="24" t="s">
        <v>34</v>
      </c>
      <c r="F209" s="29"/>
      <c r="I209" s="29"/>
    </row>
    <row r="210" spans="3:9" x14ac:dyDescent="0.25">
      <c r="C210" s="24" t="s">
        <v>34</v>
      </c>
      <c r="F210" s="29"/>
      <c r="I210" s="29"/>
    </row>
    <row r="211" spans="3:9" x14ac:dyDescent="0.25">
      <c r="C211" s="24" t="s">
        <v>34</v>
      </c>
      <c r="F211" s="29"/>
      <c r="I211" s="29"/>
    </row>
    <row r="212" spans="3:9" x14ac:dyDescent="0.25">
      <c r="F212" s="29"/>
      <c r="I212" s="29"/>
    </row>
    <row r="213" spans="3:9" x14ac:dyDescent="0.25">
      <c r="F213" s="29"/>
      <c r="I213" s="29"/>
    </row>
    <row r="214" spans="3:9" x14ac:dyDescent="0.25">
      <c r="F214" s="29"/>
      <c r="I214" s="29"/>
    </row>
    <row r="215" spans="3:9" x14ac:dyDescent="0.25">
      <c r="F215" s="29"/>
      <c r="I215" s="29"/>
    </row>
    <row r="216" spans="3:9" x14ac:dyDescent="0.25">
      <c r="F216" s="29"/>
      <c r="I216" s="29"/>
    </row>
    <row r="217" spans="3:9" x14ac:dyDescent="0.25">
      <c r="F217" s="29"/>
      <c r="I217" s="29"/>
    </row>
    <row r="218" spans="3:9" x14ac:dyDescent="0.25">
      <c r="F218" s="29"/>
      <c r="I218" s="29"/>
    </row>
    <row r="219" spans="3:9" x14ac:dyDescent="0.25">
      <c r="F219" s="29"/>
      <c r="I219" s="29"/>
    </row>
    <row r="220" spans="3:9" x14ac:dyDescent="0.25">
      <c r="F220" s="29"/>
      <c r="I220" s="29"/>
    </row>
    <row r="221" spans="3:9" x14ac:dyDescent="0.25">
      <c r="F221" s="29"/>
      <c r="I221" s="29"/>
    </row>
    <row r="222" spans="3:9" x14ac:dyDescent="0.25">
      <c r="F222" s="29"/>
      <c r="I222" s="29"/>
    </row>
    <row r="223" spans="3:9" x14ac:dyDescent="0.25">
      <c r="F223" s="29"/>
      <c r="I223" s="29"/>
    </row>
    <row r="224" spans="3:9" x14ac:dyDescent="0.25">
      <c r="F224" s="29"/>
      <c r="I224" s="29"/>
    </row>
    <row r="225" spans="6:9" x14ac:dyDescent="0.25">
      <c r="F225" s="29"/>
      <c r="I225" s="29"/>
    </row>
    <row r="226" spans="6:9" x14ac:dyDescent="0.25">
      <c r="F226" s="29"/>
      <c r="I226" s="29"/>
    </row>
    <row r="227" spans="6:9" x14ac:dyDescent="0.25">
      <c r="F227" s="29"/>
      <c r="I227" s="29"/>
    </row>
    <row r="228" spans="6:9" x14ac:dyDescent="0.25">
      <c r="F228" s="29"/>
      <c r="I228" s="29"/>
    </row>
    <row r="229" spans="6:9" x14ac:dyDescent="0.25">
      <c r="F229" s="29"/>
      <c r="I229" s="29"/>
    </row>
    <row r="230" spans="6:9" x14ac:dyDescent="0.25">
      <c r="F230" s="29"/>
      <c r="I230" s="29"/>
    </row>
    <row r="231" spans="6:9" x14ac:dyDescent="0.25">
      <c r="F231" s="29"/>
      <c r="I231" s="29"/>
    </row>
    <row r="232" spans="6:9" x14ac:dyDescent="0.25">
      <c r="F232" s="29"/>
      <c r="I232" s="29"/>
    </row>
    <row r="233" spans="6:9" x14ac:dyDescent="0.25">
      <c r="F233" s="29"/>
      <c r="I233" s="29"/>
    </row>
    <row r="234" spans="6:9" x14ac:dyDescent="0.25">
      <c r="F234" s="29"/>
      <c r="I234" s="29"/>
    </row>
    <row r="235" spans="6:9" x14ac:dyDescent="0.25">
      <c r="F235" s="29"/>
      <c r="I235" s="29"/>
    </row>
    <row r="236" spans="6:9" x14ac:dyDescent="0.25">
      <c r="F236" s="29"/>
      <c r="I236" s="29"/>
    </row>
    <row r="237" spans="6:9" x14ac:dyDescent="0.25">
      <c r="F237" s="29"/>
      <c r="I237" s="29"/>
    </row>
    <row r="238" spans="6:9" x14ac:dyDescent="0.25">
      <c r="F238" s="29"/>
      <c r="I238" s="29"/>
    </row>
    <row r="239" spans="6:9" x14ac:dyDescent="0.25">
      <c r="F239" s="29"/>
      <c r="I239" s="29"/>
    </row>
    <row r="240" spans="6:9" x14ac:dyDescent="0.25">
      <c r="F240" s="29"/>
      <c r="I240" s="29"/>
    </row>
    <row r="241" spans="6:9" x14ac:dyDescent="0.25">
      <c r="F241" s="29"/>
      <c r="I241" s="29"/>
    </row>
    <row r="242" spans="6:9" x14ac:dyDescent="0.25">
      <c r="F242" s="29"/>
      <c r="I242" s="29"/>
    </row>
    <row r="243" spans="6:9" x14ac:dyDescent="0.25">
      <c r="F243" s="29"/>
      <c r="I243" s="29"/>
    </row>
    <row r="244" spans="6:9" x14ac:dyDescent="0.25">
      <c r="F244" s="29"/>
      <c r="I244" s="29"/>
    </row>
    <row r="245" spans="6:9" x14ac:dyDescent="0.25">
      <c r="F245" s="29"/>
      <c r="I245" s="29"/>
    </row>
    <row r="246" spans="6:9" x14ac:dyDescent="0.25">
      <c r="F246" s="29"/>
      <c r="I246" s="29"/>
    </row>
    <row r="247" spans="6:9" x14ac:dyDescent="0.25">
      <c r="F247" s="29"/>
      <c r="I247" s="29"/>
    </row>
    <row r="248" spans="6:9" x14ac:dyDescent="0.25">
      <c r="F248" s="29"/>
      <c r="I248" s="29"/>
    </row>
    <row r="249" spans="6:9" x14ac:dyDescent="0.25">
      <c r="F249" s="29"/>
      <c r="I249" s="29"/>
    </row>
    <row r="250" spans="6:9" x14ac:dyDescent="0.25">
      <c r="F250" s="29"/>
      <c r="I250" s="29"/>
    </row>
    <row r="251" spans="6:9" x14ac:dyDescent="0.25">
      <c r="F251" s="29"/>
      <c r="I251" s="29"/>
    </row>
    <row r="252" spans="6:9" x14ac:dyDescent="0.25">
      <c r="F252" s="29"/>
      <c r="I252" s="29"/>
    </row>
    <row r="253" spans="6:9" x14ac:dyDescent="0.25">
      <c r="F253" s="29"/>
      <c r="I253" s="29"/>
    </row>
    <row r="254" spans="6:9" x14ac:dyDescent="0.25">
      <c r="F254" s="29"/>
      <c r="I254" s="29"/>
    </row>
    <row r="255" spans="6:9" x14ac:dyDescent="0.25">
      <c r="F255" s="29"/>
      <c r="I255" s="29"/>
    </row>
    <row r="256" spans="6:9" x14ac:dyDescent="0.25">
      <c r="F256" s="29"/>
      <c r="I256" s="29"/>
    </row>
    <row r="257" spans="6:9" x14ac:dyDescent="0.25">
      <c r="F257" s="29"/>
      <c r="I257" s="29"/>
    </row>
    <row r="258" spans="6:9" x14ac:dyDescent="0.25">
      <c r="F258" s="29"/>
      <c r="I258" s="29"/>
    </row>
    <row r="259" spans="6:9" x14ac:dyDescent="0.25">
      <c r="F259" s="29"/>
      <c r="I259" s="29"/>
    </row>
    <row r="260" spans="6:9" x14ac:dyDescent="0.25">
      <c r="F260" s="29"/>
      <c r="I260" s="29"/>
    </row>
    <row r="261" spans="6:9" x14ac:dyDescent="0.25">
      <c r="F261" s="29"/>
      <c r="I261" s="29"/>
    </row>
    <row r="262" spans="6:9" x14ac:dyDescent="0.25">
      <c r="F262" s="29"/>
      <c r="I262" s="29"/>
    </row>
    <row r="263" spans="6:9" x14ac:dyDescent="0.25">
      <c r="F263" s="29"/>
      <c r="I263" s="29"/>
    </row>
    <row r="264" spans="6:9" x14ac:dyDescent="0.25">
      <c r="F264" s="29"/>
      <c r="I264" s="29"/>
    </row>
    <row r="265" spans="6:9" x14ac:dyDescent="0.25">
      <c r="F265" s="29"/>
      <c r="I265" s="29"/>
    </row>
    <row r="266" spans="6:9" x14ac:dyDescent="0.25">
      <c r="F266" s="29"/>
      <c r="I266" s="29"/>
    </row>
    <row r="267" spans="6:9" x14ac:dyDescent="0.25">
      <c r="F267" s="29"/>
      <c r="I267" s="29"/>
    </row>
    <row r="268" spans="6:9" x14ac:dyDescent="0.25">
      <c r="F268" s="29"/>
      <c r="I268" s="29"/>
    </row>
    <row r="269" spans="6:9" x14ac:dyDescent="0.25">
      <c r="F269" s="29"/>
      <c r="I269" s="29"/>
    </row>
    <row r="270" spans="6:9" x14ac:dyDescent="0.25">
      <c r="F270" s="29"/>
      <c r="I270" s="29"/>
    </row>
    <row r="271" spans="6:9" x14ac:dyDescent="0.25">
      <c r="F271" s="29"/>
      <c r="I271" s="29"/>
    </row>
    <row r="272" spans="6:9" x14ac:dyDescent="0.25">
      <c r="F272" s="29"/>
      <c r="I272" s="29"/>
    </row>
    <row r="273" spans="6:9" x14ac:dyDescent="0.25">
      <c r="F273" s="29"/>
      <c r="I273" s="29"/>
    </row>
    <row r="274" spans="6:9" x14ac:dyDescent="0.25">
      <c r="F274" s="29"/>
      <c r="I274" s="29"/>
    </row>
    <row r="275" spans="6:9" x14ac:dyDescent="0.25">
      <c r="F275" s="29"/>
      <c r="I275" s="29"/>
    </row>
    <row r="276" spans="6:9" x14ac:dyDescent="0.25">
      <c r="F276" s="29"/>
      <c r="I276" s="29"/>
    </row>
    <row r="277" spans="6:9" x14ac:dyDescent="0.25">
      <c r="F277" s="29"/>
      <c r="I277" s="29"/>
    </row>
    <row r="278" spans="6:9" x14ac:dyDescent="0.25">
      <c r="F278" s="29"/>
      <c r="I278" s="29"/>
    </row>
    <row r="279" spans="6:9" x14ac:dyDescent="0.25">
      <c r="F279" s="29"/>
      <c r="I279" s="29"/>
    </row>
    <row r="280" spans="6:9" x14ac:dyDescent="0.25">
      <c r="F280" s="29"/>
      <c r="I280" s="29"/>
    </row>
    <row r="281" spans="6:9" x14ac:dyDescent="0.25">
      <c r="F281" s="29"/>
      <c r="I281" s="29"/>
    </row>
    <row r="282" spans="6:9" x14ac:dyDescent="0.25">
      <c r="F282" s="29"/>
      <c r="I282" s="29"/>
    </row>
    <row r="283" spans="6:9" x14ac:dyDescent="0.25">
      <c r="F283" s="29"/>
      <c r="I283" s="29"/>
    </row>
    <row r="284" spans="6:9" x14ac:dyDescent="0.25">
      <c r="F284" s="29"/>
      <c r="I284" s="29"/>
    </row>
    <row r="285" spans="6:9" x14ac:dyDescent="0.25">
      <c r="F285" s="29"/>
      <c r="I285" s="29"/>
    </row>
    <row r="286" spans="6:9" x14ac:dyDescent="0.25">
      <c r="F286" s="29"/>
      <c r="I286" s="29"/>
    </row>
    <row r="287" spans="6:9" x14ac:dyDescent="0.25">
      <c r="F287" s="29"/>
      <c r="I287" s="29"/>
    </row>
    <row r="288" spans="6:9" x14ac:dyDescent="0.25">
      <c r="F288" s="29"/>
      <c r="I288" s="29"/>
    </row>
    <row r="289" spans="6:9" x14ac:dyDescent="0.25">
      <c r="F289" s="29"/>
      <c r="I289" s="29"/>
    </row>
    <row r="290" spans="6:9" x14ac:dyDescent="0.25">
      <c r="F290" s="29"/>
      <c r="I290" s="29"/>
    </row>
    <row r="291" spans="6:9" x14ac:dyDescent="0.25">
      <c r="F291" s="29"/>
      <c r="I291" s="29"/>
    </row>
    <row r="292" spans="6:9" x14ac:dyDescent="0.25">
      <c r="F292" s="29"/>
      <c r="I292" s="29"/>
    </row>
    <row r="293" spans="6:9" x14ac:dyDescent="0.25">
      <c r="F293" s="29"/>
      <c r="I293" s="29"/>
    </row>
    <row r="294" spans="6:9" x14ac:dyDescent="0.25">
      <c r="F294" s="29"/>
      <c r="I294" s="29"/>
    </row>
    <row r="295" spans="6:9" x14ac:dyDescent="0.25">
      <c r="F295" s="29"/>
      <c r="I295" s="29"/>
    </row>
    <row r="296" spans="6:9" x14ac:dyDescent="0.25">
      <c r="F296" s="29"/>
      <c r="I296" s="29"/>
    </row>
    <row r="297" spans="6:9" x14ac:dyDescent="0.25">
      <c r="F297" s="29"/>
      <c r="I297" s="29"/>
    </row>
    <row r="298" spans="6:9" x14ac:dyDescent="0.25">
      <c r="F298" s="29"/>
      <c r="I298" s="29"/>
    </row>
    <row r="299" spans="6:9" x14ac:dyDescent="0.25">
      <c r="F299" s="29"/>
      <c r="I299" s="29"/>
    </row>
    <row r="300" spans="6:9" x14ac:dyDescent="0.25">
      <c r="F300" s="29"/>
      <c r="I300" s="29"/>
    </row>
    <row r="301" spans="6:9" x14ac:dyDescent="0.25">
      <c r="F301" s="29"/>
      <c r="I301" s="29"/>
    </row>
    <row r="302" spans="6:9" x14ac:dyDescent="0.25">
      <c r="F302" s="29"/>
      <c r="I302" s="29"/>
    </row>
    <row r="303" spans="6:9" x14ac:dyDescent="0.25">
      <c r="F303" s="29"/>
      <c r="I303" s="29"/>
    </row>
    <row r="304" spans="6:9" x14ac:dyDescent="0.25">
      <c r="F304" s="29"/>
      <c r="I304" s="29"/>
    </row>
    <row r="305" spans="6:9" x14ac:dyDescent="0.25">
      <c r="F305" s="29"/>
      <c r="I305" s="29"/>
    </row>
    <row r="306" spans="6:9" x14ac:dyDescent="0.25">
      <c r="F306" s="29"/>
      <c r="I306" s="29"/>
    </row>
    <row r="307" spans="6:9" x14ac:dyDescent="0.25">
      <c r="F307" s="29"/>
      <c r="I307" s="29"/>
    </row>
    <row r="308" spans="6:9" x14ac:dyDescent="0.25">
      <c r="F308" s="29"/>
      <c r="I308" s="29"/>
    </row>
    <row r="309" spans="6:9" x14ac:dyDescent="0.25">
      <c r="F309" s="29"/>
      <c r="I309" s="29"/>
    </row>
    <row r="310" spans="6:9" x14ac:dyDescent="0.25">
      <c r="F310" s="29"/>
      <c r="I310" s="29"/>
    </row>
    <row r="311" spans="6:9" x14ac:dyDescent="0.25">
      <c r="F311" s="29"/>
      <c r="I311" s="29"/>
    </row>
    <row r="312" spans="6:9" x14ac:dyDescent="0.25">
      <c r="F312" s="29"/>
      <c r="I312" s="29"/>
    </row>
    <row r="313" spans="6:9" x14ac:dyDescent="0.25">
      <c r="F313" s="29"/>
      <c r="I313" s="29"/>
    </row>
    <row r="314" spans="6:9" x14ac:dyDescent="0.25">
      <c r="F314" s="29"/>
      <c r="I314" s="29"/>
    </row>
    <row r="315" spans="6:9" x14ac:dyDescent="0.25">
      <c r="F315" s="29"/>
      <c r="I315" s="29"/>
    </row>
    <row r="316" spans="6:9" x14ac:dyDescent="0.25">
      <c r="F316" s="29"/>
      <c r="I316" s="29"/>
    </row>
    <row r="317" spans="6:9" x14ac:dyDescent="0.25">
      <c r="F317" s="29"/>
      <c r="I317" s="29"/>
    </row>
    <row r="318" spans="6:9" x14ac:dyDescent="0.25">
      <c r="F318" s="29"/>
      <c r="I318" s="29"/>
    </row>
    <row r="319" spans="6:9" x14ac:dyDescent="0.25">
      <c r="F319" s="29"/>
      <c r="I319" s="29"/>
    </row>
    <row r="320" spans="6:9" x14ac:dyDescent="0.25">
      <c r="F320" s="29"/>
      <c r="I320" s="29"/>
    </row>
    <row r="321" spans="6:9" x14ac:dyDescent="0.25">
      <c r="F321" s="29"/>
      <c r="I321" s="29"/>
    </row>
    <row r="322" spans="6:9" x14ac:dyDescent="0.25">
      <c r="F322" s="29"/>
      <c r="I322" s="29"/>
    </row>
    <row r="323" spans="6:9" x14ac:dyDescent="0.25">
      <c r="F323" s="29"/>
      <c r="I323" s="29"/>
    </row>
    <row r="324" spans="6:9" x14ac:dyDescent="0.25">
      <c r="F324" s="29"/>
      <c r="I324" s="29"/>
    </row>
    <row r="325" spans="6:9" x14ac:dyDescent="0.25">
      <c r="F325" s="29"/>
      <c r="I325" s="29"/>
    </row>
    <row r="326" spans="6:9" x14ac:dyDescent="0.25">
      <c r="F326" s="29"/>
      <c r="I326" s="29"/>
    </row>
    <row r="327" spans="6:9" x14ac:dyDescent="0.25">
      <c r="F327" s="29"/>
      <c r="I327" s="29"/>
    </row>
    <row r="328" spans="6:9" x14ac:dyDescent="0.25">
      <c r="F328" s="29"/>
      <c r="I328" s="29"/>
    </row>
    <row r="329" spans="6:9" x14ac:dyDescent="0.25">
      <c r="F329" s="29"/>
      <c r="I329" s="29"/>
    </row>
    <row r="330" spans="6:9" x14ac:dyDescent="0.25">
      <c r="F330" s="29"/>
      <c r="I330" s="29"/>
    </row>
    <row r="331" spans="6:9" x14ac:dyDescent="0.25">
      <c r="F331" s="29"/>
      <c r="I331" s="29"/>
    </row>
    <row r="332" spans="6:9" x14ac:dyDescent="0.25">
      <c r="F332" s="29"/>
      <c r="I332" s="29"/>
    </row>
    <row r="333" spans="6:9" x14ac:dyDescent="0.25">
      <c r="F333" s="29"/>
      <c r="I333" s="29"/>
    </row>
    <row r="334" spans="6:9" x14ac:dyDescent="0.25">
      <c r="F334" s="29"/>
      <c r="I334" s="29"/>
    </row>
    <row r="335" spans="6:9" x14ac:dyDescent="0.25">
      <c r="F335" s="29"/>
      <c r="I335" s="29"/>
    </row>
    <row r="336" spans="6:9" x14ac:dyDescent="0.25">
      <c r="F336" s="29"/>
      <c r="I336" s="29"/>
    </row>
    <row r="337" spans="6:9" x14ac:dyDescent="0.25">
      <c r="F337" s="29"/>
      <c r="I337" s="29"/>
    </row>
    <row r="338" spans="6:9" x14ac:dyDescent="0.25">
      <c r="F338" s="29"/>
      <c r="I338" s="29"/>
    </row>
    <row r="339" spans="6:9" x14ac:dyDescent="0.25">
      <c r="F339" s="29"/>
      <c r="I339" s="29"/>
    </row>
    <row r="340" spans="6:9" x14ac:dyDescent="0.25">
      <c r="F340" s="29"/>
      <c r="I340" s="29"/>
    </row>
    <row r="341" spans="6:9" x14ac:dyDescent="0.25">
      <c r="F341" s="29"/>
      <c r="I341" s="29"/>
    </row>
    <row r="342" spans="6:9" x14ac:dyDescent="0.25">
      <c r="F342" s="29"/>
      <c r="I342" s="29"/>
    </row>
    <row r="343" spans="6:9" x14ac:dyDescent="0.25">
      <c r="F343" s="29"/>
      <c r="I343" s="29"/>
    </row>
    <row r="344" spans="6:9" x14ac:dyDescent="0.25">
      <c r="F344" s="29"/>
      <c r="I344" s="29"/>
    </row>
    <row r="345" spans="6:9" x14ac:dyDescent="0.25">
      <c r="F345" s="29"/>
      <c r="I345" s="29"/>
    </row>
    <row r="346" spans="6:9" x14ac:dyDescent="0.25">
      <c r="F346" s="29"/>
      <c r="I346" s="29"/>
    </row>
    <row r="347" spans="6:9" x14ac:dyDescent="0.25">
      <c r="F347" s="29"/>
      <c r="I347" s="29"/>
    </row>
    <row r="348" spans="6:9" x14ac:dyDescent="0.25">
      <c r="F348" s="29"/>
      <c r="I348" s="29"/>
    </row>
    <row r="349" spans="6:9" x14ac:dyDescent="0.25">
      <c r="F349" s="29"/>
      <c r="I349" s="29"/>
    </row>
    <row r="350" spans="6:9" x14ac:dyDescent="0.25">
      <c r="F350" s="29"/>
      <c r="I350" s="29"/>
    </row>
    <row r="351" spans="6:9" x14ac:dyDescent="0.25">
      <c r="F351" s="29"/>
      <c r="I351" s="29"/>
    </row>
    <row r="352" spans="6:9" x14ac:dyDescent="0.25">
      <c r="F352" s="29"/>
      <c r="I352" s="29"/>
    </row>
    <row r="353" spans="6:9" x14ac:dyDescent="0.25">
      <c r="F353" s="29"/>
      <c r="I353" s="29"/>
    </row>
    <row r="354" spans="6:9" x14ac:dyDescent="0.25">
      <c r="F354" s="29"/>
      <c r="I354" s="29"/>
    </row>
    <row r="355" spans="6:9" x14ac:dyDescent="0.25">
      <c r="F355" s="29"/>
      <c r="I355" s="29"/>
    </row>
    <row r="356" spans="6:9" x14ac:dyDescent="0.25">
      <c r="F356" s="29"/>
      <c r="I356" s="29"/>
    </row>
    <row r="357" spans="6:9" x14ac:dyDescent="0.25">
      <c r="F357" s="29"/>
      <c r="I357" s="29"/>
    </row>
    <row r="358" spans="6:9" x14ac:dyDescent="0.25">
      <c r="F358" s="29"/>
      <c r="I358" s="29"/>
    </row>
    <row r="359" spans="6:9" x14ac:dyDescent="0.25">
      <c r="F359" s="29"/>
      <c r="I359" s="29"/>
    </row>
    <row r="360" spans="6:9" x14ac:dyDescent="0.25">
      <c r="F360" s="29"/>
      <c r="I360" s="29"/>
    </row>
    <row r="361" spans="6:9" x14ac:dyDescent="0.25">
      <c r="F361" s="29"/>
      <c r="I361" s="29"/>
    </row>
    <row r="362" spans="6:9" x14ac:dyDescent="0.25">
      <c r="F362" s="29"/>
      <c r="I362" s="29"/>
    </row>
    <row r="363" spans="6:9" x14ac:dyDescent="0.25">
      <c r="F363" s="29"/>
      <c r="I363" s="29"/>
    </row>
    <row r="364" spans="6:9" x14ac:dyDescent="0.25">
      <c r="F364" s="29"/>
      <c r="I364" s="29"/>
    </row>
    <row r="365" spans="6:9" x14ac:dyDescent="0.25">
      <c r="F365" s="29"/>
      <c r="I365" s="29"/>
    </row>
    <row r="366" spans="6:9" x14ac:dyDescent="0.25">
      <c r="F366" s="29"/>
      <c r="I366" s="29"/>
    </row>
    <row r="367" spans="6:9" x14ac:dyDescent="0.25">
      <c r="F367" s="29"/>
      <c r="I367" s="29"/>
    </row>
    <row r="368" spans="6:9" x14ac:dyDescent="0.25">
      <c r="F368" s="29"/>
      <c r="I368" s="29"/>
    </row>
    <row r="369" spans="6:9" x14ac:dyDescent="0.25">
      <c r="F369" s="29"/>
      <c r="I369" s="29"/>
    </row>
    <row r="370" spans="6:9" x14ac:dyDescent="0.25">
      <c r="F370" s="29"/>
      <c r="I370" s="29"/>
    </row>
    <row r="371" spans="6:9" x14ac:dyDescent="0.25">
      <c r="F371" s="29"/>
      <c r="I371" s="29"/>
    </row>
    <row r="372" spans="6:9" x14ac:dyDescent="0.25">
      <c r="F372" s="29"/>
      <c r="I372" s="29"/>
    </row>
    <row r="373" spans="6:9" x14ac:dyDescent="0.25">
      <c r="F373" s="29"/>
      <c r="I373" s="29"/>
    </row>
    <row r="374" spans="6:9" x14ac:dyDescent="0.25">
      <c r="F374" s="29"/>
      <c r="I374" s="29"/>
    </row>
    <row r="375" spans="6:9" x14ac:dyDescent="0.25">
      <c r="F375" s="29"/>
      <c r="I375" s="29"/>
    </row>
    <row r="376" spans="6:9" x14ac:dyDescent="0.25">
      <c r="F376" s="29"/>
      <c r="I376" s="29"/>
    </row>
    <row r="377" spans="6:9" x14ac:dyDescent="0.25">
      <c r="F377" s="29"/>
      <c r="I377" s="29"/>
    </row>
    <row r="378" spans="6:9" x14ac:dyDescent="0.25">
      <c r="F378" s="29"/>
      <c r="I378" s="29"/>
    </row>
    <row r="379" spans="6:9" x14ac:dyDescent="0.25">
      <c r="F379" s="29"/>
      <c r="I379" s="29"/>
    </row>
    <row r="380" spans="6:9" x14ac:dyDescent="0.25">
      <c r="F380" s="29"/>
      <c r="I380" s="29"/>
    </row>
    <row r="381" spans="6:9" x14ac:dyDescent="0.25">
      <c r="F381" s="29"/>
      <c r="I381" s="29"/>
    </row>
    <row r="382" spans="6:9" x14ac:dyDescent="0.25">
      <c r="F382" s="29"/>
      <c r="I382" s="29"/>
    </row>
    <row r="383" spans="6:9" x14ac:dyDescent="0.25">
      <c r="F383" s="29"/>
      <c r="I383" s="29"/>
    </row>
    <row r="384" spans="6:9" x14ac:dyDescent="0.25">
      <c r="F384" s="29"/>
      <c r="I384" s="29"/>
    </row>
    <row r="385" spans="6:9" x14ac:dyDescent="0.25">
      <c r="F385" s="29"/>
      <c r="I385" s="29"/>
    </row>
    <row r="386" spans="6:9" x14ac:dyDescent="0.25">
      <c r="F386" s="29"/>
      <c r="I386" s="29"/>
    </row>
    <row r="387" spans="6:9" x14ac:dyDescent="0.25">
      <c r="F387" s="29"/>
      <c r="I387" s="29"/>
    </row>
    <row r="388" spans="6:9" x14ac:dyDescent="0.25">
      <c r="F388" s="29"/>
      <c r="I388" s="29"/>
    </row>
    <row r="389" spans="6:9" x14ac:dyDescent="0.25">
      <c r="F389" s="29"/>
      <c r="I389" s="29"/>
    </row>
    <row r="390" spans="6:9" x14ac:dyDescent="0.25">
      <c r="F390" s="29"/>
      <c r="I390" s="29"/>
    </row>
    <row r="391" spans="6:9" x14ac:dyDescent="0.25">
      <c r="F391" s="29"/>
      <c r="I391" s="29"/>
    </row>
    <row r="392" spans="6:9" x14ac:dyDescent="0.25">
      <c r="F392" s="29"/>
      <c r="I392" s="29"/>
    </row>
    <row r="393" spans="6:9" x14ac:dyDescent="0.25">
      <c r="F393" s="29"/>
      <c r="I393" s="29"/>
    </row>
    <row r="394" spans="6:9" x14ac:dyDescent="0.25">
      <c r="F394" s="29"/>
      <c r="I394" s="29"/>
    </row>
    <row r="395" spans="6:9" x14ac:dyDescent="0.25">
      <c r="F395" s="29"/>
      <c r="I395" s="29"/>
    </row>
    <row r="396" spans="6:9" x14ac:dyDescent="0.25">
      <c r="F396" s="29"/>
      <c r="I396" s="29"/>
    </row>
    <row r="397" spans="6:9" x14ac:dyDescent="0.25">
      <c r="F397" s="29"/>
      <c r="I397" s="29"/>
    </row>
    <row r="398" spans="6:9" x14ac:dyDescent="0.25">
      <c r="F398" s="29"/>
      <c r="I398" s="29"/>
    </row>
    <row r="399" spans="6:9" x14ac:dyDescent="0.25">
      <c r="F399" s="29"/>
      <c r="I399" s="29"/>
    </row>
    <row r="400" spans="6:9" x14ac:dyDescent="0.25">
      <c r="F400" s="29"/>
      <c r="I400" s="29"/>
    </row>
    <row r="401" spans="6:9" x14ac:dyDescent="0.25">
      <c r="F401" s="29"/>
      <c r="I401" s="29"/>
    </row>
    <row r="402" spans="6:9" x14ac:dyDescent="0.25">
      <c r="F402" s="29"/>
      <c r="I402" s="29"/>
    </row>
    <row r="403" spans="6:9" x14ac:dyDescent="0.25">
      <c r="F403" s="29"/>
      <c r="I403" s="29"/>
    </row>
    <row r="404" spans="6:9" x14ac:dyDescent="0.25">
      <c r="F404" s="29"/>
      <c r="I404" s="29"/>
    </row>
    <row r="405" spans="6:9" x14ac:dyDescent="0.25">
      <c r="F405" s="29"/>
      <c r="I405" s="29"/>
    </row>
    <row r="406" spans="6:9" x14ac:dyDescent="0.25">
      <c r="F406" s="29"/>
      <c r="I406" s="29"/>
    </row>
    <row r="407" spans="6:9" x14ac:dyDescent="0.25">
      <c r="F407" s="29"/>
      <c r="I407" s="29"/>
    </row>
    <row r="408" spans="6:9" x14ac:dyDescent="0.25">
      <c r="F408" s="29"/>
      <c r="I408" s="29"/>
    </row>
    <row r="409" spans="6:9" x14ac:dyDescent="0.25">
      <c r="F409" s="29"/>
      <c r="I409" s="29"/>
    </row>
    <row r="410" spans="6:9" x14ac:dyDescent="0.25">
      <c r="F410" s="29"/>
      <c r="I410" s="29"/>
    </row>
    <row r="411" spans="6:9" x14ac:dyDescent="0.25">
      <c r="F411" s="29"/>
      <c r="I411" s="29"/>
    </row>
    <row r="412" spans="6:9" x14ac:dyDescent="0.25">
      <c r="F412" s="29"/>
      <c r="I412" s="29"/>
    </row>
    <row r="413" spans="6:9" x14ac:dyDescent="0.25">
      <c r="F413" s="29"/>
      <c r="I413" s="29"/>
    </row>
    <row r="414" spans="6:9" x14ac:dyDescent="0.25">
      <c r="F414" s="29"/>
      <c r="I414" s="29"/>
    </row>
    <row r="415" spans="6:9" x14ac:dyDescent="0.25">
      <c r="F415" s="29"/>
      <c r="I415" s="29"/>
    </row>
    <row r="416" spans="6:9" x14ac:dyDescent="0.25">
      <c r="F416" s="29"/>
      <c r="I416" s="29"/>
    </row>
    <row r="417" spans="6:9" x14ac:dyDescent="0.25">
      <c r="F417" s="29"/>
      <c r="I417" s="29"/>
    </row>
    <row r="418" spans="6:9" x14ac:dyDescent="0.25">
      <c r="F418" s="29"/>
      <c r="I418" s="29"/>
    </row>
    <row r="419" spans="6:9" x14ac:dyDescent="0.25">
      <c r="F419" s="29"/>
      <c r="I419" s="29"/>
    </row>
    <row r="420" spans="6:9" x14ac:dyDescent="0.25">
      <c r="F420" s="29"/>
      <c r="I420" s="29"/>
    </row>
    <row r="421" spans="6:9" x14ac:dyDescent="0.25">
      <c r="F421" s="29"/>
      <c r="I421" s="29"/>
    </row>
    <row r="422" spans="6:9" x14ac:dyDescent="0.25">
      <c r="F422" s="29"/>
      <c r="I422" s="29"/>
    </row>
    <row r="423" spans="6:9" x14ac:dyDescent="0.25">
      <c r="F423" s="29"/>
      <c r="I423" s="29"/>
    </row>
    <row r="424" spans="6:9" x14ac:dyDescent="0.25">
      <c r="F424" s="29"/>
      <c r="I424" s="29"/>
    </row>
    <row r="425" spans="6:9" x14ac:dyDescent="0.25">
      <c r="F425" s="29"/>
      <c r="I425" s="29"/>
    </row>
    <row r="426" spans="6:9" x14ac:dyDescent="0.25">
      <c r="F426" s="29"/>
      <c r="I426" s="29"/>
    </row>
    <row r="427" spans="6:9" x14ac:dyDescent="0.25">
      <c r="F427" s="29"/>
      <c r="I427" s="29"/>
    </row>
    <row r="428" spans="6:9" x14ac:dyDescent="0.25">
      <c r="F428" s="29"/>
      <c r="I428" s="29"/>
    </row>
    <row r="429" spans="6:9" x14ac:dyDescent="0.25">
      <c r="F429" s="29"/>
      <c r="I429" s="29"/>
    </row>
    <row r="430" spans="6:9" x14ac:dyDescent="0.25">
      <c r="F430" s="29"/>
      <c r="I430" s="29"/>
    </row>
    <row r="431" spans="6:9" x14ac:dyDescent="0.25">
      <c r="F431" s="29"/>
      <c r="I431" s="29"/>
    </row>
    <row r="432" spans="6:9" x14ac:dyDescent="0.25">
      <c r="F432" s="29"/>
      <c r="I432" s="29"/>
    </row>
    <row r="433" spans="6:9" x14ac:dyDescent="0.25">
      <c r="F433" s="29"/>
      <c r="I433" s="29"/>
    </row>
    <row r="434" spans="6:9" x14ac:dyDescent="0.25">
      <c r="F434" s="29"/>
      <c r="I434" s="29"/>
    </row>
    <row r="435" spans="6:9" x14ac:dyDescent="0.25">
      <c r="F435" s="29"/>
      <c r="I435" s="29"/>
    </row>
    <row r="436" spans="6:9" x14ac:dyDescent="0.25">
      <c r="F436" s="29"/>
      <c r="I436" s="29"/>
    </row>
    <row r="437" spans="6:9" x14ac:dyDescent="0.25">
      <c r="F437" s="29"/>
      <c r="I437" s="29"/>
    </row>
    <row r="438" spans="6:9" x14ac:dyDescent="0.25">
      <c r="F438" s="29"/>
      <c r="I438" s="29"/>
    </row>
    <row r="439" spans="6:9" x14ac:dyDescent="0.25">
      <c r="F439" s="29"/>
      <c r="I439" s="29"/>
    </row>
    <row r="440" spans="6:9" x14ac:dyDescent="0.25">
      <c r="F440" s="29"/>
      <c r="I440" s="29"/>
    </row>
    <row r="441" spans="6:9" x14ac:dyDescent="0.25">
      <c r="F441" s="29"/>
      <c r="I441" s="29"/>
    </row>
    <row r="442" spans="6:9" x14ac:dyDescent="0.25">
      <c r="F442" s="29"/>
      <c r="I442" s="29"/>
    </row>
    <row r="443" spans="6:9" x14ac:dyDescent="0.25">
      <c r="F443" s="29"/>
      <c r="I443" s="29"/>
    </row>
    <row r="444" spans="6:9" x14ac:dyDescent="0.25">
      <c r="F444" s="29"/>
      <c r="I444" s="29"/>
    </row>
    <row r="445" spans="6:9" x14ac:dyDescent="0.25">
      <c r="F445" s="29"/>
      <c r="I445" s="29"/>
    </row>
    <row r="446" spans="6:9" x14ac:dyDescent="0.25">
      <c r="F446" s="29"/>
      <c r="I446" s="29"/>
    </row>
    <row r="447" spans="6:9" x14ac:dyDescent="0.25">
      <c r="F447" s="29"/>
      <c r="I447" s="29"/>
    </row>
    <row r="448" spans="6:9" x14ac:dyDescent="0.25">
      <c r="F448" s="29"/>
      <c r="I448" s="29"/>
    </row>
    <row r="449" spans="6:9" x14ac:dyDescent="0.25">
      <c r="F449" s="29"/>
      <c r="I449" s="29"/>
    </row>
    <row r="450" spans="6:9" x14ac:dyDescent="0.25">
      <c r="F450" s="29"/>
      <c r="I450" s="29"/>
    </row>
    <row r="451" spans="6:9" x14ac:dyDescent="0.25">
      <c r="F451" s="29"/>
      <c r="I451" s="29"/>
    </row>
    <row r="452" spans="6:9" x14ac:dyDescent="0.25">
      <c r="F452" s="29"/>
      <c r="I452" s="29"/>
    </row>
    <row r="453" spans="6:9" x14ac:dyDescent="0.25">
      <c r="F453" s="29"/>
      <c r="I453" s="29"/>
    </row>
    <row r="454" spans="6:9" x14ac:dyDescent="0.25">
      <c r="F454" s="29"/>
      <c r="I454" s="29"/>
    </row>
    <row r="455" spans="6:9" x14ac:dyDescent="0.25">
      <c r="F455" s="29"/>
      <c r="I455" s="29"/>
    </row>
    <row r="456" spans="6:9" x14ac:dyDescent="0.25">
      <c r="F456" s="29"/>
      <c r="I456" s="29"/>
    </row>
    <row r="457" spans="6:9" x14ac:dyDescent="0.25">
      <c r="F457" s="29"/>
      <c r="I457" s="29"/>
    </row>
    <row r="458" spans="6:9" x14ac:dyDescent="0.25">
      <c r="F458" s="29"/>
      <c r="I458" s="29"/>
    </row>
    <row r="459" spans="6:9" x14ac:dyDescent="0.25">
      <c r="F459" s="29"/>
      <c r="I459" s="29"/>
    </row>
    <row r="460" spans="6:9" x14ac:dyDescent="0.25">
      <c r="F460" s="29"/>
      <c r="I460" s="29"/>
    </row>
    <row r="461" spans="6:9" x14ac:dyDescent="0.25">
      <c r="F461" s="29"/>
      <c r="I461" s="29"/>
    </row>
    <row r="462" spans="6:9" x14ac:dyDescent="0.25">
      <c r="F462" s="29"/>
      <c r="I462" s="29"/>
    </row>
    <row r="463" spans="6:9" x14ac:dyDescent="0.25">
      <c r="F463" s="29"/>
      <c r="I463" s="29"/>
    </row>
    <row r="464" spans="6:9" x14ac:dyDescent="0.25">
      <c r="F464" s="29"/>
      <c r="I464" s="29"/>
    </row>
    <row r="465" spans="6:9" x14ac:dyDescent="0.25">
      <c r="F465" s="29"/>
      <c r="I465" s="29"/>
    </row>
    <row r="466" spans="6:9" x14ac:dyDescent="0.25">
      <c r="F466" s="29"/>
      <c r="I466" s="29"/>
    </row>
    <row r="467" spans="6:9" x14ac:dyDescent="0.25">
      <c r="F467" s="29"/>
      <c r="I467" s="29"/>
    </row>
    <row r="468" spans="6:9" x14ac:dyDescent="0.25">
      <c r="F468" s="29"/>
      <c r="I468" s="29"/>
    </row>
    <row r="469" spans="6:9" x14ac:dyDescent="0.25">
      <c r="F469" s="29"/>
      <c r="I469" s="29"/>
    </row>
    <row r="470" spans="6:9" x14ac:dyDescent="0.25">
      <c r="F470" s="29"/>
      <c r="I470" s="29"/>
    </row>
    <row r="471" spans="6:9" x14ac:dyDescent="0.25">
      <c r="F471" s="29"/>
      <c r="I471" s="29"/>
    </row>
    <row r="472" spans="6:9" x14ac:dyDescent="0.25">
      <c r="F472" s="29"/>
      <c r="I472" s="29"/>
    </row>
    <row r="473" spans="6:9" x14ac:dyDescent="0.25">
      <c r="F473" s="29"/>
      <c r="I473" s="29"/>
    </row>
    <row r="474" spans="6:9" x14ac:dyDescent="0.25">
      <c r="F474" s="29"/>
      <c r="I474" s="29"/>
    </row>
    <row r="475" spans="6:9" x14ac:dyDescent="0.25">
      <c r="F475" s="29"/>
      <c r="I475" s="29"/>
    </row>
    <row r="476" spans="6:9" x14ac:dyDescent="0.25">
      <c r="F476" s="29"/>
      <c r="I476" s="29"/>
    </row>
    <row r="477" spans="6:9" x14ac:dyDescent="0.25">
      <c r="F477" s="29"/>
      <c r="I477" s="29"/>
    </row>
    <row r="478" spans="6:9" x14ac:dyDescent="0.25">
      <c r="F478" s="29"/>
      <c r="I478" s="29"/>
    </row>
    <row r="479" spans="6:9" x14ac:dyDescent="0.25">
      <c r="F479" s="29"/>
      <c r="I479" s="29"/>
    </row>
    <row r="480" spans="6:9" x14ac:dyDescent="0.25">
      <c r="F480" s="29"/>
      <c r="I480" s="29"/>
    </row>
    <row r="481" spans="6:9" x14ac:dyDescent="0.25">
      <c r="F481" s="29"/>
      <c r="I481" s="29"/>
    </row>
    <row r="482" spans="6:9" x14ac:dyDescent="0.25">
      <c r="F482" s="29"/>
      <c r="I482" s="29"/>
    </row>
    <row r="483" spans="6:9" x14ac:dyDescent="0.25">
      <c r="F483" s="29"/>
      <c r="I483" s="29"/>
    </row>
    <row r="484" spans="6:9" x14ac:dyDescent="0.25">
      <c r="F484" s="29"/>
      <c r="I484" s="29"/>
    </row>
    <row r="485" spans="6:9" x14ac:dyDescent="0.25">
      <c r="F485" s="29"/>
      <c r="I485" s="29"/>
    </row>
    <row r="486" spans="6:9" x14ac:dyDescent="0.25">
      <c r="F486" s="29"/>
      <c r="I486" s="29"/>
    </row>
    <row r="487" spans="6:9" x14ac:dyDescent="0.25">
      <c r="F487" s="29"/>
      <c r="I487" s="29"/>
    </row>
    <row r="488" spans="6:9" x14ac:dyDescent="0.25">
      <c r="F488" s="29"/>
      <c r="I488" s="29"/>
    </row>
    <row r="489" spans="6:9" x14ac:dyDescent="0.25">
      <c r="F489" s="29"/>
      <c r="I489" s="29"/>
    </row>
    <row r="490" spans="6:9" x14ac:dyDescent="0.25">
      <c r="F490" s="29"/>
      <c r="I490" s="29"/>
    </row>
    <row r="491" spans="6:9" x14ac:dyDescent="0.25">
      <c r="F491" s="29"/>
      <c r="I491" s="29"/>
    </row>
    <row r="492" spans="6:9" x14ac:dyDescent="0.25">
      <c r="F492" s="29"/>
      <c r="I492" s="29"/>
    </row>
    <row r="493" spans="6:9" x14ac:dyDescent="0.25">
      <c r="F493" s="29"/>
      <c r="I493" s="29"/>
    </row>
    <row r="494" spans="6:9" x14ac:dyDescent="0.25">
      <c r="F494" s="29"/>
      <c r="I494" s="29"/>
    </row>
    <row r="495" spans="6:9" x14ac:dyDescent="0.25">
      <c r="F495" s="29"/>
      <c r="I495" s="29"/>
    </row>
    <row r="496" spans="6:9" x14ac:dyDescent="0.25">
      <c r="F496" s="29"/>
      <c r="I496" s="29"/>
    </row>
    <row r="497" spans="6:9" x14ac:dyDescent="0.25">
      <c r="F497" s="29"/>
      <c r="I497" s="29"/>
    </row>
    <row r="498" spans="6:9" x14ac:dyDescent="0.25">
      <c r="F498" s="29"/>
      <c r="I498" s="29"/>
    </row>
    <row r="499" spans="6:9" x14ac:dyDescent="0.25">
      <c r="F499" s="29"/>
      <c r="I499" s="29"/>
    </row>
    <row r="500" spans="6:9" x14ac:dyDescent="0.25">
      <c r="F500" s="29"/>
      <c r="I500" s="29"/>
    </row>
    <row r="501" spans="6:9" x14ac:dyDescent="0.25">
      <c r="F501" s="29"/>
      <c r="I501" s="29"/>
    </row>
    <row r="502" spans="6:9" x14ac:dyDescent="0.25">
      <c r="F502" s="29"/>
      <c r="I502" s="29"/>
    </row>
    <row r="503" spans="6:9" x14ac:dyDescent="0.25">
      <c r="F503" s="29"/>
      <c r="I503" s="29"/>
    </row>
    <row r="504" spans="6:9" x14ac:dyDescent="0.25">
      <c r="F504" s="29"/>
      <c r="I504" s="29"/>
    </row>
    <row r="505" spans="6:9" x14ac:dyDescent="0.25">
      <c r="F505" s="29"/>
      <c r="I505" s="29"/>
    </row>
    <row r="506" spans="6:9" x14ac:dyDescent="0.25">
      <c r="F506" s="29"/>
      <c r="I506" s="29"/>
    </row>
    <row r="507" spans="6:9" x14ac:dyDescent="0.25">
      <c r="F507" s="29"/>
      <c r="I507" s="29"/>
    </row>
    <row r="508" spans="6:9" x14ac:dyDescent="0.25">
      <c r="F508" s="29"/>
      <c r="I508" s="29"/>
    </row>
    <row r="509" spans="6:9" x14ac:dyDescent="0.25">
      <c r="F509" s="29"/>
      <c r="I509" s="29"/>
    </row>
    <row r="510" spans="6:9" x14ac:dyDescent="0.25">
      <c r="F510" s="29"/>
      <c r="I510" s="29"/>
    </row>
    <row r="511" spans="6:9" x14ac:dyDescent="0.25">
      <c r="F511" s="29"/>
      <c r="I511" s="29"/>
    </row>
    <row r="512" spans="6:9" x14ac:dyDescent="0.25">
      <c r="F512" s="29"/>
      <c r="I512" s="29"/>
    </row>
    <row r="513" spans="6:9" x14ac:dyDescent="0.25">
      <c r="F513" s="29"/>
      <c r="I513" s="29"/>
    </row>
    <row r="514" spans="6:9" x14ac:dyDescent="0.25">
      <c r="F514" s="29"/>
      <c r="I514" s="29"/>
    </row>
    <row r="515" spans="6:9" x14ac:dyDescent="0.25">
      <c r="F515" s="29"/>
      <c r="I515" s="29"/>
    </row>
    <row r="516" spans="6:9" x14ac:dyDescent="0.25">
      <c r="F516" s="29"/>
      <c r="I516" s="29"/>
    </row>
    <row r="517" spans="6:9" x14ac:dyDescent="0.25">
      <c r="F517" s="29"/>
      <c r="I517" s="29"/>
    </row>
    <row r="518" spans="6:9" x14ac:dyDescent="0.25">
      <c r="F518" s="29"/>
      <c r="I518" s="29"/>
    </row>
    <row r="519" spans="6:9" x14ac:dyDescent="0.25">
      <c r="F519" s="29"/>
      <c r="I519" s="29"/>
    </row>
    <row r="520" spans="6:9" x14ac:dyDescent="0.25">
      <c r="F520" s="29"/>
      <c r="I520" s="29"/>
    </row>
    <row r="521" spans="6:9" x14ac:dyDescent="0.25">
      <c r="F521" s="29"/>
      <c r="I521" s="29"/>
    </row>
    <row r="522" spans="6:9" x14ac:dyDescent="0.25">
      <c r="F522" s="29"/>
      <c r="I522" s="29"/>
    </row>
    <row r="523" spans="6:9" x14ac:dyDescent="0.25">
      <c r="F523" s="29"/>
      <c r="I523" s="29"/>
    </row>
    <row r="524" spans="6:9" x14ac:dyDescent="0.25">
      <c r="F524" s="29"/>
      <c r="I524" s="29"/>
    </row>
    <row r="525" spans="6:9" x14ac:dyDescent="0.25">
      <c r="F525" s="29"/>
      <c r="I525" s="29"/>
    </row>
    <row r="526" spans="6:9" x14ac:dyDescent="0.25">
      <c r="F526" s="29"/>
      <c r="I526" s="29"/>
    </row>
    <row r="527" spans="6:9" x14ac:dyDescent="0.25">
      <c r="F527" s="29"/>
      <c r="I527" s="29"/>
    </row>
    <row r="528" spans="6:9" x14ac:dyDescent="0.25">
      <c r="F528" s="29"/>
      <c r="I528" s="29"/>
    </row>
    <row r="529" spans="6:9" x14ac:dyDescent="0.25">
      <c r="F529" s="29"/>
      <c r="I529" s="29"/>
    </row>
    <row r="530" spans="6:9" x14ac:dyDescent="0.25">
      <c r="F530" s="29"/>
      <c r="I530" s="29"/>
    </row>
    <row r="531" spans="6:9" x14ac:dyDescent="0.25">
      <c r="F531" s="29"/>
      <c r="I531" s="29"/>
    </row>
    <row r="532" spans="6:9" x14ac:dyDescent="0.25">
      <c r="F532" s="29"/>
      <c r="I532" s="29"/>
    </row>
    <row r="533" spans="6:9" x14ac:dyDescent="0.25">
      <c r="F533" s="29"/>
      <c r="I533" s="29"/>
    </row>
    <row r="534" spans="6:9" x14ac:dyDescent="0.25">
      <c r="F534" s="29"/>
      <c r="I534" s="29"/>
    </row>
    <row r="535" spans="6:9" x14ac:dyDescent="0.25">
      <c r="F535" s="29"/>
      <c r="I535" s="29"/>
    </row>
    <row r="536" spans="6:9" x14ac:dyDescent="0.25">
      <c r="F536" s="29"/>
      <c r="I536" s="29"/>
    </row>
    <row r="537" spans="6:9" x14ac:dyDescent="0.25">
      <c r="F537" s="29"/>
      <c r="I537" s="29"/>
    </row>
    <row r="538" spans="6:9" x14ac:dyDescent="0.25">
      <c r="F538" s="29"/>
      <c r="I538" s="29"/>
    </row>
    <row r="539" spans="6:9" x14ac:dyDescent="0.25">
      <c r="F539" s="29"/>
      <c r="I539" s="29"/>
    </row>
    <row r="540" spans="6:9" x14ac:dyDescent="0.25">
      <c r="F540" s="29"/>
      <c r="I540" s="29"/>
    </row>
    <row r="541" spans="6:9" x14ac:dyDescent="0.25">
      <c r="F541" s="29"/>
      <c r="I541" s="29"/>
    </row>
    <row r="542" spans="6:9" x14ac:dyDescent="0.25">
      <c r="F542" s="29"/>
      <c r="I542" s="29"/>
    </row>
    <row r="543" spans="6:9" x14ac:dyDescent="0.25">
      <c r="F543" s="29"/>
      <c r="I543" s="29"/>
    </row>
    <row r="544" spans="6:9" x14ac:dyDescent="0.25">
      <c r="F544" s="29"/>
      <c r="I544" s="29"/>
    </row>
    <row r="545" spans="6:9" x14ac:dyDescent="0.25">
      <c r="F545" s="29"/>
      <c r="I545" s="29"/>
    </row>
    <row r="546" spans="6:9" x14ac:dyDescent="0.25">
      <c r="F546" s="29"/>
      <c r="I546" s="29"/>
    </row>
    <row r="547" spans="6:9" x14ac:dyDescent="0.25">
      <c r="F547" s="29"/>
      <c r="I547" s="29"/>
    </row>
    <row r="548" spans="6:9" x14ac:dyDescent="0.25">
      <c r="F548" s="29"/>
      <c r="I548" s="29"/>
    </row>
    <row r="549" spans="6:9" x14ac:dyDescent="0.25">
      <c r="F549" s="29"/>
      <c r="I549" s="29"/>
    </row>
    <row r="550" spans="6:9" x14ac:dyDescent="0.25">
      <c r="F550" s="29"/>
      <c r="I550" s="29"/>
    </row>
    <row r="551" spans="6:9" x14ac:dyDescent="0.25">
      <c r="F551" s="29"/>
      <c r="I551" s="29"/>
    </row>
    <row r="552" spans="6:9" x14ac:dyDescent="0.25">
      <c r="F552" s="29"/>
      <c r="I552" s="29"/>
    </row>
    <row r="553" spans="6:9" x14ac:dyDescent="0.25">
      <c r="F553" s="29"/>
      <c r="I553" s="29"/>
    </row>
    <row r="554" spans="6:9" x14ac:dyDescent="0.25">
      <c r="F554" s="29"/>
      <c r="I554" s="29"/>
    </row>
    <row r="555" spans="6:9" x14ac:dyDescent="0.25">
      <c r="F555" s="29"/>
      <c r="I555" s="29"/>
    </row>
    <row r="556" spans="6:9" x14ac:dyDescent="0.25">
      <c r="F556" s="29"/>
      <c r="I556" s="29"/>
    </row>
    <row r="557" spans="6:9" x14ac:dyDescent="0.25">
      <c r="F557" s="29"/>
      <c r="I557" s="29"/>
    </row>
    <row r="558" spans="6:9" x14ac:dyDescent="0.25">
      <c r="F558" s="29"/>
      <c r="I558" s="29"/>
    </row>
    <row r="559" spans="6:9" x14ac:dyDescent="0.25">
      <c r="F559" s="29"/>
      <c r="I559" s="29"/>
    </row>
    <row r="560" spans="6:9" x14ac:dyDescent="0.25">
      <c r="F560" s="29"/>
      <c r="I560" s="29"/>
    </row>
    <row r="561" spans="6:9" x14ac:dyDescent="0.25">
      <c r="F561" s="29"/>
      <c r="I561" s="29"/>
    </row>
    <row r="562" spans="6:9" x14ac:dyDescent="0.25">
      <c r="F562" s="29"/>
      <c r="I562" s="29"/>
    </row>
    <row r="563" spans="6:9" x14ac:dyDescent="0.25">
      <c r="F563" s="29"/>
      <c r="I563" s="29"/>
    </row>
    <row r="564" spans="6:9" x14ac:dyDescent="0.25">
      <c r="F564" s="29"/>
      <c r="I564" s="29"/>
    </row>
    <row r="565" spans="6:9" x14ac:dyDescent="0.25">
      <c r="F565" s="29"/>
      <c r="I565" s="29"/>
    </row>
    <row r="566" spans="6:9" x14ac:dyDescent="0.25">
      <c r="F566" s="29"/>
      <c r="I566" s="29"/>
    </row>
    <row r="567" spans="6:9" x14ac:dyDescent="0.25">
      <c r="F567" s="29"/>
      <c r="I567" s="29"/>
    </row>
    <row r="568" spans="6:9" x14ac:dyDescent="0.25">
      <c r="F568" s="29"/>
      <c r="I568" s="29"/>
    </row>
    <row r="569" spans="6:9" x14ac:dyDescent="0.25">
      <c r="F569" s="29"/>
      <c r="I569" s="29"/>
    </row>
    <row r="570" spans="6:9" x14ac:dyDescent="0.25">
      <c r="F570" s="29"/>
      <c r="I570" s="29"/>
    </row>
    <row r="571" spans="6:9" x14ac:dyDescent="0.25">
      <c r="F571" s="29"/>
      <c r="I571" s="29"/>
    </row>
    <row r="572" spans="6:9" x14ac:dyDescent="0.25">
      <c r="F572" s="29"/>
      <c r="I572" s="29"/>
    </row>
    <row r="573" spans="6:9" x14ac:dyDescent="0.25">
      <c r="F573" s="29"/>
      <c r="I573" s="29"/>
    </row>
    <row r="574" spans="6:9" x14ac:dyDescent="0.25">
      <c r="F574" s="29"/>
      <c r="I574" s="29"/>
    </row>
    <row r="575" spans="6:9" x14ac:dyDescent="0.25">
      <c r="F575" s="29"/>
      <c r="I575" s="29"/>
    </row>
    <row r="576" spans="6:9" x14ac:dyDescent="0.25">
      <c r="F576" s="29"/>
      <c r="I576" s="29"/>
    </row>
    <row r="577" spans="6:9" x14ac:dyDescent="0.25">
      <c r="F577" s="29"/>
      <c r="I577" s="29"/>
    </row>
    <row r="578" spans="6:9" x14ac:dyDescent="0.25">
      <c r="F578" s="29"/>
      <c r="I578" s="29"/>
    </row>
    <row r="579" spans="6:9" x14ac:dyDescent="0.25">
      <c r="F579" s="29"/>
      <c r="I579" s="29"/>
    </row>
    <row r="580" spans="6:9" x14ac:dyDescent="0.25">
      <c r="F580" s="29"/>
      <c r="I580" s="29"/>
    </row>
    <row r="581" spans="6:9" x14ac:dyDescent="0.25">
      <c r="F581" s="29"/>
      <c r="I581" s="29"/>
    </row>
    <row r="582" spans="6:9" x14ac:dyDescent="0.25">
      <c r="F582" s="29"/>
      <c r="I582" s="29"/>
    </row>
    <row r="583" spans="6:9" x14ac:dyDescent="0.25">
      <c r="F583" s="29"/>
      <c r="I583" s="29"/>
    </row>
    <row r="584" spans="6:9" x14ac:dyDescent="0.25">
      <c r="F584" s="29"/>
      <c r="I584" s="29"/>
    </row>
    <row r="585" spans="6:9" x14ac:dyDescent="0.25">
      <c r="F585" s="29"/>
      <c r="I585" s="29"/>
    </row>
    <row r="586" spans="6:9" x14ac:dyDescent="0.25">
      <c r="F586" s="29"/>
      <c r="I586" s="29"/>
    </row>
    <row r="587" spans="6:9" x14ac:dyDescent="0.25">
      <c r="F587" s="29"/>
      <c r="I587" s="29"/>
    </row>
    <row r="588" spans="6:9" x14ac:dyDescent="0.25">
      <c r="F588" s="29"/>
      <c r="I588" s="29"/>
    </row>
    <row r="589" spans="6:9" x14ac:dyDescent="0.25">
      <c r="F589" s="29"/>
      <c r="I589" s="29"/>
    </row>
    <row r="590" spans="6:9" x14ac:dyDescent="0.25">
      <c r="F590" s="29"/>
      <c r="I590" s="29"/>
    </row>
    <row r="591" spans="6:9" x14ac:dyDescent="0.25">
      <c r="F591" s="29"/>
      <c r="I591" s="29"/>
    </row>
    <row r="592" spans="6:9" x14ac:dyDescent="0.25">
      <c r="F592" s="29"/>
      <c r="I592" s="29"/>
    </row>
    <row r="593" spans="6:9" x14ac:dyDescent="0.25">
      <c r="F593" s="29"/>
      <c r="I593" s="29"/>
    </row>
    <row r="594" spans="6:9" x14ac:dyDescent="0.25">
      <c r="F594" s="29"/>
      <c r="I594" s="29"/>
    </row>
    <row r="595" spans="6:9" x14ac:dyDescent="0.25">
      <c r="F595" s="29"/>
      <c r="I595" s="29"/>
    </row>
    <row r="596" spans="6:9" x14ac:dyDescent="0.25">
      <c r="F596" s="29"/>
      <c r="I596" s="29"/>
    </row>
    <row r="597" spans="6:9" x14ac:dyDescent="0.25">
      <c r="F597" s="29"/>
      <c r="I597" s="29"/>
    </row>
    <row r="598" spans="6:9" x14ac:dyDescent="0.25">
      <c r="F598" s="29"/>
      <c r="I598" s="29"/>
    </row>
    <row r="599" spans="6:9" x14ac:dyDescent="0.25">
      <c r="F599" s="29"/>
      <c r="I599" s="29"/>
    </row>
    <row r="600" spans="6:9" x14ac:dyDescent="0.25">
      <c r="F600" s="29"/>
      <c r="I600" s="29"/>
    </row>
    <row r="601" spans="6:9" x14ac:dyDescent="0.25">
      <c r="F601" s="29"/>
      <c r="I601" s="29"/>
    </row>
    <row r="602" spans="6:9" x14ac:dyDescent="0.25">
      <c r="F602" s="29"/>
      <c r="I602" s="29"/>
    </row>
    <row r="603" spans="6:9" x14ac:dyDescent="0.25">
      <c r="F603" s="29"/>
      <c r="I603" s="29"/>
    </row>
    <row r="604" spans="6:9" x14ac:dyDescent="0.25">
      <c r="F604" s="29"/>
      <c r="I604" s="29"/>
    </row>
    <row r="605" spans="6:9" x14ac:dyDescent="0.25">
      <c r="F605" s="29"/>
      <c r="I605" s="29"/>
    </row>
    <row r="606" spans="6:9" x14ac:dyDescent="0.25">
      <c r="F606" s="29"/>
      <c r="I606" s="29"/>
    </row>
    <row r="607" spans="6:9" x14ac:dyDescent="0.25">
      <c r="F607" s="29"/>
      <c r="I607" s="29"/>
    </row>
    <row r="608" spans="6:9" x14ac:dyDescent="0.25">
      <c r="F608" s="29"/>
      <c r="I608" s="29"/>
    </row>
    <row r="609" spans="6:9" x14ac:dyDescent="0.25">
      <c r="F609" s="29"/>
      <c r="I609" s="29"/>
    </row>
    <row r="610" spans="6:9" x14ac:dyDescent="0.25">
      <c r="F610" s="29"/>
      <c r="I610" s="29"/>
    </row>
    <row r="611" spans="6:9" x14ac:dyDescent="0.25">
      <c r="F611" s="29"/>
      <c r="I611" s="29"/>
    </row>
    <row r="612" spans="6:9" x14ac:dyDescent="0.25">
      <c r="F612" s="29"/>
      <c r="I612" s="29"/>
    </row>
    <row r="613" spans="6:9" x14ac:dyDescent="0.25">
      <c r="F613" s="29"/>
      <c r="I613" s="29"/>
    </row>
    <row r="614" spans="6:9" x14ac:dyDescent="0.25">
      <c r="F614" s="29"/>
      <c r="I614" s="29"/>
    </row>
    <row r="615" spans="6:9" x14ac:dyDescent="0.25">
      <c r="F615" s="29"/>
      <c r="I615" s="29"/>
    </row>
    <row r="616" spans="6:9" x14ac:dyDescent="0.25">
      <c r="F616" s="29"/>
      <c r="I616" s="29"/>
    </row>
    <row r="617" spans="6:9" x14ac:dyDescent="0.25">
      <c r="F617" s="29"/>
      <c r="I617" s="29"/>
    </row>
    <row r="618" spans="6:9" x14ac:dyDescent="0.25">
      <c r="F618" s="29"/>
      <c r="I618" s="29"/>
    </row>
    <row r="619" spans="6:9" x14ac:dyDescent="0.25">
      <c r="F619" s="29"/>
      <c r="I619" s="29"/>
    </row>
    <row r="620" spans="6:9" x14ac:dyDescent="0.25">
      <c r="F620" s="29"/>
      <c r="I620" s="29"/>
    </row>
    <row r="621" spans="6:9" x14ac:dyDescent="0.25">
      <c r="F621" s="29"/>
      <c r="I621" s="29"/>
    </row>
    <row r="622" spans="6:9" x14ac:dyDescent="0.25">
      <c r="F622" s="29"/>
      <c r="I622" s="29"/>
    </row>
    <row r="623" spans="6:9" x14ac:dyDescent="0.25">
      <c r="F623" s="29"/>
      <c r="I623" s="29"/>
    </row>
    <row r="624" spans="6:9" x14ac:dyDescent="0.25">
      <c r="F624" s="29"/>
      <c r="I624" s="29"/>
    </row>
    <row r="625" spans="6:9" x14ac:dyDescent="0.25">
      <c r="F625" s="29"/>
      <c r="I625" s="29"/>
    </row>
    <row r="626" spans="6:9" x14ac:dyDescent="0.25">
      <c r="F626" s="29"/>
      <c r="I626" s="29"/>
    </row>
    <row r="627" spans="6:9" x14ac:dyDescent="0.25">
      <c r="F627" s="29"/>
      <c r="I627" s="29"/>
    </row>
    <row r="628" spans="6:9" x14ac:dyDescent="0.25">
      <c r="F628" s="29"/>
      <c r="I628" s="29"/>
    </row>
    <row r="629" spans="6:9" x14ac:dyDescent="0.25">
      <c r="F629" s="29"/>
      <c r="I629" s="29"/>
    </row>
    <row r="630" spans="6:9" x14ac:dyDescent="0.25">
      <c r="F630" s="29"/>
      <c r="I630" s="29"/>
    </row>
    <row r="631" spans="6:9" x14ac:dyDescent="0.25">
      <c r="F631" s="29"/>
      <c r="I631" s="29"/>
    </row>
    <row r="632" spans="6:9" x14ac:dyDescent="0.25">
      <c r="F632" s="29"/>
      <c r="I632" s="29"/>
    </row>
    <row r="633" spans="6:9" x14ac:dyDescent="0.25">
      <c r="F633" s="29"/>
      <c r="I633" s="29"/>
    </row>
    <row r="634" spans="6:9" x14ac:dyDescent="0.25">
      <c r="F634" s="29"/>
      <c r="I634" s="29"/>
    </row>
    <row r="635" spans="6:9" x14ac:dyDescent="0.25">
      <c r="F635" s="29"/>
      <c r="I635" s="29"/>
    </row>
    <row r="636" spans="6:9" x14ac:dyDescent="0.25">
      <c r="F636" s="29"/>
      <c r="I636" s="29"/>
    </row>
    <row r="637" spans="6:9" x14ac:dyDescent="0.25">
      <c r="F637" s="29"/>
      <c r="I637" s="29"/>
    </row>
    <row r="638" spans="6:9" x14ac:dyDescent="0.25">
      <c r="F638" s="29"/>
      <c r="I638" s="29"/>
    </row>
    <row r="639" spans="6:9" x14ac:dyDescent="0.25">
      <c r="F639" s="29"/>
      <c r="I639" s="29"/>
    </row>
    <row r="640" spans="6:9" x14ac:dyDescent="0.25">
      <c r="F640" s="29"/>
      <c r="I640" s="29"/>
    </row>
    <row r="641" spans="6:9" x14ac:dyDescent="0.25">
      <c r="F641" s="29"/>
      <c r="I641" s="29"/>
    </row>
    <row r="642" spans="6:9" x14ac:dyDescent="0.25">
      <c r="F642" s="29"/>
      <c r="I642" s="29"/>
    </row>
    <row r="643" spans="6:9" x14ac:dyDescent="0.25">
      <c r="F643" s="29"/>
      <c r="I643" s="29"/>
    </row>
    <row r="644" spans="6:9" x14ac:dyDescent="0.25">
      <c r="F644" s="29"/>
      <c r="I644" s="29"/>
    </row>
    <row r="645" spans="6:9" x14ac:dyDescent="0.25">
      <c r="F645" s="29"/>
      <c r="I645" s="29"/>
    </row>
    <row r="646" spans="6:9" x14ac:dyDescent="0.25">
      <c r="F646" s="29"/>
      <c r="I646" s="29"/>
    </row>
    <row r="647" spans="6:9" x14ac:dyDescent="0.25">
      <c r="F647" s="29"/>
      <c r="I647" s="29"/>
    </row>
    <row r="648" spans="6:9" x14ac:dyDescent="0.25">
      <c r="F648" s="29"/>
      <c r="I648" s="29"/>
    </row>
    <row r="649" spans="6:9" x14ac:dyDescent="0.25">
      <c r="F649" s="29"/>
      <c r="I649" s="29"/>
    </row>
    <row r="650" spans="6:9" x14ac:dyDescent="0.25">
      <c r="F650" s="29"/>
      <c r="I650" s="29"/>
    </row>
    <row r="651" spans="6:9" x14ac:dyDescent="0.25">
      <c r="F651" s="29"/>
      <c r="I651" s="29"/>
    </row>
    <row r="652" spans="6:9" x14ac:dyDescent="0.25">
      <c r="F652" s="29"/>
      <c r="I652" s="29"/>
    </row>
    <row r="653" spans="6:9" x14ac:dyDescent="0.25">
      <c r="F653" s="29"/>
      <c r="I653" s="29"/>
    </row>
    <row r="654" spans="6:9" x14ac:dyDescent="0.25">
      <c r="F654" s="29"/>
      <c r="I654" s="29"/>
    </row>
    <row r="655" spans="6:9" x14ac:dyDescent="0.25">
      <c r="F655" s="29"/>
      <c r="I655" s="29"/>
    </row>
    <row r="656" spans="6:9" x14ac:dyDescent="0.25">
      <c r="F656" s="29"/>
      <c r="I656" s="29"/>
    </row>
    <row r="657" spans="6:9" x14ac:dyDescent="0.25">
      <c r="F657" s="29"/>
      <c r="I657" s="29"/>
    </row>
    <row r="658" spans="6:9" x14ac:dyDescent="0.25">
      <c r="F658" s="29"/>
      <c r="I658" s="29"/>
    </row>
    <row r="659" spans="6:9" x14ac:dyDescent="0.25">
      <c r="F659" s="29"/>
      <c r="I659" s="29"/>
    </row>
    <row r="660" spans="6:9" x14ac:dyDescent="0.25">
      <c r="F660" s="29"/>
      <c r="I660" s="29"/>
    </row>
    <row r="661" spans="6:9" x14ac:dyDescent="0.25">
      <c r="F661" s="29"/>
      <c r="I661" s="29"/>
    </row>
    <row r="662" spans="6:9" x14ac:dyDescent="0.25">
      <c r="F662" s="29"/>
      <c r="I662" s="29"/>
    </row>
    <row r="663" spans="6:9" x14ac:dyDescent="0.25">
      <c r="F663" s="29"/>
      <c r="I663" s="29"/>
    </row>
    <row r="664" spans="6:9" x14ac:dyDescent="0.25">
      <c r="F664" s="29"/>
      <c r="I664" s="29"/>
    </row>
    <row r="665" spans="6:9" x14ac:dyDescent="0.25">
      <c r="F665" s="29"/>
      <c r="I665" s="29"/>
    </row>
    <row r="666" spans="6:9" x14ac:dyDescent="0.25">
      <c r="F666" s="29"/>
      <c r="I666" s="29"/>
    </row>
    <row r="667" spans="6:9" x14ac:dyDescent="0.25">
      <c r="F667" s="29"/>
      <c r="I667" s="29"/>
    </row>
    <row r="668" spans="6:9" x14ac:dyDescent="0.25">
      <c r="F668" s="29"/>
      <c r="I668" s="29"/>
    </row>
    <row r="669" spans="6:9" x14ac:dyDescent="0.25">
      <c r="F669" s="29"/>
      <c r="I669" s="29"/>
    </row>
    <row r="670" spans="6:9" x14ac:dyDescent="0.25">
      <c r="F670" s="29"/>
      <c r="I670" s="29"/>
    </row>
    <row r="671" spans="6:9" x14ac:dyDescent="0.25">
      <c r="F671" s="29"/>
      <c r="I671" s="29"/>
    </row>
    <row r="672" spans="6:9" x14ac:dyDescent="0.25">
      <c r="F672" s="29"/>
      <c r="I672" s="29"/>
    </row>
    <row r="673" spans="6:9" x14ac:dyDescent="0.25">
      <c r="F673" s="29"/>
      <c r="I673" s="29"/>
    </row>
    <row r="674" spans="6:9" x14ac:dyDescent="0.25">
      <c r="F674" s="29"/>
      <c r="I674" s="29"/>
    </row>
    <row r="675" spans="6:9" x14ac:dyDescent="0.25">
      <c r="F675" s="29"/>
      <c r="I675" s="29"/>
    </row>
    <row r="676" spans="6:9" x14ac:dyDescent="0.25">
      <c r="F676" s="29"/>
      <c r="I676" s="29"/>
    </row>
    <row r="677" spans="6:9" x14ac:dyDescent="0.25">
      <c r="F677" s="29"/>
      <c r="I677" s="29"/>
    </row>
    <row r="678" spans="6:9" x14ac:dyDescent="0.25">
      <c r="F678" s="29"/>
      <c r="I678" s="29"/>
    </row>
    <row r="679" spans="6:9" x14ac:dyDescent="0.25">
      <c r="F679" s="29"/>
      <c r="I679" s="29"/>
    </row>
    <row r="680" spans="6:9" x14ac:dyDescent="0.25">
      <c r="F680" s="29"/>
      <c r="I680" s="29"/>
    </row>
    <row r="681" spans="6:9" x14ac:dyDescent="0.25">
      <c r="F681" s="29"/>
      <c r="I681" s="29"/>
    </row>
    <row r="682" spans="6:9" x14ac:dyDescent="0.25">
      <c r="F682" s="29"/>
      <c r="I682" s="29"/>
    </row>
    <row r="683" spans="6:9" x14ac:dyDescent="0.25">
      <c r="F683" s="29"/>
      <c r="I683" s="29"/>
    </row>
    <row r="684" spans="6:9" x14ac:dyDescent="0.25">
      <c r="F684" s="29"/>
      <c r="I684" s="29"/>
    </row>
    <row r="685" spans="6:9" x14ac:dyDescent="0.25">
      <c r="F685" s="29"/>
      <c r="I685" s="29"/>
    </row>
    <row r="686" spans="6:9" x14ac:dyDescent="0.25">
      <c r="F686" s="29"/>
      <c r="I686" s="29"/>
    </row>
    <row r="687" spans="6:9" x14ac:dyDescent="0.25">
      <c r="F687" s="29"/>
      <c r="I687" s="29"/>
    </row>
    <row r="688" spans="6:9" x14ac:dyDescent="0.25">
      <c r="F688" s="29"/>
      <c r="I688" s="29"/>
    </row>
    <row r="689" spans="6:9" x14ac:dyDescent="0.25">
      <c r="F689" s="29"/>
      <c r="I689" s="29"/>
    </row>
    <row r="690" spans="6:9" x14ac:dyDescent="0.25">
      <c r="F690" s="29"/>
      <c r="I690" s="29"/>
    </row>
    <row r="691" spans="6:9" x14ac:dyDescent="0.25">
      <c r="F691" s="29"/>
      <c r="I691" s="29"/>
    </row>
    <row r="692" spans="6:9" x14ac:dyDescent="0.25">
      <c r="F692" s="29"/>
      <c r="I692" s="29"/>
    </row>
    <row r="693" spans="6:9" x14ac:dyDescent="0.25">
      <c r="F693" s="29"/>
      <c r="I693" s="29"/>
    </row>
    <row r="694" spans="6:9" x14ac:dyDescent="0.25">
      <c r="F694" s="29"/>
      <c r="I694" s="29"/>
    </row>
    <row r="695" spans="6:9" x14ac:dyDescent="0.25">
      <c r="F695" s="29"/>
      <c r="I695" s="29"/>
    </row>
    <row r="696" spans="6:9" x14ac:dyDescent="0.25">
      <c r="F696" s="29"/>
      <c r="I696" s="29"/>
    </row>
    <row r="697" spans="6:9" x14ac:dyDescent="0.25">
      <c r="F697" s="29"/>
      <c r="I697" s="29"/>
    </row>
    <row r="698" spans="6:9" x14ac:dyDescent="0.25">
      <c r="F698" s="29"/>
      <c r="I698" s="29"/>
    </row>
    <row r="699" spans="6:9" x14ac:dyDescent="0.25">
      <c r="F699" s="29"/>
      <c r="I699" s="29"/>
    </row>
    <row r="700" spans="6:9" x14ac:dyDescent="0.25">
      <c r="F700" s="29"/>
      <c r="I700" s="29"/>
    </row>
    <row r="701" spans="6:9" x14ac:dyDescent="0.25">
      <c r="F701" s="29"/>
      <c r="I701" s="29"/>
    </row>
    <row r="702" spans="6:9" x14ac:dyDescent="0.25">
      <c r="F702" s="29"/>
      <c r="I702" s="29"/>
    </row>
    <row r="703" spans="6:9" x14ac:dyDescent="0.25">
      <c r="F703" s="29"/>
      <c r="I703" s="29"/>
    </row>
    <row r="704" spans="6:9" x14ac:dyDescent="0.25">
      <c r="F704" s="29"/>
      <c r="I704" s="29"/>
    </row>
    <row r="705" spans="6:9" x14ac:dyDescent="0.25">
      <c r="F705" s="29"/>
      <c r="I705" s="29"/>
    </row>
    <row r="706" spans="6:9" x14ac:dyDescent="0.25">
      <c r="F706" s="29"/>
      <c r="I706" s="29"/>
    </row>
    <row r="707" spans="6:9" x14ac:dyDescent="0.25">
      <c r="F707" s="29"/>
      <c r="I707" s="29"/>
    </row>
    <row r="708" spans="6:9" x14ac:dyDescent="0.25">
      <c r="F708" s="29"/>
      <c r="I708" s="29"/>
    </row>
    <row r="709" spans="6:9" x14ac:dyDescent="0.25">
      <c r="F709" s="29"/>
      <c r="I709" s="29"/>
    </row>
    <row r="710" spans="6:9" x14ac:dyDescent="0.25">
      <c r="F710" s="29"/>
      <c r="I710" s="29"/>
    </row>
    <row r="711" spans="6:9" x14ac:dyDescent="0.25">
      <c r="F711" s="29"/>
      <c r="I711" s="29"/>
    </row>
    <row r="712" spans="6:9" x14ac:dyDescent="0.25">
      <c r="F712" s="29"/>
      <c r="I712" s="29"/>
    </row>
    <row r="713" spans="6:9" x14ac:dyDescent="0.25">
      <c r="F713" s="29"/>
      <c r="I713" s="29"/>
    </row>
    <row r="714" spans="6:9" x14ac:dyDescent="0.25">
      <c r="F714" s="29"/>
      <c r="I714" s="29"/>
    </row>
    <row r="715" spans="6:9" x14ac:dyDescent="0.25">
      <c r="F715" s="29"/>
      <c r="I715" s="29"/>
    </row>
    <row r="716" spans="6:9" x14ac:dyDescent="0.25">
      <c r="F716" s="29"/>
      <c r="I716" s="29"/>
    </row>
    <row r="717" spans="6:9" x14ac:dyDescent="0.25">
      <c r="F717" s="29"/>
      <c r="I717" s="29"/>
    </row>
    <row r="718" spans="6:9" x14ac:dyDescent="0.25">
      <c r="F718" s="29"/>
      <c r="I718" s="29"/>
    </row>
    <row r="719" spans="6:9" x14ac:dyDescent="0.25">
      <c r="F719" s="29"/>
      <c r="I719" s="29"/>
    </row>
    <row r="720" spans="6:9" x14ac:dyDescent="0.25">
      <c r="F720" s="29"/>
      <c r="I720" s="29"/>
    </row>
    <row r="721" spans="6:9" x14ac:dyDescent="0.25">
      <c r="F721" s="29"/>
      <c r="I721" s="29"/>
    </row>
    <row r="722" spans="6:9" x14ac:dyDescent="0.25">
      <c r="F722" s="29"/>
      <c r="I722" s="29"/>
    </row>
    <row r="723" spans="6:9" x14ac:dyDescent="0.25">
      <c r="F723" s="29"/>
      <c r="I723" s="29"/>
    </row>
    <row r="724" spans="6:9" x14ac:dyDescent="0.25">
      <c r="F724" s="29"/>
      <c r="I724" s="29"/>
    </row>
    <row r="725" spans="6:9" x14ac:dyDescent="0.25">
      <c r="F725" s="29"/>
      <c r="I725" s="29"/>
    </row>
    <row r="726" spans="6:9" x14ac:dyDescent="0.25">
      <c r="F726" s="29"/>
      <c r="I726" s="29"/>
    </row>
    <row r="727" spans="6:9" x14ac:dyDescent="0.25">
      <c r="F727" s="29"/>
      <c r="I727" s="29"/>
    </row>
    <row r="728" spans="6:9" x14ac:dyDescent="0.25">
      <c r="F728" s="29"/>
      <c r="I728" s="29"/>
    </row>
    <row r="729" spans="6:9" x14ac:dyDescent="0.25">
      <c r="F729" s="29"/>
      <c r="I729" s="29"/>
    </row>
    <row r="730" spans="6:9" x14ac:dyDescent="0.25">
      <c r="F730" s="29"/>
      <c r="I730" s="29"/>
    </row>
    <row r="731" spans="6:9" x14ac:dyDescent="0.25">
      <c r="F731" s="29"/>
      <c r="I731" s="29"/>
    </row>
    <row r="732" spans="6:9" x14ac:dyDescent="0.25">
      <c r="F732" s="29"/>
      <c r="I732" s="29"/>
    </row>
    <row r="733" spans="6:9" x14ac:dyDescent="0.25">
      <c r="F733" s="29"/>
      <c r="I733" s="29"/>
    </row>
    <row r="734" spans="6:9" x14ac:dyDescent="0.25">
      <c r="F734" s="29"/>
      <c r="I734" s="29"/>
    </row>
    <row r="735" spans="6:9" x14ac:dyDescent="0.25">
      <c r="F735" s="29"/>
      <c r="I735" s="29"/>
    </row>
    <row r="736" spans="6:9" x14ac:dyDescent="0.25">
      <c r="F736" s="29"/>
      <c r="I736" s="29"/>
    </row>
    <row r="737" spans="6:9" x14ac:dyDescent="0.25">
      <c r="F737" s="29"/>
      <c r="I737" s="29"/>
    </row>
    <row r="738" spans="6:9" x14ac:dyDescent="0.25">
      <c r="F738" s="29"/>
      <c r="I738" s="29"/>
    </row>
    <row r="739" spans="6:9" x14ac:dyDescent="0.25">
      <c r="F739" s="29"/>
      <c r="I739" s="29"/>
    </row>
    <row r="740" spans="6:9" x14ac:dyDescent="0.25">
      <c r="F740" s="29"/>
      <c r="I740" s="29"/>
    </row>
    <row r="741" spans="6:9" x14ac:dyDescent="0.25">
      <c r="F741" s="29"/>
      <c r="I741" s="29"/>
    </row>
    <row r="742" spans="6:9" x14ac:dyDescent="0.25">
      <c r="F742" s="29"/>
      <c r="I742" s="29"/>
    </row>
    <row r="743" spans="6:9" x14ac:dyDescent="0.25">
      <c r="F743" s="29"/>
      <c r="I743" s="29"/>
    </row>
    <row r="744" spans="6:9" x14ac:dyDescent="0.25">
      <c r="F744" s="29"/>
      <c r="I744" s="29"/>
    </row>
    <row r="745" spans="6:9" x14ac:dyDescent="0.25">
      <c r="F745" s="29"/>
      <c r="I745" s="29"/>
    </row>
    <row r="746" spans="6:9" x14ac:dyDescent="0.25">
      <c r="F746" s="29"/>
      <c r="I746" s="29"/>
    </row>
    <row r="747" spans="6:9" x14ac:dyDescent="0.25">
      <c r="F747" s="29"/>
      <c r="I747" s="29"/>
    </row>
    <row r="748" spans="6:9" x14ac:dyDescent="0.25">
      <c r="F748" s="29"/>
      <c r="I748" s="29"/>
    </row>
    <row r="749" spans="6:9" x14ac:dyDescent="0.25">
      <c r="F749" s="29"/>
      <c r="I749" s="29"/>
    </row>
    <row r="750" spans="6:9" x14ac:dyDescent="0.25">
      <c r="F750" s="29"/>
      <c r="I750" s="29"/>
    </row>
    <row r="751" spans="6:9" x14ac:dyDescent="0.25">
      <c r="F751" s="29"/>
      <c r="I751" s="29"/>
    </row>
    <row r="752" spans="6:9" x14ac:dyDescent="0.25">
      <c r="F752" s="29"/>
      <c r="I752" s="29"/>
    </row>
    <row r="753" spans="6:9" x14ac:dyDescent="0.25">
      <c r="F753" s="29"/>
      <c r="I753" s="29"/>
    </row>
    <row r="754" spans="6:9" x14ac:dyDescent="0.25">
      <c r="F754" s="29"/>
      <c r="I754" s="29"/>
    </row>
    <row r="755" spans="6:9" x14ac:dyDescent="0.25">
      <c r="F755" s="29"/>
      <c r="I755" s="29"/>
    </row>
    <row r="756" spans="6:9" x14ac:dyDescent="0.25">
      <c r="F756" s="29"/>
      <c r="I756" s="29"/>
    </row>
    <row r="757" spans="6:9" x14ac:dyDescent="0.25">
      <c r="F757" s="29"/>
      <c r="I757" s="29"/>
    </row>
    <row r="758" spans="6:9" x14ac:dyDescent="0.25">
      <c r="F758" s="29"/>
      <c r="I758" s="29"/>
    </row>
    <row r="759" spans="6:9" x14ac:dyDescent="0.25">
      <c r="F759" s="29"/>
      <c r="I759" s="29"/>
    </row>
    <row r="760" spans="6:9" x14ac:dyDescent="0.25">
      <c r="F760" s="29"/>
      <c r="I760" s="29"/>
    </row>
    <row r="761" spans="6:9" x14ac:dyDescent="0.25">
      <c r="F761" s="29"/>
      <c r="I761" s="29"/>
    </row>
    <row r="762" spans="6:9" x14ac:dyDescent="0.25">
      <c r="F762" s="29"/>
      <c r="I762" s="29"/>
    </row>
    <row r="763" spans="6:9" x14ac:dyDescent="0.25">
      <c r="F763" s="29"/>
      <c r="I763" s="29"/>
    </row>
    <row r="764" spans="6:9" x14ac:dyDescent="0.25">
      <c r="F764" s="29"/>
      <c r="I764" s="29"/>
    </row>
    <row r="765" spans="6:9" x14ac:dyDescent="0.25">
      <c r="F765" s="29"/>
      <c r="I765" s="29"/>
    </row>
    <row r="766" spans="6:9" x14ac:dyDescent="0.25">
      <c r="F766" s="29"/>
      <c r="I766" s="29"/>
    </row>
    <row r="767" spans="6:9" x14ac:dyDescent="0.25">
      <c r="F767" s="29"/>
      <c r="I767" s="29"/>
    </row>
    <row r="768" spans="6:9" x14ac:dyDescent="0.25">
      <c r="F768" s="29"/>
      <c r="I768" s="29"/>
    </row>
    <row r="769" spans="6:9" x14ac:dyDescent="0.25">
      <c r="F769" s="29"/>
      <c r="I769" s="29"/>
    </row>
    <row r="770" spans="6:9" x14ac:dyDescent="0.25">
      <c r="F770" s="29"/>
      <c r="I770" s="29"/>
    </row>
    <row r="771" spans="6:9" x14ac:dyDescent="0.25">
      <c r="F771" s="29"/>
      <c r="I771" s="29"/>
    </row>
    <row r="772" spans="6:9" x14ac:dyDescent="0.25">
      <c r="F772" s="29"/>
      <c r="I772" s="29"/>
    </row>
    <row r="773" spans="6:9" x14ac:dyDescent="0.25">
      <c r="F773" s="29"/>
      <c r="I773" s="29"/>
    </row>
    <row r="774" spans="6:9" x14ac:dyDescent="0.25">
      <c r="F774" s="29"/>
      <c r="I774" s="29"/>
    </row>
    <row r="775" spans="6:9" x14ac:dyDescent="0.25">
      <c r="F775" s="29"/>
      <c r="I775" s="29"/>
    </row>
    <row r="776" spans="6:9" x14ac:dyDescent="0.25">
      <c r="F776" s="29"/>
      <c r="I776" s="29"/>
    </row>
    <row r="777" spans="6:9" x14ac:dyDescent="0.25">
      <c r="F777" s="29"/>
      <c r="I777" s="29"/>
    </row>
    <row r="778" spans="6:9" x14ac:dyDescent="0.25">
      <c r="F778" s="29"/>
      <c r="I778" s="29"/>
    </row>
    <row r="779" spans="6:9" x14ac:dyDescent="0.25">
      <c r="F779" s="29"/>
      <c r="I779" s="29"/>
    </row>
    <row r="780" spans="6:9" x14ac:dyDescent="0.25">
      <c r="F780" s="29"/>
      <c r="I780" s="29"/>
    </row>
    <row r="781" spans="6:9" x14ac:dyDescent="0.25">
      <c r="F781" s="29"/>
      <c r="I781" s="29"/>
    </row>
    <row r="782" spans="6:9" x14ac:dyDescent="0.25">
      <c r="F782" s="29"/>
      <c r="I782" s="29"/>
    </row>
    <row r="783" spans="6:9" x14ac:dyDescent="0.25">
      <c r="F783" s="29"/>
      <c r="I783" s="29"/>
    </row>
    <row r="784" spans="6:9" x14ac:dyDescent="0.25">
      <c r="F784" s="29"/>
      <c r="I784" s="29"/>
    </row>
    <row r="785" spans="6:9" x14ac:dyDescent="0.25">
      <c r="F785" s="29"/>
      <c r="I785" s="29"/>
    </row>
    <row r="786" spans="6:9" x14ac:dyDescent="0.25">
      <c r="F786" s="29"/>
      <c r="I786" s="29"/>
    </row>
    <row r="787" spans="6:9" x14ac:dyDescent="0.25">
      <c r="F787" s="29"/>
      <c r="I787" s="29"/>
    </row>
    <row r="788" spans="6:9" x14ac:dyDescent="0.25">
      <c r="F788" s="29"/>
      <c r="I788" s="29"/>
    </row>
    <row r="789" spans="6:9" x14ac:dyDescent="0.25">
      <c r="F789" s="29"/>
      <c r="I789" s="29"/>
    </row>
    <row r="790" spans="6:9" x14ac:dyDescent="0.25">
      <c r="F790" s="29"/>
      <c r="I790" s="29"/>
    </row>
    <row r="791" spans="6:9" x14ac:dyDescent="0.25">
      <c r="F791" s="29"/>
      <c r="I791" s="29"/>
    </row>
    <row r="792" spans="6:9" x14ac:dyDescent="0.25">
      <c r="F792" s="29"/>
      <c r="I792" s="29"/>
    </row>
    <row r="793" spans="6:9" x14ac:dyDescent="0.25">
      <c r="F793" s="29"/>
      <c r="I793" s="29"/>
    </row>
    <row r="794" spans="6:9" x14ac:dyDescent="0.25">
      <c r="F794" s="29"/>
      <c r="I794" s="29"/>
    </row>
    <row r="795" spans="6:9" x14ac:dyDescent="0.25">
      <c r="F795" s="29"/>
      <c r="I795" s="29"/>
    </row>
    <row r="796" spans="6:9" x14ac:dyDescent="0.25">
      <c r="F796" s="29"/>
      <c r="I796" s="29"/>
    </row>
    <row r="797" spans="6:9" x14ac:dyDescent="0.25">
      <c r="F797" s="29"/>
      <c r="I797" s="29"/>
    </row>
    <row r="798" spans="6:9" x14ac:dyDescent="0.25">
      <c r="F798" s="29"/>
      <c r="I798" s="29"/>
    </row>
    <row r="799" spans="6:9" x14ac:dyDescent="0.25">
      <c r="F799" s="29"/>
      <c r="I799" s="29"/>
    </row>
    <row r="800" spans="6:9" x14ac:dyDescent="0.25">
      <c r="F800" s="29"/>
      <c r="I800" s="29"/>
    </row>
    <row r="801" spans="6:9" x14ac:dyDescent="0.25">
      <c r="F801" s="29"/>
      <c r="I801" s="29"/>
    </row>
    <row r="802" spans="6:9" x14ac:dyDescent="0.25">
      <c r="F802" s="29"/>
      <c r="I802" s="29"/>
    </row>
    <row r="803" spans="6:9" x14ac:dyDescent="0.25">
      <c r="F803" s="29"/>
      <c r="I803" s="29"/>
    </row>
    <row r="804" spans="6:9" x14ac:dyDescent="0.25">
      <c r="F804" s="29"/>
      <c r="I804" s="29"/>
    </row>
    <row r="805" spans="6:9" x14ac:dyDescent="0.25">
      <c r="F805" s="29"/>
      <c r="I805" s="29"/>
    </row>
    <row r="806" spans="6:9" x14ac:dyDescent="0.25">
      <c r="F806" s="29"/>
      <c r="I806" s="29"/>
    </row>
    <row r="807" spans="6:9" x14ac:dyDescent="0.25">
      <c r="F807" s="29"/>
      <c r="I807" s="29"/>
    </row>
    <row r="808" spans="6:9" x14ac:dyDescent="0.25">
      <c r="F808" s="29"/>
      <c r="I808" s="29"/>
    </row>
    <row r="809" spans="6:9" x14ac:dyDescent="0.25">
      <c r="F809" s="29"/>
      <c r="I809" s="29"/>
    </row>
    <row r="810" spans="6:9" x14ac:dyDescent="0.25">
      <c r="F810" s="29"/>
      <c r="I810" s="29"/>
    </row>
    <row r="811" spans="6:9" x14ac:dyDescent="0.25">
      <c r="F811" s="29"/>
      <c r="I811" s="29"/>
    </row>
    <row r="812" spans="6:9" x14ac:dyDescent="0.25">
      <c r="F812" s="29"/>
      <c r="I812" s="29"/>
    </row>
    <row r="813" spans="6:9" x14ac:dyDescent="0.25">
      <c r="F813" s="29"/>
      <c r="I813" s="29"/>
    </row>
    <row r="814" spans="6:9" x14ac:dyDescent="0.25">
      <c r="F814" s="29"/>
      <c r="I814" s="29"/>
    </row>
    <row r="815" spans="6:9" x14ac:dyDescent="0.25">
      <c r="F815" s="29"/>
      <c r="I815" s="29"/>
    </row>
    <row r="816" spans="6:9" x14ac:dyDescent="0.25">
      <c r="F816" s="29"/>
      <c r="I816" s="29"/>
    </row>
    <row r="817" spans="6:9" x14ac:dyDescent="0.25">
      <c r="F817" s="29"/>
      <c r="I817" s="29"/>
    </row>
    <row r="818" spans="6:9" x14ac:dyDescent="0.25">
      <c r="F818" s="29"/>
      <c r="I818" s="29"/>
    </row>
    <row r="819" spans="6:9" x14ac:dyDescent="0.25">
      <c r="F819" s="29"/>
      <c r="I819" s="29"/>
    </row>
    <row r="820" spans="6:9" x14ac:dyDescent="0.25">
      <c r="F820" s="29"/>
      <c r="I820" s="29"/>
    </row>
    <row r="821" spans="6:9" x14ac:dyDescent="0.25">
      <c r="F821" s="29"/>
      <c r="I821" s="29"/>
    </row>
    <row r="822" spans="6:9" x14ac:dyDescent="0.25">
      <c r="F822" s="29"/>
      <c r="I822" s="29"/>
    </row>
    <row r="823" spans="6:9" x14ac:dyDescent="0.25">
      <c r="F823" s="29"/>
      <c r="I823" s="29"/>
    </row>
    <row r="824" spans="6:9" x14ac:dyDescent="0.25">
      <c r="F824" s="29"/>
      <c r="I824" s="29"/>
    </row>
    <row r="825" spans="6:9" x14ac:dyDescent="0.25">
      <c r="F825" s="29"/>
      <c r="I825" s="29"/>
    </row>
    <row r="826" spans="6:9" x14ac:dyDescent="0.25">
      <c r="F826" s="29"/>
      <c r="I826" s="29"/>
    </row>
    <row r="827" spans="6:9" x14ac:dyDescent="0.25">
      <c r="F827" s="29"/>
      <c r="I827" s="29"/>
    </row>
    <row r="828" spans="6:9" x14ac:dyDescent="0.25">
      <c r="F828" s="29"/>
      <c r="I828" s="29"/>
    </row>
    <row r="829" spans="6:9" x14ac:dyDescent="0.25">
      <c r="F829" s="29"/>
      <c r="I829" s="29"/>
    </row>
    <row r="830" spans="6:9" x14ac:dyDescent="0.25">
      <c r="F830" s="29"/>
      <c r="I830" s="29"/>
    </row>
    <row r="831" spans="6:9" x14ac:dyDescent="0.25">
      <c r="F831" s="29"/>
      <c r="I831" s="29"/>
    </row>
    <row r="832" spans="6:9" x14ac:dyDescent="0.25">
      <c r="F832" s="29"/>
      <c r="I832" s="29"/>
    </row>
    <row r="833" spans="6:9" x14ac:dyDescent="0.25">
      <c r="F833" s="29"/>
      <c r="I833" s="29"/>
    </row>
    <row r="834" spans="6:9" x14ac:dyDescent="0.25">
      <c r="F834" s="29"/>
      <c r="I834" s="29"/>
    </row>
    <row r="835" spans="6:9" x14ac:dyDescent="0.25">
      <c r="F835" s="29"/>
      <c r="I835" s="29"/>
    </row>
    <row r="836" spans="6:9" x14ac:dyDescent="0.25">
      <c r="F836" s="29"/>
      <c r="I836" s="29"/>
    </row>
    <row r="837" spans="6:9" x14ac:dyDescent="0.25">
      <c r="F837" s="29"/>
      <c r="I837" s="29"/>
    </row>
    <row r="838" spans="6:9" x14ac:dyDescent="0.25">
      <c r="F838" s="29"/>
      <c r="I838" s="29"/>
    </row>
    <row r="839" spans="6:9" x14ac:dyDescent="0.25">
      <c r="F839" s="29"/>
      <c r="I839" s="29"/>
    </row>
    <row r="840" spans="6:9" x14ac:dyDescent="0.25">
      <c r="F840" s="29"/>
      <c r="I840" s="29"/>
    </row>
    <row r="841" spans="6:9" x14ac:dyDescent="0.25">
      <c r="F841" s="29"/>
      <c r="I841" s="29"/>
    </row>
    <row r="842" spans="6:9" x14ac:dyDescent="0.25">
      <c r="F842" s="29"/>
      <c r="I842" s="29"/>
    </row>
    <row r="843" spans="6:9" x14ac:dyDescent="0.25">
      <c r="F843" s="29"/>
      <c r="I843" s="29"/>
    </row>
    <row r="844" spans="6:9" x14ac:dyDescent="0.25">
      <c r="F844" s="29"/>
      <c r="I844" s="29"/>
    </row>
    <row r="845" spans="6:9" x14ac:dyDescent="0.25">
      <c r="F845" s="29"/>
      <c r="I845" s="29"/>
    </row>
    <row r="846" spans="6:9" x14ac:dyDescent="0.25">
      <c r="F846" s="29"/>
      <c r="I846" s="29"/>
    </row>
    <row r="847" spans="6:9" x14ac:dyDescent="0.25">
      <c r="F847" s="29"/>
      <c r="I847" s="29"/>
    </row>
    <row r="848" spans="6:9" x14ac:dyDescent="0.25">
      <c r="F848" s="29"/>
      <c r="I848" s="29"/>
    </row>
    <row r="849" spans="6:9" x14ac:dyDescent="0.25">
      <c r="F849" s="29"/>
      <c r="I849" s="29"/>
    </row>
    <row r="850" spans="6:9" x14ac:dyDescent="0.25">
      <c r="F850" s="29"/>
      <c r="I850" s="29"/>
    </row>
    <row r="851" spans="6:9" x14ac:dyDescent="0.25">
      <c r="F851" s="29"/>
      <c r="I851" s="29"/>
    </row>
    <row r="852" spans="6:9" x14ac:dyDescent="0.25">
      <c r="F852" s="29"/>
      <c r="I852" s="29"/>
    </row>
    <row r="853" spans="6:9" x14ac:dyDescent="0.25">
      <c r="F853" s="29"/>
      <c r="I853" s="29"/>
    </row>
    <row r="854" spans="6:9" x14ac:dyDescent="0.25">
      <c r="F854" s="29"/>
      <c r="I854" s="29"/>
    </row>
    <row r="855" spans="6:9" x14ac:dyDescent="0.25">
      <c r="F855" s="29"/>
      <c r="I855" s="29"/>
    </row>
    <row r="856" spans="6:9" x14ac:dyDescent="0.25">
      <c r="F856" s="29"/>
      <c r="I856" s="29"/>
    </row>
    <row r="857" spans="6:9" x14ac:dyDescent="0.25">
      <c r="F857" s="29"/>
      <c r="I857" s="29"/>
    </row>
    <row r="858" spans="6:9" x14ac:dyDescent="0.25">
      <c r="F858" s="29"/>
      <c r="I858" s="29"/>
    </row>
    <row r="859" spans="6:9" x14ac:dyDescent="0.25">
      <c r="F859" s="29"/>
      <c r="I859" s="29"/>
    </row>
    <row r="860" spans="6:9" x14ac:dyDescent="0.25">
      <c r="F860" s="29"/>
      <c r="I860" s="29"/>
    </row>
    <row r="861" spans="6:9" x14ac:dyDescent="0.25">
      <c r="F861" s="29"/>
      <c r="I861" s="29"/>
    </row>
    <row r="862" spans="6:9" x14ac:dyDescent="0.25">
      <c r="F862" s="29"/>
      <c r="I862" s="29"/>
    </row>
    <row r="863" spans="6:9" x14ac:dyDescent="0.25">
      <c r="F863" s="29"/>
      <c r="I863" s="29"/>
    </row>
    <row r="864" spans="6:9" x14ac:dyDescent="0.25">
      <c r="F864" s="29"/>
      <c r="I864" s="29"/>
    </row>
    <row r="865" spans="6:9" x14ac:dyDescent="0.25">
      <c r="F865" s="29"/>
      <c r="I865" s="29"/>
    </row>
    <row r="866" spans="6:9" x14ac:dyDescent="0.25">
      <c r="F866" s="29"/>
      <c r="I866" s="29"/>
    </row>
    <row r="867" spans="6:9" x14ac:dyDescent="0.25">
      <c r="F867" s="29"/>
      <c r="I867" s="29"/>
    </row>
    <row r="868" spans="6:9" x14ac:dyDescent="0.25">
      <c r="F868" s="29"/>
      <c r="I868" s="29"/>
    </row>
    <row r="869" spans="6:9" x14ac:dyDescent="0.25">
      <c r="F869" s="29"/>
      <c r="I869" s="29"/>
    </row>
    <row r="870" spans="6:9" x14ac:dyDescent="0.25">
      <c r="F870" s="29"/>
      <c r="I870" s="29"/>
    </row>
    <row r="871" spans="6:9" x14ac:dyDescent="0.25">
      <c r="F871" s="29"/>
      <c r="I871" s="29"/>
    </row>
    <row r="872" spans="6:9" x14ac:dyDescent="0.25">
      <c r="F872" s="29"/>
      <c r="I872" s="29"/>
    </row>
    <row r="873" spans="6:9" x14ac:dyDescent="0.25">
      <c r="F873" s="29"/>
      <c r="I873" s="29"/>
    </row>
    <row r="874" spans="6:9" x14ac:dyDescent="0.25">
      <c r="F874" s="29"/>
      <c r="I874" s="29"/>
    </row>
    <row r="875" spans="6:9" x14ac:dyDescent="0.25">
      <c r="F875" s="29"/>
      <c r="I875" s="29"/>
    </row>
    <row r="876" spans="6:9" x14ac:dyDescent="0.25">
      <c r="F876" s="29"/>
      <c r="I876" s="29"/>
    </row>
    <row r="877" spans="6:9" x14ac:dyDescent="0.25">
      <c r="F877" s="29"/>
      <c r="I877" s="29"/>
    </row>
    <row r="878" spans="6:9" x14ac:dyDescent="0.25">
      <c r="F878" s="29"/>
      <c r="I878" s="29"/>
    </row>
    <row r="879" spans="6:9" x14ac:dyDescent="0.25">
      <c r="F879" s="29"/>
      <c r="I879" s="29"/>
    </row>
    <row r="880" spans="6:9" x14ac:dyDescent="0.25">
      <c r="F880" s="29"/>
      <c r="I880" s="29"/>
    </row>
    <row r="881" spans="6:9" x14ac:dyDescent="0.25">
      <c r="F881" s="29"/>
      <c r="I881" s="29"/>
    </row>
    <row r="882" spans="6:9" x14ac:dyDescent="0.25">
      <c r="F882" s="29"/>
      <c r="I882" s="29"/>
    </row>
    <row r="883" spans="6:9" x14ac:dyDescent="0.25">
      <c r="F883" s="29"/>
      <c r="I883" s="29"/>
    </row>
    <row r="884" spans="6:9" x14ac:dyDescent="0.25">
      <c r="F884" s="29"/>
      <c r="I884" s="29"/>
    </row>
    <row r="885" spans="6:9" x14ac:dyDescent="0.25">
      <c r="F885" s="29"/>
      <c r="I885" s="29"/>
    </row>
    <row r="886" spans="6:9" x14ac:dyDescent="0.25">
      <c r="F886" s="29"/>
      <c r="I886" s="29"/>
    </row>
    <row r="887" spans="6:9" x14ac:dyDescent="0.25">
      <c r="F887" s="29"/>
      <c r="I887" s="29"/>
    </row>
    <row r="888" spans="6:9" x14ac:dyDescent="0.25">
      <c r="F888" s="29"/>
      <c r="I888" s="29"/>
    </row>
    <row r="889" spans="6:9" x14ac:dyDescent="0.25">
      <c r="F889" s="29"/>
      <c r="I889" s="29"/>
    </row>
    <row r="890" spans="6:9" x14ac:dyDescent="0.25">
      <c r="F890" s="29"/>
      <c r="I890" s="29"/>
    </row>
    <row r="891" spans="6:9" x14ac:dyDescent="0.25">
      <c r="F891" s="29"/>
      <c r="I891" s="29"/>
    </row>
    <row r="892" spans="6:9" x14ac:dyDescent="0.25">
      <c r="F892" s="29"/>
      <c r="I892" s="29"/>
    </row>
    <row r="893" spans="6:9" x14ac:dyDescent="0.25">
      <c r="F893" s="29"/>
      <c r="I893" s="29"/>
    </row>
    <row r="894" spans="6:9" x14ac:dyDescent="0.25">
      <c r="F894" s="29"/>
      <c r="I894" s="29"/>
    </row>
    <row r="895" spans="6:9" x14ac:dyDescent="0.25">
      <c r="F895" s="29"/>
      <c r="I895" s="29"/>
    </row>
    <row r="896" spans="6:9" x14ac:dyDescent="0.25">
      <c r="F896" s="29"/>
      <c r="I896" s="29"/>
    </row>
    <row r="897" spans="6:9" x14ac:dyDescent="0.25">
      <c r="F897" s="29"/>
      <c r="I897" s="29"/>
    </row>
    <row r="898" spans="6:9" x14ac:dyDescent="0.25">
      <c r="F898" s="29"/>
      <c r="I898" s="29"/>
    </row>
    <row r="899" spans="6:9" x14ac:dyDescent="0.25">
      <c r="F899" s="29"/>
      <c r="I899" s="29"/>
    </row>
    <row r="900" spans="6:9" x14ac:dyDescent="0.25">
      <c r="F900" s="29"/>
      <c r="I900" s="29"/>
    </row>
    <row r="901" spans="6:9" x14ac:dyDescent="0.25">
      <c r="F901" s="29"/>
      <c r="I901" s="29"/>
    </row>
    <row r="902" spans="6:9" x14ac:dyDescent="0.25">
      <c r="F902" s="29"/>
      <c r="I902" s="29"/>
    </row>
    <row r="903" spans="6:9" x14ac:dyDescent="0.25">
      <c r="F903" s="29"/>
      <c r="I903" s="29"/>
    </row>
    <row r="904" spans="6:9" x14ac:dyDescent="0.25">
      <c r="F904" s="29"/>
      <c r="I904" s="29"/>
    </row>
    <row r="905" spans="6:9" x14ac:dyDescent="0.25">
      <c r="F905" s="29"/>
      <c r="I905" s="29"/>
    </row>
    <row r="906" spans="6:9" x14ac:dyDescent="0.25">
      <c r="F906" s="29"/>
      <c r="I906" s="29"/>
    </row>
    <row r="907" spans="6:9" x14ac:dyDescent="0.25">
      <c r="F907" s="29"/>
      <c r="I907" s="29"/>
    </row>
    <row r="908" spans="6:9" x14ac:dyDescent="0.25">
      <c r="F908" s="29"/>
      <c r="I908" s="29"/>
    </row>
    <row r="909" spans="6:9" x14ac:dyDescent="0.25">
      <c r="F909" s="29"/>
      <c r="I909" s="29"/>
    </row>
    <row r="910" spans="6:9" x14ac:dyDescent="0.25">
      <c r="F910" s="29"/>
      <c r="I910" s="29"/>
    </row>
    <row r="911" spans="6:9" x14ac:dyDescent="0.25">
      <c r="F911" s="29"/>
      <c r="I911" s="29"/>
    </row>
    <row r="912" spans="6:9" x14ac:dyDescent="0.25">
      <c r="F912" s="29"/>
      <c r="I912" s="29"/>
    </row>
    <row r="913" spans="6:9" x14ac:dyDescent="0.25">
      <c r="F913" s="29"/>
      <c r="I913" s="29"/>
    </row>
    <row r="914" spans="6:9" x14ac:dyDescent="0.25">
      <c r="F914" s="29"/>
      <c r="I914" s="29"/>
    </row>
    <row r="915" spans="6:9" x14ac:dyDescent="0.25">
      <c r="F915" s="29"/>
      <c r="I915" s="29"/>
    </row>
    <row r="916" spans="6:9" x14ac:dyDescent="0.25">
      <c r="F916" s="29"/>
      <c r="I916" s="29"/>
    </row>
    <row r="917" spans="6:9" x14ac:dyDescent="0.25">
      <c r="F917" s="29"/>
      <c r="I917" s="29"/>
    </row>
    <row r="918" spans="6:9" x14ac:dyDescent="0.25">
      <c r="F918" s="29"/>
      <c r="I918" s="29"/>
    </row>
    <row r="919" spans="6:9" x14ac:dyDescent="0.25">
      <c r="F919" s="29"/>
      <c r="I919" s="29"/>
    </row>
    <row r="920" spans="6:9" x14ac:dyDescent="0.25">
      <c r="F920" s="29"/>
      <c r="I920" s="29"/>
    </row>
    <row r="921" spans="6:9" x14ac:dyDescent="0.25">
      <c r="F921" s="29"/>
      <c r="I921" s="29"/>
    </row>
    <row r="922" spans="6:9" x14ac:dyDescent="0.25">
      <c r="F922" s="29"/>
      <c r="I922" s="29"/>
    </row>
    <row r="923" spans="6:9" x14ac:dyDescent="0.25">
      <c r="F923" s="29"/>
      <c r="I923" s="29"/>
    </row>
    <row r="924" spans="6:9" x14ac:dyDescent="0.25">
      <c r="F924" s="29"/>
      <c r="I924" s="29"/>
    </row>
    <row r="925" spans="6:9" x14ac:dyDescent="0.25">
      <c r="F925" s="29"/>
      <c r="I925" s="29"/>
    </row>
    <row r="926" spans="6:9" x14ac:dyDescent="0.25">
      <c r="F926" s="29"/>
      <c r="I926" s="29"/>
    </row>
    <row r="927" spans="6:9" x14ac:dyDescent="0.25">
      <c r="F927" s="29"/>
      <c r="I927" s="29"/>
    </row>
    <row r="928" spans="6:9" x14ac:dyDescent="0.25">
      <c r="F928" s="29"/>
      <c r="I928" s="29"/>
    </row>
    <row r="929" spans="6:9" x14ac:dyDescent="0.25">
      <c r="F929" s="29"/>
      <c r="I929" s="29"/>
    </row>
    <row r="930" spans="6:9" x14ac:dyDescent="0.25">
      <c r="F930" s="29"/>
      <c r="I930" s="29"/>
    </row>
    <row r="931" spans="6:9" x14ac:dyDescent="0.25">
      <c r="F931" s="29"/>
      <c r="I931" s="29"/>
    </row>
    <row r="932" spans="6:9" x14ac:dyDescent="0.25">
      <c r="F932" s="29"/>
      <c r="I932" s="29"/>
    </row>
    <row r="933" spans="6:9" x14ac:dyDescent="0.25">
      <c r="F933" s="29"/>
      <c r="I933" s="29"/>
    </row>
    <row r="934" spans="6:9" x14ac:dyDescent="0.25">
      <c r="F934" s="29"/>
      <c r="I934" s="29"/>
    </row>
    <row r="935" spans="6:9" x14ac:dyDescent="0.25">
      <c r="F935" s="29"/>
      <c r="I935" s="29"/>
    </row>
    <row r="936" spans="6:9" x14ac:dyDescent="0.25">
      <c r="F936" s="29"/>
      <c r="I936" s="29"/>
    </row>
    <row r="937" spans="6:9" x14ac:dyDescent="0.25">
      <c r="F937" s="29"/>
      <c r="I937" s="29"/>
    </row>
    <row r="938" spans="6:9" x14ac:dyDescent="0.25">
      <c r="F938" s="29"/>
      <c r="I938" s="29"/>
    </row>
    <row r="939" spans="6:9" x14ac:dyDescent="0.25">
      <c r="F939" s="29"/>
      <c r="I939" s="29"/>
    </row>
    <row r="940" spans="6:9" x14ac:dyDescent="0.25">
      <c r="F940" s="29"/>
      <c r="I940" s="29"/>
    </row>
    <row r="941" spans="6:9" x14ac:dyDescent="0.25">
      <c r="F941" s="29"/>
      <c r="I941" s="29"/>
    </row>
    <row r="942" spans="6:9" x14ac:dyDescent="0.25">
      <c r="F942" s="29"/>
      <c r="I942" s="29"/>
    </row>
    <row r="943" spans="6:9" x14ac:dyDescent="0.25">
      <c r="F943" s="29"/>
      <c r="I943" s="29"/>
    </row>
    <row r="944" spans="6:9" x14ac:dyDescent="0.25">
      <c r="F944" s="29"/>
      <c r="I944" s="29"/>
    </row>
    <row r="945" spans="6:9" x14ac:dyDescent="0.25">
      <c r="F945" s="29"/>
      <c r="I945" s="29"/>
    </row>
    <row r="946" spans="6:9" x14ac:dyDescent="0.25">
      <c r="F946" s="29"/>
      <c r="I946" s="29"/>
    </row>
    <row r="947" spans="6:9" x14ac:dyDescent="0.25">
      <c r="F947" s="29"/>
      <c r="I947" s="29"/>
    </row>
    <row r="948" spans="6:9" x14ac:dyDescent="0.25">
      <c r="F948" s="29"/>
      <c r="I948" s="29"/>
    </row>
    <row r="949" spans="6:9" x14ac:dyDescent="0.25">
      <c r="F949" s="29"/>
      <c r="I949" s="29"/>
    </row>
    <row r="950" spans="6:9" x14ac:dyDescent="0.25">
      <c r="F950" s="29"/>
      <c r="I950" s="29"/>
    </row>
    <row r="951" spans="6:9" x14ac:dyDescent="0.25">
      <c r="F951" s="29"/>
      <c r="I951" s="29"/>
    </row>
    <row r="952" spans="6:9" x14ac:dyDescent="0.25">
      <c r="F952" s="29"/>
      <c r="I952" s="29"/>
    </row>
    <row r="953" spans="6:9" x14ac:dyDescent="0.25">
      <c r="F953" s="29"/>
      <c r="I953" s="29"/>
    </row>
    <row r="954" spans="6:9" x14ac:dyDescent="0.25">
      <c r="F954" s="29"/>
      <c r="I954" s="29"/>
    </row>
    <row r="955" spans="6:9" x14ac:dyDescent="0.25">
      <c r="F955" s="29"/>
      <c r="I955" s="29"/>
    </row>
    <row r="956" spans="6:9" x14ac:dyDescent="0.25">
      <c r="F956" s="29"/>
      <c r="I956" s="29"/>
    </row>
    <row r="957" spans="6:9" x14ac:dyDescent="0.25">
      <c r="F957" s="29"/>
      <c r="I957" s="29"/>
    </row>
    <row r="958" spans="6:9" x14ac:dyDescent="0.25">
      <c r="F958" s="29"/>
      <c r="I958" s="29"/>
    </row>
    <row r="959" spans="6:9" x14ac:dyDescent="0.25">
      <c r="F959" s="29"/>
      <c r="I959" s="29"/>
    </row>
    <row r="960" spans="6:9" x14ac:dyDescent="0.25">
      <c r="F960" s="29"/>
      <c r="I960" s="29"/>
    </row>
    <row r="961" spans="6:9" x14ac:dyDescent="0.25">
      <c r="F961" s="29"/>
      <c r="I961" s="29"/>
    </row>
    <row r="962" spans="6:9" x14ac:dyDescent="0.25">
      <c r="F962" s="29"/>
      <c r="I962" s="29"/>
    </row>
    <row r="963" spans="6:9" x14ac:dyDescent="0.25">
      <c r="F963" s="29"/>
      <c r="I963" s="29"/>
    </row>
    <row r="964" spans="6:9" x14ac:dyDescent="0.25">
      <c r="F964" s="29"/>
      <c r="I964" s="29"/>
    </row>
    <row r="965" spans="6:9" x14ac:dyDescent="0.25">
      <c r="F965" s="29"/>
      <c r="I965" s="29"/>
    </row>
    <row r="966" spans="6:9" x14ac:dyDescent="0.25">
      <c r="F966" s="29"/>
      <c r="I966" s="29"/>
    </row>
    <row r="967" spans="6:9" x14ac:dyDescent="0.25">
      <c r="F967" s="29"/>
      <c r="I967" s="29"/>
    </row>
    <row r="968" spans="6:9" x14ac:dyDescent="0.25">
      <c r="F968" s="29"/>
      <c r="I968" s="29"/>
    </row>
    <row r="969" spans="6:9" x14ac:dyDescent="0.25">
      <c r="F969" s="29"/>
      <c r="I969" s="29"/>
    </row>
    <row r="970" spans="6:9" x14ac:dyDescent="0.25">
      <c r="F970" s="29"/>
      <c r="I970" s="29"/>
    </row>
    <row r="971" spans="6:9" x14ac:dyDescent="0.25">
      <c r="F971" s="29"/>
      <c r="I971" s="29"/>
    </row>
    <row r="972" spans="6:9" x14ac:dyDescent="0.25">
      <c r="F972" s="29"/>
      <c r="I972" s="29"/>
    </row>
    <row r="973" spans="6:9" x14ac:dyDescent="0.25">
      <c r="F973" s="29"/>
      <c r="I973" s="29"/>
    </row>
    <row r="974" spans="6:9" x14ac:dyDescent="0.25">
      <c r="F974" s="29"/>
      <c r="I974" s="29"/>
    </row>
    <row r="975" spans="6:9" x14ac:dyDescent="0.25">
      <c r="F975" s="29"/>
      <c r="I975" s="29"/>
    </row>
    <row r="976" spans="6:9" x14ac:dyDescent="0.25">
      <c r="F976" s="29"/>
      <c r="I976" s="29"/>
    </row>
    <row r="977" spans="6:9" x14ac:dyDescent="0.25">
      <c r="F977" s="29"/>
      <c r="I977" s="29"/>
    </row>
    <row r="978" spans="6:9" x14ac:dyDescent="0.25">
      <c r="F978" s="29"/>
      <c r="I978" s="29"/>
    </row>
    <row r="979" spans="6:9" x14ac:dyDescent="0.25">
      <c r="F979" s="29"/>
      <c r="I979" s="29"/>
    </row>
    <row r="980" spans="6:9" x14ac:dyDescent="0.25">
      <c r="F980" s="29"/>
      <c r="I980" s="29"/>
    </row>
    <row r="981" spans="6:9" x14ac:dyDescent="0.25">
      <c r="F981" s="29"/>
      <c r="I981" s="29"/>
    </row>
    <row r="982" spans="6:9" x14ac:dyDescent="0.25">
      <c r="F982" s="29"/>
      <c r="I982" s="29"/>
    </row>
    <row r="983" spans="6:9" x14ac:dyDescent="0.25">
      <c r="F983" s="29"/>
      <c r="I983" s="29"/>
    </row>
    <row r="984" spans="6:9" x14ac:dyDescent="0.25">
      <c r="F984" s="29"/>
      <c r="I984" s="29"/>
    </row>
    <row r="985" spans="6:9" x14ac:dyDescent="0.25">
      <c r="F985" s="29"/>
      <c r="I985" s="29"/>
    </row>
    <row r="986" spans="6:9" x14ac:dyDescent="0.25">
      <c r="F986" s="29"/>
      <c r="I986" s="29"/>
    </row>
    <row r="987" spans="6:9" x14ac:dyDescent="0.25">
      <c r="F987" s="29"/>
      <c r="I987" s="29"/>
    </row>
    <row r="988" spans="6:9" x14ac:dyDescent="0.25">
      <c r="F988" s="29"/>
      <c r="I988" s="29"/>
    </row>
    <row r="989" spans="6:9" x14ac:dyDescent="0.25">
      <c r="F989" s="29"/>
      <c r="I989" s="29"/>
    </row>
    <row r="990" spans="6:9" x14ac:dyDescent="0.25">
      <c r="F990" s="29"/>
      <c r="I990" s="29"/>
    </row>
    <row r="991" spans="6:9" x14ac:dyDescent="0.25">
      <c r="F991" s="29"/>
      <c r="I991" s="29"/>
    </row>
    <row r="992" spans="6:9" x14ac:dyDescent="0.25">
      <c r="F992" s="29"/>
      <c r="I992" s="29"/>
    </row>
    <row r="993" spans="6:9" x14ac:dyDescent="0.25">
      <c r="F993" s="29"/>
      <c r="I993" s="29"/>
    </row>
    <row r="994" spans="6:9" x14ac:dyDescent="0.25">
      <c r="F994" s="29"/>
      <c r="I994" s="29"/>
    </row>
    <row r="995" spans="6:9" x14ac:dyDescent="0.25">
      <c r="F995" s="29"/>
      <c r="I995" s="29"/>
    </row>
    <row r="996" spans="6:9" x14ac:dyDescent="0.25">
      <c r="F996" s="29"/>
      <c r="I996" s="29"/>
    </row>
    <row r="997" spans="6:9" x14ac:dyDescent="0.25">
      <c r="F997" s="29"/>
      <c r="I997" s="29"/>
    </row>
    <row r="998" spans="6:9" x14ac:dyDescent="0.25">
      <c r="F998" s="29"/>
      <c r="I998" s="29"/>
    </row>
    <row r="999" spans="6:9" x14ac:dyDescent="0.25">
      <c r="F999" s="29"/>
      <c r="I999" s="29"/>
    </row>
    <row r="1000" spans="6:9" x14ac:dyDescent="0.25">
      <c r="F1000" s="29"/>
      <c r="I1000" s="29"/>
    </row>
    <row r="1001" spans="6:9" x14ac:dyDescent="0.25">
      <c r="F1001" s="29"/>
      <c r="I1001" s="29"/>
    </row>
    <row r="1002" spans="6:9" x14ac:dyDescent="0.25">
      <c r="F1002" s="29"/>
      <c r="I1002" s="29"/>
    </row>
    <row r="1003" spans="6:9" x14ac:dyDescent="0.25">
      <c r="F1003" s="29"/>
      <c r="I1003" s="29"/>
    </row>
    <row r="1004" spans="6:9" x14ac:dyDescent="0.25">
      <c r="F1004" s="29"/>
      <c r="I1004" s="29"/>
    </row>
    <row r="1005" spans="6:9" x14ac:dyDescent="0.25">
      <c r="F1005" s="29"/>
      <c r="I1005" s="29"/>
    </row>
    <row r="1006" spans="6:9" x14ac:dyDescent="0.25">
      <c r="F1006" s="29"/>
      <c r="I1006" s="29"/>
    </row>
    <row r="1007" spans="6:9" x14ac:dyDescent="0.25">
      <c r="F1007" s="29"/>
      <c r="I1007" s="29"/>
    </row>
    <row r="1008" spans="6:9" x14ac:dyDescent="0.25">
      <c r="F1008" s="29"/>
      <c r="I1008" s="29"/>
    </row>
    <row r="1009" spans="6:9" x14ac:dyDescent="0.25">
      <c r="F1009" s="29"/>
      <c r="I1009" s="29"/>
    </row>
    <row r="1010" spans="6:9" x14ac:dyDescent="0.25">
      <c r="F1010" s="29"/>
      <c r="I1010" s="29"/>
    </row>
    <row r="1011" spans="6:9" x14ac:dyDescent="0.25">
      <c r="F1011" s="29"/>
      <c r="I1011" s="29"/>
    </row>
    <row r="1012" spans="6:9" x14ac:dyDescent="0.25">
      <c r="F1012" s="29"/>
      <c r="I1012" s="29"/>
    </row>
    <row r="1013" spans="6:9" x14ac:dyDescent="0.25">
      <c r="F1013" s="29"/>
      <c r="I1013" s="29"/>
    </row>
    <row r="1014" spans="6:9" x14ac:dyDescent="0.25">
      <c r="F1014" s="29"/>
      <c r="I1014" s="29"/>
    </row>
    <row r="1015" spans="6:9" x14ac:dyDescent="0.25">
      <c r="F1015" s="29"/>
      <c r="I1015" s="29"/>
    </row>
    <row r="1016" spans="6:9" x14ac:dyDescent="0.25">
      <c r="F1016" s="29"/>
      <c r="I1016" s="29"/>
    </row>
    <row r="1017" spans="6:9" x14ac:dyDescent="0.25">
      <c r="F1017" s="29"/>
      <c r="I1017" s="29"/>
    </row>
    <row r="1018" spans="6:9" x14ac:dyDescent="0.25">
      <c r="F1018" s="29"/>
      <c r="I1018" s="29"/>
    </row>
    <row r="1019" spans="6:9" x14ac:dyDescent="0.25">
      <c r="F1019" s="29"/>
      <c r="I1019" s="29"/>
    </row>
    <row r="1020" spans="6:9" x14ac:dyDescent="0.25">
      <c r="F1020" s="29"/>
      <c r="I1020" s="29"/>
    </row>
    <row r="1021" spans="6:9" x14ac:dyDescent="0.25">
      <c r="F1021" s="29"/>
      <c r="I1021" s="29"/>
    </row>
    <row r="1022" spans="6:9" x14ac:dyDescent="0.25">
      <c r="F1022" s="29"/>
      <c r="I1022" s="29"/>
    </row>
    <row r="1023" spans="6:9" x14ac:dyDescent="0.25">
      <c r="F1023" s="29"/>
      <c r="I1023" s="29"/>
    </row>
    <row r="1024" spans="6:9" x14ac:dyDescent="0.25">
      <c r="F1024" s="29"/>
      <c r="I1024" s="29"/>
    </row>
    <row r="1025" spans="6:9" x14ac:dyDescent="0.25">
      <c r="F1025" s="29"/>
      <c r="I1025" s="29"/>
    </row>
    <row r="1026" spans="6:9" x14ac:dyDescent="0.25">
      <c r="F1026" s="29"/>
      <c r="I1026" s="29"/>
    </row>
    <row r="1027" spans="6:9" x14ac:dyDescent="0.25">
      <c r="F1027" s="29"/>
      <c r="I1027" s="29"/>
    </row>
    <row r="1028" spans="6:9" x14ac:dyDescent="0.25">
      <c r="F1028" s="29"/>
      <c r="I1028" s="29"/>
    </row>
    <row r="1029" spans="6:9" x14ac:dyDescent="0.25">
      <c r="F1029" s="29"/>
      <c r="I1029" s="29"/>
    </row>
    <row r="1030" spans="6:9" x14ac:dyDescent="0.25">
      <c r="F1030" s="29"/>
      <c r="I1030" s="29"/>
    </row>
    <row r="1031" spans="6:9" x14ac:dyDescent="0.25">
      <c r="F1031" s="29"/>
      <c r="I1031" s="29"/>
    </row>
    <row r="1032" spans="6:9" x14ac:dyDescent="0.25">
      <c r="F1032" s="29"/>
      <c r="I1032" s="29"/>
    </row>
    <row r="1033" spans="6:9" x14ac:dyDescent="0.25">
      <c r="F1033" s="29"/>
      <c r="I1033" s="29"/>
    </row>
    <row r="1034" spans="6:9" x14ac:dyDescent="0.25">
      <c r="F1034" s="29"/>
      <c r="I1034" s="29"/>
    </row>
    <row r="1035" spans="6:9" x14ac:dyDescent="0.25">
      <c r="F1035" s="29"/>
      <c r="I1035" s="29"/>
    </row>
    <row r="1036" spans="6:9" x14ac:dyDescent="0.25">
      <c r="F1036" s="29"/>
      <c r="I1036" s="29"/>
    </row>
    <row r="1037" spans="6:9" x14ac:dyDescent="0.25">
      <c r="F1037" s="29"/>
      <c r="I1037" s="29"/>
    </row>
    <row r="1038" spans="6:9" x14ac:dyDescent="0.25">
      <c r="F1038" s="29"/>
      <c r="I1038" s="29"/>
    </row>
    <row r="1039" spans="6:9" x14ac:dyDescent="0.25">
      <c r="F1039" s="29"/>
      <c r="I1039" s="29"/>
    </row>
    <row r="1040" spans="6:9" x14ac:dyDescent="0.25">
      <c r="F1040" s="29"/>
      <c r="I1040" s="29"/>
    </row>
    <row r="1041" spans="6:9" x14ac:dyDescent="0.25">
      <c r="F1041" s="29"/>
      <c r="I1041" s="29"/>
    </row>
    <row r="1042" spans="6:9" x14ac:dyDescent="0.25">
      <c r="F1042" s="29"/>
      <c r="I1042" s="29"/>
    </row>
    <row r="1043" spans="6:9" x14ac:dyDescent="0.25">
      <c r="F1043" s="29"/>
      <c r="I1043" s="29"/>
    </row>
    <row r="1044" spans="6:9" x14ac:dyDescent="0.25">
      <c r="F1044" s="29"/>
      <c r="I1044" s="29"/>
    </row>
    <row r="1045" spans="6:9" x14ac:dyDescent="0.25">
      <c r="F1045" s="29"/>
      <c r="I1045" s="29"/>
    </row>
    <row r="1046" spans="6:9" x14ac:dyDescent="0.25">
      <c r="F1046" s="29"/>
      <c r="I1046" s="29"/>
    </row>
    <row r="1047" spans="6:9" x14ac:dyDescent="0.25">
      <c r="F1047" s="29"/>
      <c r="I1047" s="29"/>
    </row>
    <row r="1048" spans="6:9" x14ac:dyDescent="0.25">
      <c r="F1048" s="29"/>
      <c r="I1048" s="29"/>
    </row>
    <row r="1049" spans="6:9" x14ac:dyDescent="0.25">
      <c r="F1049" s="29"/>
      <c r="I1049" s="29"/>
    </row>
    <row r="1050" spans="6:9" x14ac:dyDescent="0.25">
      <c r="F1050" s="29"/>
      <c r="I1050" s="29"/>
    </row>
    <row r="1051" spans="6:9" x14ac:dyDescent="0.25">
      <c r="F1051" s="29"/>
      <c r="I1051" s="29"/>
    </row>
    <row r="1052" spans="6:9" x14ac:dyDescent="0.25">
      <c r="F1052" s="29"/>
      <c r="I1052" s="29"/>
    </row>
    <row r="1053" spans="6:9" x14ac:dyDescent="0.25">
      <c r="F1053" s="29"/>
      <c r="I1053" s="29"/>
    </row>
    <row r="1054" spans="6:9" x14ac:dyDescent="0.25">
      <c r="F1054" s="29"/>
      <c r="I1054" s="29"/>
    </row>
    <row r="1055" spans="6:9" x14ac:dyDescent="0.25">
      <c r="F1055" s="29"/>
      <c r="I1055" s="29"/>
    </row>
    <row r="1056" spans="6:9" x14ac:dyDescent="0.25">
      <c r="F1056" s="29"/>
      <c r="I1056" s="29"/>
    </row>
    <row r="1057" spans="6:9" x14ac:dyDescent="0.25">
      <c r="F1057" s="29"/>
      <c r="I1057" s="29"/>
    </row>
    <row r="1058" spans="6:9" x14ac:dyDescent="0.25">
      <c r="F1058" s="29"/>
      <c r="I1058" s="29"/>
    </row>
    <row r="1059" spans="6:9" x14ac:dyDescent="0.25">
      <c r="F1059" s="29"/>
      <c r="I1059" s="29"/>
    </row>
    <row r="1060" spans="6:9" x14ac:dyDescent="0.25">
      <c r="F1060" s="29"/>
      <c r="I1060" s="29"/>
    </row>
    <row r="1061" spans="6:9" x14ac:dyDescent="0.25">
      <c r="F1061" s="29"/>
      <c r="I1061" s="29"/>
    </row>
    <row r="1062" spans="6:9" x14ac:dyDescent="0.25">
      <c r="F1062" s="29"/>
      <c r="I1062" s="29"/>
    </row>
    <row r="1063" spans="6:9" x14ac:dyDescent="0.25">
      <c r="F1063" s="29"/>
      <c r="I1063" s="29"/>
    </row>
    <row r="1064" spans="6:9" x14ac:dyDescent="0.25">
      <c r="F1064" s="29"/>
      <c r="I1064" s="29"/>
    </row>
    <row r="1065" spans="6:9" x14ac:dyDescent="0.25">
      <c r="F1065" s="29"/>
      <c r="I1065" s="29"/>
    </row>
    <row r="1066" spans="6:9" x14ac:dyDescent="0.25">
      <c r="F1066" s="29"/>
      <c r="I1066" s="29"/>
    </row>
    <row r="1067" spans="6:9" x14ac:dyDescent="0.25">
      <c r="F1067" s="29"/>
      <c r="I1067" s="29"/>
    </row>
    <row r="1068" spans="6:9" x14ac:dyDescent="0.25">
      <c r="F1068" s="29"/>
      <c r="I1068" s="29"/>
    </row>
    <row r="1069" spans="6:9" x14ac:dyDescent="0.25">
      <c r="F1069" s="29"/>
      <c r="I1069" s="29"/>
    </row>
    <row r="1070" spans="6:9" x14ac:dyDescent="0.25">
      <c r="F1070" s="29"/>
      <c r="I1070" s="29"/>
    </row>
    <row r="1071" spans="6:9" x14ac:dyDescent="0.25">
      <c r="F1071" s="29"/>
      <c r="I1071" s="29"/>
    </row>
    <row r="1072" spans="6:9" x14ac:dyDescent="0.25">
      <c r="F1072" s="29"/>
      <c r="I1072" s="29"/>
    </row>
    <row r="1073" spans="6:9" x14ac:dyDescent="0.25">
      <c r="F1073" s="29"/>
      <c r="I1073" s="29"/>
    </row>
    <row r="1074" spans="6:9" x14ac:dyDescent="0.25">
      <c r="F1074" s="29"/>
      <c r="I1074" s="29"/>
    </row>
    <row r="1075" spans="6:9" x14ac:dyDescent="0.25">
      <c r="F1075" s="29"/>
      <c r="I1075" s="29"/>
    </row>
    <row r="1076" spans="6:9" x14ac:dyDescent="0.25">
      <c r="F1076" s="29"/>
      <c r="I1076" s="29"/>
    </row>
    <row r="1077" spans="6:9" x14ac:dyDescent="0.25">
      <c r="F1077" s="29"/>
      <c r="I1077" s="29"/>
    </row>
    <row r="1078" spans="6:9" x14ac:dyDescent="0.25">
      <c r="F1078" s="29"/>
      <c r="I1078" s="29"/>
    </row>
    <row r="1079" spans="6:9" x14ac:dyDescent="0.25">
      <c r="F1079" s="29"/>
      <c r="I1079" s="29"/>
    </row>
    <row r="1080" spans="6:9" x14ac:dyDescent="0.25">
      <c r="F1080" s="29"/>
      <c r="I1080" s="29"/>
    </row>
    <row r="1081" spans="6:9" x14ac:dyDescent="0.25">
      <c r="F1081" s="29"/>
      <c r="I1081" s="29"/>
    </row>
    <row r="1082" spans="6:9" x14ac:dyDescent="0.25">
      <c r="F1082" s="29"/>
      <c r="I1082" s="29"/>
    </row>
    <row r="1083" spans="6:9" x14ac:dyDescent="0.25">
      <c r="F1083" s="29"/>
      <c r="I1083" s="29"/>
    </row>
    <row r="1084" spans="6:9" x14ac:dyDescent="0.25">
      <c r="F1084" s="29"/>
      <c r="I1084" s="29"/>
    </row>
    <row r="1085" spans="6:9" x14ac:dyDescent="0.25">
      <c r="F1085" s="29"/>
      <c r="I1085" s="29"/>
    </row>
    <row r="1086" spans="6:9" x14ac:dyDescent="0.25">
      <c r="F1086" s="29"/>
      <c r="I1086" s="29"/>
    </row>
    <row r="1087" spans="6:9" x14ac:dyDescent="0.25">
      <c r="F1087" s="29"/>
      <c r="I1087" s="29"/>
    </row>
    <row r="1088" spans="6:9" x14ac:dyDescent="0.25">
      <c r="F1088" s="29"/>
      <c r="I1088" s="29"/>
    </row>
    <row r="1089" spans="6:9" x14ac:dyDescent="0.25">
      <c r="F1089" s="29"/>
      <c r="I1089" s="29"/>
    </row>
    <row r="1090" spans="6:9" x14ac:dyDescent="0.25">
      <c r="F1090" s="29"/>
      <c r="I1090" s="29"/>
    </row>
    <row r="1091" spans="6:9" x14ac:dyDescent="0.25">
      <c r="F1091" s="29"/>
      <c r="I1091" s="29"/>
    </row>
    <row r="1092" spans="6:9" x14ac:dyDescent="0.25">
      <c r="F1092" s="29"/>
      <c r="I1092" s="29"/>
    </row>
    <row r="1093" spans="6:9" x14ac:dyDescent="0.25">
      <c r="F1093" s="29"/>
      <c r="I1093" s="29"/>
    </row>
    <row r="1094" spans="6:9" x14ac:dyDescent="0.25">
      <c r="F1094" s="29"/>
      <c r="I1094" s="29"/>
    </row>
    <row r="1095" spans="6:9" x14ac:dyDescent="0.25">
      <c r="F1095" s="29"/>
      <c r="I1095" s="29"/>
    </row>
    <row r="1096" spans="6:9" x14ac:dyDescent="0.25">
      <c r="F1096" s="29"/>
      <c r="I1096" s="29"/>
    </row>
    <row r="1097" spans="6:9" x14ac:dyDescent="0.25">
      <c r="F1097" s="29"/>
      <c r="I1097" s="29"/>
    </row>
    <row r="1098" spans="6:9" x14ac:dyDescent="0.25">
      <c r="F1098" s="29"/>
      <c r="I1098" s="29"/>
    </row>
    <row r="1099" spans="6:9" x14ac:dyDescent="0.25">
      <c r="F1099" s="29"/>
      <c r="I1099" s="29"/>
    </row>
    <row r="1100" spans="6:9" x14ac:dyDescent="0.25">
      <c r="F1100" s="29"/>
      <c r="I1100" s="29"/>
    </row>
    <row r="1101" spans="6:9" x14ac:dyDescent="0.25">
      <c r="F1101" s="29"/>
      <c r="I1101" s="29"/>
    </row>
    <row r="1102" spans="6:9" x14ac:dyDescent="0.25">
      <c r="F1102" s="29"/>
      <c r="I1102" s="29"/>
    </row>
    <row r="1103" spans="6:9" x14ac:dyDescent="0.25">
      <c r="F1103" s="29"/>
      <c r="I1103" s="29"/>
    </row>
    <row r="1104" spans="6:9" x14ac:dyDescent="0.25">
      <c r="F1104" s="29"/>
      <c r="I1104" s="29"/>
    </row>
    <row r="1105" spans="6:9" x14ac:dyDescent="0.25">
      <c r="F1105" s="29"/>
      <c r="I1105" s="29"/>
    </row>
    <row r="1106" spans="6:9" x14ac:dyDescent="0.25">
      <c r="F1106" s="29"/>
      <c r="I1106" s="29"/>
    </row>
    <row r="1107" spans="6:9" x14ac:dyDescent="0.25">
      <c r="F1107" s="29"/>
      <c r="I1107" s="29"/>
    </row>
    <row r="1108" spans="6:9" x14ac:dyDescent="0.25">
      <c r="F1108" s="29"/>
      <c r="I1108" s="29"/>
    </row>
    <row r="1109" spans="6:9" x14ac:dyDescent="0.25">
      <c r="F1109" s="29"/>
      <c r="I1109" s="29"/>
    </row>
    <row r="1110" spans="6:9" x14ac:dyDescent="0.25">
      <c r="F1110" s="29"/>
      <c r="I1110" s="29"/>
    </row>
    <row r="1111" spans="6:9" x14ac:dyDescent="0.25">
      <c r="F1111" s="29"/>
      <c r="I1111" s="29"/>
    </row>
    <row r="1112" spans="6:9" x14ac:dyDescent="0.25">
      <c r="F1112" s="29"/>
      <c r="I1112" s="29"/>
    </row>
    <row r="1113" spans="6:9" x14ac:dyDescent="0.25">
      <c r="F1113" s="29"/>
      <c r="I1113" s="29"/>
    </row>
    <row r="1114" spans="6:9" x14ac:dyDescent="0.25">
      <c r="F1114" s="29"/>
      <c r="I1114" s="29"/>
    </row>
    <row r="1115" spans="6:9" x14ac:dyDescent="0.25">
      <c r="F1115" s="29"/>
      <c r="I1115" s="29"/>
    </row>
    <row r="1116" spans="6:9" x14ac:dyDescent="0.25">
      <c r="F1116" s="29"/>
      <c r="I1116" s="29"/>
    </row>
    <row r="1117" spans="6:9" x14ac:dyDescent="0.25">
      <c r="F1117" s="29"/>
      <c r="I1117" s="29"/>
    </row>
    <row r="1118" spans="6:9" x14ac:dyDescent="0.25">
      <c r="F1118" s="29"/>
      <c r="I1118" s="29"/>
    </row>
    <row r="1119" spans="6:9" x14ac:dyDescent="0.25">
      <c r="F1119" s="29"/>
      <c r="I1119" s="29"/>
    </row>
    <row r="1120" spans="6:9" x14ac:dyDescent="0.25">
      <c r="F1120" s="29"/>
      <c r="I1120" s="29"/>
    </row>
    <row r="1121" spans="6:9" x14ac:dyDescent="0.25">
      <c r="F1121" s="29"/>
      <c r="I1121" s="29"/>
    </row>
    <row r="1122" spans="6:9" x14ac:dyDescent="0.25">
      <c r="F1122" s="29"/>
      <c r="I1122" s="29"/>
    </row>
    <row r="1123" spans="6:9" x14ac:dyDescent="0.25">
      <c r="F1123" s="29"/>
      <c r="I1123" s="29"/>
    </row>
    <row r="1124" spans="6:9" x14ac:dyDescent="0.25">
      <c r="F1124" s="29"/>
      <c r="I1124" s="29"/>
    </row>
    <row r="1125" spans="6:9" x14ac:dyDescent="0.25">
      <c r="F1125" s="29"/>
      <c r="I1125" s="29"/>
    </row>
    <row r="1126" spans="6:9" x14ac:dyDescent="0.25">
      <c r="F1126" s="29"/>
      <c r="I1126" s="29"/>
    </row>
    <row r="1127" spans="6:9" x14ac:dyDescent="0.25">
      <c r="F1127" s="29"/>
      <c r="I1127" s="29"/>
    </row>
    <row r="1128" spans="6:9" x14ac:dyDescent="0.25">
      <c r="F1128" s="29"/>
      <c r="I1128" s="29"/>
    </row>
    <row r="1129" spans="6:9" x14ac:dyDescent="0.25">
      <c r="F1129" s="29"/>
      <c r="I1129" s="29"/>
    </row>
    <row r="1130" spans="6:9" x14ac:dyDescent="0.25">
      <c r="F1130" s="29"/>
      <c r="I1130" s="29"/>
    </row>
    <row r="1131" spans="6:9" x14ac:dyDescent="0.25">
      <c r="F1131" s="29"/>
      <c r="I1131" s="29"/>
    </row>
    <row r="1132" spans="6:9" x14ac:dyDescent="0.25">
      <c r="F1132" s="29"/>
      <c r="I1132" s="29"/>
    </row>
    <row r="1133" spans="6:9" x14ac:dyDescent="0.25">
      <c r="F1133" s="29"/>
      <c r="I1133" s="29"/>
    </row>
    <row r="1134" spans="6:9" x14ac:dyDescent="0.25">
      <c r="F1134" s="29"/>
      <c r="I1134" s="29"/>
    </row>
    <row r="1135" spans="6:9" x14ac:dyDescent="0.25">
      <c r="F1135" s="29"/>
      <c r="I1135" s="29"/>
    </row>
    <row r="1136" spans="6:9" x14ac:dyDescent="0.25">
      <c r="F1136" s="29"/>
      <c r="I1136" s="29"/>
    </row>
    <row r="1137" spans="6:9" x14ac:dyDescent="0.25">
      <c r="F1137" s="29"/>
      <c r="I1137" s="29"/>
    </row>
    <row r="1138" spans="6:9" x14ac:dyDescent="0.25">
      <c r="F1138" s="29"/>
      <c r="I1138" s="29"/>
    </row>
    <row r="1139" spans="6:9" x14ac:dyDescent="0.25">
      <c r="F1139" s="29"/>
      <c r="I1139" s="29"/>
    </row>
    <row r="1140" spans="6:9" x14ac:dyDescent="0.25">
      <c r="F1140" s="29"/>
      <c r="I1140" s="29"/>
    </row>
    <row r="1141" spans="6:9" x14ac:dyDescent="0.25">
      <c r="F1141" s="29"/>
      <c r="I1141" s="29"/>
    </row>
    <row r="1142" spans="6:9" x14ac:dyDescent="0.25">
      <c r="F1142" s="29"/>
      <c r="I1142" s="29"/>
    </row>
    <row r="1143" spans="6:9" x14ac:dyDescent="0.25">
      <c r="F1143" s="29"/>
      <c r="I1143" s="29"/>
    </row>
    <row r="1144" spans="6:9" x14ac:dyDescent="0.25">
      <c r="F1144" s="29"/>
      <c r="I1144" s="29"/>
    </row>
    <row r="1145" spans="6:9" x14ac:dyDescent="0.25">
      <c r="F1145" s="29"/>
      <c r="I1145" s="29"/>
    </row>
    <row r="1146" spans="6:9" x14ac:dyDescent="0.25">
      <c r="F1146" s="29"/>
      <c r="I1146" s="29"/>
    </row>
    <row r="1147" spans="6:9" x14ac:dyDescent="0.25">
      <c r="F1147" s="29"/>
      <c r="I1147" s="29"/>
    </row>
    <row r="1148" spans="6:9" x14ac:dyDescent="0.25">
      <c r="F1148" s="29"/>
      <c r="I1148" s="29"/>
    </row>
    <row r="1149" spans="6:9" x14ac:dyDescent="0.25">
      <c r="F1149" s="29"/>
      <c r="I1149" s="29"/>
    </row>
    <row r="1150" spans="6:9" x14ac:dyDescent="0.25">
      <c r="F1150" s="29"/>
      <c r="I1150" s="29"/>
    </row>
    <row r="1151" spans="6:9" x14ac:dyDescent="0.25">
      <c r="F1151" s="29"/>
      <c r="I1151" s="29"/>
    </row>
    <row r="1152" spans="6:9" x14ac:dyDescent="0.25">
      <c r="F1152" s="29"/>
      <c r="I1152" s="29"/>
    </row>
    <row r="1153" spans="6:9" x14ac:dyDescent="0.25">
      <c r="F1153" s="29"/>
      <c r="I1153" s="29"/>
    </row>
    <row r="1154" spans="6:9" x14ac:dyDescent="0.25">
      <c r="F1154" s="29"/>
      <c r="I1154" s="29"/>
    </row>
    <row r="1155" spans="6:9" x14ac:dyDescent="0.25">
      <c r="F1155" s="29"/>
      <c r="I1155" s="29"/>
    </row>
    <row r="1156" spans="6:9" x14ac:dyDescent="0.25">
      <c r="F1156" s="29"/>
      <c r="I1156" s="29"/>
    </row>
    <row r="1157" spans="6:9" x14ac:dyDescent="0.25">
      <c r="F1157" s="29"/>
      <c r="I1157" s="29"/>
    </row>
    <row r="1158" spans="6:9" x14ac:dyDescent="0.25">
      <c r="F1158" s="29"/>
      <c r="I1158" s="29"/>
    </row>
    <row r="1159" spans="6:9" x14ac:dyDescent="0.25">
      <c r="F1159" s="29"/>
      <c r="I1159" s="29"/>
    </row>
    <row r="1160" spans="6:9" x14ac:dyDescent="0.25">
      <c r="F1160" s="29"/>
      <c r="I1160" s="29"/>
    </row>
    <row r="1161" spans="6:9" x14ac:dyDescent="0.25">
      <c r="F1161" s="29"/>
      <c r="I1161" s="29"/>
    </row>
    <row r="1162" spans="6:9" x14ac:dyDescent="0.25">
      <c r="F1162" s="29"/>
      <c r="I1162" s="29"/>
    </row>
    <row r="1163" spans="6:9" x14ac:dyDescent="0.25">
      <c r="F1163" s="29"/>
      <c r="I1163" s="29"/>
    </row>
    <row r="1164" spans="6:9" x14ac:dyDescent="0.25">
      <c r="F1164" s="29"/>
      <c r="I1164" s="29"/>
    </row>
    <row r="1165" spans="6:9" x14ac:dyDescent="0.25">
      <c r="F1165" s="29"/>
      <c r="I1165" s="29"/>
    </row>
    <row r="1166" spans="6:9" x14ac:dyDescent="0.25">
      <c r="F1166" s="29"/>
      <c r="I1166" s="29"/>
    </row>
    <row r="1167" spans="6:9" x14ac:dyDescent="0.25">
      <c r="F1167" s="29"/>
      <c r="I1167" s="29"/>
    </row>
    <row r="1168" spans="6:9" x14ac:dyDescent="0.25">
      <c r="F1168" s="29"/>
      <c r="I1168" s="29"/>
    </row>
    <row r="1169" spans="6:9" x14ac:dyDescent="0.25">
      <c r="F1169" s="29"/>
      <c r="I1169" s="29"/>
    </row>
    <row r="1170" spans="6:9" x14ac:dyDescent="0.25">
      <c r="F1170" s="29"/>
      <c r="I1170" s="29"/>
    </row>
    <row r="1171" spans="6:9" x14ac:dyDescent="0.25">
      <c r="F1171" s="29"/>
      <c r="I1171" s="29"/>
    </row>
    <row r="1172" spans="6:9" x14ac:dyDescent="0.25">
      <c r="F1172" s="29"/>
      <c r="I1172" s="29"/>
    </row>
    <row r="1173" spans="6:9" x14ac:dyDescent="0.25">
      <c r="F1173" s="29"/>
      <c r="I1173" s="29"/>
    </row>
    <row r="1174" spans="6:9" x14ac:dyDescent="0.25">
      <c r="F1174" s="29"/>
      <c r="I1174" s="29"/>
    </row>
    <row r="1175" spans="6:9" x14ac:dyDescent="0.25">
      <c r="F1175" s="29"/>
      <c r="I1175" s="29"/>
    </row>
    <row r="1176" spans="6:9" x14ac:dyDescent="0.25">
      <c r="F1176" s="29"/>
      <c r="I1176" s="29"/>
    </row>
    <row r="1177" spans="6:9" x14ac:dyDescent="0.25">
      <c r="F1177" s="29"/>
      <c r="I1177" s="29"/>
    </row>
    <row r="1178" spans="6:9" x14ac:dyDescent="0.25">
      <c r="F1178" s="29"/>
      <c r="I1178" s="29"/>
    </row>
    <row r="1179" spans="6:9" x14ac:dyDescent="0.25">
      <c r="F1179" s="29"/>
      <c r="I1179" s="29"/>
    </row>
    <row r="1180" spans="6:9" x14ac:dyDescent="0.25">
      <c r="F1180" s="29"/>
      <c r="I1180" s="29"/>
    </row>
    <row r="1181" spans="6:9" x14ac:dyDescent="0.25">
      <c r="F1181" s="29"/>
      <c r="I1181" s="29"/>
    </row>
    <row r="1182" spans="6:9" x14ac:dyDescent="0.25">
      <c r="F1182" s="29"/>
      <c r="I1182" s="29"/>
    </row>
    <row r="1183" spans="6:9" x14ac:dyDescent="0.25">
      <c r="F1183" s="29"/>
      <c r="I1183" s="29"/>
    </row>
    <row r="1184" spans="6:9" x14ac:dyDescent="0.25">
      <c r="F1184" s="29"/>
      <c r="I1184" s="29"/>
    </row>
    <row r="1185" spans="6:9" x14ac:dyDescent="0.25">
      <c r="F1185" s="29"/>
      <c r="I1185" s="29"/>
    </row>
    <row r="1186" spans="6:9" x14ac:dyDescent="0.25">
      <c r="F1186" s="29"/>
      <c r="I1186" s="29"/>
    </row>
    <row r="1187" spans="6:9" x14ac:dyDescent="0.25">
      <c r="F1187" s="29"/>
      <c r="I1187" s="29"/>
    </row>
    <row r="1188" spans="6:9" x14ac:dyDescent="0.25">
      <c r="F1188" s="29"/>
      <c r="I1188" s="29"/>
    </row>
    <row r="1189" spans="6:9" x14ac:dyDescent="0.25">
      <c r="F1189" s="29"/>
      <c r="I1189" s="29"/>
    </row>
    <row r="1190" spans="6:9" x14ac:dyDescent="0.25">
      <c r="F1190" s="29"/>
      <c r="I1190" s="29"/>
    </row>
    <row r="1191" spans="6:9" x14ac:dyDescent="0.25">
      <c r="F1191" s="29"/>
      <c r="I1191" s="29"/>
    </row>
    <row r="1192" spans="6:9" x14ac:dyDescent="0.25">
      <c r="F1192" s="29"/>
      <c r="I1192" s="29"/>
    </row>
    <row r="1193" spans="6:9" x14ac:dyDescent="0.25">
      <c r="F1193" s="29"/>
      <c r="I1193" s="29"/>
    </row>
    <row r="1194" spans="6:9" x14ac:dyDescent="0.25">
      <c r="F1194" s="29"/>
      <c r="I1194" s="29"/>
    </row>
    <row r="1195" spans="6:9" x14ac:dyDescent="0.25">
      <c r="F1195" s="29"/>
      <c r="I1195" s="29"/>
    </row>
    <row r="1196" spans="6:9" x14ac:dyDescent="0.25">
      <c r="F1196" s="29"/>
      <c r="I1196" s="29"/>
    </row>
    <row r="1197" spans="6:9" x14ac:dyDescent="0.25">
      <c r="F1197" s="29"/>
      <c r="I1197" s="29"/>
    </row>
    <row r="1198" spans="6:9" x14ac:dyDescent="0.25">
      <c r="F1198" s="29"/>
      <c r="I1198" s="29"/>
    </row>
    <row r="1199" spans="6:9" x14ac:dyDescent="0.25">
      <c r="F1199" s="29"/>
      <c r="I1199" s="29"/>
    </row>
    <row r="1200" spans="6:9" x14ac:dyDescent="0.25">
      <c r="F1200" s="29"/>
      <c r="I1200" s="29"/>
    </row>
    <row r="1201" spans="6:9" x14ac:dyDescent="0.25">
      <c r="F1201" s="29"/>
      <c r="I1201" s="29"/>
    </row>
    <row r="1202" spans="6:9" x14ac:dyDescent="0.25">
      <c r="F1202" s="29"/>
      <c r="I1202" s="29"/>
    </row>
    <row r="1203" spans="6:9" x14ac:dyDescent="0.25">
      <c r="F1203" s="29"/>
      <c r="I1203" s="29"/>
    </row>
    <row r="1204" spans="6:9" x14ac:dyDescent="0.25">
      <c r="F1204" s="29"/>
      <c r="I1204" s="29"/>
    </row>
    <row r="1205" spans="6:9" x14ac:dyDescent="0.25">
      <c r="F1205" s="29"/>
      <c r="I1205" s="29"/>
    </row>
    <row r="1206" spans="6:9" x14ac:dyDescent="0.25">
      <c r="F1206" s="29"/>
      <c r="I1206" s="29"/>
    </row>
    <row r="1207" spans="6:9" x14ac:dyDescent="0.25">
      <c r="F1207" s="29"/>
      <c r="I1207" s="29"/>
    </row>
    <row r="1208" spans="6:9" x14ac:dyDescent="0.25">
      <c r="F1208" s="29"/>
      <c r="I1208" s="29"/>
    </row>
    <row r="1209" spans="6:9" x14ac:dyDescent="0.25">
      <c r="F1209" s="29"/>
      <c r="I1209" s="29"/>
    </row>
    <row r="1210" spans="6:9" x14ac:dyDescent="0.25">
      <c r="F1210" s="29"/>
      <c r="I1210" s="29"/>
    </row>
    <row r="1211" spans="6:9" x14ac:dyDescent="0.25">
      <c r="F1211" s="29"/>
      <c r="I1211" s="29"/>
    </row>
    <row r="1212" spans="6:9" x14ac:dyDescent="0.25">
      <c r="F1212" s="29"/>
      <c r="I1212" s="29"/>
    </row>
    <row r="1213" spans="6:9" x14ac:dyDescent="0.25">
      <c r="F1213" s="29"/>
      <c r="I1213" s="29"/>
    </row>
    <row r="1214" spans="6:9" x14ac:dyDescent="0.25">
      <c r="F1214" s="29"/>
      <c r="I1214" s="29"/>
    </row>
    <row r="1215" spans="6:9" x14ac:dyDescent="0.25">
      <c r="F1215" s="29"/>
      <c r="I1215" s="29"/>
    </row>
    <row r="1216" spans="6:9" x14ac:dyDescent="0.25">
      <c r="F1216" s="29"/>
      <c r="I1216" s="29"/>
    </row>
    <row r="1217" spans="6:9" x14ac:dyDescent="0.25">
      <c r="F1217" s="29"/>
      <c r="I1217" s="29"/>
    </row>
    <row r="1218" spans="6:9" x14ac:dyDescent="0.25">
      <c r="F1218" s="29"/>
      <c r="I1218" s="29"/>
    </row>
    <row r="1219" spans="6:9" x14ac:dyDescent="0.25">
      <c r="F1219" s="29"/>
      <c r="I1219" s="29"/>
    </row>
    <row r="1220" spans="6:9" x14ac:dyDescent="0.25">
      <c r="F1220" s="29"/>
      <c r="I1220" s="29"/>
    </row>
    <row r="1221" spans="6:9" x14ac:dyDescent="0.25">
      <c r="F1221" s="29"/>
      <c r="I1221" s="29"/>
    </row>
    <row r="1222" spans="6:9" x14ac:dyDescent="0.25">
      <c r="F1222" s="29"/>
      <c r="I1222" s="29"/>
    </row>
    <row r="1223" spans="6:9" x14ac:dyDescent="0.25">
      <c r="F1223" s="29"/>
      <c r="I1223" s="29"/>
    </row>
    <row r="1224" spans="6:9" x14ac:dyDescent="0.25">
      <c r="F1224" s="29"/>
      <c r="I1224" s="29"/>
    </row>
    <row r="1225" spans="6:9" x14ac:dyDescent="0.25">
      <c r="F1225" s="29"/>
      <c r="I1225" s="29"/>
    </row>
    <row r="1226" spans="6:9" x14ac:dyDescent="0.25">
      <c r="F1226" s="29"/>
      <c r="I1226" s="29"/>
    </row>
    <row r="1227" spans="6:9" x14ac:dyDescent="0.25">
      <c r="F1227" s="29"/>
      <c r="I1227" s="29"/>
    </row>
    <row r="1228" spans="6:9" x14ac:dyDescent="0.25">
      <c r="F1228" s="29"/>
      <c r="I1228" s="29"/>
    </row>
    <row r="1229" spans="6:9" x14ac:dyDescent="0.25">
      <c r="F1229" s="29"/>
      <c r="I1229" s="29"/>
    </row>
    <row r="1230" spans="6:9" x14ac:dyDescent="0.25">
      <c r="F1230" s="29"/>
      <c r="I1230" s="29"/>
    </row>
    <row r="1231" spans="6:9" x14ac:dyDescent="0.25">
      <c r="F1231" s="29"/>
      <c r="I1231" s="29"/>
    </row>
    <row r="1232" spans="6:9" x14ac:dyDescent="0.25">
      <c r="F1232" s="29"/>
      <c r="I1232" s="29"/>
    </row>
    <row r="1233" spans="6:9" x14ac:dyDescent="0.25">
      <c r="F1233" s="29"/>
      <c r="I1233" s="29"/>
    </row>
    <row r="1234" spans="6:9" x14ac:dyDescent="0.25">
      <c r="F1234" s="29"/>
      <c r="I1234" s="29"/>
    </row>
    <row r="1235" spans="6:9" x14ac:dyDescent="0.25">
      <c r="F1235" s="29"/>
      <c r="I1235" s="29"/>
    </row>
    <row r="1236" spans="6:9" x14ac:dyDescent="0.25">
      <c r="F1236" s="29"/>
      <c r="I1236" s="29"/>
    </row>
    <row r="1237" spans="6:9" x14ac:dyDescent="0.25">
      <c r="F1237" s="29"/>
      <c r="I1237" s="29"/>
    </row>
    <row r="1238" spans="6:9" x14ac:dyDescent="0.25">
      <c r="F1238" s="29"/>
      <c r="I1238" s="29"/>
    </row>
    <row r="1239" spans="6:9" x14ac:dyDescent="0.25">
      <c r="F1239" s="29"/>
      <c r="I1239" s="29"/>
    </row>
    <row r="1240" spans="6:9" x14ac:dyDescent="0.25">
      <c r="F1240" s="29"/>
      <c r="I1240" s="29"/>
    </row>
    <row r="1241" spans="6:9" x14ac:dyDescent="0.25">
      <c r="F1241" s="29"/>
      <c r="I1241" s="29"/>
    </row>
    <row r="1242" spans="6:9" x14ac:dyDescent="0.25">
      <c r="F1242" s="29"/>
      <c r="I1242" s="29"/>
    </row>
    <row r="1243" spans="6:9" x14ac:dyDescent="0.25">
      <c r="F1243" s="29"/>
      <c r="I1243" s="29"/>
    </row>
    <row r="1244" spans="6:9" x14ac:dyDescent="0.25">
      <c r="F1244" s="29"/>
      <c r="I1244" s="29"/>
    </row>
    <row r="1245" spans="6:9" x14ac:dyDescent="0.25">
      <c r="F1245" s="29"/>
      <c r="I1245" s="29"/>
    </row>
    <row r="1246" spans="6:9" x14ac:dyDescent="0.25">
      <c r="F1246" s="29"/>
      <c r="I1246" s="29"/>
    </row>
    <row r="1247" spans="6:9" x14ac:dyDescent="0.25">
      <c r="F1247" s="29"/>
      <c r="I1247" s="29"/>
    </row>
    <row r="1248" spans="6:9" x14ac:dyDescent="0.25">
      <c r="F1248" s="29"/>
      <c r="I1248" s="29"/>
    </row>
    <row r="1249" spans="6:9" x14ac:dyDescent="0.25">
      <c r="F1249" s="29"/>
      <c r="I1249" s="29"/>
    </row>
    <row r="1250" spans="6:9" x14ac:dyDescent="0.25">
      <c r="F1250" s="29"/>
      <c r="I1250" s="29"/>
    </row>
    <row r="1251" spans="6:9" x14ac:dyDescent="0.25">
      <c r="F1251" s="29"/>
      <c r="I1251" s="29"/>
    </row>
    <row r="1252" spans="6:9" x14ac:dyDescent="0.25">
      <c r="F1252" s="29"/>
      <c r="I1252" s="29"/>
    </row>
    <row r="1253" spans="6:9" x14ac:dyDescent="0.25">
      <c r="F1253" s="29"/>
      <c r="I1253" s="29"/>
    </row>
    <row r="1254" spans="6:9" x14ac:dyDescent="0.25">
      <c r="F1254" s="29"/>
      <c r="I1254" s="29"/>
    </row>
    <row r="1255" spans="6:9" x14ac:dyDescent="0.25">
      <c r="F1255" s="29"/>
      <c r="I1255" s="29"/>
    </row>
    <row r="1256" spans="6:9" x14ac:dyDescent="0.25">
      <c r="F1256" s="29"/>
      <c r="I1256" s="29"/>
    </row>
    <row r="1257" spans="6:9" x14ac:dyDescent="0.25">
      <c r="F1257" s="29"/>
      <c r="I1257" s="29"/>
    </row>
    <row r="1258" spans="6:9" x14ac:dyDescent="0.25">
      <c r="F1258" s="29"/>
      <c r="I1258" s="29"/>
    </row>
    <row r="1259" spans="6:9" x14ac:dyDescent="0.25">
      <c r="F1259" s="29"/>
      <c r="I1259" s="29"/>
    </row>
    <row r="1260" spans="6:9" x14ac:dyDescent="0.25">
      <c r="F1260" s="29"/>
      <c r="I1260" s="29"/>
    </row>
    <row r="1261" spans="6:9" x14ac:dyDescent="0.25">
      <c r="F1261" s="29"/>
      <c r="I1261" s="29"/>
    </row>
    <row r="1262" spans="6:9" x14ac:dyDescent="0.25">
      <c r="F1262" s="29"/>
      <c r="I1262" s="29"/>
    </row>
    <row r="1263" spans="6:9" x14ac:dyDescent="0.25">
      <c r="F1263" s="29"/>
      <c r="I1263" s="29"/>
    </row>
    <row r="1264" spans="6:9" x14ac:dyDescent="0.25">
      <c r="F1264" s="29"/>
      <c r="I1264" s="29"/>
    </row>
    <row r="1265" spans="6:9" x14ac:dyDescent="0.25">
      <c r="F1265" s="29"/>
      <c r="I1265" s="29"/>
    </row>
    <row r="1266" spans="6:9" x14ac:dyDescent="0.25">
      <c r="F1266" s="29"/>
      <c r="I1266" s="29"/>
    </row>
    <row r="1267" spans="6:9" x14ac:dyDescent="0.25">
      <c r="F1267" s="29"/>
      <c r="I1267" s="29"/>
    </row>
    <row r="1268" spans="6:9" x14ac:dyDescent="0.25">
      <c r="F1268" s="29"/>
      <c r="I1268" s="29"/>
    </row>
    <row r="1269" spans="6:9" x14ac:dyDescent="0.25">
      <c r="F1269" s="29"/>
      <c r="I1269" s="29"/>
    </row>
    <row r="1270" spans="6:9" x14ac:dyDescent="0.25">
      <c r="F1270" s="29"/>
      <c r="I1270" s="29"/>
    </row>
    <row r="1271" spans="6:9" x14ac:dyDescent="0.25">
      <c r="F1271" s="29"/>
      <c r="I1271" s="29"/>
    </row>
    <row r="1272" spans="6:9" x14ac:dyDescent="0.25">
      <c r="F1272" s="29"/>
      <c r="I1272" s="29"/>
    </row>
    <row r="1273" spans="6:9" x14ac:dyDescent="0.25">
      <c r="F1273" s="29"/>
      <c r="I1273" s="29"/>
    </row>
    <row r="1274" spans="6:9" x14ac:dyDescent="0.25">
      <c r="F1274" s="29"/>
      <c r="I1274" s="29"/>
    </row>
    <row r="1275" spans="6:9" x14ac:dyDescent="0.25">
      <c r="F1275" s="29"/>
      <c r="I1275" s="29"/>
    </row>
    <row r="1276" spans="6:9" x14ac:dyDescent="0.25">
      <c r="F1276" s="29"/>
      <c r="I1276" s="29"/>
    </row>
    <row r="1277" spans="6:9" x14ac:dyDescent="0.25">
      <c r="F1277" s="29"/>
      <c r="I1277" s="29"/>
    </row>
    <row r="1278" spans="6:9" x14ac:dyDescent="0.25">
      <c r="F1278" s="29"/>
      <c r="I1278" s="29"/>
    </row>
    <row r="1279" spans="6:9" x14ac:dyDescent="0.25">
      <c r="F1279" s="29"/>
      <c r="I1279" s="29"/>
    </row>
    <row r="1280" spans="6:9" x14ac:dyDescent="0.25">
      <c r="F1280" s="29"/>
      <c r="I1280" s="29"/>
    </row>
    <row r="1281" spans="6:9" x14ac:dyDescent="0.25">
      <c r="F1281" s="29"/>
      <c r="I1281" s="29"/>
    </row>
    <row r="1282" spans="6:9" x14ac:dyDescent="0.25">
      <c r="F1282" s="29"/>
      <c r="I1282" s="29"/>
    </row>
    <row r="1283" spans="6:9" x14ac:dyDescent="0.25">
      <c r="F1283" s="29"/>
      <c r="I1283" s="29"/>
    </row>
    <row r="1284" spans="6:9" x14ac:dyDescent="0.25">
      <c r="F1284" s="29"/>
      <c r="I1284" s="29"/>
    </row>
    <row r="1285" spans="6:9" x14ac:dyDescent="0.25">
      <c r="F1285" s="29"/>
      <c r="I1285" s="29"/>
    </row>
    <row r="1286" spans="6:9" x14ac:dyDescent="0.25">
      <c r="F1286" s="29"/>
      <c r="I1286" s="29"/>
    </row>
    <row r="1287" spans="6:9" x14ac:dyDescent="0.25">
      <c r="F1287" s="29"/>
      <c r="I1287" s="29"/>
    </row>
    <row r="1288" spans="6:9" x14ac:dyDescent="0.25">
      <c r="F1288" s="29"/>
      <c r="I1288" s="29"/>
    </row>
    <row r="1289" spans="6:9" x14ac:dyDescent="0.25">
      <c r="F1289" s="29"/>
      <c r="I1289" s="29"/>
    </row>
    <row r="1290" spans="6:9" x14ac:dyDescent="0.25">
      <c r="F1290" s="29"/>
      <c r="I1290" s="29"/>
    </row>
    <row r="1291" spans="6:9" x14ac:dyDescent="0.25">
      <c r="F1291" s="29"/>
      <c r="I1291" s="29"/>
    </row>
    <row r="1292" spans="6:9" x14ac:dyDescent="0.25">
      <c r="F1292" s="29"/>
      <c r="I1292" s="29"/>
    </row>
    <row r="1293" spans="6:9" x14ac:dyDescent="0.25">
      <c r="F1293" s="29"/>
      <c r="I1293" s="29"/>
    </row>
    <row r="1294" spans="6:9" x14ac:dyDescent="0.25">
      <c r="F1294" s="29"/>
      <c r="I1294" s="29"/>
    </row>
    <row r="1295" spans="6:9" x14ac:dyDescent="0.25">
      <c r="F1295" s="29"/>
      <c r="I1295" s="29"/>
    </row>
    <row r="1296" spans="6:9" x14ac:dyDescent="0.25">
      <c r="F1296" s="29"/>
      <c r="I1296" s="29"/>
    </row>
    <row r="1297" spans="6:9" x14ac:dyDescent="0.25">
      <c r="F1297" s="29"/>
      <c r="I1297" s="29"/>
    </row>
    <row r="1298" spans="6:9" x14ac:dyDescent="0.25">
      <c r="F1298" s="29"/>
      <c r="I1298" s="29"/>
    </row>
    <row r="1299" spans="6:9" x14ac:dyDescent="0.25">
      <c r="F1299" s="29"/>
      <c r="I1299" s="29"/>
    </row>
    <row r="1300" spans="6:9" x14ac:dyDescent="0.25">
      <c r="F1300" s="29"/>
      <c r="I1300" s="29"/>
    </row>
    <row r="1301" spans="6:9" x14ac:dyDescent="0.25">
      <c r="F1301" s="29"/>
      <c r="I1301" s="29"/>
    </row>
    <row r="1302" spans="6:9" x14ac:dyDescent="0.25">
      <c r="F1302" s="29"/>
      <c r="I1302" s="29"/>
    </row>
    <row r="1303" spans="6:9" x14ac:dyDescent="0.25">
      <c r="F1303" s="29"/>
      <c r="I1303" s="29"/>
    </row>
    <row r="1304" spans="6:9" x14ac:dyDescent="0.25">
      <c r="F1304" s="29"/>
      <c r="I1304" s="29"/>
    </row>
    <row r="1305" spans="6:9" x14ac:dyDescent="0.25">
      <c r="F1305" s="29"/>
      <c r="I1305" s="29"/>
    </row>
    <row r="1306" spans="6:9" x14ac:dyDescent="0.25">
      <c r="F1306" s="29"/>
      <c r="I1306" s="29"/>
    </row>
    <row r="1307" spans="6:9" x14ac:dyDescent="0.25">
      <c r="F1307" s="29"/>
      <c r="I1307" s="29"/>
    </row>
    <row r="1308" spans="6:9" x14ac:dyDescent="0.25">
      <c r="F1308" s="29"/>
      <c r="I1308" s="29"/>
    </row>
    <row r="1309" spans="6:9" x14ac:dyDescent="0.25">
      <c r="F1309" s="29"/>
      <c r="I1309" s="29"/>
    </row>
    <row r="1310" spans="6:9" x14ac:dyDescent="0.25">
      <c r="F1310" s="29"/>
      <c r="I1310" s="29"/>
    </row>
    <row r="1311" spans="6:9" x14ac:dyDescent="0.25">
      <c r="F1311" s="29"/>
      <c r="I1311" s="29"/>
    </row>
    <row r="1312" spans="6:9" x14ac:dyDescent="0.25">
      <c r="F1312" s="29"/>
      <c r="I1312" s="29"/>
    </row>
    <row r="1313" spans="6:9" x14ac:dyDescent="0.25">
      <c r="F1313" s="29"/>
      <c r="I1313" s="29"/>
    </row>
    <row r="1314" spans="6:9" x14ac:dyDescent="0.25">
      <c r="F1314" s="29"/>
      <c r="I1314" s="29"/>
    </row>
    <row r="1315" spans="6:9" x14ac:dyDescent="0.25">
      <c r="F1315" s="29"/>
      <c r="I1315" s="29"/>
    </row>
    <row r="1316" spans="6:9" x14ac:dyDescent="0.25">
      <c r="F1316" s="29"/>
      <c r="I1316" s="29"/>
    </row>
    <row r="1317" spans="6:9" x14ac:dyDescent="0.25">
      <c r="F1317" s="29"/>
      <c r="I1317" s="29"/>
    </row>
    <row r="1318" spans="6:9" x14ac:dyDescent="0.25">
      <c r="F1318" s="29"/>
      <c r="I1318" s="29"/>
    </row>
    <row r="1319" spans="6:9" x14ac:dyDescent="0.25">
      <c r="F1319" s="29"/>
      <c r="I1319" s="29"/>
    </row>
    <row r="1320" spans="6:9" x14ac:dyDescent="0.25">
      <c r="F1320" s="29"/>
      <c r="I1320" s="29"/>
    </row>
    <row r="1321" spans="6:9" x14ac:dyDescent="0.25">
      <c r="F1321" s="29"/>
      <c r="I1321" s="29"/>
    </row>
    <row r="1322" spans="6:9" x14ac:dyDescent="0.25">
      <c r="F1322" s="29"/>
      <c r="I1322" s="29"/>
    </row>
    <row r="1323" spans="6:9" x14ac:dyDescent="0.25">
      <c r="F1323" s="29"/>
      <c r="I1323" s="29"/>
    </row>
    <row r="1324" spans="6:9" x14ac:dyDescent="0.25">
      <c r="F1324" s="29"/>
      <c r="I1324" s="29"/>
    </row>
    <row r="1325" spans="6:9" x14ac:dyDescent="0.25">
      <c r="F1325" s="29"/>
      <c r="I1325" s="29"/>
    </row>
    <row r="1326" spans="6:9" x14ac:dyDescent="0.25">
      <c r="F1326" s="29"/>
      <c r="I1326" s="29"/>
    </row>
    <row r="1327" spans="6:9" x14ac:dyDescent="0.25">
      <c r="F1327" s="29"/>
      <c r="I1327" s="29"/>
    </row>
    <row r="1328" spans="6:9" x14ac:dyDescent="0.25">
      <c r="F1328" s="29"/>
      <c r="I1328" s="29"/>
    </row>
    <row r="1329" spans="6:9" x14ac:dyDescent="0.25">
      <c r="F1329" s="29"/>
      <c r="I1329" s="29"/>
    </row>
    <row r="1330" spans="6:9" x14ac:dyDescent="0.25">
      <c r="F1330" s="29"/>
      <c r="I1330" s="29"/>
    </row>
    <row r="1331" spans="6:9" x14ac:dyDescent="0.25">
      <c r="F1331" s="29"/>
      <c r="I1331" s="29"/>
    </row>
    <row r="1332" spans="6:9" x14ac:dyDescent="0.25">
      <c r="F1332" s="29"/>
      <c r="I1332" s="29"/>
    </row>
    <row r="1333" spans="6:9" x14ac:dyDescent="0.25">
      <c r="F1333" s="29"/>
      <c r="I1333" s="29"/>
    </row>
    <row r="1334" spans="6:9" x14ac:dyDescent="0.25">
      <c r="F1334" s="29"/>
      <c r="I1334" s="29"/>
    </row>
    <row r="1335" spans="6:9" x14ac:dyDescent="0.25">
      <c r="F1335" s="29"/>
      <c r="I1335" s="29"/>
    </row>
    <row r="1336" spans="6:9" x14ac:dyDescent="0.25">
      <c r="F1336" s="29"/>
      <c r="I1336" s="29"/>
    </row>
    <row r="1337" spans="6:9" x14ac:dyDescent="0.25">
      <c r="F1337" s="29"/>
      <c r="I1337" s="29"/>
    </row>
    <row r="1338" spans="6:9" x14ac:dyDescent="0.25">
      <c r="F1338" s="29"/>
      <c r="I1338" s="29"/>
    </row>
    <row r="1339" spans="6:9" x14ac:dyDescent="0.25">
      <c r="F1339" s="29"/>
      <c r="I1339" s="29"/>
    </row>
    <row r="1340" spans="6:9" x14ac:dyDescent="0.25">
      <c r="F1340" s="29"/>
      <c r="I1340" s="29"/>
    </row>
    <row r="1341" spans="6:9" x14ac:dyDescent="0.25">
      <c r="F1341" s="29"/>
      <c r="I1341" s="29"/>
    </row>
    <row r="1342" spans="6:9" x14ac:dyDescent="0.25">
      <c r="F1342" s="29"/>
      <c r="I1342" s="29"/>
    </row>
    <row r="1343" spans="6:9" x14ac:dyDescent="0.25">
      <c r="F1343" s="29"/>
      <c r="I1343" s="29"/>
    </row>
    <row r="1344" spans="6:9" x14ac:dyDescent="0.25">
      <c r="F1344" s="29"/>
      <c r="I1344" s="29"/>
    </row>
    <row r="1345" spans="6:9" x14ac:dyDescent="0.25">
      <c r="F1345" s="29"/>
      <c r="I1345" s="29"/>
    </row>
    <row r="1346" spans="6:9" x14ac:dyDescent="0.25">
      <c r="F1346" s="29"/>
      <c r="I1346" s="29"/>
    </row>
    <row r="1347" spans="6:9" x14ac:dyDescent="0.25">
      <c r="F1347" s="29"/>
      <c r="I1347" s="29"/>
    </row>
    <row r="1348" spans="6:9" x14ac:dyDescent="0.25">
      <c r="F1348" s="29"/>
      <c r="I1348" s="29"/>
    </row>
    <row r="1349" spans="6:9" x14ac:dyDescent="0.25">
      <c r="F1349" s="29"/>
      <c r="I1349" s="29"/>
    </row>
    <row r="1350" spans="6:9" x14ac:dyDescent="0.25">
      <c r="F1350" s="29"/>
      <c r="I1350" s="29"/>
    </row>
    <row r="1351" spans="6:9" x14ac:dyDescent="0.25">
      <c r="F1351" s="29"/>
      <c r="I1351" s="29"/>
    </row>
    <row r="1352" spans="6:9" x14ac:dyDescent="0.25">
      <c r="F1352" s="29"/>
      <c r="I1352" s="29"/>
    </row>
    <row r="1353" spans="6:9" x14ac:dyDescent="0.25">
      <c r="F1353" s="29"/>
      <c r="I1353" s="29"/>
    </row>
    <row r="1354" spans="6:9" x14ac:dyDescent="0.25">
      <c r="F1354" s="29"/>
      <c r="I1354" s="29"/>
    </row>
    <row r="1355" spans="6:9" x14ac:dyDescent="0.25">
      <c r="F1355" s="29"/>
      <c r="I1355" s="29"/>
    </row>
    <row r="1356" spans="6:9" x14ac:dyDescent="0.25">
      <c r="F1356" s="29"/>
      <c r="I1356" s="29"/>
    </row>
    <row r="1357" spans="6:9" x14ac:dyDescent="0.25">
      <c r="F1357" s="29"/>
      <c r="I1357" s="29"/>
    </row>
    <row r="1358" spans="6:9" x14ac:dyDescent="0.25">
      <c r="F1358" s="29"/>
      <c r="I1358" s="29"/>
    </row>
    <row r="1359" spans="6:9" x14ac:dyDescent="0.25">
      <c r="F1359" s="29"/>
      <c r="I1359" s="29"/>
    </row>
    <row r="1360" spans="6:9" x14ac:dyDescent="0.25">
      <c r="F1360" s="29"/>
      <c r="I1360" s="29"/>
    </row>
    <row r="1361" spans="6:9" x14ac:dyDescent="0.25">
      <c r="F1361" s="29"/>
      <c r="I1361" s="29"/>
    </row>
    <row r="1362" spans="6:9" x14ac:dyDescent="0.25">
      <c r="F1362" s="29"/>
      <c r="I1362" s="29"/>
    </row>
    <row r="1363" spans="6:9" x14ac:dyDescent="0.25">
      <c r="F1363" s="29"/>
      <c r="I1363" s="29"/>
    </row>
    <row r="1364" spans="6:9" x14ac:dyDescent="0.25">
      <c r="F1364" s="29"/>
      <c r="I1364" s="29"/>
    </row>
    <row r="1365" spans="6:9" x14ac:dyDescent="0.25">
      <c r="F1365" s="29"/>
      <c r="I1365" s="29"/>
    </row>
    <row r="1366" spans="6:9" x14ac:dyDescent="0.25">
      <c r="F1366" s="29"/>
      <c r="I1366" s="29"/>
    </row>
    <row r="1367" spans="6:9" x14ac:dyDescent="0.25">
      <c r="F1367" s="29"/>
      <c r="I1367" s="29"/>
    </row>
    <row r="1368" spans="6:9" x14ac:dyDescent="0.25">
      <c r="F1368" s="29"/>
      <c r="I1368" s="29"/>
    </row>
    <row r="1369" spans="6:9" x14ac:dyDescent="0.25">
      <c r="F1369" s="29"/>
      <c r="I1369" s="29"/>
    </row>
    <row r="1370" spans="6:9" x14ac:dyDescent="0.25">
      <c r="F1370" s="29"/>
      <c r="I1370" s="29"/>
    </row>
    <row r="1371" spans="6:9" x14ac:dyDescent="0.25">
      <c r="F1371" s="29"/>
      <c r="I1371" s="29"/>
    </row>
    <row r="1372" spans="6:9" x14ac:dyDescent="0.25">
      <c r="F1372" s="29"/>
      <c r="I1372" s="29"/>
    </row>
    <row r="1373" spans="6:9" x14ac:dyDescent="0.25">
      <c r="F1373" s="29"/>
      <c r="I1373" s="29"/>
    </row>
    <row r="1374" spans="6:9" x14ac:dyDescent="0.25">
      <c r="F1374" s="29"/>
      <c r="I1374" s="29"/>
    </row>
    <row r="1375" spans="6:9" x14ac:dyDescent="0.25">
      <c r="F1375" s="29"/>
      <c r="I1375" s="29"/>
    </row>
    <row r="1376" spans="6:9" x14ac:dyDescent="0.25">
      <c r="F1376" s="29"/>
      <c r="I1376" s="29"/>
    </row>
    <row r="1377" spans="6:9" x14ac:dyDescent="0.25">
      <c r="F1377" s="29"/>
      <c r="I1377" s="29"/>
    </row>
    <row r="1378" spans="6:9" x14ac:dyDescent="0.25">
      <c r="F1378" s="29"/>
      <c r="I1378" s="29"/>
    </row>
    <row r="1379" spans="6:9" x14ac:dyDescent="0.25">
      <c r="F1379" s="29"/>
      <c r="I1379" s="29"/>
    </row>
    <row r="1380" spans="6:9" x14ac:dyDescent="0.25">
      <c r="F1380" s="29"/>
      <c r="I1380" s="29"/>
    </row>
    <row r="1381" spans="6:9" x14ac:dyDescent="0.25">
      <c r="F1381" s="29"/>
      <c r="I1381" s="29"/>
    </row>
    <row r="1382" spans="6:9" x14ac:dyDescent="0.25">
      <c r="F1382" s="29"/>
      <c r="I1382" s="29"/>
    </row>
    <row r="1383" spans="6:9" x14ac:dyDescent="0.25">
      <c r="F1383" s="29"/>
      <c r="I1383" s="29"/>
    </row>
    <row r="1384" spans="6:9" x14ac:dyDescent="0.25">
      <c r="F1384" s="29"/>
      <c r="I1384" s="29"/>
    </row>
    <row r="1385" spans="6:9" x14ac:dyDescent="0.25">
      <c r="F1385" s="29"/>
      <c r="I1385" s="29"/>
    </row>
    <row r="1386" spans="6:9" x14ac:dyDescent="0.25">
      <c r="F1386" s="29"/>
      <c r="I1386" s="29"/>
    </row>
    <row r="1387" spans="6:9" x14ac:dyDescent="0.25">
      <c r="F1387" s="29"/>
      <c r="I1387" s="29"/>
    </row>
    <row r="1388" spans="6:9" x14ac:dyDescent="0.25">
      <c r="F1388" s="29"/>
      <c r="I1388" s="29"/>
    </row>
    <row r="1389" spans="6:9" x14ac:dyDescent="0.25">
      <c r="F1389" s="29"/>
      <c r="I1389" s="29"/>
    </row>
    <row r="1390" spans="6:9" x14ac:dyDescent="0.25">
      <c r="F1390" s="29"/>
      <c r="I1390" s="29"/>
    </row>
    <row r="1391" spans="6:9" x14ac:dyDescent="0.25">
      <c r="F1391" s="29"/>
      <c r="I1391" s="29"/>
    </row>
    <row r="1392" spans="6:9" x14ac:dyDescent="0.25">
      <c r="F1392" s="29"/>
      <c r="I1392" s="29"/>
    </row>
    <row r="1393" spans="6:9" x14ac:dyDescent="0.25">
      <c r="F1393" s="29"/>
      <c r="I1393" s="29"/>
    </row>
    <row r="1394" spans="6:9" x14ac:dyDescent="0.25">
      <c r="F1394" s="29"/>
      <c r="I1394" s="29"/>
    </row>
    <row r="1395" spans="6:9" x14ac:dyDescent="0.25">
      <c r="F1395" s="29"/>
      <c r="I1395" s="29"/>
    </row>
    <row r="1396" spans="6:9" x14ac:dyDescent="0.25">
      <c r="F1396" s="29"/>
      <c r="I1396" s="29"/>
    </row>
    <row r="1397" spans="6:9" x14ac:dyDescent="0.25">
      <c r="F1397" s="29"/>
      <c r="I1397" s="29"/>
    </row>
    <row r="1398" spans="6:9" x14ac:dyDescent="0.25">
      <c r="F1398" s="29"/>
      <c r="I1398" s="29"/>
    </row>
    <row r="1399" spans="6:9" x14ac:dyDescent="0.25">
      <c r="F1399" s="29"/>
      <c r="I1399" s="29"/>
    </row>
    <row r="1400" spans="6:9" x14ac:dyDescent="0.25">
      <c r="F1400" s="29"/>
      <c r="I1400" s="29"/>
    </row>
    <row r="1401" spans="6:9" x14ac:dyDescent="0.25">
      <c r="F1401" s="29"/>
      <c r="I1401" s="29"/>
    </row>
    <row r="1402" spans="6:9" x14ac:dyDescent="0.25">
      <c r="F1402" s="29"/>
      <c r="I1402" s="29"/>
    </row>
    <row r="1403" spans="6:9" x14ac:dyDescent="0.25">
      <c r="F1403" s="29"/>
      <c r="I1403" s="29"/>
    </row>
    <row r="1404" spans="6:9" x14ac:dyDescent="0.25">
      <c r="F1404" s="29"/>
      <c r="I1404" s="29"/>
    </row>
    <row r="1405" spans="6:9" x14ac:dyDescent="0.25">
      <c r="F1405" s="29"/>
      <c r="I1405" s="29"/>
    </row>
    <row r="1406" spans="6:9" x14ac:dyDescent="0.25">
      <c r="F1406" s="29"/>
      <c r="I1406" s="29"/>
    </row>
    <row r="1407" spans="6:9" x14ac:dyDescent="0.25">
      <c r="F1407" s="29"/>
      <c r="I1407" s="29"/>
    </row>
    <row r="1408" spans="6:9" x14ac:dyDescent="0.25">
      <c r="F1408" s="29"/>
      <c r="I1408" s="29"/>
    </row>
    <row r="1409" spans="6:9" x14ac:dyDescent="0.25">
      <c r="F1409" s="29"/>
      <c r="I1409" s="29"/>
    </row>
    <row r="1410" spans="6:9" x14ac:dyDescent="0.25">
      <c r="F1410" s="29"/>
      <c r="I1410" s="29"/>
    </row>
    <row r="1411" spans="6:9" x14ac:dyDescent="0.25">
      <c r="F1411" s="29"/>
      <c r="I1411" s="29"/>
    </row>
    <row r="1412" spans="6:9" x14ac:dyDescent="0.25">
      <c r="F1412" s="29"/>
      <c r="I1412" s="29"/>
    </row>
    <row r="1413" spans="6:9" x14ac:dyDescent="0.25">
      <c r="F1413" s="29"/>
      <c r="I1413" s="29"/>
    </row>
    <row r="1414" spans="6:9" x14ac:dyDescent="0.25">
      <c r="F1414" s="29"/>
      <c r="I1414" s="29"/>
    </row>
    <row r="1415" spans="6:9" x14ac:dyDescent="0.25">
      <c r="F1415" s="29"/>
      <c r="I1415" s="29"/>
    </row>
    <row r="1416" spans="6:9" x14ac:dyDescent="0.25">
      <c r="F1416" s="29"/>
      <c r="I1416" s="29"/>
    </row>
    <row r="1417" spans="6:9" x14ac:dyDescent="0.25">
      <c r="F1417" s="29"/>
      <c r="I1417" s="29"/>
    </row>
    <row r="1418" spans="6:9" x14ac:dyDescent="0.25">
      <c r="F1418" s="29"/>
      <c r="I1418" s="29"/>
    </row>
    <row r="1419" spans="6:9" x14ac:dyDescent="0.25">
      <c r="F1419" s="29"/>
      <c r="I1419" s="29"/>
    </row>
    <row r="1420" spans="6:9" x14ac:dyDescent="0.25">
      <c r="F1420" s="29"/>
      <c r="I1420" s="29"/>
    </row>
    <row r="1421" spans="6:9" x14ac:dyDescent="0.25">
      <c r="F1421" s="29"/>
      <c r="I1421" s="29"/>
    </row>
    <row r="1422" spans="6:9" x14ac:dyDescent="0.25">
      <c r="F1422" s="29"/>
      <c r="I1422" s="29"/>
    </row>
    <row r="1423" spans="6:9" x14ac:dyDescent="0.25">
      <c r="F1423" s="29"/>
      <c r="I1423" s="29"/>
    </row>
    <row r="1424" spans="6:9" x14ac:dyDescent="0.25">
      <c r="F1424" s="29"/>
      <c r="I1424" s="29"/>
    </row>
    <row r="1425" spans="6:9" x14ac:dyDescent="0.25">
      <c r="F1425" s="29"/>
      <c r="I1425" s="29"/>
    </row>
    <row r="1426" spans="6:9" x14ac:dyDescent="0.25">
      <c r="F1426" s="29"/>
      <c r="I1426" s="29"/>
    </row>
    <row r="1427" spans="6:9" x14ac:dyDescent="0.25">
      <c r="F1427" s="29"/>
      <c r="I1427" s="29"/>
    </row>
    <row r="1428" spans="6:9" x14ac:dyDescent="0.25">
      <c r="F1428" s="29"/>
      <c r="I1428" s="29"/>
    </row>
    <row r="1429" spans="6:9" x14ac:dyDescent="0.25">
      <c r="F1429" s="29"/>
      <c r="I1429" s="29"/>
    </row>
    <row r="1430" spans="6:9" x14ac:dyDescent="0.25">
      <c r="F1430" s="29"/>
      <c r="I1430" s="29"/>
    </row>
    <row r="1431" spans="6:9" x14ac:dyDescent="0.25">
      <c r="F1431" s="29"/>
      <c r="I1431" s="29"/>
    </row>
    <row r="1432" spans="6:9" x14ac:dyDescent="0.25">
      <c r="F1432" s="29"/>
      <c r="I1432" s="29"/>
    </row>
    <row r="1433" spans="6:9" x14ac:dyDescent="0.25">
      <c r="F1433" s="29"/>
      <c r="I1433" s="29"/>
    </row>
    <row r="1434" spans="6:9" x14ac:dyDescent="0.25">
      <c r="F1434" s="29"/>
      <c r="I1434" s="29"/>
    </row>
    <row r="1435" spans="6:9" x14ac:dyDescent="0.25">
      <c r="F1435" s="29"/>
      <c r="I1435" s="29"/>
    </row>
    <row r="1436" spans="6:9" x14ac:dyDescent="0.25">
      <c r="F1436" s="29"/>
      <c r="I1436" s="29"/>
    </row>
    <row r="1437" spans="6:9" x14ac:dyDescent="0.25">
      <c r="F1437" s="29"/>
      <c r="I1437" s="29"/>
    </row>
    <row r="1438" spans="6:9" x14ac:dyDescent="0.25">
      <c r="F1438" s="29"/>
      <c r="I1438" s="29"/>
    </row>
    <row r="1439" spans="6:9" x14ac:dyDescent="0.25">
      <c r="F1439" s="29"/>
      <c r="I1439" s="29"/>
    </row>
    <row r="1440" spans="6:9" x14ac:dyDescent="0.25">
      <c r="F1440" s="29"/>
      <c r="I1440" s="29"/>
    </row>
    <row r="1441" spans="6:9" x14ac:dyDescent="0.25">
      <c r="F1441" s="29"/>
      <c r="I1441" s="29"/>
    </row>
    <row r="1442" spans="6:9" x14ac:dyDescent="0.25">
      <c r="F1442" s="29"/>
      <c r="I1442" s="29"/>
    </row>
    <row r="1443" spans="6:9" x14ac:dyDescent="0.25">
      <c r="F1443" s="29"/>
      <c r="I1443" s="29"/>
    </row>
    <row r="1444" spans="6:9" x14ac:dyDescent="0.25">
      <c r="F1444" s="29"/>
      <c r="I1444" s="29"/>
    </row>
    <row r="1445" spans="6:9" x14ac:dyDescent="0.25">
      <c r="F1445" s="29"/>
      <c r="I1445" s="29"/>
    </row>
    <row r="1446" spans="6:9" x14ac:dyDescent="0.25">
      <c r="F1446" s="29"/>
      <c r="I1446" s="29"/>
    </row>
    <row r="1447" spans="6:9" x14ac:dyDescent="0.25">
      <c r="F1447" s="29"/>
      <c r="I1447" s="29"/>
    </row>
    <row r="1448" spans="6:9" x14ac:dyDescent="0.25">
      <c r="F1448" s="29"/>
      <c r="I1448" s="29"/>
    </row>
    <row r="1449" spans="6:9" x14ac:dyDescent="0.25">
      <c r="F1449" s="29"/>
      <c r="I1449" s="29"/>
    </row>
    <row r="1450" spans="6:9" x14ac:dyDescent="0.25">
      <c r="F1450" s="29"/>
      <c r="I1450" s="29"/>
    </row>
    <row r="1451" spans="6:9" x14ac:dyDescent="0.25">
      <c r="F1451" s="29"/>
      <c r="I1451" s="29"/>
    </row>
    <row r="1452" spans="6:9" x14ac:dyDescent="0.25">
      <c r="F1452" s="29"/>
      <c r="I1452" s="29"/>
    </row>
    <row r="1453" spans="6:9" x14ac:dyDescent="0.25">
      <c r="F1453" s="29"/>
      <c r="I1453" s="29"/>
    </row>
    <row r="1454" spans="6:9" x14ac:dyDescent="0.25">
      <c r="F1454" s="29"/>
      <c r="I1454" s="29"/>
    </row>
    <row r="1455" spans="6:9" x14ac:dyDescent="0.25">
      <c r="F1455" s="29"/>
      <c r="I1455" s="29"/>
    </row>
    <row r="1456" spans="6:9" x14ac:dyDescent="0.25">
      <c r="F1456" s="29"/>
      <c r="I1456" s="29"/>
    </row>
    <row r="1457" spans="6:9" x14ac:dyDescent="0.25">
      <c r="F1457" s="29"/>
      <c r="I1457" s="29"/>
    </row>
    <row r="1458" spans="6:9" x14ac:dyDescent="0.25">
      <c r="F1458" s="29"/>
      <c r="I1458" s="29"/>
    </row>
    <row r="1459" spans="6:9" x14ac:dyDescent="0.25">
      <c r="F1459" s="29"/>
      <c r="I1459" s="29"/>
    </row>
    <row r="1460" spans="6:9" x14ac:dyDescent="0.25">
      <c r="F1460" s="29"/>
      <c r="I1460" s="29"/>
    </row>
    <row r="1461" spans="6:9" x14ac:dyDescent="0.25">
      <c r="F1461" s="29"/>
      <c r="I1461" s="29"/>
    </row>
    <row r="1462" spans="6:9" x14ac:dyDescent="0.25">
      <c r="F1462" s="29"/>
      <c r="I1462" s="29"/>
    </row>
    <row r="1463" spans="6:9" x14ac:dyDescent="0.25">
      <c r="F1463" s="29"/>
      <c r="I1463" s="29"/>
    </row>
    <row r="1464" spans="6:9" x14ac:dyDescent="0.25">
      <c r="F1464" s="29"/>
      <c r="I1464" s="29"/>
    </row>
    <row r="1465" spans="6:9" x14ac:dyDescent="0.25">
      <c r="F1465" s="29"/>
      <c r="I1465" s="29"/>
    </row>
    <row r="1466" spans="6:9" x14ac:dyDescent="0.25">
      <c r="F1466" s="29"/>
      <c r="I1466" s="29"/>
    </row>
    <row r="1467" spans="6:9" x14ac:dyDescent="0.25">
      <c r="F1467" s="29"/>
      <c r="I1467" s="29"/>
    </row>
    <row r="1468" spans="6:9" x14ac:dyDescent="0.25">
      <c r="F1468" s="29"/>
      <c r="I1468" s="29"/>
    </row>
    <row r="1469" spans="6:9" x14ac:dyDescent="0.25">
      <c r="F1469" s="29"/>
      <c r="I1469" s="29"/>
    </row>
    <row r="1470" spans="6:9" x14ac:dyDescent="0.25">
      <c r="F1470" s="29"/>
      <c r="I1470" s="29"/>
    </row>
    <row r="1471" spans="6:9" x14ac:dyDescent="0.25">
      <c r="F1471" s="29"/>
      <c r="I1471" s="29"/>
    </row>
    <row r="1472" spans="6:9" x14ac:dyDescent="0.25">
      <c r="F1472" s="29"/>
      <c r="I1472" s="29"/>
    </row>
    <row r="1473" spans="6:9" x14ac:dyDescent="0.25">
      <c r="F1473" s="29"/>
      <c r="I1473" s="29"/>
    </row>
    <row r="1474" spans="6:9" x14ac:dyDescent="0.25">
      <c r="F1474" s="29"/>
      <c r="I1474" s="29"/>
    </row>
    <row r="1475" spans="6:9" x14ac:dyDescent="0.25">
      <c r="F1475" s="29"/>
      <c r="I1475" s="29"/>
    </row>
    <row r="1476" spans="6:9" x14ac:dyDescent="0.25">
      <c r="F1476" s="29"/>
      <c r="I1476" s="29"/>
    </row>
    <row r="1477" spans="6:9" x14ac:dyDescent="0.25">
      <c r="F1477" s="29"/>
      <c r="I1477" s="29"/>
    </row>
    <row r="1478" spans="6:9" x14ac:dyDescent="0.25">
      <c r="F1478" s="29"/>
      <c r="I1478" s="29"/>
    </row>
    <row r="1479" spans="6:9" x14ac:dyDescent="0.25">
      <c r="F1479" s="29"/>
      <c r="I1479" s="29"/>
    </row>
    <row r="1480" spans="6:9" x14ac:dyDescent="0.25">
      <c r="F1480" s="29"/>
      <c r="I1480" s="29"/>
    </row>
    <row r="1481" spans="6:9" x14ac:dyDescent="0.25">
      <c r="F1481" s="29"/>
      <c r="I1481" s="29"/>
    </row>
    <row r="1482" spans="6:9" x14ac:dyDescent="0.25">
      <c r="F1482" s="29"/>
      <c r="I1482" s="29"/>
    </row>
    <row r="1483" spans="6:9" x14ac:dyDescent="0.25">
      <c r="F1483" s="29"/>
      <c r="I1483" s="29"/>
    </row>
    <row r="1484" spans="6:9" x14ac:dyDescent="0.25">
      <c r="F1484" s="29"/>
      <c r="I1484" s="29"/>
    </row>
    <row r="1485" spans="6:9" x14ac:dyDescent="0.25">
      <c r="F1485" s="29"/>
      <c r="I1485" s="29"/>
    </row>
    <row r="1486" spans="6:9" x14ac:dyDescent="0.25">
      <c r="F1486" s="29"/>
      <c r="I1486" s="29"/>
    </row>
    <row r="1487" spans="6:9" x14ac:dyDescent="0.25">
      <c r="F1487" s="29"/>
      <c r="I1487" s="29"/>
    </row>
    <row r="1488" spans="6:9" x14ac:dyDescent="0.25">
      <c r="F1488" s="29"/>
      <c r="I1488" s="29"/>
    </row>
    <row r="1489" spans="6:9" x14ac:dyDescent="0.25">
      <c r="F1489" s="29"/>
      <c r="I1489" s="29"/>
    </row>
    <row r="1490" spans="6:9" x14ac:dyDescent="0.25">
      <c r="F1490" s="29"/>
      <c r="I1490" s="29"/>
    </row>
    <row r="1491" spans="6:9" x14ac:dyDescent="0.25">
      <c r="F1491" s="29"/>
      <c r="I1491" s="29"/>
    </row>
    <row r="1492" spans="6:9" x14ac:dyDescent="0.25">
      <c r="F1492" s="29"/>
      <c r="I1492" s="29"/>
    </row>
    <row r="1493" spans="6:9" x14ac:dyDescent="0.25">
      <c r="F1493" s="29"/>
      <c r="I1493" s="29"/>
    </row>
    <row r="1494" spans="6:9" x14ac:dyDescent="0.25">
      <c r="F1494" s="29"/>
      <c r="I1494" s="29"/>
    </row>
    <row r="1495" spans="6:9" x14ac:dyDescent="0.25">
      <c r="F1495" s="29"/>
      <c r="I1495" s="29"/>
    </row>
    <row r="1496" spans="6:9" x14ac:dyDescent="0.25">
      <c r="F1496" s="29"/>
      <c r="I1496" s="29"/>
    </row>
    <row r="1497" spans="6:9" x14ac:dyDescent="0.25">
      <c r="F1497" s="29"/>
      <c r="I1497" s="29"/>
    </row>
    <row r="1498" spans="6:9" x14ac:dyDescent="0.25">
      <c r="F1498" s="29"/>
      <c r="I1498" s="29"/>
    </row>
    <row r="1499" spans="6:9" x14ac:dyDescent="0.25">
      <c r="F1499" s="29"/>
      <c r="I1499" s="29"/>
    </row>
    <row r="1500" spans="6:9" x14ac:dyDescent="0.25">
      <c r="F1500" s="29"/>
      <c r="I1500" s="29"/>
    </row>
    <row r="1501" spans="6:9" x14ac:dyDescent="0.25">
      <c r="F1501" s="29"/>
      <c r="I1501" s="29"/>
    </row>
    <row r="1502" spans="6:9" x14ac:dyDescent="0.25">
      <c r="F1502" s="29"/>
      <c r="I1502" s="29"/>
    </row>
    <row r="1503" spans="6:9" x14ac:dyDescent="0.25">
      <c r="F1503" s="29"/>
      <c r="I1503" s="29"/>
    </row>
    <row r="1504" spans="6:9" x14ac:dyDescent="0.25">
      <c r="F1504" s="29"/>
      <c r="I1504" s="29"/>
    </row>
    <row r="1505" spans="6:9" x14ac:dyDescent="0.25">
      <c r="F1505" s="29"/>
      <c r="I1505" s="29"/>
    </row>
    <row r="1506" spans="6:9" x14ac:dyDescent="0.25">
      <c r="F1506" s="29"/>
      <c r="I1506" s="29"/>
    </row>
    <row r="1507" spans="6:9" x14ac:dyDescent="0.25">
      <c r="F1507" s="29"/>
      <c r="I1507" s="29"/>
    </row>
    <row r="1508" spans="6:9" x14ac:dyDescent="0.25">
      <c r="F1508" s="29"/>
      <c r="I1508" s="29"/>
    </row>
    <row r="1509" spans="6:9" x14ac:dyDescent="0.25">
      <c r="F1509" s="29"/>
      <c r="I1509" s="29"/>
    </row>
    <row r="1510" spans="6:9" x14ac:dyDescent="0.25">
      <c r="F1510" s="29"/>
      <c r="I1510" s="29"/>
    </row>
    <row r="1511" spans="6:9" x14ac:dyDescent="0.25">
      <c r="F1511" s="29"/>
      <c r="I1511" s="29"/>
    </row>
    <row r="1512" spans="6:9" x14ac:dyDescent="0.25">
      <c r="F1512" s="29"/>
      <c r="I1512" s="29"/>
    </row>
    <row r="1513" spans="6:9" x14ac:dyDescent="0.25">
      <c r="F1513" s="29"/>
      <c r="I1513" s="29"/>
    </row>
    <row r="1514" spans="6:9" x14ac:dyDescent="0.25">
      <c r="F1514" s="29"/>
      <c r="I1514" s="29"/>
    </row>
    <row r="1515" spans="6:9" x14ac:dyDescent="0.25">
      <c r="F1515" s="29"/>
      <c r="I1515" s="29"/>
    </row>
    <row r="1516" spans="6:9" x14ac:dyDescent="0.25">
      <c r="F1516" s="29"/>
      <c r="I1516" s="29"/>
    </row>
    <row r="1517" spans="6:9" x14ac:dyDescent="0.25">
      <c r="F1517" s="29"/>
      <c r="I1517" s="29"/>
    </row>
    <row r="1518" spans="6:9" x14ac:dyDescent="0.25">
      <c r="F1518" s="29"/>
      <c r="I1518" s="29"/>
    </row>
    <row r="1519" spans="6:9" x14ac:dyDescent="0.25">
      <c r="F1519" s="29"/>
      <c r="I1519" s="29"/>
    </row>
    <row r="1520" spans="6:9" x14ac:dyDescent="0.25">
      <c r="F1520" s="29"/>
      <c r="I1520" s="29"/>
    </row>
    <row r="1521" spans="6:9" x14ac:dyDescent="0.25">
      <c r="F1521" s="29"/>
      <c r="I1521" s="29"/>
    </row>
    <row r="1522" spans="6:9" x14ac:dyDescent="0.25">
      <c r="F1522" s="29"/>
      <c r="I1522" s="29"/>
    </row>
    <row r="1523" spans="6:9" x14ac:dyDescent="0.25">
      <c r="F1523" s="29"/>
      <c r="I1523" s="29"/>
    </row>
    <row r="1524" spans="6:9" x14ac:dyDescent="0.25">
      <c r="F1524" s="29"/>
      <c r="I1524" s="29"/>
    </row>
    <row r="1525" spans="6:9" x14ac:dyDescent="0.25">
      <c r="F1525" s="29"/>
      <c r="I1525" s="29"/>
    </row>
    <row r="1526" spans="6:9" x14ac:dyDescent="0.25">
      <c r="F1526" s="29"/>
      <c r="I1526" s="29"/>
    </row>
    <row r="1527" spans="6:9" x14ac:dyDescent="0.25">
      <c r="F1527" s="29"/>
      <c r="I1527" s="29"/>
    </row>
    <row r="1528" spans="6:9" x14ac:dyDescent="0.25">
      <c r="F1528" s="29"/>
      <c r="I1528" s="29"/>
    </row>
    <row r="1529" spans="6:9" x14ac:dyDescent="0.25">
      <c r="F1529" s="29"/>
      <c r="I1529" s="29"/>
    </row>
    <row r="1530" spans="6:9" x14ac:dyDescent="0.25">
      <c r="F1530" s="29"/>
      <c r="I1530" s="29"/>
    </row>
    <row r="1531" spans="6:9" x14ac:dyDescent="0.25">
      <c r="F1531" s="29"/>
      <c r="I1531" s="29"/>
    </row>
    <row r="1532" spans="6:9" x14ac:dyDescent="0.25">
      <c r="F1532" s="29"/>
      <c r="I1532" s="29"/>
    </row>
    <row r="1533" spans="6:9" x14ac:dyDescent="0.25">
      <c r="F1533" s="29"/>
      <c r="I1533" s="29"/>
    </row>
    <row r="1534" spans="6:9" x14ac:dyDescent="0.25">
      <c r="F1534" s="29"/>
      <c r="I1534" s="29"/>
    </row>
    <row r="1535" spans="6:9" x14ac:dyDescent="0.25">
      <c r="F1535" s="29"/>
      <c r="I1535" s="29"/>
    </row>
    <row r="1536" spans="6:9" x14ac:dyDescent="0.25">
      <c r="F1536" s="29"/>
      <c r="I1536" s="29"/>
    </row>
    <row r="1537" spans="6:9" x14ac:dyDescent="0.25">
      <c r="F1537" s="29"/>
      <c r="I1537" s="29"/>
    </row>
    <row r="1538" spans="6:9" x14ac:dyDescent="0.25">
      <c r="F1538" s="29"/>
      <c r="I1538" s="29"/>
    </row>
    <row r="1539" spans="6:9" x14ac:dyDescent="0.25">
      <c r="F1539" s="29"/>
      <c r="I1539" s="29"/>
    </row>
    <row r="1540" spans="6:9" x14ac:dyDescent="0.25">
      <c r="F1540" s="29"/>
      <c r="I1540" s="29"/>
    </row>
    <row r="1541" spans="6:9" x14ac:dyDescent="0.25">
      <c r="F1541" s="29"/>
      <c r="I1541" s="29"/>
    </row>
    <row r="1542" spans="6:9" x14ac:dyDescent="0.25">
      <c r="F1542" s="29"/>
      <c r="I1542" s="29"/>
    </row>
    <row r="1543" spans="6:9" x14ac:dyDescent="0.25">
      <c r="F1543" s="29"/>
      <c r="I1543" s="29"/>
    </row>
    <row r="1544" spans="6:9" x14ac:dyDescent="0.25">
      <c r="F1544" s="29"/>
      <c r="I1544" s="29"/>
    </row>
    <row r="1545" spans="6:9" x14ac:dyDescent="0.25">
      <c r="F1545" s="29"/>
      <c r="I1545" s="29"/>
    </row>
    <row r="1546" spans="6:9" x14ac:dyDescent="0.25">
      <c r="F1546" s="29"/>
      <c r="I1546" s="29"/>
    </row>
    <row r="1547" spans="6:9" x14ac:dyDescent="0.25">
      <c r="F1547" s="29"/>
      <c r="I1547" s="29"/>
    </row>
    <row r="1548" spans="6:9" x14ac:dyDescent="0.25">
      <c r="F1548" s="29"/>
      <c r="I1548" s="29"/>
    </row>
    <row r="1549" spans="6:9" x14ac:dyDescent="0.25">
      <c r="F1549" s="29"/>
      <c r="I1549" s="29"/>
    </row>
    <row r="1550" spans="6:9" x14ac:dyDescent="0.25">
      <c r="F1550" s="29"/>
      <c r="I1550" s="29"/>
    </row>
    <row r="1551" spans="6:9" x14ac:dyDescent="0.25">
      <c r="F1551" s="29"/>
      <c r="I1551" s="29"/>
    </row>
    <row r="1552" spans="6:9" x14ac:dyDescent="0.25">
      <c r="F1552" s="29"/>
      <c r="I1552" s="29"/>
    </row>
    <row r="1553" spans="6:9" x14ac:dyDescent="0.25">
      <c r="F1553" s="29"/>
      <c r="I1553" s="29"/>
    </row>
    <row r="1554" spans="6:9" x14ac:dyDescent="0.25">
      <c r="F1554" s="29"/>
      <c r="I1554" s="29"/>
    </row>
    <row r="1555" spans="6:9" x14ac:dyDescent="0.25">
      <c r="F1555" s="29"/>
      <c r="I1555" s="29"/>
    </row>
    <row r="1556" spans="6:9" x14ac:dyDescent="0.25">
      <c r="F1556" s="29"/>
      <c r="I1556" s="29"/>
    </row>
    <row r="1557" spans="6:9" x14ac:dyDescent="0.25">
      <c r="F1557" s="29"/>
      <c r="I1557" s="29"/>
    </row>
    <row r="1558" spans="6:9" x14ac:dyDescent="0.25">
      <c r="F1558" s="29"/>
      <c r="I1558" s="29"/>
    </row>
    <row r="1559" spans="6:9" x14ac:dyDescent="0.25">
      <c r="F1559" s="29"/>
      <c r="I1559" s="29"/>
    </row>
    <row r="1560" spans="6:9" x14ac:dyDescent="0.25">
      <c r="F1560" s="29"/>
      <c r="I1560" s="29"/>
    </row>
    <row r="1561" spans="6:9" x14ac:dyDescent="0.25">
      <c r="F1561" s="29"/>
      <c r="I1561" s="29"/>
    </row>
    <row r="1562" spans="6:9" x14ac:dyDescent="0.25">
      <c r="F1562" s="29"/>
      <c r="I1562" s="29"/>
    </row>
    <row r="1563" spans="6:9" x14ac:dyDescent="0.25">
      <c r="F1563" s="29"/>
      <c r="I1563" s="29"/>
    </row>
    <row r="1564" spans="6:9" x14ac:dyDescent="0.25">
      <c r="F1564" s="29"/>
      <c r="I1564" s="29"/>
    </row>
    <row r="1565" spans="6:9" x14ac:dyDescent="0.25">
      <c r="F1565" s="29"/>
      <c r="I1565" s="29"/>
    </row>
    <row r="1566" spans="6:9" x14ac:dyDescent="0.25">
      <c r="F1566" s="29"/>
      <c r="I1566" s="29"/>
    </row>
    <row r="1567" spans="6:9" x14ac:dyDescent="0.25">
      <c r="F1567" s="29"/>
      <c r="I1567" s="29"/>
    </row>
    <row r="1568" spans="6:9" x14ac:dyDescent="0.25">
      <c r="F1568" s="29"/>
      <c r="I1568" s="29"/>
    </row>
    <row r="1569" spans="6:9" x14ac:dyDescent="0.25">
      <c r="F1569" s="29"/>
      <c r="I1569" s="29"/>
    </row>
    <row r="1570" spans="6:9" x14ac:dyDescent="0.25">
      <c r="F1570" s="29"/>
      <c r="I1570" s="29"/>
    </row>
    <row r="1571" spans="6:9" x14ac:dyDescent="0.25">
      <c r="F1571" s="29"/>
      <c r="I1571" s="29"/>
    </row>
    <row r="1572" spans="6:9" x14ac:dyDescent="0.25">
      <c r="F1572" s="29"/>
      <c r="I1572" s="29"/>
    </row>
    <row r="1573" spans="6:9" x14ac:dyDescent="0.25">
      <c r="F1573" s="29"/>
      <c r="I1573" s="29"/>
    </row>
    <row r="1574" spans="6:9" x14ac:dyDescent="0.25">
      <c r="F1574" s="29"/>
      <c r="I1574" s="29"/>
    </row>
    <row r="1575" spans="6:9" x14ac:dyDescent="0.25">
      <c r="F1575" s="29"/>
      <c r="I1575" s="29"/>
    </row>
    <row r="1576" spans="6:9" x14ac:dyDescent="0.25">
      <c r="F1576" s="29"/>
      <c r="I1576" s="29"/>
    </row>
    <row r="1577" spans="6:9" x14ac:dyDescent="0.25">
      <c r="F1577" s="29"/>
      <c r="I1577" s="29"/>
    </row>
    <row r="1578" spans="6:9" x14ac:dyDescent="0.25">
      <c r="F1578" s="29"/>
      <c r="I1578" s="29"/>
    </row>
    <row r="1579" spans="6:9" x14ac:dyDescent="0.25">
      <c r="F1579" s="29"/>
      <c r="I1579" s="29"/>
    </row>
    <row r="1580" spans="6:9" x14ac:dyDescent="0.25">
      <c r="F1580" s="29"/>
      <c r="I1580" s="29"/>
    </row>
    <row r="1581" spans="6:9" x14ac:dyDescent="0.25">
      <c r="F1581" s="29"/>
      <c r="I1581" s="29"/>
    </row>
    <row r="1582" spans="6:9" x14ac:dyDescent="0.25">
      <c r="F1582" s="29"/>
      <c r="I1582" s="29"/>
    </row>
    <row r="1583" spans="6:9" x14ac:dyDescent="0.25">
      <c r="F1583" s="29"/>
      <c r="I1583" s="29"/>
    </row>
    <row r="1584" spans="6:9" x14ac:dyDescent="0.25">
      <c r="F1584" s="29"/>
      <c r="I1584" s="29"/>
    </row>
    <row r="1585" spans="6:9" x14ac:dyDescent="0.25">
      <c r="F1585" s="29"/>
      <c r="I1585" s="29"/>
    </row>
    <row r="1586" spans="6:9" x14ac:dyDescent="0.25">
      <c r="F1586" s="29"/>
      <c r="I1586" s="29"/>
    </row>
    <row r="1587" spans="6:9" x14ac:dyDescent="0.25">
      <c r="F1587" s="29"/>
      <c r="I1587" s="29"/>
    </row>
    <row r="1588" spans="6:9" x14ac:dyDescent="0.25">
      <c r="F1588" s="29"/>
      <c r="I1588" s="29"/>
    </row>
    <row r="1589" spans="6:9" x14ac:dyDescent="0.25">
      <c r="F1589" s="29"/>
      <c r="I1589" s="29"/>
    </row>
    <row r="1590" spans="6:9" x14ac:dyDescent="0.25">
      <c r="F1590" s="29"/>
      <c r="I1590" s="29"/>
    </row>
    <row r="1591" spans="6:9" x14ac:dyDescent="0.25">
      <c r="F1591" s="29"/>
      <c r="I1591" s="29"/>
    </row>
    <row r="1592" spans="6:9" x14ac:dyDescent="0.25">
      <c r="F1592" s="29"/>
      <c r="I1592" s="29"/>
    </row>
    <row r="1593" spans="6:9" x14ac:dyDescent="0.25">
      <c r="F1593" s="29"/>
      <c r="I1593" s="29"/>
    </row>
    <row r="1594" spans="6:9" x14ac:dyDescent="0.25">
      <c r="F1594" s="29"/>
      <c r="I1594" s="29"/>
    </row>
    <row r="1595" spans="6:9" x14ac:dyDescent="0.25">
      <c r="F1595" s="29"/>
      <c r="I1595" s="29"/>
    </row>
    <row r="1596" spans="6:9" x14ac:dyDescent="0.25">
      <c r="F1596" s="29"/>
      <c r="I1596" s="29"/>
    </row>
    <row r="1597" spans="6:9" x14ac:dyDescent="0.25">
      <c r="F1597" s="29"/>
      <c r="I1597" s="29"/>
    </row>
    <row r="1598" spans="6:9" x14ac:dyDescent="0.25">
      <c r="F1598" s="29"/>
      <c r="I1598" s="29"/>
    </row>
    <row r="1599" spans="6:9" x14ac:dyDescent="0.25">
      <c r="F1599" s="29"/>
      <c r="I1599" s="29"/>
    </row>
    <row r="1600" spans="6:9" x14ac:dyDescent="0.25">
      <c r="F1600" s="29"/>
      <c r="I1600" s="29"/>
    </row>
    <row r="1601" spans="6:9" x14ac:dyDescent="0.25">
      <c r="F1601" s="29"/>
      <c r="I1601" s="29"/>
    </row>
    <row r="1602" spans="6:9" x14ac:dyDescent="0.25">
      <c r="F1602" s="29"/>
      <c r="I1602" s="29"/>
    </row>
    <row r="1603" spans="6:9" x14ac:dyDescent="0.25">
      <c r="F1603" s="29"/>
      <c r="I1603" s="29"/>
    </row>
    <row r="1604" spans="6:9" x14ac:dyDescent="0.25">
      <c r="F1604" s="29"/>
      <c r="I1604" s="29"/>
    </row>
    <row r="1605" spans="6:9" x14ac:dyDescent="0.25">
      <c r="F1605" s="29"/>
      <c r="I1605" s="29"/>
    </row>
    <row r="1606" spans="6:9" x14ac:dyDescent="0.25">
      <c r="F1606" s="29"/>
      <c r="I1606" s="29"/>
    </row>
    <row r="1607" spans="6:9" x14ac:dyDescent="0.25">
      <c r="F1607" s="29"/>
      <c r="I1607" s="29"/>
    </row>
    <row r="1608" spans="6:9" x14ac:dyDescent="0.25">
      <c r="F1608" s="29"/>
      <c r="I1608" s="29"/>
    </row>
    <row r="1609" spans="6:9" x14ac:dyDescent="0.25">
      <c r="F1609" s="29"/>
      <c r="I1609" s="29"/>
    </row>
    <row r="1610" spans="6:9" x14ac:dyDescent="0.25">
      <c r="F1610" s="29"/>
      <c r="I1610" s="29"/>
    </row>
    <row r="1611" spans="6:9" x14ac:dyDescent="0.25">
      <c r="F1611" s="29"/>
      <c r="I1611" s="29"/>
    </row>
    <row r="1612" spans="6:9" x14ac:dyDescent="0.25">
      <c r="F1612" s="29"/>
      <c r="I1612" s="29"/>
    </row>
    <row r="1613" spans="6:9" x14ac:dyDescent="0.25">
      <c r="F1613" s="29"/>
      <c r="I1613" s="29"/>
    </row>
    <row r="1614" spans="6:9" x14ac:dyDescent="0.25">
      <c r="F1614" s="29"/>
      <c r="I1614" s="29"/>
    </row>
    <row r="1615" spans="6:9" x14ac:dyDescent="0.25">
      <c r="F1615" s="29"/>
      <c r="I1615" s="29"/>
    </row>
    <row r="1616" spans="6:9" x14ac:dyDescent="0.25">
      <c r="F1616" s="29"/>
      <c r="I1616" s="29"/>
    </row>
    <row r="1617" spans="6:9" x14ac:dyDescent="0.25">
      <c r="F1617" s="29"/>
      <c r="I1617" s="29"/>
    </row>
    <row r="1618" spans="6:9" x14ac:dyDescent="0.25">
      <c r="F1618" s="29"/>
      <c r="I1618" s="29"/>
    </row>
    <row r="1619" spans="6:9" x14ac:dyDescent="0.25">
      <c r="F1619" s="29"/>
      <c r="I1619" s="29"/>
    </row>
    <row r="1620" spans="6:9" x14ac:dyDescent="0.25">
      <c r="F1620" s="29"/>
      <c r="I1620" s="29"/>
    </row>
    <row r="1621" spans="6:9" x14ac:dyDescent="0.25">
      <c r="F1621" s="29"/>
      <c r="I1621" s="29"/>
    </row>
    <row r="1622" spans="6:9" x14ac:dyDescent="0.25">
      <c r="F1622" s="29"/>
      <c r="I1622" s="29"/>
    </row>
    <row r="1623" spans="6:9" x14ac:dyDescent="0.25">
      <c r="F1623" s="29"/>
      <c r="I1623" s="29"/>
    </row>
    <row r="1624" spans="6:9" x14ac:dyDescent="0.25">
      <c r="F1624" s="29"/>
      <c r="I1624" s="29"/>
    </row>
    <row r="1625" spans="6:9" x14ac:dyDescent="0.25">
      <c r="F1625" s="29"/>
      <c r="I1625" s="29"/>
    </row>
    <row r="1626" spans="6:9" x14ac:dyDescent="0.25">
      <c r="F1626" s="29"/>
      <c r="I1626" s="29"/>
    </row>
    <row r="1627" spans="6:9" x14ac:dyDescent="0.25">
      <c r="F1627" s="29"/>
      <c r="I1627" s="29"/>
    </row>
    <row r="1628" spans="6:9" x14ac:dyDescent="0.25">
      <c r="F1628" s="29"/>
      <c r="I1628" s="29"/>
    </row>
    <row r="1629" spans="6:9" x14ac:dyDescent="0.25">
      <c r="F1629" s="29"/>
      <c r="I1629" s="29"/>
    </row>
    <row r="1630" spans="6:9" x14ac:dyDescent="0.25">
      <c r="F1630" s="29"/>
      <c r="I1630" s="29"/>
    </row>
    <row r="1631" spans="6:9" x14ac:dyDescent="0.25">
      <c r="F1631" s="29"/>
      <c r="I1631" s="29"/>
    </row>
    <row r="1632" spans="6:9" x14ac:dyDescent="0.25">
      <c r="F1632" s="29"/>
      <c r="I1632" s="29"/>
    </row>
    <row r="1633" spans="6:9" x14ac:dyDescent="0.25">
      <c r="F1633" s="29"/>
      <c r="I1633" s="29"/>
    </row>
    <row r="1634" spans="6:9" x14ac:dyDescent="0.25">
      <c r="F1634" s="29"/>
      <c r="I1634" s="29"/>
    </row>
    <row r="1635" spans="6:9" x14ac:dyDescent="0.25">
      <c r="F1635" s="29"/>
      <c r="I1635" s="29"/>
    </row>
    <row r="1636" spans="6:9" x14ac:dyDescent="0.25">
      <c r="F1636" s="29"/>
      <c r="I1636" s="29"/>
    </row>
    <row r="1637" spans="6:9" x14ac:dyDescent="0.25">
      <c r="F1637" s="29"/>
      <c r="I1637" s="29"/>
    </row>
    <row r="1638" spans="6:9" x14ac:dyDescent="0.25">
      <c r="F1638" s="29"/>
      <c r="I1638" s="29"/>
    </row>
    <row r="1639" spans="6:9" x14ac:dyDescent="0.25">
      <c r="F1639" s="29"/>
      <c r="I1639" s="29"/>
    </row>
    <row r="1640" spans="6:9" x14ac:dyDescent="0.25">
      <c r="F1640" s="29"/>
      <c r="I1640" s="29"/>
    </row>
    <row r="1641" spans="6:9" x14ac:dyDescent="0.25">
      <c r="F1641" s="29"/>
      <c r="I1641" s="29"/>
    </row>
    <row r="1642" spans="6:9" x14ac:dyDescent="0.25">
      <c r="F1642" s="29"/>
      <c r="I1642" s="29"/>
    </row>
    <row r="1643" spans="6:9" x14ac:dyDescent="0.25">
      <c r="F1643" s="29"/>
      <c r="I1643" s="29"/>
    </row>
    <row r="1644" spans="6:9" x14ac:dyDescent="0.25">
      <c r="F1644" s="29"/>
      <c r="I1644" s="29"/>
    </row>
    <row r="1645" spans="6:9" x14ac:dyDescent="0.25">
      <c r="F1645" s="29"/>
      <c r="I1645" s="29"/>
    </row>
    <row r="1646" spans="6:9" x14ac:dyDescent="0.25">
      <c r="F1646" s="29"/>
      <c r="I1646" s="29"/>
    </row>
    <row r="1647" spans="6:9" x14ac:dyDescent="0.25">
      <c r="F1647" s="29"/>
      <c r="I1647" s="29"/>
    </row>
    <row r="1648" spans="6:9" x14ac:dyDescent="0.25">
      <c r="F1648" s="29"/>
      <c r="I1648" s="29"/>
    </row>
    <row r="1649" spans="6:9" x14ac:dyDescent="0.25">
      <c r="F1649" s="29"/>
      <c r="I1649" s="29"/>
    </row>
    <row r="1650" spans="6:9" x14ac:dyDescent="0.25">
      <c r="F1650" s="29"/>
      <c r="I1650" s="29"/>
    </row>
    <row r="1651" spans="6:9" x14ac:dyDescent="0.25">
      <c r="F1651" s="29"/>
      <c r="I1651" s="29"/>
    </row>
    <row r="1652" spans="6:9" x14ac:dyDescent="0.25">
      <c r="F1652" s="29"/>
      <c r="I1652" s="29"/>
    </row>
    <row r="1653" spans="6:9" x14ac:dyDescent="0.25">
      <c r="F1653" s="29"/>
      <c r="I1653" s="29"/>
    </row>
    <row r="1654" spans="6:9" x14ac:dyDescent="0.25">
      <c r="F1654" s="29"/>
      <c r="I1654" s="29"/>
    </row>
    <row r="1655" spans="6:9" x14ac:dyDescent="0.25">
      <c r="F1655" s="29"/>
      <c r="I1655" s="29"/>
    </row>
    <row r="1656" spans="6:9" x14ac:dyDescent="0.25">
      <c r="F1656" s="29"/>
      <c r="I1656" s="29"/>
    </row>
    <row r="1657" spans="6:9" x14ac:dyDescent="0.25">
      <c r="F1657" s="29"/>
      <c r="I1657" s="29"/>
    </row>
    <row r="1658" spans="6:9" x14ac:dyDescent="0.25">
      <c r="F1658" s="29"/>
      <c r="I1658" s="29"/>
    </row>
    <row r="1659" spans="6:9" x14ac:dyDescent="0.25">
      <c r="F1659" s="29"/>
      <c r="I1659" s="29"/>
    </row>
    <row r="1660" spans="6:9" x14ac:dyDescent="0.25">
      <c r="F1660" s="29"/>
      <c r="I1660" s="29"/>
    </row>
    <row r="1661" spans="6:9" x14ac:dyDescent="0.25">
      <c r="F1661" s="29"/>
      <c r="I1661" s="29"/>
    </row>
    <row r="1662" spans="6:9" x14ac:dyDescent="0.25">
      <c r="F1662" s="29"/>
      <c r="I1662" s="29"/>
    </row>
    <row r="1663" spans="6:9" x14ac:dyDescent="0.25">
      <c r="F1663" s="29"/>
      <c r="I1663" s="29"/>
    </row>
    <row r="1664" spans="6:9" x14ac:dyDescent="0.25">
      <c r="F1664" s="29"/>
      <c r="I1664" s="29"/>
    </row>
    <row r="1665" spans="6:9" x14ac:dyDescent="0.25">
      <c r="F1665" s="29"/>
      <c r="I1665" s="29"/>
    </row>
    <row r="1666" spans="6:9" x14ac:dyDescent="0.25">
      <c r="F1666" s="29"/>
      <c r="I1666" s="29"/>
    </row>
    <row r="1667" spans="6:9" x14ac:dyDescent="0.25">
      <c r="F1667" s="29"/>
      <c r="I1667" s="29"/>
    </row>
    <row r="1668" spans="6:9" x14ac:dyDescent="0.25">
      <c r="F1668" s="29"/>
      <c r="I1668" s="29"/>
    </row>
    <row r="1669" spans="6:9" x14ac:dyDescent="0.25">
      <c r="F1669" s="29"/>
      <c r="I1669" s="29"/>
    </row>
    <row r="1670" spans="6:9" x14ac:dyDescent="0.25">
      <c r="F1670" s="29"/>
      <c r="I1670" s="29"/>
    </row>
    <row r="1671" spans="6:9" x14ac:dyDescent="0.25">
      <c r="F1671" s="29"/>
      <c r="I1671" s="29"/>
    </row>
    <row r="1672" spans="6:9" x14ac:dyDescent="0.25">
      <c r="F1672" s="29"/>
      <c r="I1672" s="29"/>
    </row>
    <row r="1673" spans="6:9" x14ac:dyDescent="0.25">
      <c r="F1673" s="29"/>
      <c r="I1673" s="29"/>
    </row>
    <row r="1674" spans="6:9" x14ac:dyDescent="0.25">
      <c r="F1674" s="29"/>
      <c r="I1674" s="29"/>
    </row>
    <row r="1675" spans="6:9" x14ac:dyDescent="0.25">
      <c r="F1675" s="29"/>
      <c r="I1675" s="29"/>
    </row>
    <row r="1676" spans="6:9" x14ac:dyDescent="0.25">
      <c r="F1676" s="29"/>
      <c r="I1676" s="29"/>
    </row>
    <row r="1677" spans="6:9" x14ac:dyDescent="0.25">
      <c r="F1677" s="29"/>
      <c r="I1677" s="29"/>
    </row>
    <row r="1678" spans="6:9" x14ac:dyDescent="0.25">
      <c r="F1678" s="29"/>
      <c r="I1678" s="29"/>
    </row>
    <row r="1679" spans="6:9" x14ac:dyDescent="0.25">
      <c r="F1679" s="29"/>
      <c r="I1679" s="29"/>
    </row>
    <row r="1680" spans="6:9" x14ac:dyDescent="0.25">
      <c r="F1680" s="29"/>
      <c r="I1680" s="29"/>
    </row>
    <row r="1681" spans="6:9" x14ac:dyDescent="0.25">
      <c r="F1681" s="29"/>
      <c r="I1681" s="29"/>
    </row>
    <row r="1682" spans="6:9" x14ac:dyDescent="0.25">
      <c r="F1682" s="29"/>
      <c r="I1682" s="29"/>
    </row>
    <row r="1683" spans="6:9" x14ac:dyDescent="0.25">
      <c r="F1683" s="29"/>
      <c r="I1683" s="29"/>
    </row>
    <row r="1684" spans="6:9" x14ac:dyDescent="0.25">
      <c r="F1684" s="29"/>
      <c r="I1684" s="29"/>
    </row>
    <row r="1685" spans="6:9" x14ac:dyDescent="0.25">
      <c r="F1685" s="29"/>
      <c r="I1685" s="29"/>
    </row>
    <row r="1686" spans="6:9" x14ac:dyDescent="0.25">
      <c r="F1686" s="29"/>
      <c r="I1686" s="29"/>
    </row>
    <row r="1687" spans="6:9" x14ac:dyDescent="0.25">
      <c r="F1687" s="29"/>
      <c r="I1687" s="29"/>
    </row>
    <row r="1688" spans="6:9" x14ac:dyDescent="0.25">
      <c r="F1688" s="29"/>
      <c r="I1688" s="29"/>
    </row>
    <row r="1689" spans="6:9" x14ac:dyDescent="0.25">
      <c r="F1689" s="29"/>
      <c r="I1689" s="29"/>
    </row>
    <row r="1690" spans="6:9" x14ac:dyDescent="0.25">
      <c r="F1690" s="29"/>
      <c r="I1690" s="29"/>
    </row>
    <row r="1691" spans="6:9" x14ac:dyDescent="0.25">
      <c r="F1691" s="29"/>
      <c r="I1691" s="29"/>
    </row>
    <row r="1692" spans="6:9" x14ac:dyDescent="0.25">
      <c r="F1692" s="29"/>
      <c r="I1692" s="29"/>
    </row>
    <row r="1693" spans="6:9" x14ac:dyDescent="0.25">
      <c r="F1693" s="29"/>
      <c r="I1693" s="29"/>
    </row>
    <row r="1694" spans="6:9" x14ac:dyDescent="0.25">
      <c r="F1694" s="29"/>
      <c r="I1694" s="29"/>
    </row>
    <row r="1695" spans="6:9" x14ac:dyDescent="0.25">
      <c r="F1695" s="29"/>
      <c r="I1695" s="29"/>
    </row>
    <row r="1696" spans="6:9" x14ac:dyDescent="0.25">
      <c r="F1696" s="29"/>
      <c r="I1696" s="29"/>
    </row>
    <row r="1697" spans="6:9" x14ac:dyDescent="0.25">
      <c r="F1697" s="29"/>
      <c r="I1697" s="29"/>
    </row>
    <row r="1698" spans="6:9" x14ac:dyDescent="0.25">
      <c r="F1698" s="29"/>
      <c r="I1698" s="29"/>
    </row>
    <row r="1699" spans="6:9" x14ac:dyDescent="0.25">
      <c r="F1699" s="29"/>
      <c r="I1699" s="29"/>
    </row>
    <row r="1700" spans="6:9" x14ac:dyDescent="0.25">
      <c r="F1700" s="29"/>
      <c r="I1700" s="29"/>
    </row>
    <row r="1701" spans="6:9" x14ac:dyDescent="0.25">
      <c r="F1701" s="29"/>
      <c r="I1701" s="29"/>
    </row>
    <row r="1702" spans="6:9" x14ac:dyDescent="0.25">
      <c r="F1702" s="29"/>
      <c r="I1702" s="29"/>
    </row>
    <row r="1703" spans="6:9" x14ac:dyDescent="0.25">
      <c r="F1703" s="29"/>
      <c r="I1703" s="29"/>
    </row>
    <row r="1704" spans="6:9" x14ac:dyDescent="0.25">
      <c r="F1704" s="29"/>
      <c r="I1704" s="29"/>
    </row>
    <row r="1705" spans="6:9" x14ac:dyDescent="0.25">
      <c r="F1705" s="29"/>
      <c r="I1705" s="29"/>
    </row>
    <row r="1706" spans="6:9" x14ac:dyDescent="0.25">
      <c r="F1706" s="29"/>
      <c r="I1706" s="29"/>
    </row>
    <row r="1707" spans="6:9" x14ac:dyDescent="0.25">
      <c r="F1707" s="29"/>
      <c r="I1707" s="29"/>
    </row>
    <row r="1708" spans="6:9" x14ac:dyDescent="0.25">
      <c r="F1708" s="29"/>
      <c r="I1708" s="29"/>
    </row>
    <row r="1709" spans="6:9" x14ac:dyDescent="0.25">
      <c r="F1709" s="29"/>
      <c r="I1709" s="29"/>
    </row>
    <row r="1710" spans="6:9" x14ac:dyDescent="0.25">
      <c r="F1710" s="29"/>
      <c r="I1710" s="29"/>
    </row>
    <row r="1711" spans="6:9" x14ac:dyDescent="0.25">
      <c r="F1711" s="29"/>
      <c r="I1711" s="29"/>
    </row>
    <row r="1712" spans="6:9" x14ac:dyDescent="0.25">
      <c r="F1712" s="29"/>
      <c r="I1712" s="29"/>
    </row>
    <row r="1713" spans="6:9" x14ac:dyDescent="0.25">
      <c r="F1713" s="29"/>
      <c r="I1713" s="29"/>
    </row>
    <row r="1714" spans="6:9" x14ac:dyDescent="0.25">
      <c r="F1714" s="29"/>
      <c r="I1714" s="29"/>
    </row>
    <row r="1715" spans="6:9" x14ac:dyDescent="0.25">
      <c r="F1715" s="29"/>
      <c r="I1715" s="29"/>
    </row>
    <row r="1716" spans="6:9" x14ac:dyDescent="0.25">
      <c r="F1716" s="29"/>
      <c r="I1716" s="29"/>
    </row>
    <row r="1717" spans="6:9" x14ac:dyDescent="0.25">
      <c r="F1717" s="29"/>
      <c r="I1717" s="29"/>
    </row>
    <row r="1718" spans="6:9" x14ac:dyDescent="0.25">
      <c r="F1718" s="29"/>
      <c r="I1718" s="29"/>
    </row>
    <row r="1719" spans="6:9" x14ac:dyDescent="0.25">
      <c r="F1719" s="29"/>
      <c r="I1719" s="29"/>
    </row>
    <row r="1720" spans="6:9" x14ac:dyDescent="0.25">
      <c r="F1720" s="29"/>
      <c r="I1720" s="29"/>
    </row>
    <row r="1721" spans="6:9" x14ac:dyDescent="0.25">
      <c r="F1721" s="29"/>
      <c r="I1721" s="29"/>
    </row>
    <row r="1722" spans="6:9" x14ac:dyDescent="0.25">
      <c r="F1722" s="29"/>
      <c r="I1722" s="29"/>
    </row>
    <row r="1723" spans="6:9" x14ac:dyDescent="0.25">
      <c r="F1723" s="29"/>
      <c r="I1723" s="29"/>
    </row>
    <row r="1724" spans="6:9" x14ac:dyDescent="0.25">
      <c r="F1724" s="29"/>
      <c r="I1724" s="29"/>
    </row>
    <row r="1725" spans="6:9" x14ac:dyDescent="0.25">
      <c r="F1725" s="29"/>
      <c r="I1725" s="29"/>
    </row>
    <row r="1726" spans="6:9" x14ac:dyDescent="0.25">
      <c r="F1726" s="29"/>
      <c r="I1726" s="29"/>
    </row>
    <row r="1727" spans="6:9" x14ac:dyDescent="0.25">
      <c r="F1727" s="29"/>
      <c r="I1727" s="29"/>
    </row>
    <row r="1728" spans="6:9" x14ac:dyDescent="0.25">
      <c r="F1728" s="29"/>
      <c r="I1728" s="29"/>
    </row>
    <row r="1729" spans="6:9" x14ac:dyDescent="0.25">
      <c r="F1729" s="29"/>
      <c r="I1729" s="29"/>
    </row>
    <row r="1730" spans="6:9" x14ac:dyDescent="0.25">
      <c r="F1730" s="29"/>
      <c r="I1730" s="29"/>
    </row>
    <row r="1731" spans="6:9" x14ac:dyDescent="0.25">
      <c r="F1731" s="29"/>
      <c r="I1731" s="29"/>
    </row>
    <row r="1732" spans="6:9" x14ac:dyDescent="0.25">
      <c r="F1732" s="29"/>
      <c r="I1732" s="29"/>
    </row>
    <row r="1733" spans="6:9" x14ac:dyDescent="0.25">
      <c r="F1733" s="29"/>
      <c r="I1733" s="29"/>
    </row>
    <row r="1734" spans="6:9" x14ac:dyDescent="0.25">
      <c r="F1734" s="29"/>
      <c r="I1734" s="29"/>
    </row>
    <row r="1735" spans="6:9" x14ac:dyDescent="0.25">
      <c r="F1735" s="29"/>
      <c r="I1735" s="29"/>
    </row>
    <row r="1736" spans="6:9" x14ac:dyDescent="0.25">
      <c r="F1736" s="29"/>
      <c r="I1736" s="29"/>
    </row>
    <row r="1737" spans="6:9" x14ac:dyDescent="0.25">
      <c r="F1737" s="29"/>
      <c r="I1737" s="29"/>
    </row>
    <row r="1738" spans="6:9" x14ac:dyDescent="0.25">
      <c r="F1738" s="29"/>
      <c r="I1738" s="29"/>
    </row>
    <row r="1739" spans="6:9" x14ac:dyDescent="0.25">
      <c r="F1739" s="29"/>
      <c r="I1739" s="29"/>
    </row>
    <row r="1740" spans="6:9" x14ac:dyDescent="0.25">
      <c r="F1740" s="29"/>
      <c r="I1740" s="29"/>
    </row>
    <row r="1741" spans="6:9" x14ac:dyDescent="0.25">
      <c r="F1741" s="29"/>
      <c r="I1741" s="29"/>
    </row>
    <row r="1742" spans="6:9" x14ac:dyDescent="0.25">
      <c r="F1742" s="29"/>
      <c r="I1742" s="29"/>
    </row>
    <row r="1743" spans="6:9" x14ac:dyDescent="0.25">
      <c r="F1743" s="29"/>
      <c r="I1743" s="29"/>
    </row>
    <row r="1744" spans="6:9" x14ac:dyDescent="0.25">
      <c r="F1744" s="29"/>
      <c r="I1744" s="29"/>
    </row>
    <row r="1745" spans="6:9" x14ac:dyDescent="0.25">
      <c r="F1745" s="29"/>
      <c r="I1745" s="29"/>
    </row>
    <row r="1746" spans="6:9" x14ac:dyDescent="0.25">
      <c r="F1746" s="29"/>
      <c r="I1746" s="29"/>
    </row>
    <row r="1747" spans="6:9" x14ac:dyDescent="0.25">
      <c r="F1747" s="29"/>
      <c r="I1747" s="29"/>
    </row>
    <row r="1748" spans="6:9" x14ac:dyDescent="0.25">
      <c r="F1748" s="29"/>
      <c r="I1748" s="29"/>
    </row>
    <row r="1749" spans="6:9" x14ac:dyDescent="0.25">
      <c r="F1749" s="29"/>
      <c r="I1749" s="29"/>
    </row>
    <row r="1750" spans="6:9" x14ac:dyDescent="0.25">
      <c r="F1750" s="29"/>
      <c r="I1750" s="29"/>
    </row>
    <row r="1751" spans="6:9" x14ac:dyDescent="0.25">
      <c r="F1751" s="29"/>
      <c r="I1751" s="29"/>
    </row>
    <row r="1752" spans="6:9" x14ac:dyDescent="0.25">
      <c r="F1752" s="29"/>
      <c r="I1752" s="29"/>
    </row>
    <row r="1753" spans="6:9" x14ac:dyDescent="0.25">
      <c r="F1753" s="29"/>
      <c r="I1753" s="29"/>
    </row>
    <row r="1754" spans="6:9" x14ac:dyDescent="0.25">
      <c r="F1754" s="29"/>
      <c r="I1754" s="29"/>
    </row>
    <row r="1755" spans="6:9" x14ac:dyDescent="0.25">
      <c r="F1755" s="29"/>
      <c r="I1755" s="29"/>
    </row>
    <row r="1756" spans="6:9" x14ac:dyDescent="0.25">
      <c r="F1756" s="29"/>
      <c r="I1756" s="29"/>
    </row>
    <row r="1757" spans="6:9" x14ac:dyDescent="0.25">
      <c r="F1757" s="29"/>
      <c r="I1757" s="29"/>
    </row>
    <row r="1758" spans="6:9" x14ac:dyDescent="0.25">
      <c r="F1758" s="29"/>
      <c r="I1758" s="29"/>
    </row>
    <row r="1759" spans="6:9" x14ac:dyDescent="0.25">
      <c r="F1759" s="29"/>
      <c r="I1759" s="29"/>
    </row>
    <row r="1760" spans="6:9" x14ac:dyDescent="0.25">
      <c r="F1760" s="29"/>
      <c r="I1760" s="29"/>
    </row>
    <row r="1761" spans="6:9" x14ac:dyDescent="0.25">
      <c r="F1761" s="29"/>
      <c r="I1761" s="29"/>
    </row>
    <row r="1762" spans="6:9" x14ac:dyDescent="0.25">
      <c r="F1762" s="29"/>
      <c r="I1762" s="29"/>
    </row>
    <row r="1763" spans="6:9" x14ac:dyDescent="0.25">
      <c r="F1763" s="29"/>
      <c r="I1763" s="29"/>
    </row>
    <row r="1764" spans="6:9" x14ac:dyDescent="0.25">
      <c r="F1764" s="29"/>
      <c r="I1764" s="29"/>
    </row>
    <row r="1765" spans="6:9" x14ac:dyDescent="0.25">
      <c r="F1765" s="29"/>
      <c r="I1765" s="29"/>
    </row>
    <row r="1766" spans="6:9" x14ac:dyDescent="0.25">
      <c r="F1766" s="29"/>
      <c r="I1766" s="29"/>
    </row>
    <row r="1767" spans="6:9" x14ac:dyDescent="0.25">
      <c r="F1767" s="29"/>
      <c r="I1767" s="29"/>
    </row>
    <row r="1768" spans="6:9" x14ac:dyDescent="0.25">
      <c r="F1768" s="29"/>
      <c r="I1768" s="29"/>
    </row>
    <row r="1769" spans="6:9" x14ac:dyDescent="0.25">
      <c r="F1769" s="29"/>
      <c r="I1769" s="29"/>
    </row>
    <row r="1770" spans="6:9" x14ac:dyDescent="0.25">
      <c r="F1770" s="29"/>
      <c r="I1770" s="29"/>
    </row>
    <row r="1771" spans="6:9" x14ac:dyDescent="0.25">
      <c r="F1771" s="29"/>
      <c r="I1771" s="29"/>
    </row>
    <row r="1772" spans="6:9" x14ac:dyDescent="0.25">
      <c r="F1772" s="29"/>
      <c r="I1772" s="29"/>
    </row>
    <row r="1773" spans="6:9" x14ac:dyDescent="0.25">
      <c r="F1773" s="29"/>
      <c r="I1773" s="29"/>
    </row>
    <row r="1774" spans="6:9" x14ac:dyDescent="0.25">
      <c r="F1774" s="29"/>
      <c r="I1774" s="29"/>
    </row>
    <row r="1775" spans="6:9" x14ac:dyDescent="0.25">
      <c r="F1775" s="29"/>
      <c r="I1775" s="29"/>
    </row>
    <row r="1776" spans="6:9" x14ac:dyDescent="0.25">
      <c r="F1776" s="29"/>
      <c r="I1776" s="29"/>
    </row>
    <row r="1777" spans="6:9" x14ac:dyDescent="0.25">
      <c r="F1777" s="29"/>
      <c r="I1777" s="29"/>
    </row>
    <row r="1778" spans="6:9" x14ac:dyDescent="0.25">
      <c r="F1778" s="29"/>
      <c r="I1778" s="29"/>
    </row>
    <row r="1779" spans="6:9" x14ac:dyDescent="0.25">
      <c r="F1779" s="29"/>
      <c r="I1779" s="29"/>
    </row>
    <row r="1780" spans="6:9" x14ac:dyDescent="0.25">
      <c r="F1780" s="29"/>
      <c r="I1780" s="29"/>
    </row>
    <row r="1781" spans="6:9" x14ac:dyDescent="0.25">
      <c r="F1781" s="29"/>
      <c r="I1781" s="29"/>
    </row>
    <row r="1782" spans="6:9" x14ac:dyDescent="0.25">
      <c r="F1782" s="29"/>
      <c r="I1782" s="29"/>
    </row>
    <row r="1783" spans="6:9" x14ac:dyDescent="0.25">
      <c r="F1783" s="29"/>
      <c r="I1783" s="29"/>
    </row>
    <row r="1784" spans="6:9" x14ac:dyDescent="0.25">
      <c r="F1784" s="29"/>
      <c r="I1784" s="29"/>
    </row>
    <row r="1785" spans="6:9" x14ac:dyDescent="0.25">
      <c r="F1785" s="29"/>
      <c r="I1785" s="29"/>
    </row>
    <row r="1786" spans="6:9" x14ac:dyDescent="0.25">
      <c r="F1786" s="29"/>
      <c r="I1786" s="29"/>
    </row>
    <row r="1787" spans="6:9" x14ac:dyDescent="0.25">
      <c r="F1787" s="29"/>
      <c r="I1787" s="29"/>
    </row>
    <row r="1788" spans="6:9" x14ac:dyDescent="0.25">
      <c r="F1788" s="29"/>
      <c r="I1788" s="29"/>
    </row>
    <row r="1789" spans="6:9" x14ac:dyDescent="0.25">
      <c r="F1789" s="29"/>
      <c r="I1789" s="29"/>
    </row>
    <row r="1790" spans="6:9" x14ac:dyDescent="0.25">
      <c r="F1790" s="29"/>
      <c r="I1790" s="29"/>
    </row>
    <row r="1791" spans="6:9" x14ac:dyDescent="0.25">
      <c r="F1791" s="29"/>
      <c r="I1791" s="29"/>
    </row>
    <row r="1792" spans="6:9" x14ac:dyDescent="0.25">
      <c r="F1792" s="29"/>
      <c r="I1792" s="29"/>
    </row>
    <row r="1793" spans="6:9" x14ac:dyDescent="0.25">
      <c r="F1793" s="29"/>
      <c r="I1793" s="29"/>
    </row>
    <row r="1794" spans="6:9" x14ac:dyDescent="0.25">
      <c r="F1794" s="29"/>
      <c r="I1794" s="29"/>
    </row>
    <row r="1795" spans="6:9" x14ac:dyDescent="0.25">
      <c r="F1795" s="29"/>
      <c r="I1795" s="29"/>
    </row>
    <row r="1796" spans="6:9" x14ac:dyDescent="0.25">
      <c r="F1796" s="29"/>
      <c r="I1796" s="29"/>
    </row>
    <row r="1797" spans="6:9" x14ac:dyDescent="0.25">
      <c r="F1797" s="29"/>
      <c r="I1797" s="29"/>
    </row>
    <row r="1798" spans="6:9" x14ac:dyDescent="0.25">
      <c r="F1798" s="29"/>
      <c r="I1798" s="29"/>
    </row>
    <row r="1799" spans="6:9" x14ac:dyDescent="0.25">
      <c r="F1799" s="29"/>
      <c r="I1799" s="29"/>
    </row>
    <row r="1800" spans="6:9" x14ac:dyDescent="0.25">
      <c r="F1800" s="29"/>
      <c r="I1800" s="29"/>
    </row>
    <row r="1801" spans="6:9" x14ac:dyDescent="0.25">
      <c r="F1801" s="29"/>
      <c r="I1801" s="29"/>
    </row>
    <row r="1802" spans="6:9" x14ac:dyDescent="0.25">
      <c r="F1802" s="29"/>
      <c r="I1802" s="29"/>
    </row>
    <row r="1803" spans="6:9" x14ac:dyDescent="0.25">
      <c r="F1803" s="29"/>
      <c r="I1803" s="29"/>
    </row>
    <row r="1804" spans="6:9" x14ac:dyDescent="0.25">
      <c r="F1804" s="29"/>
      <c r="I1804" s="29"/>
    </row>
    <row r="1805" spans="6:9" x14ac:dyDescent="0.25">
      <c r="F1805" s="29"/>
      <c r="I1805" s="29"/>
    </row>
    <row r="1806" spans="6:9" x14ac:dyDescent="0.25">
      <c r="F1806" s="29"/>
      <c r="I1806" s="29"/>
    </row>
    <row r="1807" spans="6:9" x14ac:dyDescent="0.25">
      <c r="F1807" s="29"/>
      <c r="I1807" s="29"/>
    </row>
    <row r="1808" spans="6:9" x14ac:dyDescent="0.25">
      <c r="F1808" s="29"/>
      <c r="I1808" s="29"/>
    </row>
    <row r="1809" spans="6:9" x14ac:dyDescent="0.25">
      <c r="F1809" s="29"/>
      <c r="I1809" s="29"/>
    </row>
    <row r="1810" spans="6:9" x14ac:dyDescent="0.25">
      <c r="F1810" s="29"/>
      <c r="I1810" s="29"/>
    </row>
    <row r="1811" spans="6:9" x14ac:dyDescent="0.25">
      <c r="F1811" s="29"/>
      <c r="I1811" s="29"/>
    </row>
    <row r="1812" spans="6:9" x14ac:dyDescent="0.25">
      <c r="F1812" s="29"/>
      <c r="I1812" s="29"/>
    </row>
    <row r="1813" spans="6:9" x14ac:dyDescent="0.25">
      <c r="F1813" s="29"/>
      <c r="I1813" s="29"/>
    </row>
    <row r="1814" spans="6:9" x14ac:dyDescent="0.25">
      <c r="F1814" s="29"/>
      <c r="I1814" s="29"/>
    </row>
    <row r="1815" spans="6:9" x14ac:dyDescent="0.25">
      <c r="F1815" s="29"/>
      <c r="I1815" s="29"/>
    </row>
    <row r="1816" spans="6:9" x14ac:dyDescent="0.25">
      <c r="F1816" s="29"/>
      <c r="I1816" s="29"/>
    </row>
    <row r="1817" spans="6:9" x14ac:dyDescent="0.25">
      <c r="F1817" s="29"/>
      <c r="I1817" s="29"/>
    </row>
    <row r="1818" spans="6:9" x14ac:dyDescent="0.25">
      <c r="F1818" s="29"/>
      <c r="I1818" s="29"/>
    </row>
    <row r="1819" spans="6:9" x14ac:dyDescent="0.25">
      <c r="F1819" s="29"/>
      <c r="I1819" s="29"/>
    </row>
    <row r="1820" spans="6:9" x14ac:dyDescent="0.25">
      <c r="F1820" s="29"/>
      <c r="I1820" s="29"/>
    </row>
    <row r="1821" spans="6:9" x14ac:dyDescent="0.25">
      <c r="F1821" s="29"/>
      <c r="I1821" s="29"/>
    </row>
    <row r="1822" spans="6:9" x14ac:dyDescent="0.25">
      <c r="F1822" s="29"/>
      <c r="I1822" s="29"/>
    </row>
    <row r="1823" spans="6:9" x14ac:dyDescent="0.25">
      <c r="F1823" s="29"/>
      <c r="I1823" s="29"/>
    </row>
    <row r="1824" spans="6:9" x14ac:dyDescent="0.25">
      <c r="F1824" s="29"/>
      <c r="I1824" s="29"/>
    </row>
    <row r="1825" spans="6:9" x14ac:dyDescent="0.25">
      <c r="F1825" s="29"/>
      <c r="I1825" s="29"/>
    </row>
    <row r="1826" spans="6:9" x14ac:dyDescent="0.25">
      <c r="F1826" s="29"/>
      <c r="I1826" s="29"/>
    </row>
    <row r="1827" spans="6:9" x14ac:dyDescent="0.25">
      <c r="F1827" s="29"/>
      <c r="I1827" s="29"/>
    </row>
    <row r="1828" spans="6:9" x14ac:dyDescent="0.25">
      <c r="F1828" s="29"/>
      <c r="I1828" s="29"/>
    </row>
    <row r="1829" spans="6:9" x14ac:dyDescent="0.25">
      <c r="F1829" s="29"/>
      <c r="I1829" s="29"/>
    </row>
    <row r="1830" spans="6:9" x14ac:dyDescent="0.25">
      <c r="F1830" s="29"/>
      <c r="I1830" s="29"/>
    </row>
    <row r="1831" spans="6:9" x14ac:dyDescent="0.25">
      <c r="F1831" s="29"/>
      <c r="I1831" s="29"/>
    </row>
    <row r="1832" spans="6:9" x14ac:dyDescent="0.25">
      <c r="F1832" s="29"/>
      <c r="I1832" s="29"/>
    </row>
    <row r="1833" spans="6:9" x14ac:dyDescent="0.25">
      <c r="F1833" s="29"/>
      <c r="I1833" s="29"/>
    </row>
    <row r="1834" spans="6:9" x14ac:dyDescent="0.25">
      <c r="F1834" s="29"/>
      <c r="I1834" s="29"/>
    </row>
    <row r="1835" spans="6:9" x14ac:dyDescent="0.25">
      <c r="F1835" s="29"/>
      <c r="I1835" s="29"/>
    </row>
    <row r="1836" spans="6:9" x14ac:dyDescent="0.25">
      <c r="F1836" s="29"/>
      <c r="I1836" s="29"/>
    </row>
    <row r="1837" spans="6:9" x14ac:dyDescent="0.25">
      <c r="F1837" s="29"/>
      <c r="I1837" s="29"/>
    </row>
    <row r="1838" spans="6:9" x14ac:dyDescent="0.25">
      <c r="F1838" s="29"/>
      <c r="I1838" s="29"/>
    </row>
    <row r="1839" spans="6:9" x14ac:dyDescent="0.25">
      <c r="F1839" s="29"/>
      <c r="I1839" s="29"/>
    </row>
    <row r="1840" spans="6:9" x14ac:dyDescent="0.25">
      <c r="F1840" s="29"/>
      <c r="I1840" s="29"/>
    </row>
    <row r="1841" spans="6:9" x14ac:dyDescent="0.25">
      <c r="F1841" s="29"/>
      <c r="I1841" s="29"/>
    </row>
    <row r="1842" spans="6:9" x14ac:dyDescent="0.25">
      <c r="F1842" s="29"/>
      <c r="I1842" s="29"/>
    </row>
    <row r="1843" spans="6:9" x14ac:dyDescent="0.25">
      <c r="F1843" s="29"/>
      <c r="I1843" s="29"/>
    </row>
    <row r="1844" spans="6:9" x14ac:dyDescent="0.25">
      <c r="F1844" s="29"/>
      <c r="I1844" s="29"/>
    </row>
    <row r="1845" spans="6:9" x14ac:dyDescent="0.25">
      <c r="F1845" s="29"/>
      <c r="I1845" s="29"/>
    </row>
    <row r="1846" spans="6:9" x14ac:dyDescent="0.25">
      <c r="F1846" s="29"/>
      <c r="I1846" s="29"/>
    </row>
    <row r="1847" spans="6:9" x14ac:dyDescent="0.25">
      <c r="F1847" s="29"/>
      <c r="I1847" s="29"/>
    </row>
    <row r="1848" spans="6:9" x14ac:dyDescent="0.25">
      <c r="F1848" s="29"/>
      <c r="I1848" s="29"/>
    </row>
    <row r="1849" spans="6:9" x14ac:dyDescent="0.25">
      <c r="F1849" s="29"/>
      <c r="I1849" s="29"/>
    </row>
    <row r="1850" spans="6:9" x14ac:dyDescent="0.25">
      <c r="F1850" s="29"/>
      <c r="I1850" s="29"/>
    </row>
    <row r="1851" spans="6:9" x14ac:dyDescent="0.25">
      <c r="F1851" s="29"/>
      <c r="I1851" s="29"/>
    </row>
    <row r="1852" spans="6:9" x14ac:dyDescent="0.25">
      <c r="F1852" s="29"/>
      <c r="I1852" s="29"/>
    </row>
    <row r="1853" spans="6:9" x14ac:dyDescent="0.25">
      <c r="F1853" s="29"/>
      <c r="I1853" s="29"/>
    </row>
    <row r="1854" spans="6:9" x14ac:dyDescent="0.25">
      <c r="F1854" s="29"/>
      <c r="I1854" s="29"/>
    </row>
    <row r="1855" spans="6:9" x14ac:dyDescent="0.25">
      <c r="F1855" s="29"/>
      <c r="I1855" s="29"/>
    </row>
    <row r="1856" spans="6:9" x14ac:dyDescent="0.25">
      <c r="F1856" s="29"/>
      <c r="I1856" s="29"/>
    </row>
    <row r="1857" spans="6:9" x14ac:dyDescent="0.25">
      <c r="F1857" s="29"/>
      <c r="I1857" s="29"/>
    </row>
    <row r="1858" spans="6:9" x14ac:dyDescent="0.25">
      <c r="F1858" s="29"/>
      <c r="I1858" s="29"/>
    </row>
    <row r="1859" spans="6:9" x14ac:dyDescent="0.25">
      <c r="F1859" s="29"/>
      <c r="I1859" s="29"/>
    </row>
    <row r="1860" spans="6:9" x14ac:dyDescent="0.25">
      <c r="F1860" s="29"/>
      <c r="I1860" s="29"/>
    </row>
    <row r="1861" spans="6:9" x14ac:dyDescent="0.25">
      <c r="F1861" s="29"/>
      <c r="I1861" s="29"/>
    </row>
    <row r="1862" spans="6:9" x14ac:dyDescent="0.25">
      <c r="F1862" s="29"/>
      <c r="I1862" s="29"/>
    </row>
    <row r="1863" spans="6:9" x14ac:dyDescent="0.25">
      <c r="F1863" s="29"/>
      <c r="I1863" s="29"/>
    </row>
    <row r="1864" spans="6:9" x14ac:dyDescent="0.25">
      <c r="F1864" s="29"/>
      <c r="I1864" s="29"/>
    </row>
    <row r="1865" spans="6:9" x14ac:dyDescent="0.25">
      <c r="F1865" s="29"/>
      <c r="I1865" s="29"/>
    </row>
    <row r="1866" spans="6:9" x14ac:dyDescent="0.25">
      <c r="F1866" s="29"/>
      <c r="I1866" s="29"/>
    </row>
    <row r="1867" spans="6:9" x14ac:dyDescent="0.25">
      <c r="F1867" s="29"/>
      <c r="I1867" s="29"/>
    </row>
    <row r="1868" spans="6:9" x14ac:dyDescent="0.25">
      <c r="F1868" s="29"/>
      <c r="I1868" s="29"/>
    </row>
    <row r="1869" spans="6:9" x14ac:dyDescent="0.25">
      <c r="F1869" s="29"/>
      <c r="I1869" s="29"/>
    </row>
    <row r="1870" spans="6:9" x14ac:dyDescent="0.25">
      <c r="F1870" s="29"/>
      <c r="I1870" s="29"/>
    </row>
    <row r="1871" spans="6:9" x14ac:dyDescent="0.25">
      <c r="F1871" s="29"/>
      <c r="I1871" s="29"/>
    </row>
    <row r="1872" spans="6:9" x14ac:dyDescent="0.25">
      <c r="F1872" s="29"/>
      <c r="I1872" s="29"/>
    </row>
    <row r="1873" spans="6:9" x14ac:dyDescent="0.25">
      <c r="F1873" s="29"/>
      <c r="I1873" s="29"/>
    </row>
    <row r="1874" spans="6:9" x14ac:dyDescent="0.25">
      <c r="F1874" s="29"/>
      <c r="I1874" s="29"/>
    </row>
    <row r="1875" spans="6:9" x14ac:dyDescent="0.25">
      <c r="F1875" s="29"/>
      <c r="I1875" s="29"/>
    </row>
    <row r="1876" spans="6:9" x14ac:dyDescent="0.25">
      <c r="F1876" s="29"/>
      <c r="I1876" s="29"/>
    </row>
    <row r="1877" spans="6:9" x14ac:dyDescent="0.25">
      <c r="F1877" s="29"/>
      <c r="I1877" s="29"/>
    </row>
    <row r="1878" spans="6:9" x14ac:dyDescent="0.25">
      <c r="F1878" s="29"/>
      <c r="I1878" s="29"/>
    </row>
    <row r="1879" spans="6:9" x14ac:dyDescent="0.25">
      <c r="F1879" s="29"/>
      <c r="I1879" s="29"/>
    </row>
    <row r="1880" spans="6:9" x14ac:dyDescent="0.25">
      <c r="F1880" s="29"/>
      <c r="I1880" s="29"/>
    </row>
    <row r="1881" spans="6:9" x14ac:dyDescent="0.25">
      <c r="F1881" s="29"/>
      <c r="I1881" s="29"/>
    </row>
    <row r="1882" spans="6:9" x14ac:dyDescent="0.25">
      <c r="F1882" s="29"/>
      <c r="I1882" s="29"/>
    </row>
    <row r="1883" spans="6:9" x14ac:dyDescent="0.25">
      <c r="F1883" s="29"/>
      <c r="I1883" s="29"/>
    </row>
    <row r="1884" spans="6:9" x14ac:dyDescent="0.25">
      <c r="F1884" s="29"/>
      <c r="I1884" s="29"/>
    </row>
    <row r="1885" spans="6:9" x14ac:dyDescent="0.25">
      <c r="F1885" s="29"/>
      <c r="I1885" s="29"/>
    </row>
    <row r="1886" spans="6:9" x14ac:dyDescent="0.25">
      <c r="F1886" s="29"/>
      <c r="I1886" s="29"/>
    </row>
    <row r="1887" spans="6:9" x14ac:dyDescent="0.25">
      <c r="F1887" s="29"/>
      <c r="I1887" s="29"/>
    </row>
    <row r="1888" spans="6:9" x14ac:dyDescent="0.25">
      <c r="F1888" s="29"/>
      <c r="I1888" s="29"/>
    </row>
    <row r="1889" spans="6:9" x14ac:dyDescent="0.25">
      <c r="F1889" s="29"/>
      <c r="I1889" s="29"/>
    </row>
    <row r="1890" spans="6:9" x14ac:dyDescent="0.25">
      <c r="F1890" s="29"/>
      <c r="I1890" s="29"/>
    </row>
    <row r="1891" spans="6:9" x14ac:dyDescent="0.25">
      <c r="F1891" s="29"/>
      <c r="I1891" s="29"/>
    </row>
    <row r="1892" spans="6:9" x14ac:dyDescent="0.25">
      <c r="F1892" s="29"/>
      <c r="I1892" s="29"/>
    </row>
    <row r="1893" spans="6:9" x14ac:dyDescent="0.25">
      <c r="F1893" s="29"/>
      <c r="I1893" s="29"/>
    </row>
    <row r="1894" spans="6:9" x14ac:dyDescent="0.25">
      <c r="F1894" s="29"/>
      <c r="I1894" s="29"/>
    </row>
    <row r="1895" spans="6:9" x14ac:dyDescent="0.25">
      <c r="F1895" s="29"/>
      <c r="I1895" s="29"/>
    </row>
    <row r="1896" spans="6:9" x14ac:dyDescent="0.25">
      <c r="F1896" s="29"/>
      <c r="I1896" s="29"/>
    </row>
    <row r="1897" spans="6:9" x14ac:dyDescent="0.25">
      <c r="F1897" s="29"/>
      <c r="I1897" s="29"/>
    </row>
    <row r="1898" spans="6:9" x14ac:dyDescent="0.25">
      <c r="F1898" s="29"/>
      <c r="I1898" s="29"/>
    </row>
    <row r="1899" spans="6:9" x14ac:dyDescent="0.25">
      <c r="F1899" s="29"/>
      <c r="I1899" s="29"/>
    </row>
    <row r="1900" spans="6:9" x14ac:dyDescent="0.25">
      <c r="F1900" s="29"/>
      <c r="I1900" s="29"/>
    </row>
    <row r="1901" spans="6:9" x14ac:dyDescent="0.25">
      <c r="F1901" s="29"/>
      <c r="I1901" s="29"/>
    </row>
    <row r="1902" spans="6:9" x14ac:dyDescent="0.25">
      <c r="F1902" s="29"/>
      <c r="I1902" s="29"/>
    </row>
    <row r="1903" spans="6:9" x14ac:dyDescent="0.25">
      <c r="F1903" s="29"/>
      <c r="I1903" s="29"/>
    </row>
    <row r="1904" spans="6:9" x14ac:dyDescent="0.25">
      <c r="F1904" s="29"/>
      <c r="I1904" s="29"/>
    </row>
    <row r="1905" spans="6:9" x14ac:dyDescent="0.25">
      <c r="F1905" s="29"/>
      <c r="I1905" s="29"/>
    </row>
    <row r="1906" spans="6:9" x14ac:dyDescent="0.25">
      <c r="F1906" s="29"/>
      <c r="I1906" s="29"/>
    </row>
    <row r="1907" spans="6:9" x14ac:dyDescent="0.25">
      <c r="F1907" s="29"/>
      <c r="I1907" s="29"/>
    </row>
    <row r="1908" spans="6:9" x14ac:dyDescent="0.25">
      <c r="F1908" s="29"/>
      <c r="I1908" s="29"/>
    </row>
    <row r="1909" spans="6:9" x14ac:dyDescent="0.25">
      <c r="F1909" s="29"/>
      <c r="I1909" s="29"/>
    </row>
    <row r="1910" spans="6:9" x14ac:dyDescent="0.25">
      <c r="F1910" s="29"/>
      <c r="I1910" s="29"/>
    </row>
    <row r="1911" spans="6:9" x14ac:dyDescent="0.25">
      <c r="F1911" s="29"/>
      <c r="I1911" s="29"/>
    </row>
    <row r="1912" spans="6:9" x14ac:dyDescent="0.25">
      <c r="F1912" s="29"/>
      <c r="I1912" s="29"/>
    </row>
    <row r="1913" spans="6:9" x14ac:dyDescent="0.25">
      <c r="F1913" s="29"/>
      <c r="I1913" s="29"/>
    </row>
    <row r="1914" spans="6:9" x14ac:dyDescent="0.25">
      <c r="F1914" s="29"/>
      <c r="I1914" s="29"/>
    </row>
    <row r="1915" spans="6:9" x14ac:dyDescent="0.25">
      <c r="F1915" s="29"/>
      <c r="I1915" s="29"/>
    </row>
    <row r="1916" spans="6:9" x14ac:dyDescent="0.25">
      <c r="F1916" s="29"/>
      <c r="I1916" s="29"/>
    </row>
    <row r="1917" spans="6:9" x14ac:dyDescent="0.25">
      <c r="F1917" s="29"/>
      <c r="I1917" s="29"/>
    </row>
    <row r="1918" spans="6:9" x14ac:dyDescent="0.25">
      <c r="F1918" s="29"/>
      <c r="I1918" s="29"/>
    </row>
    <row r="1919" spans="6:9" x14ac:dyDescent="0.25">
      <c r="F1919" s="29"/>
      <c r="I1919" s="29"/>
    </row>
    <row r="1920" spans="6:9" x14ac:dyDescent="0.25">
      <c r="F1920" s="29"/>
      <c r="I1920" s="29"/>
    </row>
    <row r="1921" spans="6:9" x14ac:dyDescent="0.25">
      <c r="F1921" s="29"/>
      <c r="I1921" s="29"/>
    </row>
    <row r="1922" spans="6:9" x14ac:dyDescent="0.25">
      <c r="F1922" s="29"/>
      <c r="I1922" s="29"/>
    </row>
    <row r="1923" spans="6:9" x14ac:dyDescent="0.25">
      <c r="F1923" s="29"/>
      <c r="I1923" s="29"/>
    </row>
    <row r="1924" spans="6:9" x14ac:dyDescent="0.25">
      <c r="F1924" s="29"/>
      <c r="I1924" s="29"/>
    </row>
    <row r="1925" spans="6:9" x14ac:dyDescent="0.25">
      <c r="F1925" s="29"/>
      <c r="I1925" s="29"/>
    </row>
    <row r="1926" spans="6:9" x14ac:dyDescent="0.25">
      <c r="F1926" s="29"/>
      <c r="I1926" s="29"/>
    </row>
    <row r="1927" spans="6:9" x14ac:dyDescent="0.25">
      <c r="F1927" s="29"/>
      <c r="I1927" s="29"/>
    </row>
    <row r="1928" spans="6:9" x14ac:dyDescent="0.25">
      <c r="F1928" s="29"/>
      <c r="I1928" s="29"/>
    </row>
    <row r="1929" spans="6:9" x14ac:dyDescent="0.25">
      <c r="F1929" s="29"/>
      <c r="I1929" s="29"/>
    </row>
    <row r="1930" spans="6:9" x14ac:dyDescent="0.25">
      <c r="F1930" s="29"/>
      <c r="I1930" s="29"/>
    </row>
    <row r="1931" spans="6:9" x14ac:dyDescent="0.25">
      <c r="F1931" s="29"/>
      <c r="I1931" s="29"/>
    </row>
    <row r="1932" spans="6:9" x14ac:dyDescent="0.25">
      <c r="F1932" s="29"/>
      <c r="I1932" s="29"/>
    </row>
    <row r="1933" spans="6:9" x14ac:dyDescent="0.25">
      <c r="F1933" s="29"/>
      <c r="I1933" s="29"/>
    </row>
    <row r="1934" spans="6:9" x14ac:dyDescent="0.25">
      <c r="F1934" s="29"/>
      <c r="I1934" s="29"/>
    </row>
    <row r="1935" spans="6:9" x14ac:dyDescent="0.25">
      <c r="F1935" s="29"/>
      <c r="I1935" s="29"/>
    </row>
    <row r="1936" spans="6:9" x14ac:dyDescent="0.25">
      <c r="F1936" s="29"/>
      <c r="I1936" s="29"/>
    </row>
    <row r="1937" spans="6:9" x14ac:dyDescent="0.25">
      <c r="F1937" s="29"/>
      <c r="I1937" s="29"/>
    </row>
    <row r="1938" spans="6:9" x14ac:dyDescent="0.25">
      <c r="F1938" s="29"/>
      <c r="I1938" s="29"/>
    </row>
    <row r="1939" spans="6:9" x14ac:dyDescent="0.25">
      <c r="F1939" s="29"/>
      <c r="I1939" s="29"/>
    </row>
    <row r="1940" spans="6:9" x14ac:dyDescent="0.25">
      <c r="F1940" s="29"/>
      <c r="I1940" s="29"/>
    </row>
    <row r="1941" spans="6:9" x14ac:dyDescent="0.25">
      <c r="F1941" s="29"/>
      <c r="I1941" s="29"/>
    </row>
    <row r="1942" spans="6:9" x14ac:dyDescent="0.25">
      <c r="F1942" s="29"/>
      <c r="I1942" s="29"/>
    </row>
    <row r="1943" spans="6:9" x14ac:dyDescent="0.25">
      <c r="F1943" s="29"/>
      <c r="I1943" s="29"/>
    </row>
    <row r="1944" spans="6:9" x14ac:dyDescent="0.25">
      <c r="F1944" s="29"/>
      <c r="I1944" s="29"/>
    </row>
    <row r="1945" spans="6:9" x14ac:dyDescent="0.25">
      <c r="F1945" s="29"/>
      <c r="I1945" s="29"/>
    </row>
    <row r="1946" spans="6:9" x14ac:dyDescent="0.25">
      <c r="F1946" s="29"/>
      <c r="I1946" s="29"/>
    </row>
    <row r="1947" spans="6:9" x14ac:dyDescent="0.25">
      <c r="F1947" s="29"/>
      <c r="I1947" s="29"/>
    </row>
    <row r="1948" spans="6:9" x14ac:dyDescent="0.25">
      <c r="F1948" s="29"/>
      <c r="I1948" s="29"/>
    </row>
    <row r="1949" spans="6:9" x14ac:dyDescent="0.25">
      <c r="F1949" s="29"/>
      <c r="I1949" s="29"/>
    </row>
    <row r="1950" spans="6:9" x14ac:dyDescent="0.25">
      <c r="F1950" s="29"/>
      <c r="I1950" s="29"/>
    </row>
    <row r="1951" spans="6:9" x14ac:dyDescent="0.25">
      <c r="F1951" s="29"/>
      <c r="I1951" s="29"/>
    </row>
    <row r="1952" spans="6:9" x14ac:dyDescent="0.25">
      <c r="F1952" s="29"/>
      <c r="I1952" s="29"/>
    </row>
    <row r="1953" spans="6:9" x14ac:dyDescent="0.25">
      <c r="F1953" s="29"/>
      <c r="I1953" s="29"/>
    </row>
    <row r="1954" spans="6:9" x14ac:dyDescent="0.25">
      <c r="F1954" s="29"/>
      <c r="I1954" s="29"/>
    </row>
    <row r="1955" spans="6:9" x14ac:dyDescent="0.25">
      <c r="F1955" s="29"/>
      <c r="I1955" s="29"/>
    </row>
    <row r="1956" spans="6:9" x14ac:dyDescent="0.25">
      <c r="F1956" s="29"/>
      <c r="I1956" s="29"/>
    </row>
    <row r="1957" spans="6:9" x14ac:dyDescent="0.25">
      <c r="F1957" s="29"/>
      <c r="I1957" s="29"/>
    </row>
    <row r="1958" spans="6:9" x14ac:dyDescent="0.25">
      <c r="F1958" s="29"/>
      <c r="I1958" s="29"/>
    </row>
    <row r="1959" spans="6:9" x14ac:dyDescent="0.25">
      <c r="F1959" s="29"/>
      <c r="I1959" s="29"/>
    </row>
    <row r="1960" spans="6:9" x14ac:dyDescent="0.25">
      <c r="F1960" s="29"/>
      <c r="I1960" s="29"/>
    </row>
    <row r="1961" spans="6:9" x14ac:dyDescent="0.25">
      <c r="F1961" s="29"/>
      <c r="I1961" s="29"/>
    </row>
    <row r="1962" spans="6:9" x14ac:dyDescent="0.25">
      <c r="F1962" s="29"/>
      <c r="I1962" s="29"/>
    </row>
    <row r="1963" spans="6:9" x14ac:dyDescent="0.25">
      <c r="F1963" s="29"/>
      <c r="I1963" s="29"/>
    </row>
    <row r="1964" spans="6:9" x14ac:dyDescent="0.25">
      <c r="F1964" s="29"/>
      <c r="I1964" s="29"/>
    </row>
    <row r="1965" spans="6:9" x14ac:dyDescent="0.25">
      <c r="F1965" s="29"/>
      <c r="I1965" s="29"/>
    </row>
    <row r="1966" spans="6:9" x14ac:dyDescent="0.25">
      <c r="F1966" s="29"/>
      <c r="I1966" s="29"/>
    </row>
    <row r="1967" spans="6:9" x14ac:dyDescent="0.25">
      <c r="F1967" s="29"/>
      <c r="I1967" s="29"/>
    </row>
    <row r="1968" spans="6:9" x14ac:dyDescent="0.25">
      <c r="F1968" s="29"/>
      <c r="I1968" s="29"/>
    </row>
    <row r="1969" spans="6:9" x14ac:dyDescent="0.25">
      <c r="F1969" s="29"/>
      <c r="I1969" s="29"/>
    </row>
    <row r="1970" spans="6:9" x14ac:dyDescent="0.25">
      <c r="F1970" s="29"/>
      <c r="I1970" s="29"/>
    </row>
    <row r="1971" spans="6:9" x14ac:dyDescent="0.25">
      <c r="F1971" s="29"/>
      <c r="I1971" s="29"/>
    </row>
    <row r="1972" spans="6:9" x14ac:dyDescent="0.25">
      <c r="F1972" s="29"/>
      <c r="I1972" s="29"/>
    </row>
    <row r="1973" spans="6:9" x14ac:dyDescent="0.25">
      <c r="F1973" s="29"/>
      <c r="I1973" s="29"/>
    </row>
    <row r="1974" spans="6:9" x14ac:dyDescent="0.25">
      <c r="F1974" s="29"/>
      <c r="I1974" s="29"/>
    </row>
    <row r="1975" spans="6:9" x14ac:dyDescent="0.25">
      <c r="F1975" s="29"/>
      <c r="I1975" s="29"/>
    </row>
    <row r="1976" spans="6:9" x14ac:dyDescent="0.25">
      <c r="F1976" s="29"/>
      <c r="I1976" s="29"/>
    </row>
    <row r="1977" spans="6:9" x14ac:dyDescent="0.25">
      <c r="F1977" s="29"/>
      <c r="I1977" s="29"/>
    </row>
    <row r="1978" spans="6:9" x14ac:dyDescent="0.25">
      <c r="F1978" s="29"/>
      <c r="I1978" s="29"/>
    </row>
    <row r="1979" spans="6:9" x14ac:dyDescent="0.25">
      <c r="F1979" s="29"/>
      <c r="I1979" s="29"/>
    </row>
    <row r="1980" spans="6:9" x14ac:dyDescent="0.25">
      <c r="F1980" s="29"/>
      <c r="I1980" s="29"/>
    </row>
    <row r="1981" spans="6:9" x14ac:dyDescent="0.25">
      <c r="F1981" s="29"/>
      <c r="I1981" s="29"/>
    </row>
    <row r="1982" spans="6:9" x14ac:dyDescent="0.25">
      <c r="F1982" s="29"/>
      <c r="I1982" s="29"/>
    </row>
    <row r="1983" spans="6:9" x14ac:dyDescent="0.25">
      <c r="F1983" s="29"/>
      <c r="I1983" s="29"/>
    </row>
    <row r="1984" spans="6:9" x14ac:dyDescent="0.25">
      <c r="F1984" s="29"/>
      <c r="I1984" s="29"/>
    </row>
    <row r="1985" spans="6:9" x14ac:dyDescent="0.25">
      <c r="F1985" s="29"/>
      <c r="I1985" s="29"/>
    </row>
    <row r="1986" spans="6:9" x14ac:dyDescent="0.25">
      <c r="F1986" s="29"/>
      <c r="I1986" s="29"/>
    </row>
    <row r="1987" spans="6:9" x14ac:dyDescent="0.25">
      <c r="F1987" s="29"/>
      <c r="I1987" s="29"/>
    </row>
    <row r="1988" spans="6:9" x14ac:dyDescent="0.25">
      <c r="F1988" s="29"/>
      <c r="I1988" s="29"/>
    </row>
    <row r="1989" spans="6:9" x14ac:dyDescent="0.25">
      <c r="F1989" s="29"/>
      <c r="I1989" s="29"/>
    </row>
    <row r="1990" spans="6:9" x14ac:dyDescent="0.25">
      <c r="F1990" s="29"/>
      <c r="I1990" s="29"/>
    </row>
    <row r="1991" spans="6:9" x14ac:dyDescent="0.25">
      <c r="F1991" s="29"/>
      <c r="I1991" s="29"/>
    </row>
    <row r="1992" spans="6:9" x14ac:dyDescent="0.25">
      <c r="F1992" s="29"/>
      <c r="I1992" s="29"/>
    </row>
    <row r="1993" spans="6:9" x14ac:dyDescent="0.25">
      <c r="F1993" s="29"/>
      <c r="I1993" s="29"/>
    </row>
    <row r="1994" spans="6:9" x14ac:dyDescent="0.25">
      <c r="F1994" s="29"/>
      <c r="I1994" s="29"/>
    </row>
    <row r="1995" spans="6:9" x14ac:dyDescent="0.25">
      <c r="F1995" s="29"/>
      <c r="I1995" s="29"/>
    </row>
    <row r="1996" spans="6:9" x14ac:dyDescent="0.25">
      <c r="F1996" s="29"/>
      <c r="I1996" s="29"/>
    </row>
    <row r="1997" spans="6:9" x14ac:dyDescent="0.25">
      <c r="F1997" s="29"/>
      <c r="I1997" s="29"/>
    </row>
    <row r="1998" spans="6:9" x14ac:dyDescent="0.25">
      <c r="F1998" s="29"/>
      <c r="I1998" s="29"/>
    </row>
    <row r="1999" spans="6:9" x14ac:dyDescent="0.25">
      <c r="F1999" s="29"/>
      <c r="I1999" s="29"/>
    </row>
    <row r="2000" spans="6:9" x14ac:dyDescent="0.25">
      <c r="F2000" s="29"/>
      <c r="I2000" s="29"/>
    </row>
    <row r="2001" spans="6:9" x14ac:dyDescent="0.25">
      <c r="F2001" s="29"/>
      <c r="I2001" s="29"/>
    </row>
    <row r="2002" spans="6:9" x14ac:dyDescent="0.25">
      <c r="F2002" s="29"/>
      <c r="I2002" s="29"/>
    </row>
    <row r="2003" spans="6:9" x14ac:dyDescent="0.25">
      <c r="F2003" s="29"/>
      <c r="I2003" s="29"/>
    </row>
    <row r="2004" spans="6:9" x14ac:dyDescent="0.25">
      <c r="F2004" s="29"/>
      <c r="I2004" s="29"/>
    </row>
    <row r="2005" spans="6:9" x14ac:dyDescent="0.25">
      <c r="F2005" s="29"/>
      <c r="I2005" s="29"/>
    </row>
    <row r="2006" spans="6:9" x14ac:dyDescent="0.25">
      <c r="F2006" s="29"/>
      <c r="I2006" s="29"/>
    </row>
    <row r="2007" spans="6:9" x14ac:dyDescent="0.25">
      <c r="F2007" s="29"/>
      <c r="I2007" s="29"/>
    </row>
    <row r="2008" spans="6:9" x14ac:dyDescent="0.25">
      <c r="F2008" s="29"/>
      <c r="I2008" s="29"/>
    </row>
    <row r="2009" spans="6:9" x14ac:dyDescent="0.25">
      <c r="F2009" s="29"/>
      <c r="I2009" s="29"/>
    </row>
    <row r="2010" spans="6:9" x14ac:dyDescent="0.25">
      <c r="F2010" s="29"/>
      <c r="I2010" s="29"/>
    </row>
    <row r="2011" spans="6:9" x14ac:dyDescent="0.25">
      <c r="F2011" s="29"/>
      <c r="I2011" s="29"/>
    </row>
    <row r="2012" spans="6:9" x14ac:dyDescent="0.25">
      <c r="F2012" s="29"/>
      <c r="I2012" s="29"/>
    </row>
    <row r="2013" spans="6:9" x14ac:dyDescent="0.25">
      <c r="F2013" s="29"/>
      <c r="I2013" s="29"/>
    </row>
    <row r="2014" spans="6:9" x14ac:dyDescent="0.25">
      <c r="F2014" s="29"/>
      <c r="I2014" s="29"/>
    </row>
    <row r="2015" spans="6:9" x14ac:dyDescent="0.25">
      <c r="F2015" s="29"/>
      <c r="I2015" s="29"/>
    </row>
    <row r="2016" spans="6:9" x14ac:dyDescent="0.25">
      <c r="F2016" s="29"/>
      <c r="I2016" s="29"/>
    </row>
    <row r="2017" spans="6:9" x14ac:dyDescent="0.25">
      <c r="F2017" s="29"/>
      <c r="I2017" s="29"/>
    </row>
    <row r="2018" spans="6:9" x14ac:dyDescent="0.25">
      <c r="F2018" s="29"/>
      <c r="I2018" s="29"/>
    </row>
    <row r="2019" spans="6:9" x14ac:dyDescent="0.25">
      <c r="F2019" s="29"/>
      <c r="I2019" s="29"/>
    </row>
    <row r="2020" spans="6:9" x14ac:dyDescent="0.25">
      <c r="F2020" s="29"/>
      <c r="I2020" s="29"/>
    </row>
    <row r="2021" spans="6:9" x14ac:dyDescent="0.25">
      <c r="F2021" s="29"/>
      <c r="I2021" s="29"/>
    </row>
    <row r="2022" spans="6:9" x14ac:dyDescent="0.25">
      <c r="F2022" s="29"/>
      <c r="I2022" s="29"/>
    </row>
    <row r="2023" spans="6:9" x14ac:dyDescent="0.25">
      <c r="F2023" s="29"/>
      <c r="I2023" s="29"/>
    </row>
    <row r="2024" spans="6:9" x14ac:dyDescent="0.25">
      <c r="F2024" s="29"/>
      <c r="I2024" s="29"/>
    </row>
    <row r="2025" spans="6:9" x14ac:dyDescent="0.25">
      <c r="F2025" s="29"/>
      <c r="I2025" s="29"/>
    </row>
    <row r="2026" spans="6:9" x14ac:dyDescent="0.25">
      <c r="F2026" s="29"/>
      <c r="I2026" s="29"/>
    </row>
    <row r="2027" spans="6:9" x14ac:dyDescent="0.25">
      <c r="F2027" s="29"/>
      <c r="I2027" s="29"/>
    </row>
    <row r="2028" spans="6:9" x14ac:dyDescent="0.25">
      <c r="F2028" s="29"/>
      <c r="I2028" s="29"/>
    </row>
    <row r="2029" spans="6:9" x14ac:dyDescent="0.25">
      <c r="F2029" s="29"/>
      <c r="I2029" s="29"/>
    </row>
    <row r="2030" spans="6:9" x14ac:dyDescent="0.25">
      <c r="F2030" s="29"/>
      <c r="I2030" s="29"/>
    </row>
    <row r="2031" spans="6:9" x14ac:dyDescent="0.25">
      <c r="F2031" s="29"/>
      <c r="I2031" s="29"/>
    </row>
    <row r="2032" spans="6:9" x14ac:dyDescent="0.25">
      <c r="F2032" s="29"/>
      <c r="I2032" s="29"/>
    </row>
    <row r="2033" spans="6:9" x14ac:dyDescent="0.25">
      <c r="F2033" s="29"/>
      <c r="I2033" s="29"/>
    </row>
    <row r="2034" spans="6:9" x14ac:dyDescent="0.25">
      <c r="F2034" s="29"/>
      <c r="I2034" s="29"/>
    </row>
    <row r="2035" spans="6:9" x14ac:dyDescent="0.25">
      <c r="F2035" s="29"/>
      <c r="I2035" s="29"/>
    </row>
    <row r="2036" spans="6:9" x14ac:dyDescent="0.25">
      <c r="F2036" s="29"/>
      <c r="I2036" s="29"/>
    </row>
    <row r="2037" spans="6:9" x14ac:dyDescent="0.25">
      <c r="F2037" s="29"/>
      <c r="I2037" s="29"/>
    </row>
    <row r="2038" spans="6:9" x14ac:dyDescent="0.25">
      <c r="F2038" s="29"/>
      <c r="I2038" s="29"/>
    </row>
    <row r="2039" spans="6:9" x14ac:dyDescent="0.25">
      <c r="F2039" s="29"/>
      <c r="I2039" s="29"/>
    </row>
    <row r="2040" spans="6:9" x14ac:dyDescent="0.25">
      <c r="F2040" s="29"/>
      <c r="I2040" s="29"/>
    </row>
    <row r="2041" spans="6:9" x14ac:dyDescent="0.25">
      <c r="F2041" s="29"/>
      <c r="I2041" s="29"/>
    </row>
    <row r="2042" spans="6:9" x14ac:dyDescent="0.25">
      <c r="F2042" s="29"/>
      <c r="I2042" s="29"/>
    </row>
    <row r="2043" spans="6:9" x14ac:dyDescent="0.25">
      <c r="F2043" s="29"/>
      <c r="I2043" s="29"/>
    </row>
    <row r="2044" spans="6:9" x14ac:dyDescent="0.25">
      <c r="F2044" s="29"/>
      <c r="I2044" s="29"/>
    </row>
    <row r="2045" spans="6:9" x14ac:dyDescent="0.25">
      <c r="F2045" s="29"/>
      <c r="I2045" s="29"/>
    </row>
    <row r="2046" spans="6:9" x14ac:dyDescent="0.25">
      <c r="F2046" s="29"/>
      <c r="I2046" s="29"/>
    </row>
    <row r="2047" spans="6:9" x14ac:dyDescent="0.25">
      <c r="F2047" s="29"/>
      <c r="I2047" s="29"/>
    </row>
    <row r="2048" spans="6:9" x14ac:dyDescent="0.25">
      <c r="F2048" s="29"/>
      <c r="I2048" s="29"/>
    </row>
    <row r="2049" spans="6:9" x14ac:dyDescent="0.25">
      <c r="F2049" s="29"/>
      <c r="I2049" s="29"/>
    </row>
    <row r="2050" spans="6:9" x14ac:dyDescent="0.25">
      <c r="F2050" s="29"/>
      <c r="I2050" s="29"/>
    </row>
    <row r="2051" spans="6:9" x14ac:dyDescent="0.25">
      <c r="F2051" s="29"/>
      <c r="I2051" s="29"/>
    </row>
    <row r="2052" spans="6:9" x14ac:dyDescent="0.25">
      <c r="F2052" s="29"/>
      <c r="I2052" s="29"/>
    </row>
    <row r="2053" spans="6:9" x14ac:dyDescent="0.25">
      <c r="F2053" s="29"/>
      <c r="I2053" s="29"/>
    </row>
    <row r="2054" spans="6:9" x14ac:dyDescent="0.25">
      <c r="F2054" s="29"/>
      <c r="I2054" s="29"/>
    </row>
    <row r="2055" spans="6:9" x14ac:dyDescent="0.25">
      <c r="F2055" s="29"/>
      <c r="I2055" s="29"/>
    </row>
    <row r="2056" spans="6:9" x14ac:dyDescent="0.25">
      <c r="F2056" s="29"/>
      <c r="I2056" s="29"/>
    </row>
    <row r="2057" spans="6:9" x14ac:dyDescent="0.25">
      <c r="F2057" s="29"/>
      <c r="I2057" s="29"/>
    </row>
    <row r="2058" spans="6:9" x14ac:dyDescent="0.25">
      <c r="F2058" s="29"/>
      <c r="I2058" s="29"/>
    </row>
    <row r="2059" spans="6:9" x14ac:dyDescent="0.25">
      <c r="F2059" s="29"/>
      <c r="I2059" s="29"/>
    </row>
    <row r="2060" spans="6:9" x14ac:dyDescent="0.25">
      <c r="F2060" s="29"/>
      <c r="I2060" s="29"/>
    </row>
    <row r="2061" spans="6:9" x14ac:dyDescent="0.25">
      <c r="F2061" s="29"/>
      <c r="I2061" s="29"/>
    </row>
    <row r="2062" spans="6:9" x14ac:dyDescent="0.25">
      <c r="F2062" s="29"/>
      <c r="I2062" s="29"/>
    </row>
    <row r="2063" spans="6:9" x14ac:dyDescent="0.25">
      <c r="F2063" s="29"/>
      <c r="I2063" s="29"/>
    </row>
    <row r="2064" spans="6:9" x14ac:dyDescent="0.25">
      <c r="F2064" s="29"/>
      <c r="I2064" s="29"/>
    </row>
    <row r="2065" spans="6:9" x14ac:dyDescent="0.25">
      <c r="F2065" s="29"/>
      <c r="I2065" s="29"/>
    </row>
    <row r="2066" spans="6:9" x14ac:dyDescent="0.25">
      <c r="F2066" s="29"/>
      <c r="I2066" s="29"/>
    </row>
    <row r="2067" spans="6:9" x14ac:dyDescent="0.25">
      <c r="F2067" s="29"/>
      <c r="I2067" s="29"/>
    </row>
    <row r="2068" spans="6:9" x14ac:dyDescent="0.25">
      <c r="F2068" s="29"/>
      <c r="I2068" s="29"/>
    </row>
    <row r="2069" spans="6:9" x14ac:dyDescent="0.25">
      <c r="F2069" s="29"/>
      <c r="I2069" s="29"/>
    </row>
    <row r="2070" spans="6:9" x14ac:dyDescent="0.25">
      <c r="F2070" s="29"/>
      <c r="I2070" s="29"/>
    </row>
    <row r="2071" spans="6:9" x14ac:dyDescent="0.25">
      <c r="F2071" s="29"/>
      <c r="I2071" s="29"/>
    </row>
    <row r="2072" spans="6:9" x14ac:dyDescent="0.25">
      <c r="F2072" s="29"/>
      <c r="I2072" s="29"/>
    </row>
    <row r="2073" spans="6:9" x14ac:dyDescent="0.25">
      <c r="F2073" s="29"/>
      <c r="I2073" s="29"/>
    </row>
    <row r="2074" spans="6:9" x14ac:dyDescent="0.25">
      <c r="F2074" s="29"/>
      <c r="I2074" s="29"/>
    </row>
    <row r="2075" spans="6:9" x14ac:dyDescent="0.25">
      <c r="F2075" s="29"/>
      <c r="I2075" s="29"/>
    </row>
    <row r="2076" spans="6:9" x14ac:dyDescent="0.25">
      <c r="F2076" s="29"/>
      <c r="I2076" s="29"/>
    </row>
    <row r="2077" spans="6:9" x14ac:dyDescent="0.25">
      <c r="F2077" s="29"/>
      <c r="I2077" s="29"/>
    </row>
    <row r="2078" spans="6:9" x14ac:dyDescent="0.25">
      <c r="F2078" s="29"/>
      <c r="I2078" s="29"/>
    </row>
    <row r="2079" spans="6:9" x14ac:dyDescent="0.25">
      <c r="F2079" s="29"/>
      <c r="I2079" s="29"/>
    </row>
    <row r="2080" spans="6:9" x14ac:dyDescent="0.25">
      <c r="F2080" s="29"/>
      <c r="I2080" s="29"/>
    </row>
    <row r="2081" spans="6:9" x14ac:dyDescent="0.25">
      <c r="F2081" s="29"/>
      <c r="I2081" s="29"/>
    </row>
    <row r="2082" spans="6:9" x14ac:dyDescent="0.25">
      <c r="F2082" s="29"/>
      <c r="I2082" s="29"/>
    </row>
    <row r="2083" spans="6:9" x14ac:dyDescent="0.25">
      <c r="F2083" s="29"/>
      <c r="I2083" s="29"/>
    </row>
    <row r="2084" spans="6:9" x14ac:dyDescent="0.25">
      <c r="F2084" s="29"/>
      <c r="I2084" s="29"/>
    </row>
    <row r="2085" spans="6:9" x14ac:dyDescent="0.25">
      <c r="F2085" s="29"/>
      <c r="I2085" s="29"/>
    </row>
    <row r="2086" spans="6:9" x14ac:dyDescent="0.25">
      <c r="F2086" s="29"/>
      <c r="I2086" s="29"/>
    </row>
    <row r="2087" spans="6:9" x14ac:dyDescent="0.25">
      <c r="F2087" s="29"/>
      <c r="I2087" s="29"/>
    </row>
    <row r="2088" spans="6:9" x14ac:dyDescent="0.25">
      <c r="F2088" s="29"/>
      <c r="I2088" s="29"/>
    </row>
    <row r="2089" spans="6:9" x14ac:dyDescent="0.25">
      <c r="F2089" s="29"/>
      <c r="I2089" s="29"/>
    </row>
    <row r="2090" spans="6:9" x14ac:dyDescent="0.25">
      <c r="F2090" s="29"/>
      <c r="I2090" s="29"/>
    </row>
    <row r="2091" spans="6:9" x14ac:dyDescent="0.25">
      <c r="F2091" s="29"/>
      <c r="I2091" s="29"/>
    </row>
    <row r="2092" spans="6:9" x14ac:dyDescent="0.25">
      <c r="F2092" s="29"/>
      <c r="I2092" s="29"/>
    </row>
    <row r="2093" spans="6:9" x14ac:dyDescent="0.25">
      <c r="F2093" s="29"/>
      <c r="I2093" s="29"/>
    </row>
    <row r="2094" spans="6:9" x14ac:dyDescent="0.25">
      <c r="F2094" s="29"/>
      <c r="I2094" s="29"/>
    </row>
    <row r="2095" spans="6:9" x14ac:dyDescent="0.25">
      <c r="F2095" s="29"/>
      <c r="I2095" s="29"/>
    </row>
    <row r="2096" spans="6:9" x14ac:dyDescent="0.25">
      <c r="F2096" s="29"/>
      <c r="I2096" s="29"/>
    </row>
    <row r="2097" spans="6:9" x14ac:dyDescent="0.25">
      <c r="F2097" s="29"/>
      <c r="I2097" s="29"/>
    </row>
    <row r="2098" spans="6:9" x14ac:dyDescent="0.25">
      <c r="F2098" s="29"/>
      <c r="I2098" s="29"/>
    </row>
    <row r="2099" spans="6:9" x14ac:dyDescent="0.25">
      <c r="F2099" s="29"/>
      <c r="I2099" s="29"/>
    </row>
    <row r="2100" spans="6:9" x14ac:dyDescent="0.25">
      <c r="F2100" s="29"/>
      <c r="I2100" s="29"/>
    </row>
    <row r="2101" spans="6:9" x14ac:dyDescent="0.25">
      <c r="F2101" s="29"/>
      <c r="I2101" s="29"/>
    </row>
    <row r="2102" spans="6:9" x14ac:dyDescent="0.25">
      <c r="F2102" s="29"/>
      <c r="I2102" s="29"/>
    </row>
    <row r="2103" spans="6:9" x14ac:dyDescent="0.25">
      <c r="F2103" s="29"/>
      <c r="I2103" s="29"/>
    </row>
    <row r="2104" spans="6:9" x14ac:dyDescent="0.25">
      <c r="F2104" s="29"/>
      <c r="I2104" s="29"/>
    </row>
    <row r="2105" spans="6:9" x14ac:dyDescent="0.25">
      <c r="F2105" s="29"/>
      <c r="I2105" s="29"/>
    </row>
    <row r="2106" spans="6:9" x14ac:dyDescent="0.25">
      <c r="F2106" s="29"/>
      <c r="I2106" s="29"/>
    </row>
    <row r="2107" spans="6:9" x14ac:dyDescent="0.25">
      <c r="F2107" s="29"/>
      <c r="I2107" s="29"/>
    </row>
    <row r="2108" spans="6:9" x14ac:dyDescent="0.25">
      <c r="F2108" s="29"/>
      <c r="I2108" s="29"/>
    </row>
    <row r="2109" spans="6:9" x14ac:dyDescent="0.25">
      <c r="F2109" s="29"/>
      <c r="I2109" s="29"/>
    </row>
    <row r="2110" spans="6:9" x14ac:dyDescent="0.25">
      <c r="F2110" s="29"/>
      <c r="I2110" s="29"/>
    </row>
    <row r="2111" spans="6:9" x14ac:dyDescent="0.25">
      <c r="F2111" s="29"/>
      <c r="I2111" s="29"/>
    </row>
    <row r="2112" spans="6:9" x14ac:dyDescent="0.25">
      <c r="F2112" s="29"/>
      <c r="I2112" s="29"/>
    </row>
    <row r="2113" spans="6:9" x14ac:dyDescent="0.25">
      <c r="F2113" s="29"/>
      <c r="I2113" s="29"/>
    </row>
    <row r="2114" spans="6:9" x14ac:dyDescent="0.25">
      <c r="F2114" s="29"/>
      <c r="I2114" s="29"/>
    </row>
    <row r="2115" spans="6:9" x14ac:dyDescent="0.25">
      <c r="F2115" s="29"/>
      <c r="I2115" s="29"/>
    </row>
    <row r="2116" spans="6:9" x14ac:dyDescent="0.25">
      <c r="F2116" s="29"/>
      <c r="I2116" s="29"/>
    </row>
    <row r="2117" spans="6:9" x14ac:dyDescent="0.25">
      <c r="F2117" s="29"/>
      <c r="I2117" s="29"/>
    </row>
    <row r="2118" spans="6:9" x14ac:dyDescent="0.25">
      <c r="F2118" s="29"/>
      <c r="I2118" s="29"/>
    </row>
    <row r="2119" spans="6:9" x14ac:dyDescent="0.25">
      <c r="F2119" s="29"/>
      <c r="I2119" s="29"/>
    </row>
    <row r="2120" spans="6:9" x14ac:dyDescent="0.25">
      <c r="F2120" s="29"/>
      <c r="I2120" s="29"/>
    </row>
    <row r="2121" spans="6:9" x14ac:dyDescent="0.25">
      <c r="F2121" s="29"/>
      <c r="I2121" s="29"/>
    </row>
    <row r="2122" spans="6:9" x14ac:dyDescent="0.25">
      <c r="F2122" s="29"/>
      <c r="I2122" s="29"/>
    </row>
    <row r="2123" spans="6:9" x14ac:dyDescent="0.25">
      <c r="F2123" s="29"/>
      <c r="I2123" s="29"/>
    </row>
    <row r="2124" spans="6:9" x14ac:dyDescent="0.25">
      <c r="F2124" s="29"/>
      <c r="I2124" s="29"/>
    </row>
    <row r="2125" spans="6:9" x14ac:dyDescent="0.25">
      <c r="F2125" s="29"/>
      <c r="I2125" s="29"/>
    </row>
    <row r="2126" spans="6:9" x14ac:dyDescent="0.25">
      <c r="F2126" s="29"/>
      <c r="I2126" s="29"/>
    </row>
    <row r="2127" spans="6:9" x14ac:dyDescent="0.25">
      <c r="F2127" s="29"/>
      <c r="I2127" s="29"/>
    </row>
    <row r="2128" spans="6:9" x14ac:dyDescent="0.25">
      <c r="F2128" s="29"/>
      <c r="I2128" s="29"/>
    </row>
    <row r="2129" spans="6:9" x14ac:dyDescent="0.25">
      <c r="F2129" s="29"/>
      <c r="I2129" s="29"/>
    </row>
    <row r="2130" spans="6:9" x14ac:dyDescent="0.25">
      <c r="F2130" s="29"/>
      <c r="I2130" s="29"/>
    </row>
    <row r="2131" spans="6:9" x14ac:dyDescent="0.25">
      <c r="F2131" s="29"/>
      <c r="I2131" s="29"/>
    </row>
    <row r="2132" spans="6:9" x14ac:dyDescent="0.25">
      <c r="F2132" s="29"/>
      <c r="I2132" s="29"/>
    </row>
    <row r="2133" spans="6:9" x14ac:dyDescent="0.25">
      <c r="F2133" s="29"/>
      <c r="I2133" s="29"/>
    </row>
    <row r="2134" spans="6:9" x14ac:dyDescent="0.25">
      <c r="F2134" s="29"/>
      <c r="I2134" s="29"/>
    </row>
    <row r="2135" spans="6:9" x14ac:dyDescent="0.25">
      <c r="F2135" s="29"/>
      <c r="I2135" s="29"/>
    </row>
    <row r="2136" spans="6:9" x14ac:dyDescent="0.25">
      <c r="F2136" s="29"/>
      <c r="I2136" s="29"/>
    </row>
    <row r="2137" spans="6:9" x14ac:dyDescent="0.25">
      <c r="F2137" s="29"/>
      <c r="I2137" s="29"/>
    </row>
    <row r="2138" spans="6:9" x14ac:dyDescent="0.25">
      <c r="F2138" s="29"/>
      <c r="I2138" s="29"/>
    </row>
    <row r="2139" spans="6:9" x14ac:dyDescent="0.25">
      <c r="F2139" s="29"/>
      <c r="I2139" s="29"/>
    </row>
    <row r="2140" spans="6:9" x14ac:dyDescent="0.25">
      <c r="F2140" s="29"/>
      <c r="I2140" s="29"/>
    </row>
    <row r="2141" spans="6:9" x14ac:dyDescent="0.25">
      <c r="F2141" s="29"/>
      <c r="I2141" s="29"/>
    </row>
    <row r="2142" spans="6:9" x14ac:dyDescent="0.25">
      <c r="F2142" s="29"/>
      <c r="I2142" s="29"/>
    </row>
    <row r="2143" spans="6:9" x14ac:dyDescent="0.25">
      <c r="F2143" s="29"/>
      <c r="I2143" s="29"/>
    </row>
    <row r="2144" spans="6:9" x14ac:dyDescent="0.25">
      <c r="F2144" s="29"/>
      <c r="I2144" s="29"/>
    </row>
    <row r="2145" spans="6:9" x14ac:dyDescent="0.25">
      <c r="F2145" s="29"/>
      <c r="I2145" s="29"/>
    </row>
    <row r="2146" spans="6:9" x14ac:dyDescent="0.25">
      <c r="F2146" s="29"/>
      <c r="I2146" s="29"/>
    </row>
    <row r="2147" spans="6:9" x14ac:dyDescent="0.25">
      <c r="F2147" s="29"/>
      <c r="I2147" s="29"/>
    </row>
    <row r="2148" spans="6:9" x14ac:dyDescent="0.25">
      <c r="F2148" s="29"/>
      <c r="I2148" s="29"/>
    </row>
    <row r="2149" spans="6:9" x14ac:dyDescent="0.25">
      <c r="F2149" s="29"/>
      <c r="I2149" s="29"/>
    </row>
    <row r="2150" spans="6:9" x14ac:dyDescent="0.25">
      <c r="F2150" s="29"/>
      <c r="I2150" s="29"/>
    </row>
    <row r="2151" spans="6:9" x14ac:dyDescent="0.25">
      <c r="F2151" s="29"/>
      <c r="I2151" s="29"/>
    </row>
    <row r="2152" spans="6:9" x14ac:dyDescent="0.25">
      <c r="F2152" s="29"/>
      <c r="I2152" s="29"/>
    </row>
    <row r="2153" spans="6:9" x14ac:dyDescent="0.25">
      <c r="F2153" s="29"/>
      <c r="I2153" s="29"/>
    </row>
    <row r="2154" spans="6:9" x14ac:dyDescent="0.25">
      <c r="F2154" s="29"/>
      <c r="I2154" s="29"/>
    </row>
    <row r="2155" spans="6:9" x14ac:dyDescent="0.25">
      <c r="F2155" s="29"/>
      <c r="I2155" s="29"/>
    </row>
    <row r="2156" spans="6:9" x14ac:dyDescent="0.25">
      <c r="F2156" s="29"/>
      <c r="I2156" s="29"/>
    </row>
    <row r="2157" spans="6:9" x14ac:dyDescent="0.25">
      <c r="F2157" s="29"/>
      <c r="I2157" s="29"/>
    </row>
    <row r="2158" spans="6:9" x14ac:dyDescent="0.25">
      <c r="F2158" s="29"/>
      <c r="I2158" s="29"/>
    </row>
    <row r="2159" spans="6:9" x14ac:dyDescent="0.25">
      <c r="F2159" s="29"/>
      <c r="I2159" s="29"/>
    </row>
    <row r="2160" spans="6:9" x14ac:dyDescent="0.25">
      <c r="F2160" s="29"/>
      <c r="I2160" s="29"/>
    </row>
    <row r="2161" spans="6:9" x14ac:dyDescent="0.25">
      <c r="F2161" s="29"/>
      <c r="I2161" s="29"/>
    </row>
    <row r="2162" spans="6:9" x14ac:dyDescent="0.25">
      <c r="F2162" s="29"/>
      <c r="I2162" s="29"/>
    </row>
    <row r="2163" spans="6:9" x14ac:dyDescent="0.25">
      <c r="F2163" s="29"/>
      <c r="I2163" s="29"/>
    </row>
    <row r="2164" spans="6:9" x14ac:dyDescent="0.25">
      <c r="F2164" s="29"/>
      <c r="I2164" s="29"/>
    </row>
    <row r="2165" spans="6:9" x14ac:dyDescent="0.25">
      <c r="F2165" s="29"/>
      <c r="I2165" s="29"/>
    </row>
    <row r="2166" spans="6:9" x14ac:dyDescent="0.25">
      <c r="F2166" s="29"/>
      <c r="I2166" s="29"/>
    </row>
    <row r="2167" spans="6:9" x14ac:dyDescent="0.25">
      <c r="F2167" s="29"/>
      <c r="I2167" s="29"/>
    </row>
    <row r="2168" spans="6:9" x14ac:dyDescent="0.25">
      <c r="F2168" s="29"/>
      <c r="I2168" s="29"/>
    </row>
    <row r="2169" spans="6:9" x14ac:dyDescent="0.25">
      <c r="F2169" s="29"/>
      <c r="I2169" s="29"/>
    </row>
    <row r="2170" spans="6:9" x14ac:dyDescent="0.25">
      <c r="F2170" s="29"/>
      <c r="I2170" s="29"/>
    </row>
    <row r="2171" spans="6:9" x14ac:dyDescent="0.25">
      <c r="F2171" s="29"/>
      <c r="I2171" s="29"/>
    </row>
    <row r="2172" spans="6:9" x14ac:dyDescent="0.25">
      <c r="F2172" s="29"/>
      <c r="I2172" s="29"/>
    </row>
    <row r="2173" spans="6:9" x14ac:dyDescent="0.25">
      <c r="F2173" s="29"/>
      <c r="I2173" s="29"/>
    </row>
    <row r="2174" spans="6:9" x14ac:dyDescent="0.25">
      <c r="F2174" s="29"/>
      <c r="I2174" s="29"/>
    </row>
    <row r="2175" spans="6:9" x14ac:dyDescent="0.25">
      <c r="F2175" s="29"/>
      <c r="I2175" s="29"/>
    </row>
    <row r="2176" spans="6:9" x14ac:dyDescent="0.25">
      <c r="F2176" s="29"/>
      <c r="I2176" s="29"/>
    </row>
    <row r="2177" spans="6:9" x14ac:dyDescent="0.25">
      <c r="F2177" s="29"/>
      <c r="I2177" s="29"/>
    </row>
    <row r="2178" spans="6:9" x14ac:dyDescent="0.25">
      <c r="F2178" s="29"/>
      <c r="I2178" s="29"/>
    </row>
    <row r="2179" spans="6:9" x14ac:dyDescent="0.25">
      <c r="F2179" s="29"/>
      <c r="I2179" s="29"/>
    </row>
    <row r="2180" spans="6:9" x14ac:dyDescent="0.25">
      <c r="F2180" s="29"/>
      <c r="I2180" s="29"/>
    </row>
    <row r="2181" spans="6:9" x14ac:dyDescent="0.25">
      <c r="F2181" s="29"/>
      <c r="I2181" s="29"/>
    </row>
    <row r="2182" spans="6:9" x14ac:dyDescent="0.25">
      <c r="F2182" s="29"/>
      <c r="I2182" s="29"/>
    </row>
    <row r="2183" spans="6:9" x14ac:dyDescent="0.25">
      <c r="F2183" s="29"/>
      <c r="I2183" s="29"/>
    </row>
    <row r="2184" spans="6:9" x14ac:dyDescent="0.25">
      <c r="F2184" s="29"/>
      <c r="I2184" s="29"/>
    </row>
    <row r="2185" spans="6:9" x14ac:dyDescent="0.25">
      <c r="F2185" s="29"/>
      <c r="I2185" s="29"/>
    </row>
    <row r="2186" spans="6:9" x14ac:dyDescent="0.25">
      <c r="F2186" s="29"/>
      <c r="I2186" s="29"/>
    </row>
    <row r="2187" spans="6:9" x14ac:dyDescent="0.25">
      <c r="F2187" s="29"/>
      <c r="I2187" s="29"/>
    </row>
    <row r="2188" spans="6:9" x14ac:dyDescent="0.25">
      <c r="F2188" s="29"/>
      <c r="I2188" s="29"/>
    </row>
    <row r="2189" spans="6:9" x14ac:dyDescent="0.25">
      <c r="F2189" s="29"/>
      <c r="I2189" s="29"/>
    </row>
    <row r="2190" spans="6:9" x14ac:dyDescent="0.25">
      <c r="F2190" s="29"/>
      <c r="I2190" s="29"/>
    </row>
    <row r="2191" spans="6:9" x14ac:dyDescent="0.25">
      <c r="F2191" s="29"/>
      <c r="I2191" s="29"/>
    </row>
    <row r="2192" spans="6:9" x14ac:dyDescent="0.25">
      <c r="F2192" s="29"/>
      <c r="I2192" s="29"/>
    </row>
    <row r="2193" spans="6:9" x14ac:dyDescent="0.25">
      <c r="F2193" s="29"/>
      <c r="I2193" s="29"/>
    </row>
    <row r="2194" spans="6:9" x14ac:dyDescent="0.25">
      <c r="F2194" s="29"/>
      <c r="I2194" s="29"/>
    </row>
    <row r="2195" spans="6:9" x14ac:dyDescent="0.25">
      <c r="F2195" s="29"/>
      <c r="I2195" s="29"/>
    </row>
    <row r="2196" spans="6:9" x14ac:dyDescent="0.25">
      <c r="F2196" s="29"/>
      <c r="I2196" s="29"/>
    </row>
    <row r="2197" spans="6:9" x14ac:dyDescent="0.25">
      <c r="F2197" s="29"/>
      <c r="I2197" s="29"/>
    </row>
    <row r="2198" spans="6:9" x14ac:dyDescent="0.25">
      <c r="F2198" s="29"/>
      <c r="I2198" s="29"/>
    </row>
    <row r="2199" spans="6:9" x14ac:dyDescent="0.25">
      <c r="F2199" s="29"/>
      <c r="I2199" s="29"/>
    </row>
    <row r="2200" spans="6:9" x14ac:dyDescent="0.25">
      <c r="F2200" s="29"/>
      <c r="I2200" s="29"/>
    </row>
    <row r="2201" spans="6:9" x14ac:dyDescent="0.25">
      <c r="F2201" s="29"/>
      <c r="I2201" s="29"/>
    </row>
    <row r="2202" spans="6:9" x14ac:dyDescent="0.25">
      <c r="F2202" s="29"/>
      <c r="I2202" s="29"/>
    </row>
    <row r="2203" spans="6:9" x14ac:dyDescent="0.25">
      <c r="F2203" s="29"/>
      <c r="I2203" s="29"/>
    </row>
    <row r="2204" spans="6:9" x14ac:dyDescent="0.25">
      <c r="F2204" s="29"/>
      <c r="I2204" s="29"/>
    </row>
    <row r="2205" spans="6:9" x14ac:dyDescent="0.25">
      <c r="F2205" s="29"/>
      <c r="I2205" s="29"/>
    </row>
    <row r="2206" spans="6:9" x14ac:dyDescent="0.25">
      <c r="F2206" s="29"/>
      <c r="I2206" s="29"/>
    </row>
    <row r="2207" spans="6:9" x14ac:dyDescent="0.25">
      <c r="F2207" s="29"/>
      <c r="I2207" s="29"/>
    </row>
    <row r="2208" spans="6:9" x14ac:dyDescent="0.25">
      <c r="F2208" s="29"/>
      <c r="I2208" s="29"/>
    </row>
    <row r="2209" spans="6:9" x14ac:dyDescent="0.25">
      <c r="F2209" s="29"/>
      <c r="I2209" s="29"/>
    </row>
    <row r="2210" spans="6:9" x14ac:dyDescent="0.25">
      <c r="F2210" s="29"/>
      <c r="I2210" s="29"/>
    </row>
    <row r="2211" spans="6:9" x14ac:dyDescent="0.25">
      <c r="F2211" s="29"/>
      <c r="I2211" s="29"/>
    </row>
    <row r="2212" spans="6:9" x14ac:dyDescent="0.25">
      <c r="F2212" s="29"/>
      <c r="I2212" s="29"/>
    </row>
    <row r="2213" spans="6:9" x14ac:dyDescent="0.25">
      <c r="F2213" s="29"/>
      <c r="I2213" s="29"/>
    </row>
    <row r="2214" spans="6:9" x14ac:dyDescent="0.25">
      <c r="F2214" s="29"/>
      <c r="I2214" s="29"/>
    </row>
    <row r="2215" spans="6:9" x14ac:dyDescent="0.25">
      <c r="F2215" s="29"/>
      <c r="I2215" s="29"/>
    </row>
    <row r="2216" spans="6:9" x14ac:dyDescent="0.25">
      <c r="F2216" s="29"/>
      <c r="I2216" s="29"/>
    </row>
    <row r="2217" spans="6:9" x14ac:dyDescent="0.25">
      <c r="F2217" s="29"/>
      <c r="I2217" s="29"/>
    </row>
    <row r="2218" spans="6:9" x14ac:dyDescent="0.25">
      <c r="F2218" s="29"/>
      <c r="I2218" s="29"/>
    </row>
    <row r="2219" spans="6:9" x14ac:dyDescent="0.25">
      <c r="F2219" s="29"/>
      <c r="I2219" s="29"/>
    </row>
    <row r="2220" spans="6:9" x14ac:dyDescent="0.25">
      <c r="F2220" s="29"/>
      <c r="I2220" s="29"/>
    </row>
    <row r="2221" spans="6:9" x14ac:dyDescent="0.25">
      <c r="F2221" s="29"/>
      <c r="I2221" s="29"/>
    </row>
    <row r="2222" spans="6:9" x14ac:dyDescent="0.25">
      <c r="F2222" s="29"/>
      <c r="I2222" s="29"/>
    </row>
    <row r="2223" spans="6:9" x14ac:dyDescent="0.25">
      <c r="F2223" s="29"/>
      <c r="I2223" s="29"/>
    </row>
    <row r="2224" spans="6:9" x14ac:dyDescent="0.25">
      <c r="F2224" s="29"/>
      <c r="I2224" s="29"/>
    </row>
    <row r="2225" spans="6:9" x14ac:dyDescent="0.25">
      <c r="F2225" s="29"/>
      <c r="I2225" s="29"/>
    </row>
    <row r="2226" spans="6:9" x14ac:dyDescent="0.25">
      <c r="F2226" s="29"/>
      <c r="I2226" s="29"/>
    </row>
    <row r="2227" spans="6:9" x14ac:dyDescent="0.25">
      <c r="F2227" s="29"/>
      <c r="I2227" s="29"/>
    </row>
    <row r="2228" spans="6:9" x14ac:dyDescent="0.25">
      <c r="F2228" s="29"/>
      <c r="I2228" s="29"/>
    </row>
    <row r="2229" spans="6:9" x14ac:dyDescent="0.25">
      <c r="F2229" s="29"/>
      <c r="I2229" s="29"/>
    </row>
    <row r="2230" spans="6:9" x14ac:dyDescent="0.25">
      <c r="F2230" s="29"/>
      <c r="I2230" s="29"/>
    </row>
    <row r="2231" spans="6:9" x14ac:dyDescent="0.25">
      <c r="F2231" s="29"/>
      <c r="I2231" s="29"/>
    </row>
    <row r="2232" spans="6:9" x14ac:dyDescent="0.25">
      <c r="F2232" s="29"/>
      <c r="I2232" s="29"/>
    </row>
    <row r="2233" spans="6:9" x14ac:dyDescent="0.25">
      <c r="F2233" s="29"/>
      <c r="I2233" s="29"/>
    </row>
    <row r="2234" spans="6:9" x14ac:dyDescent="0.25">
      <c r="F2234" s="29"/>
      <c r="I2234" s="29"/>
    </row>
    <row r="2235" spans="6:9" x14ac:dyDescent="0.25">
      <c r="F2235" s="29"/>
      <c r="I2235" s="29"/>
    </row>
    <row r="2236" spans="6:9" x14ac:dyDescent="0.25">
      <c r="F2236" s="29"/>
      <c r="I2236" s="29"/>
    </row>
    <row r="2237" spans="6:9" x14ac:dyDescent="0.25">
      <c r="F2237" s="29"/>
      <c r="I2237" s="29"/>
    </row>
    <row r="2238" spans="6:9" x14ac:dyDescent="0.25">
      <c r="F2238" s="29"/>
      <c r="I2238" s="29"/>
    </row>
    <row r="2239" spans="6:9" x14ac:dyDescent="0.25">
      <c r="F2239" s="29"/>
      <c r="I2239" s="29"/>
    </row>
    <row r="2240" spans="6:9" x14ac:dyDescent="0.25">
      <c r="F2240" s="29"/>
      <c r="I2240" s="29"/>
    </row>
    <row r="2241" spans="6:9" x14ac:dyDescent="0.25">
      <c r="F2241" s="29"/>
      <c r="I2241" s="29"/>
    </row>
    <row r="2242" spans="6:9" x14ac:dyDescent="0.25">
      <c r="F2242" s="29"/>
      <c r="I2242" s="29"/>
    </row>
    <row r="2243" spans="6:9" x14ac:dyDescent="0.25">
      <c r="F2243" s="29"/>
      <c r="I2243" s="29"/>
    </row>
    <row r="2244" spans="6:9" x14ac:dyDescent="0.25">
      <c r="F2244" s="29"/>
      <c r="I2244" s="29"/>
    </row>
    <row r="2245" spans="6:9" x14ac:dyDescent="0.25">
      <c r="F2245" s="29"/>
      <c r="I2245" s="29"/>
    </row>
    <row r="2246" spans="6:9" x14ac:dyDescent="0.25">
      <c r="F2246" s="29"/>
      <c r="I2246" s="29"/>
    </row>
    <row r="2247" spans="6:9" x14ac:dyDescent="0.25">
      <c r="F2247" s="29"/>
      <c r="I2247" s="29"/>
    </row>
    <row r="2248" spans="6:9" x14ac:dyDescent="0.25">
      <c r="F2248" s="29"/>
      <c r="I2248" s="29"/>
    </row>
    <row r="2249" spans="6:9" x14ac:dyDescent="0.25">
      <c r="F2249" s="29"/>
      <c r="I2249" s="29"/>
    </row>
    <row r="2250" spans="6:9" x14ac:dyDescent="0.25">
      <c r="F2250" s="29"/>
      <c r="I2250" s="29"/>
    </row>
    <row r="2251" spans="6:9" x14ac:dyDescent="0.25">
      <c r="F2251" s="29"/>
      <c r="I2251" s="29"/>
    </row>
    <row r="2252" spans="6:9" x14ac:dyDescent="0.25">
      <c r="F2252" s="29"/>
      <c r="I2252" s="29"/>
    </row>
    <row r="2253" spans="6:9" x14ac:dyDescent="0.25">
      <c r="F2253" s="29"/>
      <c r="I2253" s="29"/>
    </row>
    <row r="2254" spans="6:9" x14ac:dyDescent="0.25">
      <c r="F2254" s="29"/>
      <c r="I2254" s="29"/>
    </row>
    <row r="2255" spans="6:9" x14ac:dyDescent="0.25">
      <c r="F2255" s="29"/>
      <c r="I2255" s="29"/>
    </row>
    <row r="2256" spans="6:9" x14ac:dyDescent="0.25">
      <c r="F2256" s="29"/>
      <c r="I2256" s="29"/>
    </row>
    <row r="2257" spans="6:9" x14ac:dyDescent="0.25">
      <c r="F2257" s="29"/>
      <c r="I2257" s="29"/>
    </row>
    <row r="2258" spans="6:9" x14ac:dyDescent="0.25">
      <c r="F2258" s="29"/>
      <c r="I2258" s="29"/>
    </row>
    <row r="2259" spans="6:9" x14ac:dyDescent="0.25">
      <c r="F2259" s="29"/>
      <c r="I2259" s="29"/>
    </row>
    <row r="2260" spans="6:9" x14ac:dyDescent="0.25">
      <c r="F2260" s="29"/>
      <c r="I2260" s="29"/>
    </row>
    <row r="2261" spans="6:9" x14ac:dyDescent="0.25">
      <c r="F2261" s="29"/>
      <c r="I2261" s="29"/>
    </row>
    <row r="2262" spans="6:9" x14ac:dyDescent="0.25">
      <c r="F2262" s="29"/>
      <c r="I2262" s="29"/>
    </row>
    <row r="2263" spans="6:9" x14ac:dyDescent="0.25">
      <c r="F2263" s="29"/>
      <c r="I2263" s="29"/>
    </row>
    <row r="2264" spans="6:9" x14ac:dyDescent="0.25">
      <c r="F2264" s="29"/>
      <c r="I2264" s="29"/>
    </row>
    <row r="2265" spans="6:9" x14ac:dyDescent="0.25">
      <c r="F2265" s="29"/>
      <c r="I2265" s="29"/>
    </row>
    <row r="2266" spans="6:9" x14ac:dyDescent="0.25">
      <c r="F2266" s="29"/>
      <c r="I2266" s="29"/>
    </row>
    <row r="2267" spans="6:9" x14ac:dyDescent="0.25">
      <c r="F2267" s="29"/>
      <c r="I2267" s="29"/>
    </row>
    <row r="2268" spans="6:9" x14ac:dyDescent="0.25">
      <c r="F2268" s="29"/>
      <c r="I2268" s="29"/>
    </row>
    <row r="2269" spans="6:9" x14ac:dyDescent="0.25">
      <c r="F2269" s="29"/>
      <c r="I2269" s="29"/>
    </row>
    <row r="2270" spans="6:9" x14ac:dyDescent="0.25">
      <c r="F2270" s="29"/>
      <c r="I2270" s="29"/>
    </row>
    <row r="2271" spans="6:9" x14ac:dyDescent="0.25">
      <c r="F2271" s="29"/>
      <c r="I2271" s="29"/>
    </row>
    <row r="2272" spans="6:9" x14ac:dyDescent="0.25">
      <c r="F2272" s="29"/>
      <c r="I2272" s="29"/>
    </row>
    <row r="2273" spans="6:9" x14ac:dyDescent="0.25">
      <c r="F2273" s="29"/>
      <c r="I2273" s="29"/>
    </row>
    <row r="2274" spans="6:9" x14ac:dyDescent="0.25">
      <c r="F2274" s="29"/>
      <c r="I2274" s="29"/>
    </row>
    <row r="2275" spans="6:9" x14ac:dyDescent="0.25">
      <c r="F2275" s="29"/>
      <c r="I2275" s="29"/>
    </row>
    <row r="2276" spans="6:9" x14ac:dyDescent="0.25">
      <c r="F2276" s="29"/>
      <c r="I2276" s="29"/>
    </row>
    <row r="2277" spans="6:9" x14ac:dyDescent="0.25">
      <c r="F2277" s="29"/>
      <c r="I2277" s="29"/>
    </row>
    <row r="2278" spans="6:9" x14ac:dyDescent="0.25">
      <c r="F2278" s="29"/>
      <c r="I2278" s="29"/>
    </row>
    <row r="2279" spans="6:9" x14ac:dyDescent="0.25">
      <c r="F2279" s="29"/>
      <c r="I2279" s="29"/>
    </row>
    <row r="2280" spans="6:9" x14ac:dyDescent="0.25">
      <c r="F2280" s="29"/>
      <c r="I2280" s="29"/>
    </row>
    <row r="2281" spans="6:9" x14ac:dyDescent="0.25">
      <c r="F2281" s="29"/>
      <c r="I2281" s="29"/>
    </row>
    <row r="2282" spans="6:9" x14ac:dyDescent="0.25">
      <c r="F2282" s="29"/>
      <c r="I2282" s="29"/>
    </row>
    <row r="2283" spans="6:9" x14ac:dyDescent="0.25">
      <c r="F2283" s="29"/>
      <c r="I2283" s="29"/>
    </row>
    <row r="2284" spans="6:9" x14ac:dyDescent="0.25">
      <c r="F2284" s="29"/>
      <c r="I2284" s="29"/>
    </row>
    <row r="2285" spans="6:9" x14ac:dyDescent="0.25">
      <c r="F2285" s="29"/>
      <c r="I2285" s="29"/>
    </row>
    <row r="2286" spans="6:9" x14ac:dyDescent="0.25">
      <c r="F2286" s="29"/>
      <c r="I2286" s="29"/>
    </row>
    <row r="2287" spans="6:9" x14ac:dyDescent="0.25">
      <c r="F2287" s="29"/>
      <c r="I2287" s="29"/>
    </row>
    <row r="2288" spans="6:9" x14ac:dyDescent="0.25">
      <c r="F2288" s="29"/>
      <c r="I2288" s="29"/>
    </row>
    <row r="2289" spans="6:9" x14ac:dyDescent="0.25">
      <c r="F2289" s="29"/>
      <c r="I2289" s="29"/>
    </row>
    <row r="2290" spans="6:9" x14ac:dyDescent="0.25">
      <c r="F2290" s="29"/>
      <c r="I2290" s="29"/>
    </row>
    <row r="2291" spans="6:9" x14ac:dyDescent="0.25">
      <c r="F2291" s="29"/>
      <c r="I2291" s="29"/>
    </row>
    <row r="2292" spans="6:9" x14ac:dyDescent="0.25">
      <c r="F2292" s="29"/>
      <c r="I2292" s="29"/>
    </row>
    <row r="2293" spans="6:9" x14ac:dyDescent="0.25">
      <c r="F2293" s="29"/>
      <c r="I2293" s="29"/>
    </row>
    <row r="2294" spans="6:9" x14ac:dyDescent="0.25">
      <c r="F2294" s="29"/>
      <c r="I2294" s="29"/>
    </row>
    <row r="2295" spans="6:9" x14ac:dyDescent="0.25">
      <c r="F2295" s="29"/>
      <c r="I2295" s="29"/>
    </row>
    <row r="2296" spans="6:9" x14ac:dyDescent="0.25">
      <c r="F2296" s="29"/>
      <c r="I2296" s="29"/>
    </row>
    <row r="2297" spans="6:9" x14ac:dyDescent="0.25">
      <c r="F2297" s="29"/>
      <c r="I2297" s="29"/>
    </row>
    <row r="2298" spans="6:9" x14ac:dyDescent="0.25">
      <c r="F2298" s="29"/>
      <c r="I2298" s="29"/>
    </row>
    <row r="2299" spans="6:9" x14ac:dyDescent="0.25">
      <c r="F2299" s="29"/>
      <c r="I2299" s="29"/>
    </row>
    <row r="2300" spans="6:9" x14ac:dyDescent="0.25">
      <c r="F2300" s="29"/>
      <c r="I2300" s="29"/>
    </row>
    <row r="2301" spans="6:9" x14ac:dyDescent="0.25">
      <c r="F2301" s="29"/>
      <c r="I2301" s="29"/>
    </row>
    <row r="2302" spans="6:9" x14ac:dyDescent="0.25">
      <c r="F2302" s="29"/>
      <c r="I2302" s="29"/>
    </row>
    <row r="2303" spans="6:9" x14ac:dyDescent="0.25">
      <c r="F2303" s="29"/>
      <c r="I2303" s="29"/>
    </row>
    <row r="2304" spans="6:9" x14ac:dyDescent="0.25">
      <c r="F2304" s="29"/>
      <c r="I2304" s="29"/>
    </row>
    <row r="2305" spans="6:9" x14ac:dyDescent="0.25">
      <c r="F2305" s="29"/>
      <c r="I2305" s="29"/>
    </row>
    <row r="2306" spans="6:9" x14ac:dyDescent="0.25">
      <c r="F2306" s="29"/>
      <c r="I2306" s="29"/>
    </row>
    <row r="2307" spans="6:9" x14ac:dyDescent="0.25">
      <c r="F2307" s="29"/>
      <c r="I2307" s="29"/>
    </row>
    <row r="2308" spans="6:9" x14ac:dyDescent="0.25">
      <c r="F2308" s="29"/>
      <c r="I2308" s="29"/>
    </row>
    <row r="2309" spans="6:9" x14ac:dyDescent="0.25">
      <c r="F2309" s="29"/>
      <c r="I2309" s="29"/>
    </row>
    <row r="2310" spans="6:9" x14ac:dyDescent="0.25">
      <c r="F2310" s="29"/>
      <c r="I2310" s="29"/>
    </row>
    <row r="2311" spans="6:9" x14ac:dyDescent="0.25">
      <c r="F2311" s="29"/>
      <c r="I2311" s="29"/>
    </row>
    <row r="2312" spans="6:9" x14ac:dyDescent="0.25">
      <c r="F2312" s="29"/>
      <c r="I2312" s="29"/>
    </row>
    <row r="2313" spans="6:9" x14ac:dyDescent="0.25">
      <c r="F2313" s="29"/>
      <c r="I2313" s="29"/>
    </row>
    <row r="2314" spans="6:9" x14ac:dyDescent="0.25">
      <c r="F2314" s="29"/>
      <c r="I2314" s="29"/>
    </row>
    <row r="2315" spans="6:9" x14ac:dyDescent="0.25">
      <c r="F2315" s="29"/>
      <c r="I2315" s="29"/>
    </row>
    <row r="2316" spans="6:9" x14ac:dyDescent="0.25">
      <c r="F2316" s="29"/>
      <c r="I2316" s="29"/>
    </row>
    <row r="2317" spans="6:9" x14ac:dyDescent="0.25">
      <c r="F2317" s="29"/>
      <c r="I2317" s="29"/>
    </row>
    <row r="2318" spans="6:9" x14ac:dyDescent="0.25">
      <c r="F2318" s="29"/>
      <c r="I2318" s="29"/>
    </row>
    <row r="2319" spans="6:9" x14ac:dyDescent="0.25">
      <c r="F2319" s="29"/>
      <c r="I2319" s="29"/>
    </row>
    <row r="2320" spans="6:9" x14ac:dyDescent="0.25">
      <c r="F2320" s="29"/>
      <c r="I2320" s="29"/>
    </row>
    <row r="2321" spans="6:9" x14ac:dyDescent="0.25">
      <c r="F2321" s="29"/>
      <c r="I2321" s="29"/>
    </row>
    <row r="2322" spans="6:9" x14ac:dyDescent="0.25">
      <c r="F2322" s="29"/>
      <c r="I2322" s="29"/>
    </row>
    <row r="2323" spans="6:9" x14ac:dyDescent="0.25">
      <c r="F2323" s="29"/>
      <c r="I2323" s="29"/>
    </row>
    <row r="2324" spans="6:9" x14ac:dyDescent="0.25">
      <c r="F2324" s="29"/>
      <c r="I2324" s="29"/>
    </row>
    <row r="2325" spans="6:9" x14ac:dyDescent="0.25">
      <c r="F2325" s="29"/>
      <c r="I2325" s="29"/>
    </row>
    <row r="2326" spans="6:9" x14ac:dyDescent="0.25">
      <c r="F2326" s="29"/>
      <c r="I2326" s="29"/>
    </row>
    <row r="2327" spans="6:9" x14ac:dyDescent="0.25">
      <c r="F2327" s="29"/>
      <c r="I2327" s="29"/>
    </row>
    <row r="2328" spans="6:9" x14ac:dyDescent="0.25">
      <c r="F2328" s="29"/>
      <c r="I2328" s="29"/>
    </row>
    <row r="2329" spans="6:9" x14ac:dyDescent="0.25">
      <c r="F2329" s="29"/>
      <c r="I2329" s="29"/>
    </row>
    <row r="2330" spans="6:9" x14ac:dyDescent="0.25">
      <c r="F2330" s="29"/>
      <c r="I2330" s="29"/>
    </row>
    <row r="2331" spans="6:9" x14ac:dyDescent="0.25">
      <c r="F2331" s="29"/>
      <c r="I2331" s="29"/>
    </row>
    <row r="2332" spans="6:9" x14ac:dyDescent="0.25">
      <c r="F2332" s="29"/>
      <c r="I2332" s="29"/>
    </row>
    <row r="2333" spans="6:9" x14ac:dyDescent="0.25">
      <c r="F2333" s="29"/>
      <c r="I2333" s="29"/>
    </row>
    <row r="2334" spans="6:9" x14ac:dyDescent="0.25">
      <c r="F2334" s="29"/>
      <c r="I2334" s="29"/>
    </row>
    <row r="2335" spans="6:9" x14ac:dyDescent="0.25">
      <c r="F2335" s="29"/>
      <c r="I2335" s="29"/>
    </row>
    <row r="2336" spans="6:9" x14ac:dyDescent="0.25">
      <c r="F2336" s="29"/>
      <c r="I2336" s="29"/>
    </row>
    <row r="2337" spans="6:9" x14ac:dyDescent="0.25">
      <c r="F2337" s="29"/>
      <c r="I2337" s="29"/>
    </row>
    <row r="2338" spans="6:9" x14ac:dyDescent="0.25">
      <c r="F2338" s="29"/>
      <c r="I2338" s="29"/>
    </row>
    <row r="2339" spans="6:9" x14ac:dyDescent="0.25">
      <c r="F2339" s="29"/>
      <c r="I2339" s="29"/>
    </row>
    <row r="2340" spans="6:9" x14ac:dyDescent="0.25">
      <c r="F2340" s="29"/>
      <c r="I2340" s="29"/>
    </row>
    <row r="2341" spans="6:9" x14ac:dyDescent="0.25">
      <c r="F2341" s="29"/>
      <c r="I2341" s="29"/>
    </row>
    <row r="2342" spans="6:9" x14ac:dyDescent="0.25">
      <c r="F2342" s="29"/>
      <c r="I2342" s="29"/>
    </row>
    <row r="2343" spans="6:9" x14ac:dyDescent="0.25">
      <c r="F2343" s="29"/>
      <c r="I2343" s="29"/>
    </row>
    <row r="2344" spans="6:9" x14ac:dyDescent="0.25">
      <c r="F2344" s="29"/>
      <c r="I2344" s="29"/>
    </row>
    <row r="2345" spans="6:9" x14ac:dyDescent="0.25">
      <c r="F2345" s="29"/>
      <c r="I2345" s="29"/>
    </row>
    <row r="2346" spans="6:9" x14ac:dyDescent="0.25">
      <c r="F2346" s="29"/>
      <c r="I2346" s="29"/>
    </row>
    <row r="2347" spans="6:9" x14ac:dyDescent="0.25">
      <c r="F2347" s="29"/>
      <c r="I2347" s="29"/>
    </row>
    <row r="2348" spans="6:9" x14ac:dyDescent="0.25">
      <c r="F2348" s="29"/>
      <c r="I2348" s="29"/>
    </row>
    <row r="2349" spans="6:9" x14ac:dyDescent="0.25">
      <c r="F2349" s="29"/>
      <c r="I2349" s="29"/>
    </row>
    <row r="2350" spans="6:9" x14ac:dyDescent="0.25">
      <c r="F2350" s="29"/>
      <c r="I2350" s="29"/>
    </row>
    <row r="2351" spans="6:9" x14ac:dyDescent="0.25">
      <c r="F2351" s="29"/>
      <c r="I2351" s="29"/>
    </row>
    <row r="2352" spans="6:9" x14ac:dyDescent="0.25">
      <c r="F2352" s="29"/>
      <c r="I2352" s="29"/>
    </row>
    <row r="2353" spans="6:9" x14ac:dyDescent="0.25">
      <c r="F2353" s="29"/>
      <c r="I2353" s="29"/>
    </row>
    <row r="2354" spans="6:9" x14ac:dyDescent="0.25">
      <c r="F2354" s="29"/>
      <c r="I2354" s="29"/>
    </row>
    <row r="2355" spans="6:9" x14ac:dyDescent="0.25">
      <c r="F2355" s="29"/>
      <c r="I2355" s="29"/>
    </row>
    <row r="2356" spans="6:9" x14ac:dyDescent="0.25">
      <c r="F2356" s="29"/>
      <c r="I2356" s="29"/>
    </row>
    <row r="2357" spans="6:9" x14ac:dyDescent="0.25">
      <c r="F2357" s="29"/>
      <c r="I2357" s="29"/>
    </row>
    <row r="2358" spans="6:9" x14ac:dyDescent="0.25">
      <c r="F2358" s="29"/>
      <c r="I2358" s="29"/>
    </row>
    <row r="2359" spans="6:9" x14ac:dyDescent="0.25">
      <c r="F2359" s="29"/>
      <c r="I2359" s="29"/>
    </row>
    <row r="2360" spans="6:9" x14ac:dyDescent="0.25">
      <c r="F2360" s="29"/>
      <c r="I2360" s="29"/>
    </row>
    <row r="2361" spans="6:9" x14ac:dyDescent="0.25">
      <c r="F2361" s="29"/>
      <c r="I2361" s="29"/>
    </row>
    <row r="2362" spans="6:9" x14ac:dyDescent="0.25">
      <c r="F2362" s="29"/>
      <c r="I2362" s="29"/>
    </row>
    <row r="2363" spans="6:9" x14ac:dyDescent="0.25">
      <c r="F2363" s="29"/>
      <c r="I2363" s="29"/>
    </row>
    <row r="2364" spans="6:9" x14ac:dyDescent="0.25">
      <c r="F2364" s="29"/>
      <c r="I2364" s="29"/>
    </row>
    <row r="2365" spans="6:9" x14ac:dyDescent="0.25">
      <c r="F2365" s="29"/>
      <c r="I2365" s="29"/>
    </row>
    <row r="2366" spans="6:9" x14ac:dyDescent="0.25">
      <c r="F2366" s="29"/>
      <c r="I2366" s="29"/>
    </row>
    <row r="2367" spans="6:9" x14ac:dyDescent="0.25">
      <c r="F2367" s="29"/>
      <c r="I2367" s="29"/>
    </row>
    <row r="2368" spans="6:9" x14ac:dyDescent="0.25">
      <c r="F2368" s="29"/>
      <c r="I2368" s="29"/>
    </row>
    <row r="2369" spans="6:9" x14ac:dyDescent="0.25">
      <c r="F2369" s="29"/>
      <c r="I2369" s="29"/>
    </row>
    <row r="2370" spans="6:9" x14ac:dyDescent="0.25">
      <c r="F2370" s="29"/>
      <c r="I2370" s="29"/>
    </row>
    <row r="2371" spans="6:9" x14ac:dyDescent="0.25">
      <c r="F2371" s="29"/>
      <c r="I2371" s="29"/>
    </row>
    <row r="2372" spans="6:9" x14ac:dyDescent="0.25">
      <c r="F2372" s="29"/>
      <c r="I2372" s="29"/>
    </row>
    <row r="2373" spans="6:9" x14ac:dyDescent="0.25">
      <c r="F2373" s="29"/>
      <c r="I2373" s="29"/>
    </row>
    <row r="2374" spans="6:9" x14ac:dyDescent="0.25">
      <c r="F2374" s="29"/>
      <c r="I2374" s="29"/>
    </row>
    <row r="2375" spans="6:9" x14ac:dyDescent="0.25">
      <c r="F2375" s="29"/>
      <c r="I2375" s="29"/>
    </row>
    <row r="2376" spans="6:9" x14ac:dyDescent="0.25">
      <c r="F2376" s="29"/>
      <c r="I2376" s="29"/>
    </row>
    <row r="2377" spans="6:9" x14ac:dyDescent="0.25">
      <c r="F2377" s="29"/>
      <c r="I2377" s="29"/>
    </row>
    <row r="2378" spans="6:9" x14ac:dyDescent="0.25">
      <c r="F2378" s="29"/>
      <c r="I2378" s="29"/>
    </row>
    <row r="2379" spans="6:9" x14ac:dyDescent="0.25">
      <c r="F2379" s="29"/>
      <c r="I2379" s="29"/>
    </row>
    <row r="2380" spans="6:9" x14ac:dyDescent="0.25">
      <c r="F2380" s="29"/>
      <c r="I2380" s="29"/>
    </row>
    <row r="2381" spans="6:9" x14ac:dyDescent="0.25">
      <c r="F2381" s="29"/>
      <c r="I2381" s="29"/>
    </row>
    <row r="2382" spans="6:9" x14ac:dyDescent="0.25">
      <c r="F2382" s="29"/>
      <c r="I2382" s="29"/>
    </row>
    <row r="2383" spans="6:9" x14ac:dyDescent="0.25">
      <c r="F2383" s="29"/>
      <c r="I2383" s="29"/>
    </row>
    <row r="2384" spans="6:9" x14ac:dyDescent="0.25">
      <c r="F2384" s="29"/>
      <c r="I2384" s="29"/>
    </row>
    <row r="2385" spans="6:9" x14ac:dyDescent="0.25">
      <c r="F2385" s="29"/>
      <c r="I2385" s="29"/>
    </row>
    <row r="2386" spans="6:9" x14ac:dyDescent="0.25">
      <c r="F2386" s="29"/>
      <c r="I2386" s="29"/>
    </row>
    <row r="2387" spans="6:9" x14ac:dyDescent="0.25">
      <c r="F2387" s="29"/>
      <c r="I2387" s="29"/>
    </row>
    <row r="2388" spans="6:9" x14ac:dyDescent="0.25">
      <c r="F2388" s="29"/>
      <c r="I2388" s="29"/>
    </row>
    <row r="2389" spans="6:9" x14ac:dyDescent="0.25">
      <c r="F2389" s="29"/>
      <c r="I2389" s="29"/>
    </row>
    <row r="2390" spans="6:9" x14ac:dyDescent="0.25">
      <c r="F2390" s="29"/>
      <c r="I2390" s="29"/>
    </row>
    <row r="2391" spans="6:9" x14ac:dyDescent="0.25">
      <c r="F2391" s="29"/>
      <c r="I2391" s="29"/>
    </row>
    <row r="2392" spans="6:9" x14ac:dyDescent="0.25">
      <c r="F2392" s="29"/>
      <c r="I2392" s="29"/>
    </row>
    <row r="2393" spans="6:9" x14ac:dyDescent="0.25">
      <c r="F2393" s="29"/>
      <c r="I2393" s="29"/>
    </row>
    <row r="2394" spans="6:9" x14ac:dyDescent="0.25">
      <c r="F2394" s="29"/>
      <c r="I2394" s="29"/>
    </row>
    <row r="2395" spans="6:9" x14ac:dyDescent="0.25">
      <c r="F2395" s="29"/>
      <c r="I2395" s="29"/>
    </row>
    <row r="2396" spans="6:9" x14ac:dyDescent="0.25">
      <c r="F2396" s="29"/>
      <c r="I2396" s="29"/>
    </row>
    <row r="2397" spans="6:9" x14ac:dyDescent="0.25">
      <c r="F2397" s="29"/>
      <c r="I2397" s="29"/>
    </row>
    <row r="2398" spans="6:9" x14ac:dyDescent="0.25">
      <c r="F2398" s="29"/>
      <c r="I2398" s="29"/>
    </row>
    <row r="2399" spans="6:9" x14ac:dyDescent="0.25">
      <c r="F2399" s="29"/>
      <c r="I2399" s="29"/>
    </row>
    <row r="2400" spans="6:9" x14ac:dyDescent="0.25">
      <c r="F2400" s="29"/>
      <c r="I2400" s="29"/>
    </row>
    <row r="2401" spans="6:9" x14ac:dyDescent="0.25">
      <c r="F2401" s="29"/>
      <c r="I2401" s="29"/>
    </row>
    <row r="2402" spans="6:9" x14ac:dyDescent="0.25">
      <c r="F2402" s="29"/>
      <c r="I2402" s="29"/>
    </row>
    <row r="2403" spans="6:9" x14ac:dyDescent="0.25">
      <c r="F2403" s="29"/>
      <c r="I2403" s="29"/>
    </row>
    <row r="2404" spans="6:9" x14ac:dyDescent="0.25">
      <c r="F2404" s="29"/>
      <c r="I2404" s="29"/>
    </row>
    <row r="2405" spans="6:9" x14ac:dyDescent="0.25">
      <c r="F2405" s="29"/>
      <c r="I2405" s="29"/>
    </row>
    <row r="2406" spans="6:9" x14ac:dyDescent="0.25">
      <c r="F2406" s="29"/>
      <c r="I2406" s="29"/>
    </row>
    <row r="2407" spans="6:9" x14ac:dyDescent="0.25">
      <c r="F2407" s="29"/>
      <c r="I2407" s="29"/>
    </row>
    <row r="2408" spans="6:9" x14ac:dyDescent="0.25">
      <c r="F2408" s="29"/>
      <c r="I2408" s="29"/>
    </row>
    <row r="2409" spans="6:9" x14ac:dyDescent="0.25">
      <c r="F2409" s="29"/>
      <c r="I2409" s="29"/>
    </row>
    <row r="2410" spans="6:9" x14ac:dyDescent="0.25">
      <c r="F2410" s="29"/>
      <c r="I2410" s="29"/>
    </row>
    <row r="2411" spans="6:9" x14ac:dyDescent="0.25">
      <c r="F2411" s="29"/>
      <c r="I2411" s="29"/>
    </row>
    <row r="2412" spans="6:9" x14ac:dyDescent="0.25">
      <c r="F2412" s="29"/>
      <c r="I2412" s="29"/>
    </row>
    <row r="2413" spans="6:9" x14ac:dyDescent="0.25">
      <c r="F2413" s="29"/>
      <c r="I2413" s="29"/>
    </row>
    <row r="2414" spans="6:9" x14ac:dyDescent="0.25">
      <c r="F2414" s="29"/>
      <c r="I2414" s="29"/>
    </row>
    <row r="2415" spans="6:9" x14ac:dyDescent="0.25">
      <c r="F2415" s="29"/>
      <c r="I2415" s="29"/>
    </row>
    <row r="2416" spans="6:9" x14ac:dyDescent="0.25">
      <c r="F2416" s="29"/>
      <c r="I2416" s="29"/>
    </row>
    <row r="2417" spans="6:9" x14ac:dyDescent="0.25">
      <c r="F2417" s="29"/>
      <c r="I2417" s="29"/>
    </row>
    <row r="2418" spans="6:9" x14ac:dyDescent="0.25">
      <c r="F2418" s="29"/>
      <c r="I2418" s="29"/>
    </row>
    <row r="2419" spans="6:9" x14ac:dyDescent="0.25">
      <c r="F2419" s="29"/>
      <c r="I2419" s="29"/>
    </row>
    <row r="2420" spans="6:9" x14ac:dyDescent="0.25">
      <c r="F2420" s="29"/>
      <c r="I2420" s="29"/>
    </row>
    <row r="2421" spans="6:9" x14ac:dyDescent="0.25">
      <c r="F2421" s="29"/>
      <c r="I2421" s="29"/>
    </row>
    <row r="2422" spans="6:9" x14ac:dyDescent="0.25">
      <c r="F2422" s="29"/>
      <c r="I2422" s="29"/>
    </row>
    <row r="2423" spans="6:9" x14ac:dyDescent="0.25">
      <c r="F2423" s="29"/>
      <c r="I2423" s="29"/>
    </row>
    <row r="2424" spans="6:9" x14ac:dyDescent="0.25">
      <c r="F2424" s="29"/>
      <c r="I2424" s="29"/>
    </row>
    <row r="2425" spans="6:9" x14ac:dyDescent="0.25">
      <c r="F2425" s="29"/>
      <c r="I2425" s="29"/>
    </row>
    <row r="2426" spans="6:9" x14ac:dyDescent="0.25">
      <c r="F2426" s="29"/>
      <c r="I2426" s="29"/>
    </row>
    <row r="2427" spans="6:9" x14ac:dyDescent="0.25">
      <c r="F2427" s="29"/>
      <c r="I2427" s="29"/>
    </row>
    <row r="2428" spans="6:9" x14ac:dyDescent="0.25">
      <c r="F2428" s="29"/>
      <c r="I2428" s="29"/>
    </row>
    <row r="2429" spans="6:9" x14ac:dyDescent="0.25">
      <c r="F2429" s="29"/>
      <c r="I2429" s="29"/>
    </row>
    <row r="2430" spans="6:9" x14ac:dyDescent="0.25">
      <c r="F2430" s="29"/>
      <c r="I2430" s="29"/>
    </row>
    <row r="2431" spans="6:9" x14ac:dyDescent="0.25">
      <c r="F2431" s="29"/>
      <c r="I2431" s="29"/>
    </row>
    <row r="2432" spans="6:9" x14ac:dyDescent="0.25">
      <c r="F2432" s="29"/>
      <c r="I2432" s="29"/>
    </row>
    <row r="2433" spans="6:9" x14ac:dyDescent="0.25">
      <c r="F2433" s="29"/>
      <c r="I2433" s="29"/>
    </row>
    <row r="2434" spans="6:9" x14ac:dyDescent="0.25">
      <c r="F2434" s="29"/>
      <c r="I2434" s="29"/>
    </row>
    <row r="2435" spans="6:9" x14ac:dyDescent="0.25">
      <c r="F2435" s="29"/>
      <c r="I2435" s="29"/>
    </row>
    <row r="2436" spans="6:9" x14ac:dyDescent="0.25">
      <c r="F2436" s="29"/>
      <c r="I2436" s="29"/>
    </row>
    <row r="2437" spans="6:9" x14ac:dyDescent="0.25">
      <c r="F2437" s="29"/>
      <c r="I2437" s="29"/>
    </row>
    <row r="2438" spans="6:9" x14ac:dyDescent="0.25">
      <c r="F2438" s="29"/>
      <c r="I2438" s="29"/>
    </row>
    <row r="2439" spans="6:9" x14ac:dyDescent="0.25">
      <c r="F2439" s="29"/>
      <c r="I2439" s="29"/>
    </row>
    <row r="2440" spans="6:9" x14ac:dyDescent="0.25">
      <c r="F2440" s="29"/>
      <c r="I2440" s="29"/>
    </row>
    <row r="2441" spans="6:9" x14ac:dyDescent="0.25">
      <c r="F2441" s="29"/>
      <c r="I2441" s="29"/>
    </row>
    <row r="2442" spans="6:9" x14ac:dyDescent="0.25">
      <c r="F2442" s="29"/>
      <c r="I2442" s="29"/>
    </row>
    <row r="2443" spans="6:9" x14ac:dyDescent="0.25">
      <c r="F2443" s="29"/>
      <c r="I2443" s="29"/>
    </row>
    <row r="2444" spans="6:9" x14ac:dyDescent="0.25">
      <c r="F2444" s="29"/>
      <c r="I2444" s="29"/>
    </row>
    <row r="2445" spans="6:9" x14ac:dyDescent="0.25">
      <c r="F2445" s="29"/>
      <c r="I2445" s="29"/>
    </row>
    <row r="2446" spans="6:9" x14ac:dyDescent="0.25">
      <c r="F2446" s="29"/>
      <c r="I2446" s="29"/>
    </row>
    <row r="2447" spans="6:9" x14ac:dyDescent="0.25">
      <c r="F2447" s="29"/>
      <c r="I2447" s="29"/>
    </row>
    <row r="2448" spans="6:9" x14ac:dyDescent="0.25">
      <c r="F2448" s="29"/>
      <c r="I2448" s="29"/>
    </row>
    <row r="2449" spans="6:9" x14ac:dyDescent="0.25">
      <c r="F2449" s="29"/>
      <c r="I2449" s="29"/>
    </row>
    <row r="2450" spans="6:9" x14ac:dyDescent="0.25">
      <c r="F2450" s="29"/>
      <c r="I2450" s="29"/>
    </row>
    <row r="2451" spans="6:9" x14ac:dyDescent="0.25">
      <c r="F2451" s="29"/>
      <c r="I2451" s="29"/>
    </row>
    <row r="2452" spans="6:9" x14ac:dyDescent="0.25">
      <c r="F2452" s="29"/>
      <c r="I2452" s="29"/>
    </row>
    <row r="2453" spans="6:9" x14ac:dyDescent="0.25">
      <c r="F2453" s="29"/>
      <c r="I2453" s="29"/>
    </row>
    <row r="2454" spans="6:9" x14ac:dyDescent="0.25">
      <c r="F2454" s="29"/>
      <c r="I2454" s="29"/>
    </row>
    <row r="2455" spans="6:9" x14ac:dyDescent="0.25">
      <c r="F2455" s="29"/>
      <c r="I2455" s="29"/>
    </row>
    <row r="2456" spans="6:9" x14ac:dyDescent="0.25">
      <c r="F2456" s="29"/>
      <c r="I2456" s="29"/>
    </row>
    <row r="2457" spans="6:9" x14ac:dyDescent="0.25">
      <c r="F2457" s="29"/>
      <c r="I2457" s="29"/>
    </row>
    <row r="2458" spans="6:9" x14ac:dyDescent="0.25">
      <c r="F2458" s="29"/>
      <c r="I2458" s="29"/>
    </row>
    <row r="2459" spans="6:9" x14ac:dyDescent="0.25">
      <c r="F2459" s="29"/>
      <c r="I2459" s="29"/>
    </row>
    <row r="2460" spans="6:9" x14ac:dyDescent="0.25">
      <c r="F2460" s="29"/>
      <c r="I2460" s="29"/>
    </row>
    <row r="2461" spans="6:9" x14ac:dyDescent="0.25">
      <c r="F2461" s="29"/>
      <c r="I2461" s="29"/>
    </row>
    <row r="2462" spans="6:9" x14ac:dyDescent="0.25">
      <c r="F2462" s="29"/>
      <c r="I2462" s="29"/>
    </row>
    <row r="2463" spans="6:9" x14ac:dyDescent="0.25">
      <c r="F2463" s="29"/>
      <c r="I2463" s="29"/>
    </row>
    <row r="2464" spans="6:9" x14ac:dyDescent="0.25">
      <c r="F2464" s="29"/>
      <c r="I2464" s="29"/>
    </row>
    <row r="2465" spans="6:9" x14ac:dyDescent="0.25">
      <c r="F2465" s="29"/>
      <c r="I2465" s="29"/>
    </row>
    <row r="2466" spans="6:9" x14ac:dyDescent="0.25">
      <c r="F2466" s="29"/>
      <c r="I2466" s="29"/>
    </row>
    <row r="2467" spans="6:9" x14ac:dyDescent="0.25">
      <c r="F2467" s="29"/>
      <c r="I2467" s="29"/>
    </row>
    <row r="2468" spans="6:9" x14ac:dyDescent="0.25">
      <c r="F2468" s="29"/>
      <c r="I2468" s="29"/>
    </row>
    <row r="2469" spans="6:9" x14ac:dyDescent="0.25">
      <c r="F2469" s="29"/>
      <c r="I2469" s="29"/>
    </row>
    <row r="2470" spans="6:9" x14ac:dyDescent="0.25">
      <c r="F2470" s="29"/>
      <c r="I2470" s="29"/>
    </row>
    <row r="2471" spans="6:9" x14ac:dyDescent="0.25">
      <c r="F2471" s="29"/>
      <c r="I2471" s="29"/>
    </row>
    <row r="2472" spans="6:9" x14ac:dyDescent="0.25">
      <c r="F2472" s="29"/>
      <c r="I2472" s="29"/>
    </row>
    <row r="2473" spans="6:9" x14ac:dyDescent="0.25">
      <c r="F2473" s="29"/>
      <c r="I2473" s="29"/>
    </row>
    <row r="2474" spans="6:9" x14ac:dyDescent="0.25">
      <c r="F2474" s="29"/>
      <c r="I2474" s="29"/>
    </row>
    <row r="2475" spans="6:9" x14ac:dyDescent="0.25">
      <c r="F2475" s="29"/>
      <c r="I2475" s="29"/>
    </row>
    <row r="2476" spans="6:9" x14ac:dyDescent="0.25">
      <c r="F2476" s="29"/>
      <c r="I2476" s="29"/>
    </row>
    <row r="2477" spans="6:9" x14ac:dyDescent="0.25">
      <c r="F2477" s="29"/>
      <c r="I2477" s="29"/>
    </row>
    <row r="2478" spans="6:9" x14ac:dyDescent="0.25">
      <c r="F2478" s="29"/>
      <c r="I2478" s="29"/>
    </row>
    <row r="2479" spans="6:9" x14ac:dyDescent="0.25">
      <c r="F2479" s="29"/>
      <c r="I2479" s="29"/>
    </row>
    <row r="2480" spans="6:9" x14ac:dyDescent="0.25">
      <c r="F2480" s="29"/>
      <c r="I2480" s="29"/>
    </row>
    <row r="2481" spans="6:9" x14ac:dyDescent="0.25">
      <c r="F2481" s="29"/>
      <c r="I2481" s="29"/>
    </row>
    <row r="2482" spans="6:9" x14ac:dyDescent="0.25">
      <c r="F2482" s="29"/>
      <c r="I2482" s="29"/>
    </row>
    <row r="2483" spans="6:9" x14ac:dyDescent="0.25">
      <c r="F2483" s="29"/>
      <c r="I2483" s="29"/>
    </row>
    <row r="2484" spans="6:9" x14ac:dyDescent="0.25">
      <c r="F2484" s="29"/>
      <c r="I2484" s="29"/>
    </row>
    <row r="2485" spans="6:9" x14ac:dyDescent="0.25">
      <c r="F2485" s="29"/>
      <c r="I2485" s="29"/>
    </row>
    <row r="2486" spans="6:9" x14ac:dyDescent="0.25">
      <c r="F2486" s="29"/>
      <c r="I2486" s="29"/>
    </row>
    <row r="2487" spans="6:9" x14ac:dyDescent="0.25">
      <c r="F2487" s="29"/>
      <c r="I2487" s="29"/>
    </row>
    <row r="2488" spans="6:9" x14ac:dyDescent="0.25">
      <c r="F2488" s="29"/>
      <c r="I2488" s="29"/>
    </row>
    <row r="2489" spans="6:9" x14ac:dyDescent="0.25">
      <c r="F2489" s="29"/>
      <c r="I2489" s="29"/>
    </row>
    <row r="2490" spans="6:9" x14ac:dyDescent="0.25">
      <c r="F2490" s="29"/>
      <c r="I2490" s="29"/>
    </row>
    <row r="2491" spans="6:9" x14ac:dyDescent="0.25">
      <c r="F2491" s="29"/>
      <c r="I2491" s="29"/>
    </row>
    <row r="2492" spans="6:9" x14ac:dyDescent="0.25">
      <c r="F2492" s="29"/>
      <c r="I2492" s="29"/>
    </row>
    <row r="2493" spans="6:9" x14ac:dyDescent="0.25">
      <c r="F2493" s="29"/>
      <c r="I2493" s="29"/>
    </row>
    <row r="2494" spans="6:9" x14ac:dyDescent="0.25">
      <c r="F2494" s="29"/>
      <c r="I2494" s="29"/>
    </row>
    <row r="2495" spans="6:9" x14ac:dyDescent="0.25">
      <c r="F2495" s="29"/>
      <c r="I2495" s="29"/>
    </row>
    <row r="2496" spans="6:9" x14ac:dyDescent="0.25">
      <c r="F2496" s="29"/>
      <c r="I2496" s="29"/>
    </row>
    <row r="2497" spans="6:9" x14ac:dyDescent="0.25">
      <c r="F2497" s="29"/>
      <c r="I2497" s="29"/>
    </row>
    <row r="2498" spans="6:9" x14ac:dyDescent="0.25">
      <c r="F2498" s="29"/>
      <c r="I2498" s="29"/>
    </row>
    <row r="2499" spans="6:9" x14ac:dyDescent="0.25">
      <c r="F2499" s="29"/>
      <c r="I2499" s="29"/>
    </row>
    <row r="2500" spans="6:9" x14ac:dyDescent="0.25">
      <c r="F2500" s="29"/>
      <c r="I2500" s="29"/>
    </row>
    <row r="2501" spans="6:9" x14ac:dyDescent="0.25">
      <c r="F2501" s="29"/>
      <c r="I2501" s="29"/>
    </row>
    <row r="2502" spans="6:9" x14ac:dyDescent="0.25">
      <c r="F2502" s="29"/>
      <c r="I2502" s="29"/>
    </row>
    <row r="2503" spans="6:9" x14ac:dyDescent="0.25">
      <c r="F2503" s="29"/>
      <c r="I2503" s="29"/>
    </row>
    <row r="2504" spans="6:9" x14ac:dyDescent="0.25">
      <c r="F2504" s="29"/>
      <c r="I2504" s="29"/>
    </row>
    <row r="2505" spans="6:9" x14ac:dyDescent="0.25">
      <c r="F2505" s="29"/>
      <c r="I2505" s="29"/>
    </row>
    <row r="2506" spans="6:9" x14ac:dyDescent="0.25">
      <c r="F2506" s="29"/>
      <c r="I2506" s="29"/>
    </row>
    <row r="2507" spans="6:9" x14ac:dyDescent="0.25">
      <c r="F2507" s="29"/>
      <c r="I2507" s="29"/>
    </row>
    <row r="2508" spans="6:9" x14ac:dyDescent="0.25">
      <c r="F2508" s="29"/>
      <c r="I2508" s="29"/>
    </row>
    <row r="2509" spans="6:9" x14ac:dyDescent="0.25">
      <c r="F2509" s="29"/>
      <c r="I2509" s="29"/>
    </row>
    <row r="2510" spans="6:9" x14ac:dyDescent="0.25">
      <c r="F2510" s="29"/>
      <c r="I2510" s="29"/>
    </row>
    <row r="2511" spans="6:9" x14ac:dyDescent="0.25">
      <c r="F2511" s="29"/>
      <c r="I2511" s="29"/>
    </row>
    <row r="2512" spans="6:9" x14ac:dyDescent="0.25">
      <c r="F2512" s="29"/>
      <c r="I2512" s="29"/>
    </row>
    <row r="2513" spans="6:9" x14ac:dyDescent="0.25">
      <c r="F2513" s="29"/>
      <c r="I2513" s="29"/>
    </row>
    <row r="2514" spans="6:9" x14ac:dyDescent="0.25">
      <c r="F2514" s="29"/>
      <c r="I2514" s="29"/>
    </row>
    <row r="2515" spans="6:9" x14ac:dyDescent="0.25">
      <c r="F2515" s="29"/>
      <c r="I2515" s="29"/>
    </row>
    <row r="2516" spans="6:9" x14ac:dyDescent="0.25">
      <c r="F2516" s="29"/>
      <c r="I2516" s="29"/>
    </row>
    <row r="2517" spans="6:9" x14ac:dyDescent="0.25">
      <c r="F2517" s="29"/>
      <c r="I2517" s="29"/>
    </row>
    <row r="2518" spans="6:9" x14ac:dyDescent="0.25">
      <c r="F2518" s="29"/>
      <c r="I2518" s="29"/>
    </row>
    <row r="2519" spans="6:9" x14ac:dyDescent="0.25">
      <c r="F2519" s="29"/>
      <c r="I2519" s="29"/>
    </row>
    <row r="2520" spans="6:9" x14ac:dyDescent="0.25">
      <c r="F2520" s="29"/>
      <c r="I2520" s="29"/>
    </row>
    <row r="2521" spans="6:9" x14ac:dyDescent="0.25">
      <c r="F2521" s="29"/>
      <c r="I2521" s="29"/>
    </row>
    <row r="2522" spans="6:9" x14ac:dyDescent="0.25">
      <c r="F2522" s="29"/>
      <c r="I2522" s="29"/>
    </row>
    <row r="2523" spans="6:9" x14ac:dyDescent="0.25">
      <c r="F2523" s="29"/>
      <c r="I2523" s="29"/>
    </row>
    <row r="2524" spans="6:9" x14ac:dyDescent="0.25">
      <c r="F2524" s="29"/>
      <c r="I2524" s="29"/>
    </row>
    <row r="2525" spans="6:9" x14ac:dyDescent="0.25">
      <c r="F2525" s="29"/>
      <c r="I2525" s="29"/>
    </row>
    <row r="2526" spans="6:9" x14ac:dyDescent="0.25">
      <c r="F2526" s="29"/>
      <c r="I2526" s="29"/>
    </row>
    <row r="2527" spans="6:9" x14ac:dyDescent="0.25">
      <c r="F2527" s="29"/>
      <c r="I2527" s="29"/>
    </row>
    <row r="2528" spans="6:9" x14ac:dyDescent="0.25">
      <c r="F2528" s="29"/>
      <c r="I2528" s="29"/>
    </row>
    <row r="2529" spans="6:9" x14ac:dyDescent="0.25">
      <c r="F2529" s="29"/>
      <c r="I2529" s="29"/>
    </row>
    <row r="2530" spans="6:9" x14ac:dyDescent="0.25">
      <c r="F2530" s="29"/>
      <c r="I2530" s="29"/>
    </row>
    <row r="2531" spans="6:9" x14ac:dyDescent="0.25">
      <c r="F2531" s="29"/>
      <c r="I2531" s="29"/>
    </row>
    <row r="2532" spans="6:9" x14ac:dyDescent="0.25">
      <c r="F2532" s="29"/>
      <c r="I2532" s="29"/>
    </row>
    <row r="2533" spans="6:9" x14ac:dyDescent="0.25">
      <c r="F2533" s="29"/>
      <c r="I2533" s="29"/>
    </row>
    <row r="2534" spans="6:9" x14ac:dyDescent="0.25">
      <c r="F2534" s="29"/>
      <c r="I2534" s="29"/>
    </row>
    <row r="2535" spans="6:9" x14ac:dyDescent="0.25">
      <c r="F2535" s="29"/>
      <c r="I2535" s="29"/>
    </row>
    <row r="2536" spans="6:9" x14ac:dyDescent="0.25">
      <c r="F2536" s="29"/>
      <c r="I2536" s="29"/>
    </row>
    <row r="2537" spans="6:9" x14ac:dyDescent="0.25">
      <c r="F2537" s="29"/>
      <c r="I2537" s="29"/>
    </row>
    <row r="2538" spans="6:9" x14ac:dyDescent="0.25">
      <c r="F2538" s="29"/>
      <c r="I2538" s="29"/>
    </row>
    <row r="2539" spans="6:9" x14ac:dyDescent="0.25">
      <c r="F2539" s="29"/>
      <c r="I2539" s="29"/>
    </row>
    <row r="2540" spans="6:9" x14ac:dyDescent="0.25">
      <c r="F2540" s="29"/>
      <c r="I2540" s="29"/>
    </row>
    <row r="2541" spans="6:9" x14ac:dyDescent="0.25">
      <c r="F2541" s="29"/>
      <c r="I2541" s="29"/>
    </row>
    <row r="2542" spans="6:9" x14ac:dyDescent="0.25">
      <c r="F2542" s="29"/>
      <c r="I2542" s="29"/>
    </row>
    <row r="2543" spans="6:9" x14ac:dyDescent="0.25">
      <c r="F2543" s="29"/>
      <c r="I2543" s="29"/>
    </row>
    <row r="2544" spans="6:9" x14ac:dyDescent="0.25">
      <c r="F2544" s="29"/>
      <c r="I2544" s="29"/>
    </row>
    <row r="2545" spans="6:9" x14ac:dyDescent="0.25">
      <c r="F2545" s="29"/>
      <c r="I2545" s="29"/>
    </row>
    <row r="2546" spans="6:9" x14ac:dyDescent="0.25">
      <c r="F2546" s="29"/>
      <c r="I2546" s="29"/>
    </row>
    <row r="2547" spans="6:9" x14ac:dyDescent="0.25">
      <c r="F2547" s="29"/>
      <c r="I2547" s="29"/>
    </row>
    <row r="2548" spans="6:9" x14ac:dyDescent="0.25">
      <c r="F2548" s="29"/>
      <c r="I2548" s="29"/>
    </row>
    <row r="2549" spans="6:9" x14ac:dyDescent="0.25">
      <c r="F2549" s="29"/>
      <c r="I2549" s="29"/>
    </row>
    <row r="2550" spans="6:9" x14ac:dyDescent="0.25">
      <c r="F2550" s="29"/>
      <c r="I2550" s="29"/>
    </row>
    <row r="2551" spans="6:9" x14ac:dyDescent="0.25">
      <c r="F2551" s="29"/>
      <c r="I2551" s="29"/>
    </row>
    <row r="2552" spans="6:9" x14ac:dyDescent="0.25">
      <c r="F2552" s="29"/>
      <c r="I2552" s="29"/>
    </row>
    <row r="2553" spans="6:9" x14ac:dyDescent="0.25">
      <c r="F2553" s="29"/>
      <c r="I2553" s="29"/>
    </row>
    <row r="2554" spans="6:9" x14ac:dyDescent="0.25">
      <c r="F2554" s="29"/>
      <c r="I2554" s="29"/>
    </row>
    <row r="2555" spans="6:9" x14ac:dyDescent="0.25">
      <c r="F2555" s="29"/>
      <c r="I2555" s="29"/>
    </row>
    <row r="2556" spans="6:9" x14ac:dyDescent="0.25">
      <c r="F2556" s="29"/>
      <c r="I2556" s="29"/>
    </row>
    <row r="2557" spans="6:9" x14ac:dyDescent="0.25">
      <c r="F2557" s="29"/>
      <c r="I2557" s="29"/>
    </row>
    <row r="2558" spans="6:9" x14ac:dyDescent="0.25">
      <c r="F2558" s="29"/>
      <c r="I2558" s="29"/>
    </row>
    <row r="2559" spans="6:9" x14ac:dyDescent="0.25">
      <c r="F2559" s="29"/>
      <c r="I2559" s="29"/>
    </row>
    <row r="2560" spans="6:9" x14ac:dyDescent="0.25">
      <c r="F2560" s="29"/>
      <c r="I2560" s="29"/>
    </row>
    <row r="2561" spans="6:9" x14ac:dyDescent="0.25">
      <c r="F2561" s="29"/>
      <c r="I2561" s="29"/>
    </row>
    <row r="2562" spans="6:9" x14ac:dyDescent="0.25">
      <c r="F2562" s="29"/>
      <c r="I2562" s="29"/>
    </row>
    <row r="2563" spans="6:9" x14ac:dyDescent="0.25">
      <c r="F2563" s="29"/>
      <c r="I2563" s="29"/>
    </row>
    <row r="2564" spans="6:9" x14ac:dyDescent="0.25">
      <c r="F2564" s="29"/>
      <c r="I2564" s="29"/>
    </row>
    <row r="2565" spans="6:9" x14ac:dyDescent="0.25">
      <c r="F2565" s="29"/>
      <c r="I2565" s="29"/>
    </row>
    <row r="2566" spans="6:9" x14ac:dyDescent="0.25">
      <c r="F2566" s="29"/>
      <c r="I2566" s="29"/>
    </row>
    <row r="2567" spans="6:9" x14ac:dyDescent="0.25">
      <c r="F2567" s="29"/>
      <c r="I2567" s="29"/>
    </row>
    <row r="2568" spans="6:9" x14ac:dyDescent="0.25">
      <c r="F2568" s="29"/>
      <c r="I2568" s="29"/>
    </row>
    <row r="2569" spans="6:9" x14ac:dyDescent="0.25">
      <c r="F2569" s="29"/>
      <c r="I2569" s="29"/>
    </row>
    <row r="2570" spans="6:9" x14ac:dyDescent="0.25">
      <c r="F2570" s="29"/>
      <c r="I2570" s="29"/>
    </row>
    <row r="2571" spans="6:9" x14ac:dyDescent="0.25">
      <c r="F2571" s="29"/>
      <c r="I2571" s="29"/>
    </row>
    <row r="2572" spans="6:9" x14ac:dyDescent="0.25">
      <c r="F2572" s="29"/>
      <c r="I2572" s="29"/>
    </row>
    <row r="2573" spans="6:9" x14ac:dyDescent="0.25">
      <c r="F2573" s="29"/>
      <c r="I2573" s="29"/>
    </row>
    <row r="2574" spans="6:9" x14ac:dyDescent="0.25">
      <c r="F2574" s="29"/>
      <c r="I2574" s="29"/>
    </row>
    <row r="2575" spans="6:9" x14ac:dyDescent="0.25">
      <c r="F2575" s="29"/>
      <c r="I2575" s="29"/>
    </row>
    <row r="2576" spans="6:9" x14ac:dyDescent="0.25">
      <c r="F2576" s="29"/>
      <c r="I2576" s="29"/>
    </row>
    <row r="2577" spans="6:9" x14ac:dyDescent="0.25">
      <c r="F2577" s="29"/>
      <c r="I2577" s="29"/>
    </row>
    <row r="2578" spans="6:9" x14ac:dyDescent="0.25">
      <c r="F2578" s="29"/>
      <c r="I2578" s="29"/>
    </row>
    <row r="2579" spans="6:9" x14ac:dyDescent="0.25">
      <c r="F2579" s="29"/>
      <c r="I2579" s="29"/>
    </row>
    <row r="2580" spans="6:9" x14ac:dyDescent="0.25">
      <c r="F2580" s="29"/>
      <c r="I2580" s="29"/>
    </row>
    <row r="2581" spans="6:9" x14ac:dyDescent="0.25">
      <c r="F2581" s="29"/>
      <c r="I2581" s="29"/>
    </row>
    <row r="2582" spans="6:9" x14ac:dyDescent="0.25">
      <c r="F2582" s="29"/>
      <c r="I2582" s="29"/>
    </row>
    <row r="2583" spans="6:9" x14ac:dyDescent="0.25">
      <c r="F2583" s="29"/>
      <c r="I2583" s="29"/>
    </row>
    <row r="2584" spans="6:9" x14ac:dyDescent="0.25">
      <c r="F2584" s="29"/>
      <c r="I2584" s="29"/>
    </row>
    <row r="2585" spans="6:9" x14ac:dyDescent="0.25">
      <c r="F2585" s="29"/>
      <c r="I2585" s="29"/>
    </row>
    <row r="2586" spans="6:9" x14ac:dyDescent="0.25">
      <c r="F2586" s="29"/>
      <c r="I2586" s="29"/>
    </row>
    <row r="2587" spans="6:9" x14ac:dyDescent="0.25">
      <c r="F2587" s="29"/>
      <c r="I2587" s="29"/>
    </row>
    <row r="2588" spans="6:9" x14ac:dyDescent="0.25">
      <c r="F2588" s="29"/>
      <c r="I2588" s="29"/>
    </row>
    <row r="2589" spans="6:9" x14ac:dyDescent="0.25">
      <c r="F2589" s="29"/>
      <c r="I2589" s="29"/>
    </row>
    <row r="2590" spans="6:9" x14ac:dyDescent="0.25">
      <c r="F2590" s="29"/>
      <c r="I2590" s="29"/>
    </row>
    <row r="2591" spans="6:9" x14ac:dyDescent="0.25">
      <c r="F2591" s="29"/>
      <c r="I2591" s="29"/>
    </row>
    <row r="2592" spans="6:9" x14ac:dyDescent="0.25">
      <c r="F2592" s="29"/>
      <c r="I2592" s="29"/>
    </row>
    <row r="2593" spans="6:9" x14ac:dyDescent="0.25">
      <c r="F2593" s="29"/>
      <c r="I2593" s="29"/>
    </row>
    <row r="2594" spans="6:9" x14ac:dyDescent="0.25">
      <c r="F2594" s="29"/>
      <c r="I2594" s="29"/>
    </row>
    <row r="2595" spans="6:9" x14ac:dyDescent="0.25">
      <c r="F2595" s="29"/>
      <c r="I2595" s="29"/>
    </row>
    <row r="2596" spans="6:9" x14ac:dyDescent="0.25">
      <c r="F2596" s="29"/>
      <c r="I2596" s="29"/>
    </row>
    <row r="2597" spans="6:9" x14ac:dyDescent="0.25">
      <c r="F2597" s="29"/>
      <c r="I2597" s="29"/>
    </row>
    <row r="2598" spans="6:9" x14ac:dyDescent="0.25">
      <c r="F2598" s="29"/>
      <c r="I2598" s="29"/>
    </row>
    <row r="2599" spans="6:9" x14ac:dyDescent="0.25">
      <c r="F2599" s="29"/>
      <c r="I2599" s="29"/>
    </row>
    <row r="2600" spans="6:9" x14ac:dyDescent="0.25">
      <c r="F2600" s="29"/>
      <c r="I2600" s="29"/>
    </row>
    <row r="2601" spans="6:9" x14ac:dyDescent="0.25">
      <c r="F2601" s="29"/>
      <c r="I2601" s="29"/>
    </row>
    <row r="2602" spans="6:9" x14ac:dyDescent="0.25">
      <c r="F2602" s="29"/>
      <c r="I2602" s="29"/>
    </row>
    <row r="2603" spans="6:9" x14ac:dyDescent="0.25">
      <c r="F2603" s="29"/>
      <c r="I2603" s="29"/>
    </row>
    <row r="2604" spans="6:9" x14ac:dyDescent="0.25">
      <c r="F2604" s="29"/>
      <c r="I2604" s="29"/>
    </row>
    <row r="2605" spans="6:9" x14ac:dyDescent="0.25">
      <c r="F2605" s="29"/>
      <c r="I2605" s="29"/>
    </row>
    <row r="2606" spans="6:9" x14ac:dyDescent="0.25">
      <c r="F2606" s="29"/>
      <c r="I2606" s="29"/>
    </row>
    <row r="2607" spans="6:9" x14ac:dyDescent="0.25">
      <c r="F2607" s="29"/>
      <c r="I2607" s="29"/>
    </row>
    <row r="2608" spans="6:9" x14ac:dyDescent="0.25">
      <c r="F2608" s="29"/>
      <c r="I2608" s="29"/>
    </row>
    <row r="2609" spans="6:9" x14ac:dyDescent="0.25">
      <c r="F2609" s="29"/>
      <c r="I2609" s="29"/>
    </row>
    <row r="2610" spans="6:9" x14ac:dyDescent="0.25">
      <c r="F2610" s="29"/>
      <c r="I2610" s="29"/>
    </row>
    <row r="2611" spans="6:9" x14ac:dyDescent="0.25">
      <c r="F2611" s="29"/>
      <c r="I2611" s="29"/>
    </row>
    <row r="2612" spans="6:9" x14ac:dyDescent="0.25">
      <c r="F2612" s="29"/>
      <c r="I2612" s="29"/>
    </row>
    <row r="2613" spans="6:9" x14ac:dyDescent="0.25">
      <c r="F2613" s="29"/>
      <c r="I2613" s="29"/>
    </row>
    <row r="2614" spans="6:9" x14ac:dyDescent="0.25">
      <c r="F2614" s="29"/>
      <c r="I2614" s="29"/>
    </row>
    <row r="2615" spans="6:9" x14ac:dyDescent="0.25">
      <c r="F2615" s="29"/>
      <c r="I2615" s="29"/>
    </row>
    <row r="2616" spans="6:9" x14ac:dyDescent="0.25">
      <c r="F2616" s="29"/>
      <c r="I2616" s="29"/>
    </row>
    <row r="2617" spans="6:9" x14ac:dyDescent="0.25">
      <c r="F2617" s="29"/>
      <c r="I2617" s="29"/>
    </row>
    <row r="2618" spans="6:9" x14ac:dyDescent="0.25">
      <c r="F2618" s="29"/>
      <c r="I2618" s="29"/>
    </row>
    <row r="2619" spans="6:9" x14ac:dyDescent="0.25">
      <c r="F2619" s="29"/>
      <c r="I2619" s="29"/>
    </row>
    <row r="2620" spans="6:9" x14ac:dyDescent="0.25">
      <c r="F2620" s="29"/>
      <c r="I2620" s="29"/>
    </row>
    <row r="2621" spans="6:9" x14ac:dyDescent="0.25">
      <c r="F2621" s="29"/>
      <c r="I2621" s="29"/>
    </row>
    <row r="2622" spans="6:9" x14ac:dyDescent="0.25">
      <c r="F2622" s="29"/>
      <c r="I2622" s="29"/>
    </row>
    <row r="2623" spans="6:9" x14ac:dyDescent="0.25">
      <c r="F2623" s="29"/>
      <c r="I2623" s="29"/>
    </row>
    <row r="2624" spans="6:9" x14ac:dyDescent="0.25">
      <c r="F2624" s="29"/>
      <c r="I2624" s="29"/>
    </row>
    <row r="2625" spans="6:9" x14ac:dyDescent="0.25">
      <c r="F2625" s="29"/>
      <c r="I2625" s="29"/>
    </row>
    <row r="2626" spans="6:9" x14ac:dyDescent="0.25">
      <c r="F2626" s="29"/>
      <c r="I2626" s="29"/>
    </row>
    <row r="2627" spans="6:9" x14ac:dyDescent="0.25">
      <c r="F2627" s="29"/>
      <c r="I2627" s="29"/>
    </row>
    <row r="2628" spans="6:9" x14ac:dyDescent="0.25">
      <c r="F2628" s="29"/>
      <c r="I2628" s="29"/>
    </row>
    <row r="2629" spans="6:9" x14ac:dyDescent="0.25">
      <c r="F2629" s="29"/>
      <c r="I2629" s="29"/>
    </row>
    <row r="2630" spans="6:9" x14ac:dyDescent="0.25">
      <c r="F2630" s="29"/>
      <c r="I2630" s="29"/>
    </row>
    <row r="2631" spans="6:9" x14ac:dyDescent="0.25">
      <c r="F2631" s="29"/>
      <c r="I2631" s="29"/>
    </row>
    <row r="2632" spans="6:9" x14ac:dyDescent="0.25">
      <c r="F2632" s="29"/>
      <c r="I2632" s="29"/>
    </row>
    <row r="2633" spans="6:9" x14ac:dyDescent="0.25">
      <c r="F2633" s="29"/>
      <c r="I2633" s="29"/>
    </row>
    <row r="2634" spans="6:9" x14ac:dyDescent="0.25">
      <c r="F2634" s="29"/>
      <c r="I2634" s="29"/>
    </row>
    <row r="2635" spans="6:9" x14ac:dyDescent="0.25">
      <c r="F2635" s="29"/>
      <c r="I2635" s="29"/>
    </row>
    <row r="2636" spans="6:9" x14ac:dyDescent="0.25">
      <c r="F2636" s="29"/>
      <c r="I2636" s="29"/>
    </row>
    <row r="2637" spans="6:9" x14ac:dyDescent="0.25">
      <c r="F2637" s="29"/>
      <c r="I2637" s="29"/>
    </row>
    <row r="2638" spans="6:9" x14ac:dyDescent="0.25">
      <c r="F2638" s="29"/>
      <c r="I2638" s="29"/>
    </row>
    <row r="2639" spans="6:9" x14ac:dyDescent="0.25">
      <c r="F2639" s="29"/>
      <c r="I2639" s="29"/>
    </row>
    <row r="2640" spans="6:9" x14ac:dyDescent="0.25">
      <c r="F2640" s="29"/>
      <c r="I2640" s="29"/>
    </row>
    <row r="2641" spans="6:9" x14ac:dyDescent="0.25">
      <c r="F2641" s="29"/>
      <c r="I2641" s="29"/>
    </row>
    <row r="2642" spans="6:9" x14ac:dyDescent="0.25">
      <c r="F2642" s="29"/>
      <c r="I2642" s="29"/>
    </row>
    <row r="2643" spans="6:9" x14ac:dyDescent="0.25">
      <c r="F2643" s="29"/>
      <c r="I2643" s="29"/>
    </row>
    <row r="2644" spans="6:9" x14ac:dyDescent="0.25">
      <c r="F2644" s="29"/>
      <c r="I2644" s="29"/>
    </row>
    <row r="2645" spans="6:9" x14ac:dyDescent="0.25">
      <c r="F2645" s="29"/>
      <c r="I2645" s="29"/>
    </row>
    <row r="2646" spans="6:9" x14ac:dyDescent="0.25">
      <c r="F2646" s="29"/>
      <c r="I2646" s="29"/>
    </row>
    <row r="2647" spans="6:9" x14ac:dyDescent="0.25">
      <c r="F2647" s="29"/>
      <c r="I2647" s="29"/>
    </row>
    <row r="2648" spans="6:9" x14ac:dyDescent="0.25">
      <c r="F2648" s="29"/>
      <c r="I2648" s="29"/>
    </row>
    <row r="2649" spans="6:9" x14ac:dyDescent="0.25">
      <c r="F2649" s="29"/>
      <c r="I2649" s="29"/>
    </row>
    <row r="2650" spans="6:9" x14ac:dyDescent="0.25">
      <c r="F2650" s="29"/>
      <c r="I2650" s="29"/>
    </row>
    <row r="2651" spans="6:9" x14ac:dyDescent="0.25">
      <c r="F2651" s="29"/>
      <c r="I2651" s="29"/>
    </row>
    <row r="2652" spans="6:9" x14ac:dyDescent="0.25">
      <c r="F2652" s="29"/>
      <c r="I2652" s="29"/>
    </row>
    <row r="2653" spans="6:9" x14ac:dyDescent="0.25">
      <c r="F2653" s="29"/>
      <c r="I2653" s="29"/>
    </row>
    <row r="2654" spans="6:9" x14ac:dyDescent="0.25">
      <c r="F2654" s="29"/>
      <c r="I2654" s="29"/>
    </row>
    <row r="2655" spans="6:9" x14ac:dyDescent="0.25">
      <c r="F2655" s="29"/>
      <c r="I2655" s="29"/>
    </row>
    <row r="2656" spans="6:9" x14ac:dyDescent="0.25">
      <c r="F2656" s="29"/>
      <c r="I2656" s="29"/>
    </row>
    <row r="2657" spans="6:9" x14ac:dyDescent="0.25">
      <c r="F2657" s="29"/>
      <c r="I2657" s="29"/>
    </row>
    <row r="2658" spans="6:9" x14ac:dyDescent="0.25">
      <c r="F2658" s="29"/>
      <c r="I2658" s="29"/>
    </row>
    <row r="2659" spans="6:9" x14ac:dyDescent="0.25">
      <c r="F2659" s="29"/>
      <c r="I2659" s="29"/>
    </row>
    <row r="2660" spans="6:9" x14ac:dyDescent="0.25">
      <c r="F2660" s="29"/>
      <c r="I2660" s="29"/>
    </row>
    <row r="2661" spans="6:9" x14ac:dyDescent="0.25">
      <c r="F2661" s="29"/>
      <c r="I2661" s="29"/>
    </row>
    <row r="2662" spans="6:9" x14ac:dyDescent="0.25">
      <c r="F2662" s="29"/>
      <c r="I2662" s="29"/>
    </row>
    <row r="2663" spans="6:9" x14ac:dyDescent="0.25">
      <c r="F2663" s="29"/>
      <c r="I2663" s="29"/>
    </row>
    <row r="2664" spans="6:9" x14ac:dyDescent="0.25">
      <c r="F2664" s="29"/>
      <c r="I2664" s="29"/>
    </row>
    <row r="2665" spans="6:9" x14ac:dyDescent="0.25">
      <c r="F2665" s="29"/>
      <c r="I2665" s="29"/>
    </row>
    <row r="2666" spans="6:9" x14ac:dyDescent="0.25">
      <c r="F2666" s="29"/>
      <c r="I2666" s="29"/>
    </row>
    <row r="2667" spans="6:9" x14ac:dyDescent="0.25">
      <c r="F2667" s="29"/>
      <c r="I2667" s="29"/>
    </row>
    <row r="2668" spans="6:9" x14ac:dyDescent="0.25">
      <c r="F2668" s="29"/>
      <c r="I2668" s="29"/>
    </row>
    <row r="2669" spans="6:9" x14ac:dyDescent="0.25">
      <c r="F2669" s="29"/>
      <c r="I2669" s="29"/>
    </row>
    <row r="2670" spans="6:9" x14ac:dyDescent="0.25">
      <c r="F2670" s="29"/>
      <c r="I2670" s="29"/>
    </row>
    <row r="2671" spans="6:9" x14ac:dyDescent="0.25">
      <c r="F2671" s="29"/>
      <c r="I2671" s="29"/>
    </row>
    <row r="2672" spans="6:9" x14ac:dyDescent="0.25">
      <c r="F2672" s="29"/>
      <c r="I2672" s="29"/>
    </row>
    <row r="2673" spans="6:9" x14ac:dyDescent="0.25">
      <c r="F2673" s="29"/>
      <c r="I2673" s="29"/>
    </row>
    <row r="2674" spans="6:9" x14ac:dyDescent="0.25">
      <c r="F2674" s="29"/>
      <c r="I2674" s="29"/>
    </row>
    <row r="2675" spans="6:9" x14ac:dyDescent="0.25">
      <c r="F2675" s="29"/>
      <c r="I2675" s="29"/>
    </row>
    <row r="2676" spans="6:9" x14ac:dyDescent="0.25">
      <c r="F2676" s="29"/>
      <c r="I2676" s="29"/>
    </row>
    <row r="2677" spans="6:9" x14ac:dyDescent="0.25">
      <c r="F2677" s="29"/>
      <c r="I2677" s="29"/>
    </row>
    <row r="2678" spans="6:9" x14ac:dyDescent="0.25">
      <c r="F2678" s="29"/>
      <c r="I2678" s="29"/>
    </row>
    <row r="2679" spans="6:9" x14ac:dyDescent="0.25">
      <c r="F2679" s="29"/>
      <c r="I2679" s="29"/>
    </row>
    <row r="2680" spans="6:9" x14ac:dyDescent="0.25">
      <c r="F2680" s="29"/>
      <c r="I2680" s="29"/>
    </row>
    <row r="2681" spans="6:9" x14ac:dyDescent="0.25">
      <c r="F2681" s="29"/>
      <c r="I2681" s="29"/>
    </row>
    <row r="2682" spans="6:9" x14ac:dyDescent="0.25">
      <c r="F2682" s="29"/>
      <c r="I2682" s="29"/>
    </row>
    <row r="2683" spans="6:9" x14ac:dyDescent="0.25">
      <c r="F2683" s="29"/>
      <c r="I2683" s="29"/>
    </row>
    <row r="2684" spans="6:9" x14ac:dyDescent="0.25">
      <c r="F2684" s="29"/>
      <c r="I2684" s="29"/>
    </row>
    <row r="2685" spans="6:9" x14ac:dyDescent="0.25">
      <c r="F2685" s="29"/>
      <c r="I2685" s="29"/>
    </row>
    <row r="2686" spans="6:9" x14ac:dyDescent="0.25">
      <c r="F2686" s="29"/>
      <c r="I2686" s="29"/>
    </row>
    <row r="2687" spans="6:9" x14ac:dyDescent="0.25">
      <c r="F2687" s="29"/>
      <c r="I2687" s="29"/>
    </row>
    <row r="2688" spans="6:9" x14ac:dyDescent="0.25">
      <c r="F2688" s="29"/>
      <c r="I2688" s="29"/>
    </row>
    <row r="2689" spans="6:9" x14ac:dyDescent="0.25">
      <c r="F2689" s="29"/>
      <c r="I2689" s="29"/>
    </row>
    <row r="2690" spans="6:9" x14ac:dyDescent="0.25">
      <c r="F2690" s="29"/>
      <c r="I2690" s="29"/>
    </row>
    <row r="2691" spans="6:9" x14ac:dyDescent="0.25">
      <c r="F2691" s="29"/>
      <c r="I2691" s="29"/>
    </row>
    <row r="2692" spans="6:9" x14ac:dyDescent="0.25">
      <c r="F2692" s="29"/>
      <c r="I2692" s="29"/>
    </row>
    <row r="2693" spans="6:9" x14ac:dyDescent="0.25">
      <c r="F2693" s="29"/>
      <c r="I2693" s="29"/>
    </row>
    <row r="2694" spans="6:9" x14ac:dyDescent="0.25">
      <c r="F2694" s="29"/>
      <c r="I2694" s="29"/>
    </row>
    <row r="2695" spans="6:9" x14ac:dyDescent="0.25">
      <c r="F2695" s="29"/>
      <c r="I2695" s="29"/>
    </row>
    <row r="2696" spans="6:9" x14ac:dyDescent="0.25">
      <c r="F2696" s="29"/>
      <c r="I2696" s="29"/>
    </row>
    <row r="2697" spans="6:9" x14ac:dyDescent="0.25">
      <c r="F2697" s="29"/>
      <c r="I2697" s="29"/>
    </row>
    <row r="2698" spans="6:9" x14ac:dyDescent="0.25">
      <c r="F2698" s="29"/>
      <c r="I2698" s="29"/>
    </row>
    <row r="2699" spans="6:9" x14ac:dyDescent="0.25">
      <c r="F2699" s="29"/>
      <c r="I2699" s="29"/>
    </row>
    <row r="2700" spans="6:9" x14ac:dyDescent="0.25">
      <c r="F2700" s="29"/>
      <c r="I2700" s="29"/>
    </row>
    <row r="2701" spans="6:9" x14ac:dyDescent="0.25">
      <c r="F2701" s="29"/>
      <c r="I2701" s="29"/>
    </row>
    <row r="2702" spans="6:9" x14ac:dyDescent="0.25">
      <c r="F2702" s="29"/>
      <c r="I2702" s="29"/>
    </row>
    <row r="2703" spans="6:9" x14ac:dyDescent="0.25">
      <c r="F2703" s="29"/>
      <c r="I2703" s="29"/>
    </row>
    <row r="2704" spans="6:9" x14ac:dyDescent="0.25">
      <c r="F2704" s="29"/>
      <c r="I2704" s="29"/>
    </row>
    <row r="2705" spans="6:9" x14ac:dyDescent="0.25">
      <c r="F2705" s="29"/>
      <c r="I2705" s="29"/>
    </row>
    <row r="2706" spans="6:9" x14ac:dyDescent="0.25">
      <c r="F2706" s="29"/>
      <c r="I2706" s="29"/>
    </row>
    <row r="2707" spans="6:9" x14ac:dyDescent="0.25">
      <c r="F2707" s="29"/>
      <c r="I2707" s="29"/>
    </row>
    <row r="2708" spans="6:9" x14ac:dyDescent="0.25">
      <c r="F2708" s="29"/>
      <c r="I2708" s="29"/>
    </row>
    <row r="2709" spans="6:9" x14ac:dyDescent="0.25">
      <c r="F2709" s="29"/>
      <c r="I2709" s="29"/>
    </row>
    <row r="2710" spans="6:9" x14ac:dyDescent="0.25">
      <c r="F2710" s="29"/>
      <c r="I2710" s="29"/>
    </row>
    <row r="2711" spans="6:9" x14ac:dyDescent="0.25">
      <c r="F2711" s="29"/>
      <c r="I2711" s="29"/>
    </row>
    <row r="2712" spans="6:9" x14ac:dyDescent="0.25">
      <c r="F2712" s="29"/>
      <c r="I2712" s="29"/>
    </row>
    <row r="2713" spans="6:9" x14ac:dyDescent="0.25">
      <c r="F2713" s="29"/>
      <c r="I2713" s="29"/>
    </row>
    <row r="2714" spans="6:9" x14ac:dyDescent="0.25">
      <c r="F2714" s="29"/>
      <c r="I2714" s="29"/>
    </row>
    <row r="2715" spans="6:9" x14ac:dyDescent="0.25">
      <c r="F2715" s="29"/>
      <c r="I2715" s="29"/>
    </row>
    <row r="2716" spans="6:9" x14ac:dyDescent="0.25">
      <c r="F2716" s="29"/>
      <c r="I2716" s="29"/>
    </row>
    <row r="2717" spans="6:9" x14ac:dyDescent="0.25">
      <c r="F2717" s="29"/>
      <c r="I2717" s="29"/>
    </row>
    <row r="2718" spans="6:9" x14ac:dyDescent="0.25">
      <c r="F2718" s="29"/>
      <c r="I2718" s="29"/>
    </row>
    <row r="2719" spans="6:9" x14ac:dyDescent="0.25">
      <c r="F2719" s="29"/>
      <c r="I2719" s="29"/>
    </row>
    <row r="2720" spans="6:9" x14ac:dyDescent="0.25">
      <c r="F2720" s="29"/>
      <c r="I2720" s="29"/>
    </row>
    <row r="2721" spans="6:9" x14ac:dyDescent="0.25">
      <c r="F2721" s="29"/>
      <c r="I2721" s="29"/>
    </row>
    <row r="2722" spans="6:9" x14ac:dyDescent="0.25">
      <c r="F2722" s="29"/>
      <c r="I2722" s="29"/>
    </row>
    <row r="2723" spans="6:9" x14ac:dyDescent="0.25">
      <c r="F2723" s="29"/>
      <c r="I2723" s="29"/>
    </row>
    <row r="2724" spans="6:9" x14ac:dyDescent="0.25">
      <c r="F2724" s="29"/>
      <c r="I2724" s="29"/>
    </row>
    <row r="2725" spans="6:9" x14ac:dyDescent="0.25">
      <c r="F2725" s="29"/>
      <c r="I2725" s="29"/>
    </row>
    <row r="2726" spans="6:9" x14ac:dyDescent="0.25">
      <c r="F2726" s="29"/>
      <c r="I2726" s="29"/>
    </row>
    <row r="2727" spans="6:9" x14ac:dyDescent="0.25">
      <c r="F2727" s="29"/>
      <c r="I2727" s="29"/>
    </row>
    <row r="2728" spans="6:9" x14ac:dyDescent="0.25">
      <c r="F2728" s="29"/>
      <c r="I2728" s="29"/>
    </row>
    <row r="2729" spans="6:9" x14ac:dyDescent="0.25">
      <c r="F2729" s="29"/>
      <c r="I2729" s="29"/>
    </row>
    <row r="2730" spans="6:9" x14ac:dyDescent="0.25">
      <c r="F2730" s="29"/>
      <c r="I2730" s="29"/>
    </row>
    <row r="2731" spans="6:9" x14ac:dyDescent="0.25">
      <c r="F2731" s="29"/>
      <c r="I2731" s="29"/>
    </row>
    <row r="2732" spans="6:9" x14ac:dyDescent="0.25">
      <c r="F2732" s="29"/>
      <c r="I2732" s="29"/>
    </row>
    <row r="2733" spans="6:9" x14ac:dyDescent="0.25">
      <c r="F2733" s="29"/>
      <c r="I2733" s="29"/>
    </row>
    <row r="2734" spans="6:9" x14ac:dyDescent="0.25">
      <c r="F2734" s="29"/>
      <c r="I2734" s="29"/>
    </row>
    <row r="2735" spans="6:9" x14ac:dyDescent="0.25">
      <c r="F2735" s="29"/>
      <c r="I2735" s="29"/>
    </row>
    <row r="2736" spans="6:9" x14ac:dyDescent="0.25">
      <c r="F2736" s="29"/>
      <c r="I2736" s="29"/>
    </row>
    <row r="2737" spans="6:9" x14ac:dyDescent="0.25">
      <c r="F2737" s="29"/>
      <c r="I2737" s="29"/>
    </row>
    <row r="2738" spans="6:9" x14ac:dyDescent="0.25">
      <c r="F2738" s="29"/>
      <c r="I2738" s="29"/>
    </row>
    <row r="2739" spans="6:9" x14ac:dyDescent="0.25">
      <c r="F2739" s="29"/>
      <c r="I2739" s="29"/>
    </row>
    <row r="2740" spans="6:9" x14ac:dyDescent="0.25">
      <c r="F2740" s="29"/>
      <c r="I2740" s="29"/>
    </row>
    <row r="2741" spans="6:9" x14ac:dyDescent="0.25">
      <c r="F2741" s="29"/>
      <c r="I2741" s="29"/>
    </row>
    <row r="2742" spans="6:9" x14ac:dyDescent="0.25">
      <c r="F2742" s="29"/>
      <c r="I2742" s="29"/>
    </row>
    <row r="2743" spans="6:9" x14ac:dyDescent="0.25">
      <c r="F2743" s="29"/>
      <c r="I2743" s="29"/>
    </row>
    <row r="2744" spans="6:9" x14ac:dyDescent="0.25">
      <c r="F2744" s="29"/>
      <c r="I2744" s="29"/>
    </row>
    <row r="2745" spans="6:9" x14ac:dyDescent="0.25">
      <c r="F2745" s="29"/>
      <c r="I2745" s="29"/>
    </row>
    <row r="2746" spans="6:9" x14ac:dyDescent="0.25">
      <c r="F2746" s="29"/>
      <c r="I2746" s="29"/>
    </row>
    <row r="2747" spans="6:9" x14ac:dyDescent="0.25">
      <c r="F2747" s="29"/>
      <c r="I2747" s="29"/>
    </row>
    <row r="2748" spans="6:9" x14ac:dyDescent="0.25">
      <c r="F2748" s="29"/>
      <c r="I2748" s="29"/>
    </row>
    <row r="2749" spans="6:9" x14ac:dyDescent="0.25">
      <c r="F2749" s="29"/>
      <c r="I2749" s="29"/>
    </row>
    <row r="2750" spans="6:9" x14ac:dyDescent="0.25">
      <c r="F2750" s="29"/>
      <c r="I2750" s="29"/>
    </row>
    <row r="2751" spans="6:9" x14ac:dyDescent="0.25">
      <c r="F2751" s="29"/>
      <c r="I2751" s="29"/>
    </row>
    <row r="2752" spans="6:9" x14ac:dyDescent="0.25">
      <c r="F2752" s="29"/>
      <c r="I2752" s="29"/>
    </row>
    <row r="2753" spans="6:9" x14ac:dyDescent="0.25">
      <c r="F2753" s="29"/>
      <c r="I2753" s="29"/>
    </row>
    <row r="2754" spans="6:9" x14ac:dyDescent="0.25">
      <c r="F2754" s="29"/>
      <c r="I2754" s="29"/>
    </row>
    <row r="2755" spans="6:9" x14ac:dyDescent="0.25">
      <c r="F2755" s="29"/>
      <c r="I2755" s="29"/>
    </row>
    <row r="2756" spans="6:9" x14ac:dyDescent="0.25">
      <c r="F2756" s="29"/>
      <c r="I2756" s="29"/>
    </row>
    <row r="2757" spans="6:9" x14ac:dyDescent="0.25">
      <c r="F2757" s="29"/>
      <c r="I2757" s="29"/>
    </row>
    <row r="2758" spans="6:9" x14ac:dyDescent="0.25">
      <c r="F2758" s="29"/>
      <c r="I2758" s="29"/>
    </row>
    <row r="2759" spans="6:9" x14ac:dyDescent="0.25">
      <c r="F2759" s="29"/>
      <c r="I2759" s="29"/>
    </row>
    <row r="2760" spans="6:9" x14ac:dyDescent="0.25">
      <c r="F2760" s="29"/>
      <c r="I2760" s="29"/>
    </row>
    <row r="2761" spans="6:9" x14ac:dyDescent="0.25">
      <c r="F2761" s="29"/>
      <c r="I2761" s="29"/>
    </row>
    <row r="2762" spans="6:9" x14ac:dyDescent="0.25">
      <c r="F2762" s="29"/>
      <c r="I2762" s="29"/>
    </row>
    <row r="2763" spans="6:9" x14ac:dyDescent="0.25">
      <c r="F2763" s="29"/>
      <c r="I2763" s="29"/>
    </row>
    <row r="2764" spans="6:9" x14ac:dyDescent="0.25">
      <c r="F2764" s="29"/>
      <c r="I2764" s="29"/>
    </row>
    <row r="2765" spans="6:9" x14ac:dyDescent="0.25">
      <c r="F2765" s="29"/>
      <c r="I2765" s="29"/>
    </row>
    <row r="2766" spans="6:9" x14ac:dyDescent="0.25">
      <c r="F2766" s="29"/>
      <c r="I2766" s="29"/>
    </row>
    <row r="2767" spans="6:9" x14ac:dyDescent="0.25">
      <c r="F2767" s="29"/>
      <c r="I2767" s="29"/>
    </row>
    <row r="2768" spans="6:9" x14ac:dyDescent="0.25">
      <c r="F2768" s="29"/>
      <c r="I2768" s="29"/>
    </row>
    <row r="2769" spans="6:9" x14ac:dyDescent="0.25">
      <c r="F2769" s="29"/>
      <c r="I2769" s="29"/>
    </row>
    <row r="2770" spans="6:9" x14ac:dyDescent="0.25">
      <c r="F2770" s="29"/>
      <c r="I2770" s="29"/>
    </row>
    <row r="2771" spans="6:9" x14ac:dyDescent="0.25">
      <c r="F2771" s="29"/>
      <c r="I2771" s="29"/>
    </row>
    <row r="2772" spans="6:9" x14ac:dyDescent="0.25">
      <c r="F2772" s="29"/>
      <c r="I2772" s="29"/>
    </row>
    <row r="2773" spans="6:9" x14ac:dyDescent="0.25">
      <c r="F2773" s="29"/>
      <c r="I2773" s="29"/>
    </row>
    <row r="2774" spans="6:9" x14ac:dyDescent="0.25">
      <c r="F2774" s="29"/>
      <c r="I2774" s="29"/>
    </row>
    <row r="2775" spans="6:9" x14ac:dyDescent="0.25">
      <c r="F2775" s="29"/>
      <c r="I2775" s="29"/>
    </row>
    <row r="2776" spans="6:9" x14ac:dyDescent="0.25">
      <c r="F2776" s="29"/>
      <c r="I2776" s="29"/>
    </row>
    <row r="2777" spans="6:9" x14ac:dyDescent="0.25">
      <c r="F2777" s="29"/>
      <c r="I2777" s="29"/>
    </row>
    <row r="2778" spans="6:9" x14ac:dyDescent="0.25">
      <c r="F2778" s="29"/>
      <c r="I2778" s="29"/>
    </row>
    <row r="2779" spans="6:9" x14ac:dyDescent="0.25">
      <c r="F2779" s="29"/>
      <c r="I2779" s="29"/>
    </row>
    <row r="2780" spans="6:9" x14ac:dyDescent="0.25">
      <c r="F2780" s="29"/>
      <c r="I2780" s="29"/>
    </row>
    <row r="2781" spans="6:9" x14ac:dyDescent="0.25">
      <c r="F2781" s="29"/>
      <c r="I2781" s="29"/>
    </row>
    <row r="2782" spans="6:9" x14ac:dyDescent="0.25">
      <c r="F2782" s="29"/>
      <c r="I2782" s="29"/>
    </row>
    <row r="2783" spans="6:9" x14ac:dyDescent="0.25">
      <c r="F2783" s="29"/>
      <c r="I2783" s="29"/>
    </row>
    <row r="2784" spans="6:9" x14ac:dyDescent="0.25">
      <c r="F2784" s="29"/>
      <c r="I2784" s="29"/>
    </row>
    <row r="2785" spans="6:9" x14ac:dyDescent="0.25">
      <c r="F2785" s="29"/>
      <c r="I2785" s="29"/>
    </row>
    <row r="2786" spans="6:9" x14ac:dyDescent="0.25">
      <c r="F2786" s="29"/>
      <c r="I2786" s="29"/>
    </row>
    <row r="2787" spans="6:9" x14ac:dyDescent="0.25">
      <c r="F2787" s="29"/>
      <c r="I2787" s="29"/>
    </row>
    <row r="2788" spans="6:9" x14ac:dyDescent="0.25">
      <c r="F2788" s="29"/>
      <c r="I2788" s="29"/>
    </row>
    <row r="2789" spans="6:9" x14ac:dyDescent="0.25">
      <c r="F2789" s="29"/>
      <c r="I2789" s="29"/>
    </row>
    <row r="2790" spans="6:9" x14ac:dyDescent="0.25">
      <c r="F2790" s="29"/>
      <c r="I2790" s="29"/>
    </row>
    <row r="2791" spans="6:9" x14ac:dyDescent="0.25">
      <c r="F2791" s="29"/>
      <c r="I2791" s="29"/>
    </row>
    <row r="2792" spans="6:9" x14ac:dyDescent="0.25">
      <c r="F2792" s="29"/>
      <c r="I2792" s="29"/>
    </row>
    <row r="2793" spans="6:9" x14ac:dyDescent="0.25">
      <c r="F2793" s="29"/>
      <c r="I2793" s="29"/>
    </row>
    <row r="2794" spans="6:9" x14ac:dyDescent="0.25">
      <c r="F2794" s="29"/>
      <c r="I2794" s="29"/>
    </row>
    <row r="2795" spans="6:9" x14ac:dyDescent="0.25">
      <c r="F2795" s="29"/>
      <c r="I2795" s="29"/>
    </row>
    <row r="2796" spans="6:9" x14ac:dyDescent="0.25">
      <c r="F2796" s="29"/>
      <c r="I2796" s="29"/>
    </row>
    <row r="2797" spans="6:9" x14ac:dyDescent="0.25">
      <c r="F2797" s="29"/>
      <c r="I2797" s="29"/>
    </row>
    <row r="2798" spans="6:9" x14ac:dyDescent="0.25">
      <c r="F2798" s="29"/>
      <c r="I2798" s="29"/>
    </row>
    <row r="2799" spans="6:9" x14ac:dyDescent="0.25">
      <c r="F2799" s="29"/>
      <c r="I2799" s="29"/>
    </row>
    <row r="2800" spans="6:9" x14ac:dyDescent="0.25">
      <c r="F2800" s="29"/>
      <c r="I2800" s="29"/>
    </row>
    <row r="2801" spans="6:9" x14ac:dyDescent="0.25">
      <c r="F2801" s="29"/>
      <c r="I2801" s="29"/>
    </row>
    <row r="2802" spans="6:9" x14ac:dyDescent="0.25">
      <c r="F2802" s="29"/>
      <c r="I2802" s="29"/>
    </row>
    <row r="2803" spans="6:9" x14ac:dyDescent="0.25">
      <c r="F2803" s="29"/>
      <c r="I2803" s="29"/>
    </row>
    <row r="2804" spans="6:9" x14ac:dyDescent="0.25">
      <c r="F2804" s="29"/>
      <c r="I2804" s="29"/>
    </row>
    <row r="2805" spans="6:9" x14ac:dyDescent="0.25">
      <c r="F2805" s="29"/>
      <c r="I2805" s="29"/>
    </row>
    <row r="2806" spans="6:9" x14ac:dyDescent="0.25">
      <c r="F2806" s="29"/>
      <c r="I2806" s="29"/>
    </row>
    <row r="2807" spans="6:9" x14ac:dyDescent="0.25">
      <c r="F2807" s="29"/>
      <c r="I2807" s="29"/>
    </row>
    <row r="2808" spans="6:9" x14ac:dyDescent="0.25">
      <c r="F2808" s="29"/>
      <c r="I2808" s="29"/>
    </row>
    <row r="2809" spans="6:9" x14ac:dyDescent="0.25">
      <c r="F2809" s="29"/>
      <c r="I2809" s="29"/>
    </row>
    <row r="2810" spans="6:9" x14ac:dyDescent="0.25">
      <c r="F2810" s="29"/>
      <c r="I2810" s="29"/>
    </row>
    <row r="2811" spans="6:9" x14ac:dyDescent="0.25">
      <c r="F2811" s="29"/>
      <c r="I2811" s="29"/>
    </row>
    <row r="2812" spans="6:9" x14ac:dyDescent="0.25">
      <c r="F2812" s="29"/>
      <c r="I2812" s="29"/>
    </row>
    <row r="2813" spans="6:9" x14ac:dyDescent="0.25">
      <c r="F2813" s="29"/>
      <c r="I2813" s="29"/>
    </row>
    <row r="2814" spans="6:9" x14ac:dyDescent="0.25">
      <c r="F2814" s="29"/>
      <c r="I2814" s="29"/>
    </row>
    <row r="2815" spans="6:9" x14ac:dyDescent="0.25">
      <c r="F2815" s="29"/>
      <c r="I2815" s="29"/>
    </row>
    <row r="2816" spans="6:9" x14ac:dyDescent="0.25">
      <c r="F2816" s="29"/>
      <c r="I2816" s="29"/>
    </row>
    <row r="2817" spans="6:9" x14ac:dyDescent="0.25">
      <c r="F2817" s="29"/>
      <c r="I2817" s="29"/>
    </row>
    <row r="2818" spans="6:9" x14ac:dyDescent="0.25">
      <c r="F2818" s="29"/>
      <c r="I2818" s="29"/>
    </row>
    <row r="2819" spans="6:9" x14ac:dyDescent="0.25">
      <c r="F2819" s="29"/>
      <c r="I2819" s="29"/>
    </row>
    <row r="2820" spans="6:9" x14ac:dyDescent="0.25">
      <c r="F2820" s="29"/>
      <c r="I2820" s="29"/>
    </row>
    <row r="2821" spans="6:9" x14ac:dyDescent="0.25">
      <c r="F2821" s="29"/>
      <c r="I2821" s="29"/>
    </row>
    <row r="2822" spans="6:9" x14ac:dyDescent="0.25">
      <c r="F2822" s="29"/>
      <c r="I2822" s="29"/>
    </row>
    <row r="2823" spans="6:9" x14ac:dyDescent="0.25">
      <c r="F2823" s="29"/>
      <c r="I2823" s="29"/>
    </row>
    <row r="2824" spans="6:9" x14ac:dyDescent="0.25">
      <c r="F2824" s="29"/>
      <c r="I2824" s="29"/>
    </row>
    <row r="2825" spans="6:9" x14ac:dyDescent="0.25">
      <c r="F2825" s="29"/>
      <c r="I2825" s="29"/>
    </row>
    <row r="2826" spans="6:9" x14ac:dyDescent="0.25">
      <c r="F2826" s="29"/>
      <c r="I2826" s="29"/>
    </row>
    <row r="2827" spans="6:9" x14ac:dyDescent="0.25">
      <c r="F2827" s="29"/>
      <c r="I2827" s="29"/>
    </row>
    <row r="2828" spans="6:9" x14ac:dyDescent="0.25">
      <c r="F2828" s="29"/>
      <c r="I2828" s="29"/>
    </row>
    <row r="2829" spans="6:9" x14ac:dyDescent="0.25">
      <c r="F2829" s="29"/>
      <c r="I2829" s="29"/>
    </row>
    <row r="2830" spans="6:9" x14ac:dyDescent="0.25">
      <c r="F2830" s="29"/>
      <c r="I2830" s="29"/>
    </row>
    <row r="2831" spans="6:9" x14ac:dyDescent="0.25">
      <c r="F2831" s="29"/>
      <c r="I2831" s="29"/>
    </row>
    <row r="2832" spans="6:9" x14ac:dyDescent="0.25">
      <c r="F2832" s="29"/>
      <c r="I2832" s="29"/>
    </row>
    <row r="2833" spans="6:9" x14ac:dyDescent="0.25">
      <c r="F2833" s="29"/>
      <c r="I2833" s="29"/>
    </row>
    <row r="2834" spans="6:9" x14ac:dyDescent="0.25">
      <c r="F2834" s="29"/>
      <c r="I2834" s="29"/>
    </row>
    <row r="2835" spans="6:9" x14ac:dyDescent="0.25">
      <c r="F2835" s="29"/>
      <c r="I2835" s="29"/>
    </row>
    <row r="2836" spans="6:9" x14ac:dyDescent="0.25">
      <c r="F2836" s="29"/>
      <c r="I2836" s="29"/>
    </row>
    <row r="2837" spans="6:9" x14ac:dyDescent="0.25">
      <c r="F2837" s="29"/>
      <c r="I2837" s="29"/>
    </row>
    <row r="2838" spans="6:9" x14ac:dyDescent="0.25">
      <c r="F2838" s="29"/>
      <c r="I2838" s="29"/>
    </row>
    <row r="2839" spans="6:9" x14ac:dyDescent="0.25">
      <c r="F2839" s="29"/>
      <c r="I2839" s="29"/>
    </row>
    <row r="2840" spans="6:9" x14ac:dyDescent="0.25">
      <c r="F2840" s="29"/>
      <c r="I2840" s="29"/>
    </row>
    <row r="2841" spans="6:9" x14ac:dyDescent="0.25">
      <c r="F2841" s="29"/>
      <c r="I2841" s="29"/>
    </row>
    <row r="2842" spans="6:9" x14ac:dyDescent="0.25">
      <c r="F2842" s="29"/>
      <c r="I2842" s="29"/>
    </row>
    <row r="2843" spans="6:9" x14ac:dyDescent="0.25">
      <c r="F2843" s="29"/>
      <c r="I2843" s="29"/>
    </row>
    <row r="2844" spans="6:9" x14ac:dyDescent="0.25">
      <c r="F2844" s="29"/>
      <c r="I2844" s="29"/>
    </row>
    <row r="2845" spans="6:9" x14ac:dyDescent="0.25">
      <c r="F2845" s="29"/>
      <c r="I2845" s="29"/>
    </row>
    <row r="2846" spans="6:9" x14ac:dyDescent="0.25">
      <c r="F2846" s="29"/>
      <c r="I2846" s="29"/>
    </row>
    <row r="2847" spans="6:9" x14ac:dyDescent="0.25">
      <c r="F2847" s="29"/>
      <c r="I2847" s="29"/>
    </row>
    <row r="2848" spans="6:9" x14ac:dyDescent="0.25">
      <c r="F2848" s="29"/>
      <c r="I2848" s="29"/>
    </row>
    <row r="2849" spans="6:9" x14ac:dyDescent="0.25">
      <c r="F2849" s="29"/>
      <c r="I2849" s="29"/>
    </row>
    <row r="2850" spans="6:9" x14ac:dyDescent="0.25">
      <c r="F2850" s="29"/>
      <c r="I2850" s="29"/>
    </row>
    <row r="2851" spans="6:9" x14ac:dyDescent="0.25">
      <c r="F2851" s="29"/>
      <c r="I2851" s="29"/>
    </row>
    <row r="2852" spans="6:9" x14ac:dyDescent="0.25">
      <c r="F2852" s="29"/>
      <c r="I2852" s="29"/>
    </row>
    <row r="2853" spans="6:9" x14ac:dyDescent="0.25">
      <c r="F2853" s="29"/>
      <c r="I2853" s="29"/>
    </row>
    <row r="2854" spans="6:9" x14ac:dyDescent="0.25">
      <c r="F2854" s="29"/>
      <c r="I2854" s="29"/>
    </row>
    <row r="2855" spans="6:9" x14ac:dyDescent="0.25">
      <c r="F2855" s="29"/>
      <c r="I2855" s="29"/>
    </row>
    <row r="2856" spans="6:9" x14ac:dyDescent="0.25">
      <c r="F2856" s="29"/>
      <c r="I2856" s="29"/>
    </row>
    <row r="2857" spans="6:9" x14ac:dyDescent="0.25">
      <c r="F2857" s="29"/>
      <c r="I2857" s="29"/>
    </row>
    <row r="2858" spans="6:9" x14ac:dyDescent="0.25">
      <c r="F2858" s="29"/>
      <c r="I2858" s="29"/>
    </row>
    <row r="2859" spans="6:9" x14ac:dyDescent="0.25">
      <c r="F2859" s="29"/>
      <c r="I2859" s="29"/>
    </row>
    <row r="2860" spans="6:9" x14ac:dyDescent="0.25">
      <c r="F2860" s="29"/>
      <c r="I2860" s="29"/>
    </row>
    <row r="2861" spans="6:9" x14ac:dyDescent="0.25">
      <c r="F2861" s="29"/>
      <c r="I2861" s="29"/>
    </row>
    <row r="2862" spans="6:9" x14ac:dyDescent="0.25">
      <c r="F2862" s="29"/>
      <c r="I2862" s="29"/>
    </row>
    <row r="2863" spans="6:9" x14ac:dyDescent="0.25">
      <c r="F2863" s="29"/>
      <c r="I2863" s="29"/>
    </row>
    <row r="2864" spans="6:9" x14ac:dyDescent="0.25">
      <c r="F2864" s="29"/>
      <c r="I2864" s="29"/>
    </row>
    <row r="2865" spans="6:9" x14ac:dyDescent="0.25">
      <c r="F2865" s="29"/>
      <c r="I2865" s="29"/>
    </row>
    <row r="2866" spans="6:9" x14ac:dyDescent="0.25">
      <c r="F2866" s="29"/>
      <c r="I2866" s="29"/>
    </row>
    <row r="2867" spans="6:9" x14ac:dyDescent="0.25">
      <c r="F2867" s="29"/>
      <c r="I2867" s="29"/>
    </row>
    <row r="2868" spans="6:9" x14ac:dyDescent="0.25">
      <c r="F2868" s="29"/>
      <c r="I2868" s="29"/>
    </row>
    <row r="2869" spans="6:9" x14ac:dyDescent="0.25">
      <c r="F2869" s="29"/>
      <c r="I2869" s="29"/>
    </row>
    <row r="2870" spans="6:9" x14ac:dyDescent="0.25">
      <c r="F2870" s="29"/>
      <c r="I2870" s="29"/>
    </row>
    <row r="2871" spans="6:9" x14ac:dyDescent="0.25">
      <c r="F2871" s="29"/>
      <c r="I2871" s="29"/>
    </row>
    <row r="2872" spans="6:9" x14ac:dyDescent="0.25">
      <c r="F2872" s="29"/>
      <c r="I2872" s="29"/>
    </row>
    <row r="2873" spans="6:9" x14ac:dyDescent="0.25">
      <c r="F2873" s="29"/>
      <c r="I2873" s="29"/>
    </row>
    <row r="2874" spans="6:9" x14ac:dyDescent="0.25">
      <c r="F2874" s="29"/>
      <c r="I2874" s="29"/>
    </row>
    <row r="2875" spans="6:9" x14ac:dyDescent="0.25">
      <c r="F2875" s="29"/>
      <c r="I2875" s="29"/>
    </row>
    <row r="2876" spans="6:9" x14ac:dyDescent="0.25">
      <c r="F2876" s="29"/>
      <c r="I2876" s="29"/>
    </row>
    <row r="2877" spans="6:9" x14ac:dyDescent="0.25">
      <c r="F2877" s="29"/>
      <c r="I2877" s="29"/>
    </row>
    <row r="2878" spans="6:9" x14ac:dyDescent="0.25">
      <c r="F2878" s="29"/>
      <c r="I2878" s="29"/>
    </row>
    <row r="2879" spans="6:9" x14ac:dyDescent="0.25">
      <c r="F2879" s="29"/>
      <c r="I2879" s="29"/>
    </row>
    <row r="2880" spans="6:9" x14ac:dyDescent="0.25">
      <c r="F2880" s="29"/>
      <c r="I2880" s="29"/>
    </row>
    <row r="2881" spans="6:9" x14ac:dyDescent="0.25">
      <c r="F2881" s="29"/>
      <c r="I2881" s="29"/>
    </row>
    <row r="2882" spans="6:9" x14ac:dyDescent="0.25">
      <c r="F2882" s="29"/>
      <c r="I2882" s="29"/>
    </row>
    <row r="2883" spans="6:9" x14ac:dyDescent="0.25">
      <c r="F2883" s="29"/>
      <c r="I2883" s="29"/>
    </row>
    <row r="2884" spans="6:9" x14ac:dyDescent="0.25">
      <c r="F2884" s="29"/>
      <c r="I2884" s="29"/>
    </row>
    <row r="2885" spans="6:9" x14ac:dyDescent="0.25">
      <c r="F2885" s="29"/>
      <c r="I2885" s="29"/>
    </row>
    <row r="2886" spans="6:9" x14ac:dyDescent="0.25">
      <c r="F2886" s="29"/>
      <c r="I2886" s="29"/>
    </row>
    <row r="2887" spans="6:9" x14ac:dyDescent="0.25">
      <c r="F2887" s="29"/>
      <c r="I2887" s="29"/>
    </row>
    <row r="2888" spans="6:9" x14ac:dyDescent="0.25">
      <c r="F2888" s="29"/>
      <c r="I2888" s="29"/>
    </row>
    <row r="2889" spans="6:9" x14ac:dyDescent="0.25">
      <c r="F2889" s="29"/>
      <c r="I2889" s="29"/>
    </row>
    <row r="2890" spans="6:9" x14ac:dyDescent="0.25">
      <c r="F2890" s="29"/>
      <c r="I2890" s="29"/>
    </row>
    <row r="2891" spans="6:9" x14ac:dyDescent="0.25">
      <c r="F2891" s="29"/>
      <c r="I2891" s="29"/>
    </row>
    <row r="2892" spans="6:9" x14ac:dyDescent="0.25">
      <c r="F2892" s="29"/>
      <c r="I2892" s="29"/>
    </row>
    <row r="2893" spans="6:9" x14ac:dyDescent="0.25">
      <c r="F2893" s="29"/>
      <c r="I2893" s="29"/>
    </row>
    <row r="2894" spans="6:9" x14ac:dyDescent="0.25">
      <c r="F2894" s="29"/>
      <c r="I2894" s="29"/>
    </row>
  </sheetData>
  <mergeCells count="10">
    <mergeCell ref="G4:J4"/>
    <mergeCell ref="A4:A5"/>
    <mergeCell ref="D4:F4"/>
    <mergeCell ref="B4:C5"/>
    <mergeCell ref="B12:C12"/>
    <mergeCell ref="B32:C32"/>
    <mergeCell ref="B38:C38"/>
    <mergeCell ref="B43:C43"/>
    <mergeCell ref="B55:C55"/>
    <mergeCell ref="B58:C58"/>
  </mergeCells>
  <phoneticPr fontId="3" type="noConversion"/>
  <conditionalFormatting sqref="C29:C30 D33:E36 G31">
    <cfRule type="containsBlanks" dxfId="49" priority="60">
      <formula>LEN(TRIM(C29))=0</formula>
    </cfRule>
  </conditionalFormatting>
  <conditionalFormatting sqref="C28:E28">
    <cfRule type="containsBlanks" dxfId="48" priority="165">
      <formula>LEN(TRIM(C28))=0</formula>
    </cfRule>
  </conditionalFormatting>
  <conditionalFormatting sqref="D16">
    <cfRule type="containsBlanks" dxfId="47" priority="29">
      <formula>LEN(TRIM(D16))=0</formula>
    </cfRule>
  </conditionalFormatting>
  <conditionalFormatting sqref="D21">
    <cfRule type="containsBlanks" dxfId="46" priority="68">
      <formula>LEN(TRIM(D21))=0</formula>
    </cfRule>
  </conditionalFormatting>
  <conditionalFormatting sqref="D26">
    <cfRule type="containsBlanks" dxfId="45" priority="92">
      <formula>LEN(TRIM(D26))=0</formula>
    </cfRule>
  </conditionalFormatting>
  <conditionalFormatting sqref="D31">
    <cfRule type="containsBlanks" dxfId="44" priority="63">
      <formula>LEN(TRIM(D31))=0</formula>
    </cfRule>
  </conditionalFormatting>
  <conditionalFormatting sqref="D8:E8 D10:E10 E9">
    <cfRule type="containsBlanks" dxfId="43" priority="28">
      <formula>LEN(TRIM(D8))=0</formula>
    </cfRule>
  </conditionalFormatting>
  <conditionalFormatting sqref="D13:E14 E15">
    <cfRule type="containsBlanks" dxfId="42" priority="226">
      <formula>LEN(TRIM(D13))=0</formula>
    </cfRule>
  </conditionalFormatting>
  <conditionalFormatting sqref="D18:E20">
    <cfRule type="containsBlanks" dxfId="41" priority="153">
      <formula>LEN(TRIM(D18))=0</formula>
    </cfRule>
  </conditionalFormatting>
  <conditionalFormatting sqref="D23:E25">
    <cfRule type="containsBlanks" dxfId="40" priority="80">
      <formula>LEN(TRIM(D23))=0</formula>
    </cfRule>
  </conditionalFormatting>
  <conditionalFormatting sqref="D39:E41">
    <cfRule type="containsBlanks" dxfId="39" priority="147">
      <formula>LEN(TRIM(D39))=0</formula>
    </cfRule>
  </conditionalFormatting>
  <conditionalFormatting sqref="D44:E53 G44:H53">
    <cfRule type="containsBlanks" dxfId="38" priority="220">
      <formula>LEN(TRIM(D44))=0</formula>
    </cfRule>
  </conditionalFormatting>
  <conditionalFormatting sqref="D56:E56">
    <cfRule type="containsBlanks" dxfId="37" priority="57">
      <formula>LEN(TRIM(D56))=0</formula>
    </cfRule>
  </conditionalFormatting>
  <conditionalFormatting sqref="D59:E68">
    <cfRule type="containsBlanks" dxfId="36" priority="53">
      <formula>LEN(TRIM(D59))=0</formula>
    </cfRule>
  </conditionalFormatting>
  <conditionalFormatting sqref="G16">
    <cfRule type="containsBlanks" dxfId="35" priority="25">
      <formula>LEN(TRIM(G16))=0</formula>
    </cfRule>
  </conditionalFormatting>
  <conditionalFormatting sqref="G21">
    <cfRule type="containsBlanks" dxfId="34" priority="67">
      <formula>LEN(TRIM(G21))=0</formula>
    </cfRule>
  </conditionalFormatting>
  <conditionalFormatting sqref="G26">
    <cfRule type="containsBlanks" dxfId="33" priority="91">
      <formula>LEN(TRIM(G26))=0</formula>
    </cfRule>
  </conditionalFormatting>
  <conditionalFormatting sqref="G33:G37">
    <cfRule type="containsBlanks" dxfId="32" priority="22">
      <formula>LEN(TRIM(G33))=0</formula>
    </cfRule>
  </conditionalFormatting>
  <conditionalFormatting sqref="G8:H8 H9 G10:H10">
    <cfRule type="containsBlanks" dxfId="31" priority="26">
      <formula>LEN(TRIM(G8))=0</formula>
    </cfRule>
  </conditionalFormatting>
  <conditionalFormatting sqref="G13:H14 H15">
    <cfRule type="containsBlanks" dxfId="30" priority="225">
      <formula>LEN(TRIM(G13))=0</formula>
    </cfRule>
  </conditionalFormatting>
  <conditionalFormatting sqref="G18:H20">
    <cfRule type="containsBlanks" dxfId="29" priority="77">
      <formula>LEN(TRIM(G18))=0</formula>
    </cfRule>
  </conditionalFormatting>
  <conditionalFormatting sqref="G23:H25">
    <cfRule type="containsBlanks" dxfId="28" priority="76">
      <formula>LEN(TRIM(G23))=0</formula>
    </cfRule>
  </conditionalFormatting>
  <conditionalFormatting sqref="G28:H28">
    <cfRule type="containsBlanks" dxfId="27" priority="164">
      <formula>LEN(TRIM(G28))=0</formula>
    </cfRule>
  </conditionalFormatting>
  <conditionalFormatting sqref="G39:H41">
    <cfRule type="containsBlanks" dxfId="26" priority="138">
      <formula>LEN(TRIM(G39))=0</formula>
    </cfRule>
  </conditionalFormatting>
  <conditionalFormatting sqref="G56:H56">
    <cfRule type="containsBlanks" dxfId="25" priority="56">
      <formula>LEN(TRIM(G56))=0</formula>
    </cfRule>
  </conditionalFormatting>
  <conditionalFormatting sqref="G59:H68">
    <cfRule type="containsBlanks" dxfId="24" priority="52">
      <formula>LEN(TRIM(G59))=0</formula>
    </cfRule>
  </conditionalFormatting>
  <conditionalFormatting sqref="H29:H30">
    <cfRule type="containsBlanks" dxfId="23" priority="24">
      <formula>LEN(TRIM(H29))=0</formula>
    </cfRule>
  </conditionalFormatting>
  <conditionalFormatting sqref="H33:I33 H34:H36 I34:I37">
    <cfRule type="containsBlanks" dxfId="22" priority="139">
      <formula>LEN(TRIM(H33))=0</formula>
    </cfRule>
  </conditionalFormatting>
  <conditionalFormatting sqref="E29:E30 I56:I57 I8:I11 I23:I26 I28:I31 I39:I42 I44:I54 I59:I69">
    <cfRule type="containsBlanks" dxfId="21" priority="172">
      <formula>LEN(TRIM(E8))=0</formula>
    </cfRule>
  </conditionalFormatting>
  <conditionalFormatting sqref="I13:I16">
    <cfRule type="containsBlanks" dxfId="20" priority="42">
      <formula>LEN(TRIM(I13))=0</formula>
    </cfRule>
  </conditionalFormatting>
  <conditionalFormatting sqref="I18:I21">
    <cfRule type="containsBlanks" dxfId="19" priority="69">
      <formula>LEN(TRIM(I18))=0</formula>
    </cfRule>
  </conditionalFormatting>
  <conditionalFormatting sqref="F8:F11">
    <cfRule type="containsBlanks" dxfId="18" priority="21">
      <formula>LEN(TRIM(F8))=0</formula>
    </cfRule>
  </conditionalFormatting>
  <conditionalFormatting sqref="D54:E54 G54:H54">
    <cfRule type="containsBlanks" dxfId="17" priority="20">
      <formula>LEN(TRIM(D54))=0</formula>
    </cfRule>
  </conditionalFormatting>
  <conditionalFormatting sqref="D69:E69 G69:H69">
    <cfRule type="containsBlanks" dxfId="16" priority="19">
      <formula>LEN(TRIM(D69))=0</formula>
    </cfRule>
  </conditionalFormatting>
  <conditionalFormatting sqref="F13:F16">
    <cfRule type="containsBlanks" dxfId="15" priority="18">
      <formula>LEN(TRIM(F13))=0</formula>
    </cfRule>
  </conditionalFormatting>
  <conditionalFormatting sqref="F18:F21">
    <cfRule type="containsBlanks" dxfId="14" priority="17">
      <formula>LEN(TRIM(F18))=0</formula>
    </cfRule>
  </conditionalFormatting>
  <conditionalFormatting sqref="F23:F26">
    <cfRule type="containsBlanks" dxfId="13" priority="16">
      <formula>LEN(TRIM(F23))=0</formula>
    </cfRule>
  </conditionalFormatting>
  <conditionalFormatting sqref="F28:F31">
    <cfRule type="containsBlanks" dxfId="12" priority="15">
      <formula>LEN(TRIM(F28))=0</formula>
    </cfRule>
  </conditionalFormatting>
  <conditionalFormatting sqref="F33:F37">
    <cfRule type="containsBlanks" dxfId="11" priority="14">
      <formula>LEN(TRIM(F33))=0</formula>
    </cfRule>
  </conditionalFormatting>
  <conditionalFormatting sqref="F39:F42">
    <cfRule type="containsBlanks" dxfId="10" priority="13">
      <formula>LEN(TRIM(F39))=0</formula>
    </cfRule>
  </conditionalFormatting>
  <conditionalFormatting sqref="F44:F54">
    <cfRule type="containsBlanks" dxfId="9" priority="12">
      <formula>LEN(TRIM(F44))=0</formula>
    </cfRule>
  </conditionalFormatting>
  <conditionalFormatting sqref="F59:F69">
    <cfRule type="containsBlanks" dxfId="8" priority="11">
      <formula>LEN(TRIM(F59))=0</formula>
    </cfRule>
  </conditionalFormatting>
  <conditionalFormatting sqref="F56:F57">
    <cfRule type="containsBlanks" dxfId="7" priority="10">
      <formula>LEN(TRIM(F56))=0</formula>
    </cfRule>
  </conditionalFormatting>
  <conditionalFormatting sqref="G9">
    <cfRule type="containsBlanks" dxfId="6" priority="7">
      <formula>LEN(TRIM(G9))=0</formula>
    </cfRule>
  </conditionalFormatting>
  <conditionalFormatting sqref="G15">
    <cfRule type="containsBlanks" dxfId="5" priority="6">
      <formula>LEN(TRIM(G15))=0</formula>
    </cfRule>
  </conditionalFormatting>
  <conditionalFormatting sqref="G29:G30">
    <cfRule type="containsBlanks" dxfId="4" priority="5">
      <formula>LEN(TRIM(G29))=0</formula>
    </cfRule>
  </conditionalFormatting>
  <conditionalFormatting sqref="D9">
    <cfRule type="containsBlanks" dxfId="3" priority="4">
      <formula>LEN(TRIM(D9))=0</formula>
    </cfRule>
  </conditionalFormatting>
  <conditionalFormatting sqref="D15">
    <cfRule type="containsBlanks" dxfId="2" priority="3">
      <formula>LEN(TRIM(D15))=0</formula>
    </cfRule>
  </conditionalFormatting>
  <conditionalFormatting sqref="D29:D30">
    <cfRule type="containsBlanks" dxfId="1" priority="2">
      <formula>LEN(TRIM(D29))=0</formula>
    </cfRule>
  </conditionalFormatting>
  <conditionalFormatting sqref="D37">
    <cfRule type="containsBlanks" dxfId="0" priority="1">
      <formula>LEN(TRIM(D37))=0</formula>
    </cfRule>
  </conditionalFormatting>
  <printOptions horizontalCentered="1" verticalCentered="1"/>
  <pageMargins left="0.35433070866141736" right="0.15748031496062992" top="0.39370078740157483" bottom="0.35433070866141736" header="0" footer="0"/>
  <extLst>
    <ext xmlns:mx="http://schemas.microsoft.com/office/mac/excel/2008/main" uri="http://schemas.microsoft.com/office/mac/excel/2008/main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published="0" codeName="Hoja2">
    <tabColor rgb="FFFFFFCC"/>
  </sheetPr>
  <dimension ref="A1:R28"/>
  <sheetViews>
    <sheetView showGridLines="0" zoomScale="150" zoomScaleNormal="120" zoomScalePageLayoutView="120" workbookViewId="0">
      <selection activeCell="O10" sqref="O10"/>
    </sheetView>
  </sheetViews>
  <sheetFormatPr baseColWidth="10" defaultColWidth="10.85546875" defaultRowHeight="12.75" x14ac:dyDescent="0.2"/>
  <cols>
    <col min="1" max="1" width="15.7109375" style="47" customWidth="1"/>
    <col min="2" max="7" width="5.85546875" style="47" customWidth="1"/>
    <col min="8" max="12" width="6.85546875" style="47" customWidth="1"/>
    <col min="13" max="13" width="6.85546875" style="140" customWidth="1"/>
    <col min="14" max="14" width="10.85546875" style="184"/>
    <col min="15" max="15" width="10.85546875" style="140"/>
    <col min="16" max="16384" width="10.85546875" style="47"/>
  </cols>
  <sheetData>
    <row r="1" spans="1:18" ht="15" customHeight="1" x14ac:dyDescent="0.25">
      <c r="A1" s="106" t="s">
        <v>617</v>
      </c>
      <c r="B1" s="5"/>
      <c r="C1" s="5"/>
      <c r="D1" s="5"/>
      <c r="E1" s="4"/>
      <c r="F1" s="4"/>
      <c r="G1" s="4"/>
      <c r="H1" s="4"/>
      <c r="I1" s="4"/>
      <c r="J1" s="4"/>
      <c r="K1" s="4"/>
      <c r="L1" s="4"/>
      <c r="M1" s="141"/>
    </row>
    <row r="2" spans="1:18" ht="3" customHeight="1" x14ac:dyDescent="0.25">
      <c r="A2" s="4"/>
      <c r="B2" s="5"/>
      <c r="C2" s="5"/>
      <c r="D2" s="5"/>
      <c r="E2" s="5"/>
      <c r="F2" s="4"/>
      <c r="G2" s="4"/>
      <c r="H2" s="4"/>
      <c r="I2" s="4"/>
      <c r="J2" s="4"/>
      <c r="K2" s="4"/>
      <c r="L2" s="4"/>
      <c r="M2" s="141"/>
    </row>
    <row r="3" spans="1:18" ht="13.5" customHeight="1" x14ac:dyDescent="0.2">
      <c r="A3" s="252" t="s">
        <v>32</v>
      </c>
      <c r="B3" s="254" t="s">
        <v>31</v>
      </c>
      <c r="C3" s="255"/>
      <c r="D3" s="255"/>
      <c r="E3" s="255"/>
      <c r="F3" s="255"/>
      <c r="G3" s="256"/>
      <c r="H3" s="254" t="s">
        <v>33</v>
      </c>
      <c r="I3" s="255"/>
      <c r="J3" s="255"/>
      <c r="K3" s="255"/>
      <c r="L3" s="255"/>
      <c r="M3" s="256"/>
    </row>
    <row r="4" spans="1:18" x14ac:dyDescent="0.2">
      <c r="A4" s="253"/>
      <c r="B4" s="216">
        <v>2019</v>
      </c>
      <c r="C4" s="216">
        <v>2020</v>
      </c>
      <c r="D4" s="216">
        <v>2021</v>
      </c>
      <c r="E4" s="216">
        <v>2022</v>
      </c>
      <c r="F4" s="216">
        <v>2023</v>
      </c>
      <c r="G4" s="216" t="s">
        <v>589</v>
      </c>
      <c r="H4" s="217" t="s">
        <v>6</v>
      </c>
      <c r="I4" s="217" t="s">
        <v>72</v>
      </c>
      <c r="J4" s="217" t="s">
        <v>336</v>
      </c>
      <c r="K4" s="217" t="s">
        <v>406</v>
      </c>
      <c r="L4" s="217" t="s">
        <v>415</v>
      </c>
      <c r="M4" s="217" t="s">
        <v>590</v>
      </c>
    </row>
    <row r="5" spans="1:18" ht="8.1" customHeight="1" x14ac:dyDescent="0.25">
      <c r="A5" s="58"/>
      <c r="B5" s="58"/>
      <c r="C5" s="58"/>
      <c r="D5" s="58"/>
      <c r="E5" s="58"/>
      <c r="F5" s="58"/>
      <c r="G5" s="58"/>
      <c r="H5" s="58"/>
      <c r="I5" s="58"/>
      <c r="J5" s="58"/>
      <c r="K5" s="58"/>
      <c r="L5" s="58"/>
      <c r="M5" s="141"/>
    </row>
    <row r="6" spans="1:18" ht="13.5" x14ac:dyDescent="0.25">
      <c r="A6" s="237" t="s">
        <v>54</v>
      </c>
      <c r="B6" s="7"/>
      <c r="C6" s="8"/>
      <c r="D6" s="8"/>
      <c r="E6" s="8"/>
      <c r="F6" s="8"/>
      <c r="G6" s="8"/>
      <c r="H6" s="8"/>
      <c r="I6" s="8"/>
      <c r="J6" s="8"/>
      <c r="K6" s="8"/>
      <c r="L6" s="8"/>
      <c r="M6" s="141"/>
    </row>
    <row r="7" spans="1:18" ht="13.5" x14ac:dyDescent="0.25">
      <c r="A7" s="83" t="s">
        <v>59</v>
      </c>
      <c r="B7" s="136">
        <v>1254429.6142830004</v>
      </c>
      <c r="C7" s="136">
        <v>1259281.0437299991</v>
      </c>
      <c r="D7" s="136">
        <v>1320200.1898859991</v>
      </c>
      <c r="E7" s="136">
        <v>1531151.059200004</v>
      </c>
      <c r="F7" s="136">
        <v>1527921.9111869978</v>
      </c>
      <c r="G7" s="136">
        <v>1247556.0613099989</v>
      </c>
      <c r="H7" s="59">
        <v>7.3008370909233955</v>
      </c>
      <c r="I7" s="59">
        <v>0.38674385487715845</v>
      </c>
      <c r="J7" s="59">
        <v>4.8376132126595861</v>
      </c>
      <c r="K7" s="59">
        <v>15.978703148968698</v>
      </c>
      <c r="L7" s="59">
        <v>-0.21089676251103695</v>
      </c>
      <c r="M7" s="59">
        <v>-18.349488139691051</v>
      </c>
      <c r="O7" s="136"/>
      <c r="P7" s="136"/>
      <c r="Q7" s="136"/>
      <c r="R7" s="136"/>
    </row>
    <row r="8" spans="1:18" ht="13.5" x14ac:dyDescent="0.25">
      <c r="A8" s="83" t="s">
        <v>61</v>
      </c>
      <c r="B8" s="136">
        <v>2029117.8904899971</v>
      </c>
      <c r="C8" s="136">
        <v>1937354.7182199995</v>
      </c>
      <c r="D8" s="136">
        <v>2232733.5812300006</v>
      </c>
      <c r="E8" s="136">
        <v>2921025.6384299947</v>
      </c>
      <c r="F8" s="136">
        <v>2843791.2841400001</v>
      </c>
      <c r="G8" s="136">
        <v>3040201.2519199979</v>
      </c>
      <c r="H8" s="59">
        <v>4.1253760001476847</v>
      </c>
      <c r="I8" s="59">
        <v>-4.5223184271387273</v>
      </c>
      <c r="J8" s="59">
        <v>15.246503917537058</v>
      </c>
      <c r="K8" s="59">
        <v>30.827325883673851</v>
      </c>
      <c r="L8" s="59">
        <v>-2.6440834093981791</v>
      </c>
      <c r="M8" s="59">
        <v>6.9066238748036302</v>
      </c>
      <c r="O8" s="136"/>
      <c r="P8" s="136"/>
      <c r="Q8" s="136"/>
    </row>
    <row r="9" spans="1:18" ht="14.25" customHeight="1" x14ac:dyDescent="0.25">
      <c r="A9" s="2"/>
      <c r="C9" s="136"/>
      <c r="E9" s="138"/>
      <c r="F9" s="137"/>
      <c r="G9" s="137"/>
      <c r="H9" s="60"/>
      <c r="I9" s="59"/>
      <c r="J9" s="59"/>
      <c r="K9" s="59"/>
      <c r="L9" s="59"/>
      <c r="M9" s="141"/>
      <c r="O9" s="136"/>
    </row>
    <row r="10" spans="1:18" ht="13.5" x14ac:dyDescent="0.25">
      <c r="A10" s="237" t="s">
        <v>55</v>
      </c>
      <c r="B10" s="139"/>
      <c r="C10" s="139"/>
      <c r="D10" s="139"/>
      <c r="E10" s="136"/>
      <c r="F10" s="136"/>
      <c r="G10" s="136"/>
      <c r="H10" s="61"/>
      <c r="I10" s="61"/>
      <c r="J10" s="61"/>
      <c r="K10" s="61"/>
      <c r="L10" s="62"/>
      <c r="M10" s="141"/>
      <c r="O10" s="136"/>
    </row>
    <row r="11" spans="1:18" ht="13.5" x14ac:dyDescent="0.25">
      <c r="A11" s="83" t="s">
        <v>59</v>
      </c>
      <c r="B11" s="136">
        <v>3630349.2069560029</v>
      </c>
      <c r="C11" s="136">
        <v>3690033.0527130021</v>
      </c>
      <c r="D11" s="136">
        <v>3655710.6476769997</v>
      </c>
      <c r="E11" s="136">
        <v>3307634.4723110013</v>
      </c>
      <c r="F11" s="136">
        <v>3154995.2907980005</v>
      </c>
      <c r="G11" s="136">
        <v>3388448.3834599974</v>
      </c>
      <c r="H11" s="59">
        <v>6.2667157602066981</v>
      </c>
      <c r="I11" s="59">
        <v>1.6440249230746495</v>
      </c>
      <c r="J11" s="59">
        <v>-0.93013814634445025</v>
      </c>
      <c r="K11" s="59">
        <v>-9.5214367030711617</v>
      </c>
      <c r="L11" s="59">
        <v>-4.6147536189618199</v>
      </c>
      <c r="M11" s="59">
        <v>7.3994751543020154</v>
      </c>
      <c r="O11" s="136"/>
    </row>
    <row r="12" spans="1:18" ht="13.5" x14ac:dyDescent="0.25">
      <c r="A12" s="191" t="s">
        <v>60</v>
      </c>
      <c r="B12" s="192">
        <v>1706968.4003750002</v>
      </c>
      <c r="C12" s="192">
        <v>1715676.4151230024</v>
      </c>
      <c r="D12" s="192">
        <v>2112145.3105330025</v>
      </c>
      <c r="E12" s="192">
        <v>2370107.0989700006</v>
      </c>
      <c r="F12" s="192">
        <v>2311392.2727589975</v>
      </c>
      <c r="G12" s="192">
        <v>2104392.6764969975</v>
      </c>
      <c r="H12" s="59">
        <v>3.6566885551665207</v>
      </c>
      <c r="I12" s="59">
        <v>0.51014504697854957</v>
      </c>
      <c r="J12" s="59">
        <v>23.108605557276718</v>
      </c>
      <c r="K12" s="59">
        <v>12.213259530515019</v>
      </c>
      <c r="L12" s="59">
        <v>-2.4773068793608299</v>
      </c>
      <c r="M12" s="59">
        <v>-8.9556237901113445</v>
      </c>
    </row>
    <row r="13" spans="1:18" ht="7.5" customHeight="1" x14ac:dyDescent="0.25">
      <c r="A13" s="182"/>
      <c r="B13" s="190"/>
      <c r="C13" s="190"/>
      <c r="D13" s="190"/>
      <c r="E13" s="190"/>
      <c r="F13" s="190"/>
      <c r="G13" s="190"/>
      <c r="H13" s="193"/>
      <c r="I13" s="193"/>
      <c r="J13" s="193"/>
      <c r="K13" s="193"/>
      <c r="L13" s="193"/>
      <c r="M13" s="194"/>
    </row>
    <row r="14" spans="1:18" ht="9.75" customHeight="1" x14ac:dyDescent="0.25">
      <c r="A14" s="9" t="s">
        <v>48</v>
      </c>
      <c r="B14" s="10"/>
      <c r="C14" s="10"/>
      <c r="D14" s="10"/>
      <c r="E14" s="10"/>
      <c r="F14" s="10"/>
      <c r="G14" s="10"/>
      <c r="H14" s="11"/>
      <c r="I14" s="4"/>
      <c r="J14" s="4"/>
      <c r="K14" s="4"/>
      <c r="L14" s="4"/>
      <c r="M14" s="141"/>
    </row>
    <row r="15" spans="1:18" ht="9.75" customHeight="1" x14ac:dyDescent="0.25">
      <c r="A15" s="12" t="s">
        <v>24</v>
      </c>
      <c r="B15" s="10"/>
      <c r="C15" s="10"/>
      <c r="D15" s="10"/>
      <c r="E15" s="10"/>
      <c r="F15" s="10"/>
      <c r="G15" s="10"/>
      <c r="H15" s="11"/>
      <c r="I15" s="4"/>
      <c r="J15" s="4"/>
      <c r="K15" s="4"/>
      <c r="L15" s="4"/>
      <c r="M15" s="141"/>
    </row>
    <row r="16" spans="1:18" ht="9.75" customHeight="1" x14ac:dyDescent="0.25">
      <c r="A16" s="12" t="s">
        <v>392</v>
      </c>
      <c r="B16" s="12"/>
      <c r="C16" s="12"/>
      <c r="D16" s="12"/>
      <c r="E16" s="12"/>
      <c r="F16" s="12"/>
      <c r="G16" s="12"/>
      <c r="H16" s="12"/>
      <c r="I16" s="4"/>
      <c r="J16" s="4"/>
      <c r="K16" s="4"/>
      <c r="L16" s="4"/>
      <c r="M16" s="141"/>
    </row>
    <row r="17" spans="1:15" ht="9.75" customHeight="1" x14ac:dyDescent="0.25">
      <c r="A17" s="11"/>
      <c r="B17" s="10"/>
      <c r="C17" s="10"/>
      <c r="D17" s="10"/>
      <c r="E17" s="10"/>
      <c r="F17" s="10"/>
      <c r="G17" s="10"/>
      <c r="H17" s="11"/>
      <c r="I17" s="4"/>
      <c r="J17" s="4"/>
      <c r="K17" s="4"/>
      <c r="L17" s="4"/>
      <c r="M17" s="141"/>
    </row>
    <row r="18" spans="1:15" s="4" customFormat="1" x14ac:dyDescent="0.25">
      <c r="B18" s="6"/>
      <c r="C18" s="159"/>
      <c r="D18" s="159"/>
      <c r="E18" s="159"/>
      <c r="F18" s="189"/>
      <c r="G18" s="189"/>
      <c r="H18" s="159"/>
      <c r="I18" s="159"/>
      <c r="M18" s="141"/>
      <c r="N18" s="186"/>
      <c r="O18" s="141"/>
    </row>
    <row r="19" spans="1:15" s="4" customFormat="1" x14ac:dyDescent="0.25">
      <c r="B19" s="6"/>
      <c r="C19" s="63"/>
      <c r="D19" s="159"/>
      <c r="E19" s="159"/>
      <c r="F19" s="159"/>
      <c r="G19" s="159"/>
      <c r="H19" s="159"/>
      <c r="I19" s="159"/>
      <c r="J19" s="3"/>
      <c r="K19" s="3"/>
      <c r="M19" s="141"/>
      <c r="N19" s="186"/>
      <c r="O19" s="141"/>
    </row>
    <row r="20" spans="1:15" s="4" customFormat="1" x14ac:dyDescent="0.25">
      <c r="B20" s="6"/>
      <c r="C20" s="159"/>
      <c r="D20" s="159"/>
      <c r="E20" s="159"/>
      <c r="F20" s="159"/>
      <c r="G20" s="159"/>
      <c r="H20" s="159"/>
      <c r="I20" s="159"/>
      <c r="J20" s="3"/>
      <c r="K20" s="3"/>
      <c r="M20" s="141"/>
      <c r="N20" s="186"/>
      <c r="O20" s="141"/>
    </row>
    <row r="21" spans="1:15" s="4" customFormat="1" x14ac:dyDescent="0.25">
      <c r="B21" s="6"/>
      <c r="C21" s="159"/>
      <c r="D21" s="159"/>
      <c r="E21" s="159"/>
      <c r="F21" s="159"/>
      <c r="G21" s="159"/>
      <c r="H21" s="159"/>
      <c r="I21" s="159"/>
      <c r="M21" s="141"/>
      <c r="N21" s="185"/>
      <c r="O21" s="141"/>
    </row>
    <row r="22" spans="1:15" s="4" customFormat="1" x14ac:dyDescent="0.25">
      <c r="B22" s="6"/>
      <c r="C22" s="159"/>
      <c r="D22" s="159"/>
      <c r="E22" s="159"/>
      <c r="F22" s="159"/>
      <c r="G22" s="159"/>
      <c r="H22" s="159"/>
      <c r="I22" s="159"/>
      <c r="N22" s="185"/>
      <c r="O22" s="141"/>
    </row>
    <row r="23" spans="1:15" s="4" customFormat="1" x14ac:dyDescent="0.25">
      <c r="C23" s="159"/>
      <c r="D23" s="159"/>
      <c r="E23" s="159"/>
      <c r="F23" s="159"/>
      <c r="G23" s="159"/>
      <c r="H23" s="159"/>
      <c r="I23" s="159"/>
      <c r="N23" s="185"/>
      <c r="O23" s="141"/>
    </row>
    <row r="24" spans="1:15" s="4" customFormat="1" x14ac:dyDescent="0.25">
      <c r="C24" s="159"/>
      <c r="D24" s="159"/>
      <c r="E24" s="159"/>
      <c r="F24" s="159"/>
      <c r="G24" s="159"/>
      <c r="H24" s="159"/>
      <c r="I24" s="159"/>
      <c r="N24" s="185"/>
      <c r="O24" s="141"/>
    </row>
    <row r="25" spans="1:15" s="4" customFormat="1" x14ac:dyDescent="0.25">
      <c r="C25" s="159"/>
      <c r="D25" s="159"/>
      <c r="E25" s="159"/>
      <c r="F25" s="159"/>
      <c r="G25" s="159"/>
      <c r="H25" s="159"/>
      <c r="I25" s="159"/>
      <c r="M25" s="141"/>
      <c r="N25" s="185"/>
      <c r="O25" s="141"/>
    </row>
    <row r="26" spans="1:15" s="4" customFormat="1" x14ac:dyDescent="0.25">
      <c r="M26" s="141"/>
      <c r="N26" s="186"/>
      <c r="O26" s="141"/>
    </row>
    <row r="27" spans="1:15" s="4" customFormat="1" x14ac:dyDescent="0.25">
      <c r="M27" s="141"/>
      <c r="N27" s="186"/>
      <c r="O27" s="141"/>
    </row>
    <row r="28" spans="1:15" s="4" customFormat="1" x14ac:dyDescent="0.25">
      <c r="M28" s="141"/>
      <c r="N28" s="186"/>
      <c r="O28" s="141"/>
    </row>
  </sheetData>
  <mergeCells count="3">
    <mergeCell ref="A3:A4"/>
    <mergeCell ref="B3:G3"/>
    <mergeCell ref="H3:M3"/>
  </mergeCells>
  <phoneticPr fontId="9" type="noConversion"/>
  <pageMargins left="0.75" right="0.75" top="1" bottom="1" header="0" footer="0"/>
  <pageSetup orientation="portrait" verticalDpi="0" r:id="rId1"/>
  <extLst>
    <ext xmlns:mx="http://schemas.microsoft.com/office/mac/excel/2008/main" uri="http://schemas.microsoft.com/office/mac/excel/2008/main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published="0" codeName="Hoja3">
    <tabColor rgb="FFFFFFCC"/>
  </sheetPr>
  <dimension ref="A1:G60"/>
  <sheetViews>
    <sheetView showGridLines="0" zoomScale="150" zoomScaleNormal="120" zoomScalePageLayoutView="120" workbookViewId="0">
      <selection activeCell="H46" sqref="H46"/>
    </sheetView>
  </sheetViews>
  <sheetFormatPr baseColWidth="10" defaultColWidth="11.42578125" defaultRowHeight="13.5" x14ac:dyDescent="0.2"/>
  <cols>
    <col min="1" max="1" width="8.28515625" style="16" customWidth="1"/>
    <col min="2" max="2" width="36.85546875" style="16" customWidth="1"/>
    <col min="3" max="4" width="8.140625" style="16" customWidth="1"/>
    <col min="5" max="5" width="7.140625" style="16" customWidth="1"/>
    <col min="6" max="6" width="11.42578125" style="16"/>
    <col min="7" max="7" width="11.42578125" style="162"/>
    <col min="8" max="16384" width="11.42578125" style="16"/>
  </cols>
  <sheetData>
    <row r="1" spans="1:7" ht="14.1" customHeight="1" x14ac:dyDescent="0.25">
      <c r="A1" s="79" t="s">
        <v>591</v>
      </c>
    </row>
    <row r="2" spans="1:7" s="93" customFormat="1" x14ac:dyDescent="0.2">
      <c r="A2" s="93" t="s">
        <v>618</v>
      </c>
      <c r="F2" s="16"/>
      <c r="G2" s="165"/>
    </row>
    <row r="3" spans="1:7" ht="3" customHeight="1" x14ac:dyDescent="0.2">
      <c r="A3" s="1"/>
      <c r="B3" s="1"/>
      <c r="C3" s="1"/>
      <c r="D3" s="1"/>
      <c r="E3" s="1"/>
    </row>
    <row r="4" spans="1:7" s="17" customFormat="1" ht="13.35" customHeight="1" x14ac:dyDescent="0.2">
      <c r="A4" s="261" t="s">
        <v>20</v>
      </c>
      <c r="B4" s="262" t="s">
        <v>23</v>
      </c>
      <c r="C4" s="260" t="s">
        <v>61</v>
      </c>
      <c r="D4" s="260"/>
      <c r="E4" s="257" t="s">
        <v>416</v>
      </c>
      <c r="G4" s="163"/>
    </row>
    <row r="5" spans="1:7" s="17" customFormat="1" ht="13.35" customHeight="1" x14ac:dyDescent="0.2">
      <c r="A5" s="261"/>
      <c r="B5" s="262"/>
      <c r="C5" s="218">
        <v>2023</v>
      </c>
      <c r="D5" s="219" t="s">
        <v>589</v>
      </c>
      <c r="E5" s="257"/>
      <c r="G5" s="163"/>
    </row>
    <row r="6" spans="1:7" s="17" customFormat="1" ht="5.0999999999999996" customHeight="1" x14ac:dyDescent="0.2">
      <c r="A6" s="99"/>
      <c r="B6" s="100"/>
      <c r="C6" s="101"/>
      <c r="D6" s="85"/>
      <c r="E6" s="102"/>
      <c r="G6" s="163"/>
    </row>
    <row r="7" spans="1:7" ht="15.75" customHeight="1" x14ac:dyDescent="0.2">
      <c r="A7" s="258" t="s">
        <v>25</v>
      </c>
      <c r="B7" s="258"/>
      <c r="C7" s="238">
        <v>2843791.2841400001</v>
      </c>
      <c r="D7" s="238">
        <v>3040201.2519199979</v>
      </c>
      <c r="E7" s="239">
        <v>6.9066238748036302</v>
      </c>
      <c r="F7" s="17"/>
      <c r="G7" s="163"/>
    </row>
    <row r="8" spans="1:7" s="93" customFormat="1" ht="4.3499999999999996" customHeight="1" x14ac:dyDescent="0.2">
      <c r="A8" s="13"/>
      <c r="B8" s="14"/>
      <c r="C8" s="116"/>
      <c r="D8" s="116"/>
      <c r="E8" s="63"/>
      <c r="G8" s="163"/>
    </row>
    <row r="9" spans="1:7" ht="13.5" customHeight="1" x14ac:dyDescent="0.2">
      <c r="A9" s="13" t="s">
        <v>12</v>
      </c>
      <c r="B9" s="14" t="s">
        <v>338</v>
      </c>
      <c r="C9" s="117">
        <v>642839.50874000078</v>
      </c>
      <c r="D9" s="117">
        <v>473010.01950999961</v>
      </c>
      <c r="E9" s="63">
        <v>-26.418645232754269</v>
      </c>
      <c r="G9" s="163"/>
    </row>
    <row r="10" spans="1:7" ht="13.5" customHeight="1" x14ac:dyDescent="0.2">
      <c r="A10" s="13" t="s">
        <v>71</v>
      </c>
      <c r="B10" s="14" t="s">
        <v>420</v>
      </c>
      <c r="C10" s="117">
        <v>275077.99282999977</v>
      </c>
      <c r="D10" s="117">
        <v>352686.45208000002</v>
      </c>
      <c r="E10" s="63">
        <v>28.213256339253157</v>
      </c>
      <c r="G10" s="163"/>
    </row>
    <row r="11" spans="1:7" ht="13.5" customHeight="1" x14ac:dyDescent="0.2">
      <c r="A11" s="13" t="s">
        <v>77</v>
      </c>
      <c r="B11" s="14" t="s">
        <v>575</v>
      </c>
      <c r="C11" s="117">
        <v>161618.78588999994</v>
      </c>
      <c r="D11" s="117">
        <v>351715.28310999996</v>
      </c>
      <c r="E11" s="63">
        <v>117.62029777242753</v>
      </c>
      <c r="G11" s="163"/>
    </row>
    <row r="12" spans="1:7" ht="13.5" customHeight="1" x14ac:dyDescent="0.2">
      <c r="A12" s="13" t="s">
        <v>13</v>
      </c>
      <c r="B12" s="14" t="s">
        <v>339</v>
      </c>
      <c r="C12" s="117">
        <v>201943.66191999981</v>
      </c>
      <c r="D12" s="117">
        <v>189816.63895000002</v>
      </c>
      <c r="E12" s="63">
        <v>-6.0051515629165557</v>
      </c>
      <c r="G12" s="163"/>
    </row>
    <row r="13" spans="1:7" ht="13.5" customHeight="1" x14ac:dyDescent="0.2">
      <c r="A13" s="13" t="s">
        <v>11</v>
      </c>
      <c r="B13" s="14" t="s">
        <v>576</v>
      </c>
      <c r="C13" s="117">
        <v>102368.06077000005</v>
      </c>
      <c r="D13" s="117">
        <v>169092.26431000017</v>
      </c>
      <c r="E13" s="63">
        <v>65.180685301752135</v>
      </c>
      <c r="G13" s="163"/>
    </row>
    <row r="14" spans="1:7" ht="13.5" customHeight="1" x14ac:dyDescent="0.2">
      <c r="A14" s="13" t="s">
        <v>78</v>
      </c>
      <c r="B14" s="14" t="s">
        <v>578</v>
      </c>
      <c r="C14" s="117">
        <v>46316.15196000001</v>
      </c>
      <c r="D14" s="117">
        <v>116725.68356999995</v>
      </c>
      <c r="E14" s="63">
        <v>152.01938984656516</v>
      </c>
      <c r="G14" s="163"/>
    </row>
    <row r="15" spans="1:7" ht="13.5" customHeight="1" x14ac:dyDescent="0.2">
      <c r="A15" s="13" t="s">
        <v>97</v>
      </c>
      <c r="B15" s="14" t="s">
        <v>422</v>
      </c>
      <c r="C15" s="117">
        <v>69334.33104999995</v>
      </c>
      <c r="D15" s="117">
        <v>70839.327020000084</v>
      </c>
      <c r="E15" s="63">
        <v>2.1706360286577464</v>
      </c>
      <c r="G15" s="163"/>
    </row>
    <row r="16" spans="1:7" s="93" customFormat="1" ht="13.5" customHeight="1" x14ac:dyDescent="0.2">
      <c r="A16" s="13" t="s">
        <v>14</v>
      </c>
      <c r="B16" s="14" t="s">
        <v>577</v>
      </c>
      <c r="C16" s="117">
        <v>69428.088189999937</v>
      </c>
      <c r="D16" s="117">
        <v>69451.719810000053</v>
      </c>
      <c r="E16" s="63">
        <v>3.4037549666421363E-2</v>
      </c>
      <c r="G16" s="163"/>
    </row>
    <row r="17" spans="1:7" ht="13.5" customHeight="1" x14ac:dyDescent="0.2">
      <c r="A17" s="13" t="s">
        <v>39</v>
      </c>
      <c r="B17" s="14" t="s">
        <v>580</v>
      </c>
      <c r="C17" s="117">
        <v>77007.017970000001</v>
      </c>
      <c r="D17" s="117">
        <v>66224.439859999999</v>
      </c>
      <c r="E17" s="63">
        <v>-14.002072011411515</v>
      </c>
      <c r="G17" s="187"/>
    </row>
    <row r="18" spans="1:7" ht="13.5" customHeight="1" x14ac:dyDescent="0.2">
      <c r="A18" s="13" t="s">
        <v>326</v>
      </c>
      <c r="B18" s="14" t="s">
        <v>547</v>
      </c>
      <c r="C18" s="117">
        <v>18208.606939999998</v>
      </c>
      <c r="D18" s="117">
        <v>52632.421160000005</v>
      </c>
      <c r="E18" s="63">
        <v>189.05243181662095</v>
      </c>
      <c r="G18" s="187"/>
    </row>
    <row r="19" spans="1:7" s="93" customFormat="1" ht="13.5" customHeight="1" x14ac:dyDescent="0.2">
      <c r="A19" s="13" t="s">
        <v>99</v>
      </c>
      <c r="B19" s="14" t="s">
        <v>424</v>
      </c>
      <c r="C19" s="117">
        <v>48541.109569999979</v>
      </c>
      <c r="D19" s="117">
        <v>51000.388870000002</v>
      </c>
      <c r="E19" s="63">
        <v>5.0663846001574253</v>
      </c>
      <c r="G19" s="187"/>
    </row>
    <row r="20" spans="1:7" s="93" customFormat="1" ht="13.5" customHeight="1" x14ac:dyDescent="0.2">
      <c r="A20" s="13" t="s">
        <v>15</v>
      </c>
      <c r="B20" s="14" t="s">
        <v>579</v>
      </c>
      <c r="C20" s="117">
        <v>39338.166439999986</v>
      </c>
      <c r="D20" s="117">
        <v>42766.614810000021</v>
      </c>
      <c r="E20" s="63">
        <v>8.7153232605013073</v>
      </c>
      <c r="G20" s="165"/>
    </row>
    <row r="21" spans="1:7" s="93" customFormat="1" ht="7.35" customHeight="1" x14ac:dyDescent="0.2">
      <c r="A21" s="13"/>
      <c r="B21" s="14"/>
      <c r="C21" s="15"/>
      <c r="D21" s="15"/>
      <c r="E21" s="63"/>
      <c r="G21" s="165"/>
    </row>
    <row r="22" spans="1:7" s="93" customFormat="1" ht="15.75" customHeight="1" x14ac:dyDescent="0.2">
      <c r="A22" s="258" t="s">
        <v>56</v>
      </c>
      <c r="B22" s="258"/>
      <c r="C22" s="238">
        <v>2120938.5282449997</v>
      </c>
      <c r="D22" s="238">
        <v>1940841.4933389991</v>
      </c>
      <c r="E22" s="250">
        <v>-8.4913840032423966</v>
      </c>
      <c r="G22" s="165"/>
    </row>
    <row r="23" spans="1:7" s="93" customFormat="1" ht="6.75" customHeight="1" x14ac:dyDescent="0.2">
      <c r="A23" s="13"/>
      <c r="B23" s="14"/>
      <c r="C23" s="15"/>
      <c r="D23" s="15"/>
      <c r="E23" s="63"/>
      <c r="G23" s="165"/>
    </row>
    <row r="24" spans="1:7" ht="13.5" customHeight="1" x14ac:dyDescent="0.2">
      <c r="A24" s="13" t="s">
        <v>12</v>
      </c>
      <c r="B24" s="14" t="s">
        <v>338</v>
      </c>
      <c r="C24" s="117">
        <v>17.28</v>
      </c>
      <c r="D24" s="117">
        <v>146.44900000000001</v>
      </c>
      <c r="E24" s="63">
        <v>747.50578703703707</v>
      </c>
      <c r="G24" s="165"/>
    </row>
    <row r="25" spans="1:7" ht="13.5" customHeight="1" x14ac:dyDescent="0.2">
      <c r="A25" s="13" t="s">
        <v>71</v>
      </c>
      <c r="B25" s="14" t="s">
        <v>420</v>
      </c>
      <c r="C25" s="117">
        <v>0</v>
      </c>
      <c r="D25" s="117">
        <v>36</v>
      </c>
      <c r="E25" s="63">
        <v>0</v>
      </c>
      <c r="F25" s="15"/>
      <c r="G25" s="165"/>
    </row>
    <row r="26" spans="1:7" ht="13.5" customHeight="1" x14ac:dyDescent="0.2">
      <c r="A26" s="13" t="s">
        <v>77</v>
      </c>
      <c r="B26" s="14" t="s">
        <v>575</v>
      </c>
      <c r="C26" s="117">
        <v>0</v>
      </c>
      <c r="D26" s="117">
        <v>0</v>
      </c>
      <c r="E26" s="63">
        <v>0</v>
      </c>
      <c r="F26" s="15"/>
      <c r="G26" s="165"/>
    </row>
    <row r="27" spans="1:7" ht="13.5" customHeight="1" x14ac:dyDescent="0.2">
      <c r="A27" s="13" t="s">
        <v>13</v>
      </c>
      <c r="B27" s="14" t="s">
        <v>339</v>
      </c>
      <c r="C27" s="117">
        <v>0</v>
      </c>
      <c r="D27" s="117">
        <v>0.20860000000000001</v>
      </c>
      <c r="E27" s="63">
        <v>0</v>
      </c>
      <c r="F27" s="15"/>
      <c r="G27" s="165"/>
    </row>
    <row r="28" spans="1:7" ht="13.5" customHeight="1" x14ac:dyDescent="0.2">
      <c r="A28" s="13" t="s">
        <v>11</v>
      </c>
      <c r="B28" s="14" t="s">
        <v>576</v>
      </c>
      <c r="C28" s="117">
        <v>0</v>
      </c>
      <c r="D28" s="117">
        <v>0</v>
      </c>
      <c r="E28" s="63">
        <v>0</v>
      </c>
      <c r="F28" s="15"/>
      <c r="G28" s="165"/>
    </row>
    <row r="29" spans="1:7" ht="13.5" customHeight="1" x14ac:dyDescent="0.2">
      <c r="A29" s="13" t="s">
        <v>78</v>
      </c>
      <c r="B29" s="14" t="s">
        <v>578</v>
      </c>
      <c r="C29" s="117">
        <v>0</v>
      </c>
      <c r="D29" s="117">
        <v>286.53960000000001</v>
      </c>
      <c r="E29" s="63">
        <v>0</v>
      </c>
      <c r="F29" s="15"/>
      <c r="G29" s="165"/>
    </row>
    <row r="30" spans="1:7" ht="13.5" customHeight="1" x14ac:dyDescent="0.2">
      <c r="A30" s="13" t="s">
        <v>97</v>
      </c>
      <c r="B30" s="14" t="s">
        <v>422</v>
      </c>
      <c r="C30" s="117">
        <v>0</v>
      </c>
      <c r="D30" s="117">
        <v>0</v>
      </c>
      <c r="E30" s="63">
        <v>0</v>
      </c>
      <c r="F30" s="15"/>
      <c r="G30" s="165"/>
    </row>
    <row r="31" spans="1:7" s="93" customFormat="1" ht="13.5" customHeight="1" x14ac:dyDescent="0.2">
      <c r="A31" s="13" t="s">
        <v>14</v>
      </c>
      <c r="B31" s="14" t="s">
        <v>577</v>
      </c>
      <c r="C31" s="117">
        <v>0</v>
      </c>
      <c r="D31" s="117">
        <v>0</v>
      </c>
      <c r="E31" s="63">
        <v>0</v>
      </c>
      <c r="F31" s="15"/>
      <c r="G31" s="165"/>
    </row>
    <row r="32" spans="1:7" ht="13.5" customHeight="1" x14ac:dyDescent="0.2">
      <c r="A32" s="13" t="s">
        <v>39</v>
      </c>
      <c r="B32" s="14" t="s">
        <v>580</v>
      </c>
      <c r="C32" s="117">
        <v>37163.779997000034</v>
      </c>
      <c r="D32" s="117">
        <v>33444.974822999997</v>
      </c>
      <c r="E32" s="63">
        <v>-10.00653102106468</v>
      </c>
      <c r="F32" s="15"/>
      <c r="G32" s="165"/>
    </row>
    <row r="33" spans="1:7" ht="13.5" customHeight="1" x14ac:dyDescent="0.2">
      <c r="A33" s="13" t="s">
        <v>326</v>
      </c>
      <c r="B33" s="14" t="s">
        <v>547</v>
      </c>
      <c r="C33" s="117">
        <v>198.613823</v>
      </c>
      <c r="D33" s="117">
        <v>447.79109300000005</v>
      </c>
      <c r="E33" s="63">
        <v>125.45817115659671</v>
      </c>
      <c r="F33" s="15"/>
      <c r="G33" s="165"/>
    </row>
    <row r="34" spans="1:7" s="93" customFormat="1" ht="13.5" customHeight="1" x14ac:dyDescent="0.2">
      <c r="A34" s="13" t="s">
        <v>99</v>
      </c>
      <c r="B34" s="14" t="s">
        <v>424</v>
      </c>
      <c r="C34" s="117">
        <v>0</v>
      </c>
      <c r="D34" s="117">
        <v>0</v>
      </c>
      <c r="E34" s="63">
        <v>0</v>
      </c>
      <c r="F34" s="15"/>
      <c r="G34" s="165"/>
    </row>
    <row r="35" spans="1:7" s="93" customFormat="1" ht="13.5" customHeight="1" x14ac:dyDescent="0.2">
      <c r="A35" s="13" t="s">
        <v>15</v>
      </c>
      <c r="B35" s="14" t="s">
        <v>579</v>
      </c>
      <c r="C35" s="117">
        <v>0</v>
      </c>
      <c r="D35" s="117">
        <v>0</v>
      </c>
      <c r="E35" s="63">
        <v>0</v>
      </c>
      <c r="F35" s="15"/>
      <c r="G35" s="165"/>
    </row>
    <row r="36" spans="1:7" s="93" customFormat="1" ht="6" customHeight="1" x14ac:dyDescent="0.2">
      <c r="A36" s="13"/>
      <c r="B36" s="14"/>
      <c r="C36" s="117"/>
      <c r="D36" s="117"/>
      <c r="E36" s="63"/>
      <c r="G36" s="165"/>
    </row>
    <row r="37" spans="1:7" s="93" customFormat="1" ht="15.75" customHeight="1" x14ac:dyDescent="0.2">
      <c r="A37" s="259" t="s">
        <v>4</v>
      </c>
      <c r="B37" s="259"/>
      <c r="C37" s="220">
        <v>722852.75589500042</v>
      </c>
      <c r="D37" s="220">
        <v>1099359.7585809988</v>
      </c>
      <c r="E37" s="221">
        <v>52.086265095555476</v>
      </c>
      <c r="G37" s="165"/>
    </row>
    <row r="38" spans="1:7" s="93" customFormat="1" ht="6.6" customHeight="1" x14ac:dyDescent="0.2">
      <c r="A38" s="88"/>
      <c r="B38" s="88"/>
      <c r="C38" s="118"/>
      <c r="D38" s="118"/>
      <c r="E38" s="119"/>
      <c r="G38" s="165"/>
    </row>
    <row r="39" spans="1:7" s="93" customFormat="1" ht="13.5" customHeight="1" x14ac:dyDescent="0.2">
      <c r="A39" s="13" t="s">
        <v>12</v>
      </c>
      <c r="B39" s="14" t="s">
        <v>338</v>
      </c>
      <c r="C39" s="117">
        <v>642822.22874000075</v>
      </c>
      <c r="D39" s="117">
        <v>472863.57050999958</v>
      </c>
      <c r="E39" s="63">
        <v>-26.439449451388452</v>
      </c>
      <c r="G39" s="165"/>
    </row>
    <row r="40" spans="1:7" ht="13.5" customHeight="1" x14ac:dyDescent="0.2">
      <c r="A40" s="13" t="s">
        <v>71</v>
      </c>
      <c r="B40" s="14" t="s">
        <v>420</v>
      </c>
      <c r="C40" s="117">
        <v>275077.99282999977</v>
      </c>
      <c r="D40" s="117">
        <v>352650.45208000002</v>
      </c>
      <c r="E40" s="63">
        <v>28.200169141826102</v>
      </c>
    </row>
    <row r="41" spans="1:7" ht="13.5" customHeight="1" x14ac:dyDescent="0.2">
      <c r="A41" s="13" t="s">
        <v>77</v>
      </c>
      <c r="B41" s="14" t="s">
        <v>575</v>
      </c>
      <c r="C41" s="117">
        <v>161618.78588999994</v>
      </c>
      <c r="D41" s="117">
        <v>351715.28310999996</v>
      </c>
      <c r="E41" s="63">
        <v>117.62029777242753</v>
      </c>
    </row>
    <row r="42" spans="1:7" ht="13.5" customHeight="1" x14ac:dyDescent="0.2">
      <c r="A42" s="13" t="s">
        <v>13</v>
      </c>
      <c r="B42" s="14" t="s">
        <v>339</v>
      </c>
      <c r="C42" s="117">
        <v>201943.66191999981</v>
      </c>
      <c r="D42" s="117">
        <v>189816.43035000001</v>
      </c>
      <c r="E42" s="63">
        <v>-6.0052548590527222</v>
      </c>
    </row>
    <row r="43" spans="1:7" ht="13.5" customHeight="1" x14ac:dyDescent="0.2">
      <c r="A43" s="13" t="s">
        <v>11</v>
      </c>
      <c r="B43" s="14" t="s">
        <v>576</v>
      </c>
      <c r="C43" s="117">
        <v>102368.06077000005</v>
      </c>
      <c r="D43" s="117">
        <v>169092.26431000017</v>
      </c>
      <c r="E43" s="63">
        <v>65.180685301752135</v>
      </c>
    </row>
    <row r="44" spans="1:7" ht="13.5" customHeight="1" x14ac:dyDescent="0.2">
      <c r="A44" s="13" t="s">
        <v>78</v>
      </c>
      <c r="B44" s="14" t="s">
        <v>578</v>
      </c>
      <c r="C44" s="117">
        <v>46316.15196000001</v>
      </c>
      <c r="D44" s="117">
        <v>116439.14396999995</v>
      </c>
      <c r="E44" s="63">
        <v>151.40072964299844</v>
      </c>
    </row>
    <row r="45" spans="1:7" ht="13.5" customHeight="1" x14ac:dyDescent="0.2">
      <c r="A45" s="13" t="s">
        <v>97</v>
      </c>
      <c r="B45" s="14" t="s">
        <v>422</v>
      </c>
      <c r="C45" s="117">
        <v>69334.33104999995</v>
      </c>
      <c r="D45" s="117">
        <v>70839.327020000084</v>
      </c>
      <c r="E45" s="63">
        <v>2.1706360286577464</v>
      </c>
    </row>
    <row r="46" spans="1:7" ht="13.5" customHeight="1" x14ac:dyDescent="0.2">
      <c r="A46" s="13" t="s">
        <v>14</v>
      </c>
      <c r="B46" s="14" t="s">
        <v>577</v>
      </c>
      <c r="C46" s="117">
        <v>69428.088189999937</v>
      </c>
      <c r="D46" s="117">
        <v>69451.719810000053</v>
      </c>
      <c r="E46" s="63">
        <v>3.4037549666421363E-2</v>
      </c>
    </row>
    <row r="47" spans="1:7" s="93" customFormat="1" ht="13.5" customHeight="1" x14ac:dyDescent="0.2">
      <c r="A47" s="13" t="s">
        <v>39</v>
      </c>
      <c r="B47" s="14" t="s">
        <v>580</v>
      </c>
      <c r="C47" s="117">
        <v>39843.237972999967</v>
      </c>
      <c r="D47" s="117">
        <v>32779.465037000002</v>
      </c>
      <c r="E47" s="63">
        <v>-17.728912847863366</v>
      </c>
      <c r="G47" s="165"/>
    </row>
    <row r="48" spans="1:7" ht="13.5" customHeight="1" x14ac:dyDescent="0.2">
      <c r="A48" s="13" t="s">
        <v>326</v>
      </c>
      <c r="B48" s="14" t="s">
        <v>547</v>
      </c>
      <c r="C48" s="117">
        <v>18009.993116999998</v>
      </c>
      <c r="D48" s="117">
        <v>52184.630067000006</v>
      </c>
      <c r="E48" s="63">
        <v>189.75374797751519</v>
      </c>
    </row>
    <row r="49" spans="1:7" ht="13.5" customHeight="1" x14ac:dyDescent="0.2">
      <c r="A49" s="13" t="s">
        <v>99</v>
      </c>
      <c r="B49" s="14" t="s">
        <v>424</v>
      </c>
      <c r="C49" s="117">
        <v>48541.109569999979</v>
      </c>
      <c r="D49" s="117">
        <v>51000.388870000002</v>
      </c>
      <c r="E49" s="63">
        <v>5.0663846001574253</v>
      </c>
    </row>
    <row r="50" spans="1:7" s="93" customFormat="1" ht="13.5" customHeight="1" x14ac:dyDescent="0.2">
      <c r="A50" s="13" t="s">
        <v>15</v>
      </c>
      <c r="B50" s="14" t="s">
        <v>579</v>
      </c>
      <c r="C50" s="117">
        <v>39338.166439999986</v>
      </c>
      <c r="D50" s="117">
        <v>42766.614810000021</v>
      </c>
      <c r="E50" s="63">
        <v>8.7153232605013073</v>
      </c>
      <c r="G50" s="165"/>
    </row>
    <row r="51" spans="1:7" s="93" customFormat="1" ht="2.1" customHeight="1" x14ac:dyDescent="0.2">
      <c r="A51" s="13"/>
      <c r="B51" s="14"/>
      <c r="C51" s="89"/>
      <c r="D51" s="89"/>
      <c r="E51" s="90"/>
      <c r="G51" s="188"/>
    </row>
    <row r="52" spans="1:7" ht="8.1" customHeight="1" x14ac:dyDescent="0.2">
      <c r="A52" s="94" t="s">
        <v>57</v>
      </c>
      <c r="B52" s="95"/>
      <c r="C52" s="96"/>
      <c r="D52" s="96"/>
      <c r="E52" s="97"/>
      <c r="F52" s="22"/>
      <c r="G52" s="164"/>
    </row>
    <row r="53" spans="1:7" ht="8.1" customHeight="1" x14ac:dyDescent="0.2">
      <c r="A53" s="12" t="s">
        <v>24</v>
      </c>
      <c r="B53" s="22"/>
      <c r="C53" s="20"/>
      <c r="D53" s="20"/>
      <c r="E53" s="98"/>
      <c r="F53" s="22"/>
      <c r="G53" s="164"/>
    </row>
    <row r="54" spans="1:7" ht="8.1" customHeight="1" x14ac:dyDescent="0.2">
      <c r="A54" s="12" t="s">
        <v>392</v>
      </c>
      <c r="B54" s="12"/>
      <c r="C54" s="12"/>
      <c r="D54" s="12"/>
      <c r="E54" s="12"/>
      <c r="F54" s="12"/>
      <c r="G54" s="12"/>
    </row>
    <row r="55" spans="1:7" x14ac:dyDescent="0.2">
      <c r="C55" s="23"/>
      <c r="D55" s="23"/>
    </row>
    <row r="56" spans="1:7" x14ac:dyDescent="0.2">
      <c r="C56" s="23"/>
      <c r="D56" s="23"/>
      <c r="E56" s="47"/>
    </row>
    <row r="57" spans="1:7" x14ac:dyDescent="0.2">
      <c r="C57" s="23"/>
      <c r="D57" s="23"/>
    </row>
    <row r="58" spans="1:7" x14ac:dyDescent="0.2">
      <c r="C58" s="23"/>
      <c r="D58" s="23"/>
    </row>
    <row r="59" spans="1:7" x14ac:dyDescent="0.2">
      <c r="C59" s="23"/>
      <c r="D59" s="23"/>
    </row>
    <row r="60" spans="1:7" x14ac:dyDescent="0.2">
      <c r="C60" s="23"/>
      <c r="D60" s="23"/>
    </row>
  </sheetData>
  <mergeCells count="7">
    <mergeCell ref="E4:E5"/>
    <mergeCell ref="A22:B22"/>
    <mergeCell ref="A37:B37"/>
    <mergeCell ref="A7:B7"/>
    <mergeCell ref="C4:D4"/>
    <mergeCell ref="A4:A5"/>
    <mergeCell ref="B4:B5"/>
  </mergeCells>
  <phoneticPr fontId="3" type="noConversion"/>
  <printOptions horizontalCentered="1" verticalCentered="1"/>
  <pageMargins left="0.35433070866141736" right="0.35433070866141736" top="0.39370078740157483" bottom="0.39370078740157483" header="0" footer="0"/>
  <extLst>
    <ext xmlns:mx="http://schemas.microsoft.com/office/mac/excel/2008/main" uri="http://schemas.microsoft.com/office/mac/excel/2008/main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published="0" codeName="Hoja4">
    <tabColor rgb="FFFFFFCC"/>
  </sheetPr>
  <dimension ref="A1:E40"/>
  <sheetViews>
    <sheetView showGridLines="0" zoomScale="150" zoomScaleNormal="120" zoomScalePageLayoutView="120" workbookViewId="0">
      <selection activeCell="G11" sqref="G11"/>
    </sheetView>
  </sheetViews>
  <sheetFormatPr baseColWidth="10" defaultColWidth="11.42578125" defaultRowHeight="13.5" x14ac:dyDescent="0.2"/>
  <cols>
    <col min="1" max="1" width="23.140625" style="16" customWidth="1"/>
    <col min="2" max="3" width="9.7109375" style="16" customWidth="1"/>
    <col min="4" max="4" width="9.85546875" style="16" customWidth="1"/>
    <col min="5" max="5" width="11.42578125" style="162"/>
    <col min="6" max="16384" width="11.42578125" style="16"/>
  </cols>
  <sheetData>
    <row r="1" spans="1:5" ht="15" customHeight="1" x14ac:dyDescent="0.25">
      <c r="A1" s="106" t="s">
        <v>593</v>
      </c>
    </row>
    <row r="2" spans="1:5" x14ac:dyDescent="0.2">
      <c r="A2" s="1" t="s">
        <v>619</v>
      </c>
    </row>
    <row r="3" spans="1:5" ht="3" customHeight="1" x14ac:dyDescent="0.2">
      <c r="B3" s="31"/>
      <c r="C3" s="31"/>
      <c r="D3" s="31"/>
    </row>
    <row r="4" spans="1:5" s="17" customFormat="1" ht="14.1" customHeight="1" x14ac:dyDescent="0.2">
      <c r="A4" s="264" t="s">
        <v>28</v>
      </c>
      <c r="B4" s="263" t="s">
        <v>61</v>
      </c>
      <c r="C4" s="263"/>
      <c r="D4" s="265" t="s">
        <v>46</v>
      </c>
      <c r="E4" s="163"/>
    </row>
    <row r="5" spans="1:5" s="17" customFormat="1" ht="14.1" customHeight="1" x14ac:dyDescent="0.2">
      <c r="A5" s="264"/>
      <c r="B5" s="222" t="s">
        <v>29</v>
      </c>
      <c r="C5" s="222" t="s">
        <v>30</v>
      </c>
      <c r="D5" s="265"/>
      <c r="E5" s="162"/>
    </row>
    <row r="6" spans="1:5" ht="15" customHeight="1" x14ac:dyDescent="0.2">
      <c r="A6" s="229" t="s">
        <v>49</v>
      </c>
      <c r="B6" s="230">
        <v>3040201.2519199979</v>
      </c>
      <c r="C6" s="230">
        <v>1940841.4933389991</v>
      </c>
      <c r="D6" s="230">
        <v>1099359.7585809988</v>
      </c>
    </row>
    <row r="7" spans="1:5" ht="6" customHeight="1" x14ac:dyDescent="0.2">
      <c r="A7" s="160"/>
      <c r="B7" s="161"/>
      <c r="C7" s="161"/>
      <c r="D7" s="161"/>
    </row>
    <row r="8" spans="1:5" ht="12.95" customHeight="1" x14ac:dyDescent="0.2">
      <c r="A8" s="235" t="s">
        <v>177</v>
      </c>
      <c r="B8" s="236"/>
      <c r="C8" s="235"/>
      <c r="D8" s="236"/>
    </row>
    <row r="9" spans="1:5" ht="12" customHeight="1" x14ac:dyDescent="0.2">
      <c r="A9" s="18" t="s">
        <v>79</v>
      </c>
      <c r="B9" s="103">
        <v>923096.40349999827</v>
      </c>
      <c r="C9" s="103">
        <v>240744.81431999983</v>
      </c>
      <c r="D9" s="104">
        <v>682351.5891799985</v>
      </c>
    </row>
    <row r="10" spans="1:5" ht="12" customHeight="1" x14ac:dyDescent="0.2">
      <c r="A10" s="18" t="s">
        <v>404</v>
      </c>
      <c r="B10" s="103">
        <v>487458.43155999947</v>
      </c>
      <c r="C10" s="103">
        <v>30263.748136999995</v>
      </c>
      <c r="D10" s="104">
        <v>457194.68342299946</v>
      </c>
    </row>
    <row r="11" spans="1:5" ht="12" customHeight="1" x14ac:dyDescent="0.2">
      <c r="A11" s="18" t="s">
        <v>80</v>
      </c>
      <c r="B11" s="103">
        <v>205118.3483099998</v>
      </c>
      <c r="C11" s="103">
        <v>26586.318102000001</v>
      </c>
      <c r="D11" s="104">
        <v>178532.03020799981</v>
      </c>
    </row>
    <row r="12" spans="1:5" ht="12" customHeight="1" x14ac:dyDescent="0.2">
      <c r="A12" s="18" t="s">
        <v>81</v>
      </c>
      <c r="B12" s="103">
        <v>104832.66379000002</v>
      </c>
      <c r="C12" s="103">
        <v>8119.5031339999969</v>
      </c>
      <c r="D12" s="104">
        <v>96713.160656000022</v>
      </c>
    </row>
    <row r="13" spans="1:5" ht="12" customHeight="1" x14ac:dyDescent="0.2">
      <c r="A13" s="18" t="s">
        <v>82</v>
      </c>
      <c r="B13" s="103">
        <v>124779.15102000011</v>
      </c>
      <c r="C13" s="103">
        <v>29127.200209999985</v>
      </c>
      <c r="D13" s="104">
        <v>95651.950810000126</v>
      </c>
    </row>
    <row r="14" spans="1:5" ht="12" customHeight="1" x14ac:dyDescent="0.2">
      <c r="A14" s="18" t="s">
        <v>84</v>
      </c>
      <c r="B14" s="103">
        <v>57649.324340000014</v>
      </c>
      <c r="C14" s="103">
        <v>80.929779999999994</v>
      </c>
      <c r="D14" s="104">
        <v>57568.394560000015</v>
      </c>
    </row>
    <row r="15" spans="1:5" ht="12" customHeight="1" x14ac:dyDescent="0.2">
      <c r="A15" s="18" t="s">
        <v>85</v>
      </c>
      <c r="B15" s="103">
        <v>63072.652110000039</v>
      </c>
      <c r="C15" s="103">
        <v>11164.679296000004</v>
      </c>
      <c r="D15" s="104">
        <v>51907.972814000037</v>
      </c>
    </row>
    <row r="16" spans="1:5" ht="12" customHeight="1" x14ac:dyDescent="0.2">
      <c r="A16" s="18" t="s">
        <v>87</v>
      </c>
      <c r="B16" s="103">
        <v>93924.648220000003</v>
      </c>
      <c r="C16" s="103">
        <v>42550.721210999953</v>
      </c>
      <c r="D16" s="104">
        <v>51373.92700900005</v>
      </c>
    </row>
    <row r="17" spans="1:5" ht="12" customHeight="1" x14ac:dyDescent="0.2">
      <c r="A17" s="18" t="s">
        <v>183</v>
      </c>
      <c r="B17" s="103">
        <v>51985.411309999967</v>
      </c>
      <c r="C17" s="103">
        <v>1916.4044419999996</v>
      </c>
      <c r="D17" s="104">
        <v>50069.006867999968</v>
      </c>
    </row>
    <row r="18" spans="1:5" ht="12" customHeight="1" x14ac:dyDescent="0.2">
      <c r="A18" s="18" t="s">
        <v>83</v>
      </c>
      <c r="B18" s="103">
        <v>65534.257529999995</v>
      </c>
      <c r="C18" s="103">
        <v>21654.248102999998</v>
      </c>
      <c r="D18" s="104">
        <v>43880.009426999997</v>
      </c>
    </row>
    <row r="19" spans="1:5" x14ac:dyDescent="0.2">
      <c r="A19" s="48"/>
      <c r="B19" s="105"/>
      <c r="C19" s="105"/>
      <c r="D19" s="105"/>
    </row>
    <row r="20" spans="1:5" ht="12.95" customHeight="1" x14ac:dyDescent="0.2">
      <c r="A20" s="235" t="s">
        <v>178</v>
      </c>
      <c r="B20" s="236"/>
      <c r="C20" s="235"/>
      <c r="D20" s="236"/>
    </row>
    <row r="21" spans="1:5" ht="12" customHeight="1" x14ac:dyDescent="0.2">
      <c r="A21" s="18" t="s">
        <v>96</v>
      </c>
      <c r="B21" s="103">
        <v>8847.1335000000036</v>
      </c>
      <c r="C21" s="103">
        <v>513571.75773199974</v>
      </c>
      <c r="D21" s="104">
        <v>-504724.62423199974</v>
      </c>
    </row>
    <row r="22" spans="1:5" ht="12" customHeight="1" x14ac:dyDescent="0.2">
      <c r="A22" s="18" t="s">
        <v>95</v>
      </c>
      <c r="B22" s="103">
        <v>18127.337119999997</v>
      </c>
      <c r="C22" s="103">
        <v>173604.11110100002</v>
      </c>
      <c r="D22" s="104">
        <v>-155476.77398100001</v>
      </c>
    </row>
    <row r="23" spans="1:5" ht="12" customHeight="1" x14ac:dyDescent="0.2">
      <c r="A23" s="18" t="s">
        <v>94</v>
      </c>
      <c r="B23" s="103">
        <v>69161.42822000006</v>
      </c>
      <c r="C23" s="103">
        <v>172912.02341900003</v>
      </c>
      <c r="D23" s="104">
        <v>-103750.59519899997</v>
      </c>
    </row>
    <row r="24" spans="1:5" ht="12" customHeight="1" x14ac:dyDescent="0.2">
      <c r="A24" s="18" t="s">
        <v>93</v>
      </c>
      <c r="B24" s="103">
        <v>32301.39767999998</v>
      </c>
      <c r="C24" s="103">
        <v>123259.73403300007</v>
      </c>
      <c r="D24" s="104">
        <v>-90958.336353000093</v>
      </c>
    </row>
    <row r="25" spans="1:5" ht="12" customHeight="1" x14ac:dyDescent="0.2">
      <c r="A25" s="18" t="s">
        <v>88</v>
      </c>
      <c r="B25" s="103">
        <v>15793.929950000007</v>
      </c>
      <c r="C25" s="103">
        <v>24989.983356000001</v>
      </c>
      <c r="D25" s="104">
        <v>-9196.0534059999936</v>
      </c>
    </row>
    <row r="26" spans="1:5" ht="12" customHeight="1" x14ac:dyDescent="0.2">
      <c r="A26" s="18" t="s">
        <v>156</v>
      </c>
      <c r="B26" s="103">
        <v>9820.4259699999911</v>
      </c>
      <c r="C26" s="103">
        <v>18047.498358999997</v>
      </c>
      <c r="D26" s="104">
        <v>-8227.0723890000063</v>
      </c>
    </row>
    <row r="27" spans="1:5" ht="12" customHeight="1" x14ac:dyDescent="0.2">
      <c r="A27" s="18" t="s">
        <v>172</v>
      </c>
      <c r="B27" s="103">
        <v>3404.6636899999994</v>
      </c>
      <c r="C27" s="103">
        <v>9897.0906279999945</v>
      </c>
      <c r="D27" s="104">
        <v>-6492.4269379999951</v>
      </c>
    </row>
    <row r="28" spans="1:5" ht="12" customHeight="1" x14ac:dyDescent="0.2">
      <c r="A28" s="18" t="s">
        <v>162</v>
      </c>
      <c r="B28" s="103">
        <v>9164.9647799999966</v>
      </c>
      <c r="C28" s="103">
        <v>13264.702881000003</v>
      </c>
      <c r="D28" s="104">
        <v>-4099.7381010000063</v>
      </c>
    </row>
    <row r="29" spans="1:5" ht="12" customHeight="1" x14ac:dyDescent="0.2">
      <c r="A29" s="18" t="s">
        <v>592</v>
      </c>
      <c r="B29" s="103">
        <v>182.61043000000001</v>
      </c>
      <c r="C29" s="103">
        <v>1155.70318</v>
      </c>
      <c r="D29" s="104">
        <v>-973.09275000000002</v>
      </c>
    </row>
    <row r="30" spans="1:5" ht="12" customHeight="1" x14ac:dyDescent="0.2">
      <c r="A30" s="18" t="s">
        <v>604</v>
      </c>
      <c r="B30" s="103">
        <v>47.674799999999998</v>
      </c>
      <c r="C30" s="103">
        <v>709.456637</v>
      </c>
      <c r="D30" s="104">
        <v>-661.781837</v>
      </c>
    </row>
    <row r="31" spans="1:5" ht="3" customHeight="1" x14ac:dyDescent="0.2">
      <c r="A31" s="19"/>
      <c r="B31" s="54"/>
      <c r="C31" s="54"/>
      <c r="D31" s="84"/>
    </row>
    <row r="32" spans="1:5" ht="8.1" customHeight="1" x14ac:dyDescent="0.2">
      <c r="A32" s="9" t="s">
        <v>48</v>
      </c>
      <c r="B32" s="20"/>
      <c r="C32" s="20"/>
      <c r="D32" s="21"/>
      <c r="E32" s="164"/>
    </row>
    <row r="33" spans="1:5" ht="8.1" customHeight="1" x14ac:dyDescent="0.2">
      <c r="A33" s="12" t="s">
        <v>24</v>
      </c>
      <c r="B33" s="20"/>
      <c r="C33" s="20"/>
      <c r="D33" s="21"/>
      <c r="E33" s="164"/>
    </row>
    <row r="34" spans="1:5" ht="8.1" customHeight="1" x14ac:dyDescent="0.2">
      <c r="A34" s="12" t="s">
        <v>392</v>
      </c>
      <c r="B34" s="12"/>
      <c r="C34" s="12"/>
      <c r="D34" s="12"/>
      <c r="E34" s="12"/>
    </row>
    <row r="35" spans="1:5" x14ac:dyDescent="0.2">
      <c r="B35" s="23"/>
      <c r="C35" s="23"/>
    </row>
    <row r="36" spans="1:5" x14ac:dyDescent="0.2">
      <c r="B36" s="23"/>
      <c r="C36" s="23"/>
    </row>
    <row r="37" spans="1:5" x14ac:dyDescent="0.2">
      <c r="B37" s="23"/>
      <c r="C37" s="23"/>
    </row>
    <row r="38" spans="1:5" x14ac:dyDescent="0.2">
      <c r="B38" s="23"/>
      <c r="C38" s="23"/>
    </row>
    <row r="39" spans="1:5" x14ac:dyDescent="0.2">
      <c r="B39" s="23"/>
      <c r="C39" s="23"/>
    </row>
    <row r="40" spans="1:5" x14ac:dyDescent="0.2">
      <c r="B40" s="23"/>
      <c r="C40" s="23"/>
    </row>
  </sheetData>
  <mergeCells count="3">
    <mergeCell ref="B4:C4"/>
    <mergeCell ref="A4:A5"/>
    <mergeCell ref="D4:D5"/>
  </mergeCells>
  <phoneticPr fontId="3" type="noConversion"/>
  <printOptions horizontalCentered="1" verticalCentered="1"/>
  <pageMargins left="0.35433070866141736" right="0.35433070866141736" top="0.39370078740157483" bottom="0.39370078740157483" header="0" footer="0"/>
  <extLst>
    <ext xmlns:mx="http://schemas.microsoft.com/office/mac/excel/2008/main" uri="http://schemas.microsoft.com/office/mac/excel/2008/main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published="0" codeName="Hoja5">
    <tabColor rgb="FFD9EFFF"/>
  </sheetPr>
  <dimension ref="A1:J922"/>
  <sheetViews>
    <sheetView showGridLines="0" zoomScale="150" zoomScaleNormal="150" zoomScalePageLayoutView="150" workbookViewId="0">
      <selection activeCell="K23" sqref="K23"/>
    </sheetView>
  </sheetViews>
  <sheetFormatPr baseColWidth="10" defaultColWidth="11.42578125" defaultRowHeight="13.5" x14ac:dyDescent="0.2"/>
  <cols>
    <col min="1" max="1" width="7.85546875" style="16" customWidth="1"/>
    <col min="2" max="2" width="43.85546875" style="16" customWidth="1"/>
    <col min="3" max="6" width="8.140625" style="16" customWidth="1"/>
    <col min="7" max="7" width="8.42578125" style="16" customWidth="1"/>
    <col min="8" max="8" width="6.7109375" style="16" customWidth="1"/>
    <col min="9" max="9" width="5" style="16" customWidth="1"/>
    <col min="10" max="103" width="10.7109375" style="16" customWidth="1"/>
    <col min="104" max="16384" width="11.42578125" style="16"/>
  </cols>
  <sheetData>
    <row r="1" spans="1:8" ht="15" customHeight="1" x14ac:dyDescent="0.2">
      <c r="A1" s="167" t="s">
        <v>594</v>
      </c>
      <c r="B1" s="167"/>
      <c r="C1" s="167"/>
      <c r="D1" s="167"/>
      <c r="E1" s="167"/>
      <c r="F1" s="167"/>
      <c r="G1" s="167"/>
      <c r="H1" s="167"/>
    </row>
    <row r="2" spans="1:8" x14ac:dyDescent="0.2">
      <c r="A2" s="270" t="s">
        <v>618</v>
      </c>
      <c r="B2" s="270"/>
      <c r="C2" s="270"/>
      <c r="D2" s="270"/>
      <c r="E2" s="270"/>
      <c r="F2" s="270"/>
      <c r="G2" s="270"/>
      <c r="H2" s="270"/>
    </row>
    <row r="3" spans="1:8" ht="3" customHeight="1" x14ac:dyDescent="0.2">
      <c r="A3" s="168"/>
      <c r="B3" s="51"/>
      <c r="C3" s="51"/>
      <c r="D3" s="51"/>
      <c r="E3" s="51"/>
      <c r="F3" s="51"/>
      <c r="G3" s="51"/>
      <c r="H3" s="51"/>
    </row>
    <row r="4" spans="1:8" ht="14.1" customHeight="1" x14ac:dyDescent="0.2">
      <c r="A4" s="264" t="s">
        <v>20</v>
      </c>
      <c r="B4" s="264" t="s">
        <v>5</v>
      </c>
      <c r="C4" s="267" t="s">
        <v>16</v>
      </c>
      <c r="D4" s="268"/>
      <c r="E4" s="269"/>
      <c r="F4" s="267" t="s">
        <v>61</v>
      </c>
      <c r="G4" s="268"/>
      <c r="H4" s="269"/>
    </row>
    <row r="5" spans="1:8" ht="21.75" customHeight="1" x14ac:dyDescent="0.2">
      <c r="A5" s="264"/>
      <c r="B5" s="264"/>
      <c r="C5" s="218">
        <v>2023</v>
      </c>
      <c r="D5" s="219" t="s">
        <v>589</v>
      </c>
      <c r="E5" s="223" t="s">
        <v>595</v>
      </c>
      <c r="F5" s="218">
        <v>2023</v>
      </c>
      <c r="G5" s="219" t="s">
        <v>589</v>
      </c>
      <c r="H5" s="223" t="s">
        <v>595</v>
      </c>
    </row>
    <row r="6" spans="1:8" ht="17.100000000000001" customHeight="1" x14ac:dyDescent="0.2">
      <c r="A6" s="266" t="s">
        <v>8</v>
      </c>
      <c r="B6" s="266"/>
      <c r="C6" s="227"/>
      <c r="D6" s="227"/>
      <c r="E6" s="227"/>
      <c r="F6" s="227">
        <f>F8+F15</f>
        <v>2843791.2841400006</v>
      </c>
      <c r="G6" s="227">
        <f>G8+G15</f>
        <v>3040201.2519200006</v>
      </c>
      <c r="H6" s="228">
        <f>(G6/F6-1)*100</f>
        <v>6.9066238748036968</v>
      </c>
    </row>
    <row r="7" spans="1:8" ht="3" customHeight="1" x14ac:dyDescent="0.2">
      <c r="A7" s="44"/>
      <c r="B7" s="44"/>
      <c r="C7" s="55"/>
      <c r="D7" s="55"/>
      <c r="E7" s="55"/>
      <c r="F7" s="55"/>
      <c r="G7" s="55"/>
      <c r="H7" s="56"/>
    </row>
    <row r="8" spans="1:8" ht="14.1" customHeight="1" x14ac:dyDescent="0.2">
      <c r="A8" s="240" t="s">
        <v>9</v>
      </c>
      <c r="B8" s="241"/>
      <c r="C8" s="242"/>
      <c r="D8" s="242"/>
      <c r="E8" s="242"/>
      <c r="F8" s="242">
        <f>SUM(F9:F14)</f>
        <v>130449.02213000006</v>
      </c>
      <c r="G8" s="242">
        <f>SUM(G9:G14)</f>
        <v>201642.14644000019</v>
      </c>
      <c r="H8" s="243">
        <f>(G8/F8-1)*100</f>
        <v>54.575437322214682</v>
      </c>
    </row>
    <row r="9" spans="1:8" ht="11.1" customHeight="1" x14ac:dyDescent="0.2">
      <c r="A9" s="30" t="s">
        <v>11</v>
      </c>
      <c r="B9" s="14" t="s">
        <v>544</v>
      </c>
      <c r="C9" s="171">
        <v>21673.645519000012</v>
      </c>
      <c r="D9" s="171">
        <v>51434.044202999838</v>
      </c>
      <c r="E9" s="212">
        <f t="shared" ref="E9:E13" si="0">IFERROR(((D9/C9-1)*100),"")</f>
        <v>137.31145809278198</v>
      </c>
      <c r="F9" s="171">
        <v>102368.06077000005</v>
      </c>
      <c r="G9" s="171">
        <v>169092.26431000017</v>
      </c>
      <c r="H9" s="212">
        <f t="shared" ref="H9:H14" si="1">IFERROR(((G9/F9-1)*100),"")</f>
        <v>65.180685301752135</v>
      </c>
    </row>
    <row r="10" spans="1:8" ht="11.1" customHeight="1" x14ac:dyDescent="0.2">
      <c r="A10" s="30" t="s">
        <v>75</v>
      </c>
      <c r="B10" s="14" t="s">
        <v>433</v>
      </c>
      <c r="C10" s="171">
        <v>24628.715751999996</v>
      </c>
      <c r="D10" s="171">
        <v>23620.620777000004</v>
      </c>
      <c r="E10" s="212">
        <f t="shared" si="0"/>
        <v>-4.0931690679735455</v>
      </c>
      <c r="F10" s="171">
        <v>16998.827530000002</v>
      </c>
      <c r="G10" s="171">
        <v>17697.007700000002</v>
      </c>
      <c r="H10" s="212">
        <f t="shared" si="1"/>
        <v>4.1072254469776359</v>
      </c>
    </row>
    <row r="11" spans="1:8" ht="11.1" customHeight="1" x14ac:dyDescent="0.2">
      <c r="A11" s="30" t="s">
        <v>335</v>
      </c>
      <c r="B11" s="14" t="s">
        <v>558</v>
      </c>
      <c r="C11" s="171">
        <v>151.7296</v>
      </c>
      <c r="D11" s="171">
        <v>339.08202</v>
      </c>
      <c r="E11" s="212">
        <f t="shared" si="0"/>
        <v>123.47783161624362</v>
      </c>
      <c r="F11" s="171">
        <v>1705.2151100000001</v>
      </c>
      <c r="G11" s="171">
        <v>3752.2316500000006</v>
      </c>
      <c r="H11" s="212">
        <f t="shared" si="1"/>
        <v>120.04447579637039</v>
      </c>
    </row>
    <row r="12" spans="1:8" ht="11.1" customHeight="1" x14ac:dyDescent="0.2">
      <c r="A12" s="30" t="s">
        <v>329</v>
      </c>
      <c r="B12" s="14" t="s">
        <v>559</v>
      </c>
      <c r="C12" s="171">
        <v>342.66</v>
      </c>
      <c r="D12" s="171">
        <v>291.80599999999998</v>
      </c>
      <c r="E12" s="212">
        <f t="shared" si="0"/>
        <v>-14.840950213039172</v>
      </c>
      <c r="F12" s="171">
        <v>1860.0719999999999</v>
      </c>
      <c r="G12" s="171">
        <v>2501.9900000000002</v>
      </c>
      <c r="H12" s="212">
        <f t="shared" si="1"/>
        <v>34.510384544254215</v>
      </c>
    </row>
    <row r="13" spans="1:8" ht="11.1" customHeight="1" x14ac:dyDescent="0.2">
      <c r="A13" s="30" t="s">
        <v>221</v>
      </c>
      <c r="B13" s="41" t="s">
        <v>471</v>
      </c>
      <c r="C13" s="171">
        <v>13885.39</v>
      </c>
      <c r="D13" s="171">
        <v>14190.359999999999</v>
      </c>
      <c r="E13" s="212">
        <f t="shared" si="0"/>
        <v>2.1963373012929388</v>
      </c>
      <c r="F13" s="171">
        <v>2942.9246899999998</v>
      </c>
      <c r="G13" s="171">
        <v>2375.5189700000001</v>
      </c>
      <c r="H13" s="212">
        <f t="shared" si="1"/>
        <v>-19.280334353374151</v>
      </c>
    </row>
    <row r="14" spans="1:8" ht="10.5" customHeight="1" x14ac:dyDescent="0.2">
      <c r="A14" s="30"/>
      <c r="B14" s="17" t="s">
        <v>22</v>
      </c>
      <c r="C14" s="171"/>
      <c r="D14" s="171"/>
      <c r="E14" s="169"/>
      <c r="F14" s="171">
        <v>4573.9220299999997</v>
      </c>
      <c r="G14" s="171">
        <v>6223.1338100000012</v>
      </c>
      <c r="H14" s="212">
        <f t="shared" si="1"/>
        <v>36.056840697828882</v>
      </c>
    </row>
    <row r="15" spans="1:8" ht="15" customHeight="1" x14ac:dyDescent="0.2">
      <c r="A15" s="240" t="s">
        <v>58</v>
      </c>
      <c r="B15" s="241"/>
      <c r="C15" s="242"/>
      <c r="D15" s="242"/>
      <c r="E15" s="242"/>
      <c r="F15" s="242">
        <f>SUM(F16:F56)</f>
        <v>2713342.2620100006</v>
      </c>
      <c r="G15" s="242">
        <f>SUM(G16:G56)</f>
        <v>2838559.1054800004</v>
      </c>
      <c r="H15" s="243">
        <f>(G15/F15-1)*100</f>
        <v>4.614856195002881</v>
      </c>
    </row>
    <row r="16" spans="1:8" ht="10.5" customHeight="1" x14ac:dyDescent="0.2">
      <c r="A16" s="30" t="s">
        <v>12</v>
      </c>
      <c r="B16" s="14" t="s">
        <v>338</v>
      </c>
      <c r="C16" s="172">
        <v>276509.24225999962</v>
      </c>
      <c r="D16" s="172">
        <v>146259.92675800007</v>
      </c>
      <c r="E16" s="212">
        <f t="shared" ref="E16:E55" si="2">IFERROR(((D16/C16-1)*100),"")</f>
        <v>-47.104868697129142</v>
      </c>
      <c r="F16" s="172">
        <v>642839.50874000078</v>
      </c>
      <c r="G16" s="172">
        <v>473010.01950999961</v>
      </c>
      <c r="H16" s="169">
        <f>(G16/F16-1)*100</f>
        <v>-26.418645232754269</v>
      </c>
    </row>
    <row r="17" spans="1:8" ht="10.5" customHeight="1" x14ac:dyDescent="0.2">
      <c r="A17" s="17" t="s">
        <v>71</v>
      </c>
      <c r="B17" s="14" t="s">
        <v>420</v>
      </c>
      <c r="C17" s="172">
        <v>143284.81302199929</v>
      </c>
      <c r="D17" s="172">
        <v>164383.79437999937</v>
      </c>
      <c r="E17" s="212">
        <f t="shared" si="2"/>
        <v>14.725204236935173</v>
      </c>
      <c r="F17" s="172">
        <v>275077.99282999977</v>
      </c>
      <c r="G17" s="172">
        <v>352686.45208000002</v>
      </c>
      <c r="H17" s="169">
        <f t="shared" ref="H17:H56" si="3">(G17/F17-1)*100</f>
        <v>28.213256339253157</v>
      </c>
    </row>
    <row r="18" spans="1:8" ht="10.5" customHeight="1" x14ac:dyDescent="0.2">
      <c r="A18" s="17" t="s">
        <v>77</v>
      </c>
      <c r="B18" s="14" t="s">
        <v>421</v>
      </c>
      <c r="C18" s="172">
        <v>32018.598806000005</v>
      </c>
      <c r="D18" s="172">
        <v>49424.031345000018</v>
      </c>
      <c r="E18" s="212">
        <f t="shared" si="2"/>
        <v>54.360381740809927</v>
      </c>
      <c r="F18" s="172">
        <v>161618.78588999994</v>
      </c>
      <c r="G18" s="172">
        <v>351715.28310999996</v>
      </c>
      <c r="H18" s="169">
        <f t="shared" si="3"/>
        <v>117.62029777242753</v>
      </c>
    </row>
    <row r="19" spans="1:8" ht="10.5" customHeight="1" x14ac:dyDescent="0.2">
      <c r="A19" s="17" t="s">
        <v>13</v>
      </c>
      <c r="B19" s="14" t="s">
        <v>339</v>
      </c>
      <c r="C19" s="172">
        <v>178047.3206330004</v>
      </c>
      <c r="D19" s="172">
        <v>66524.339427999905</v>
      </c>
      <c r="E19" s="212">
        <f t="shared" si="2"/>
        <v>-62.636708493286996</v>
      </c>
      <c r="F19" s="172">
        <v>201943.66191999981</v>
      </c>
      <c r="G19" s="172">
        <v>189816.63895000002</v>
      </c>
      <c r="H19" s="169">
        <f t="shared" si="3"/>
        <v>-6.0051515629165557</v>
      </c>
    </row>
    <row r="20" spans="1:8" ht="10.5" customHeight="1" x14ac:dyDescent="0.2">
      <c r="A20" s="17" t="s">
        <v>78</v>
      </c>
      <c r="B20" s="14" t="s">
        <v>546</v>
      </c>
      <c r="C20" s="172">
        <v>18039.378920999992</v>
      </c>
      <c r="D20" s="172">
        <v>20469.829199000007</v>
      </c>
      <c r="E20" s="212">
        <f t="shared" si="2"/>
        <v>13.473026364398176</v>
      </c>
      <c r="F20" s="172">
        <v>46316.15196000001</v>
      </c>
      <c r="G20" s="172">
        <v>116725.68356999995</v>
      </c>
      <c r="H20" s="169">
        <f t="shared" si="3"/>
        <v>152.01938984656516</v>
      </c>
    </row>
    <row r="21" spans="1:8" ht="10.5" customHeight="1" x14ac:dyDescent="0.2">
      <c r="A21" s="17" t="s">
        <v>97</v>
      </c>
      <c r="B21" s="14" t="s">
        <v>422</v>
      </c>
      <c r="C21" s="172">
        <v>36769.002806000055</v>
      </c>
      <c r="D21" s="172">
        <v>25845.184644000012</v>
      </c>
      <c r="E21" s="212">
        <f t="shared" si="2"/>
        <v>-29.709313085361856</v>
      </c>
      <c r="F21" s="172">
        <v>69334.33104999995</v>
      </c>
      <c r="G21" s="172">
        <v>70839.327020000084</v>
      </c>
      <c r="H21" s="169">
        <f t="shared" si="3"/>
        <v>2.1706360286577464</v>
      </c>
    </row>
    <row r="22" spans="1:8" ht="10.5" customHeight="1" x14ac:dyDescent="0.2">
      <c r="A22" s="17" t="s">
        <v>14</v>
      </c>
      <c r="B22" s="14" t="s">
        <v>340</v>
      </c>
      <c r="C22" s="172">
        <v>20743.204868000019</v>
      </c>
      <c r="D22" s="172">
        <v>16026.258558999998</v>
      </c>
      <c r="E22" s="212">
        <f t="shared" si="2"/>
        <v>-22.739718086074177</v>
      </c>
      <c r="F22" s="172">
        <v>69428.088189999937</v>
      </c>
      <c r="G22" s="172">
        <v>69451.719810000053</v>
      </c>
      <c r="H22" s="169">
        <v>0</v>
      </c>
    </row>
    <row r="23" spans="1:8" ht="10.5" customHeight="1" x14ac:dyDescent="0.2">
      <c r="A23" s="17" t="s">
        <v>39</v>
      </c>
      <c r="B23" s="14" t="s">
        <v>545</v>
      </c>
      <c r="C23" s="172">
        <v>66018.721328</v>
      </c>
      <c r="D23" s="172">
        <v>58162.583243000001</v>
      </c>
      <c r="E23" s="212">
        <f t="shared" si="2"/>
        <v>-11.899864049120923</v>
      </c>
      <c r="F23" s="172">
        <v>77007.017970000001</v>
      </c>
      <c r="G23" s="172">
        <v>66224.439859999999</v>
      </c>
      <c r="H23" s="169">
        <f t="shared" si="3"/>
        <v>-14.002072011411515</v>
      </c>
    </row>
    <row r="24" spans="1:8" ht="10.5" customHeight="1" x14ac:dyDescent="0.2">
      <c r="A24" s="17" t="s">
        <v>326</v>
      </c>
      <c r="B24" s="14" t="s">
        <v>547</v>
      </c>
      <c r="C24" s="172">
        <v>237.88990000000001</v>
      </c>
      <c r="D24" s="172">
        <v>464.66800299999994</v>
      </c>
      <c r="E24" s="212">
        <f t="shared" si="2"/>
        <v>95.329016910764139</v>
      </c>
      <c r="F24" s="172">
        <v>18208.606939999998</v>
      </c>
      <c r="G24" s="172">
        <v>52632.421160000005</v>
      </c>
      <c r="H24" s="169">
        <f t="shared" si="3"/>
        <v>189.05243181662095</v>
      </c>
    </row>
    <row r="25" spans="1:8" ht="10.5" customHeight="1" x14ac:dyDescent="0.2">
      <c r="A25" s="17" t="s">
        <v>99</v>
      </c>
      <c r="B25" s="14" t="s">
        <v>424</v>
      </c>
      <c r="C25" s="172">
        <v>10797.350214999997</v>
      </c>
      <c r="D25" s="172">
        <v>11765.946544000002</v>
      </c>
      <c r="E25" s="212">
        <f t="shared" si="2"/>
        <v>8.9706854896157928</v>
      </c>
      <c r="F25" s="172">
        <v>48541.109569999979</v>
      </c>
      <c r="G25" s="172">
        <v>51000.388870000002</v>
      </c>
      <c r="H25" s="169">
        <f t="shared" si="3"/>
        <v>5.0663846001574253</v>
      </c>
    </row>
    <row r="26" spans="1:8" ht="10.5" customHeight="1" x14ac:dyDescent="0.2">
      <c r="A26" s="17" t="s">
        <v>15</v>
      </c>
      <c r="B26" s="14" t="s">
        <v>341</v>
      </c>
      <c r="C26" s="172">
        <v>51530.268170000039</v>
      </c>
      <c r="D26" s="172">
        <v>55790.876160000007</v>
      </c>
      <c r="E26" s="212">
        <f t="shared" si="2"/>
        <v>8.2681657621964675</v>
      </c>
      <c r="F26" s="172">
        <v>39338.166439999986</v>
      </c>
      <c r="G26" s="172">
        <v>42766.614810000021</v>
      </c>
      <c r="H26" s="169">
        <f t="shared" si="3"/>
        <v>8.7153232605013073</v>
      </c>
    </row>
    <row r="27" spans="1:8" ht="10.5" customHeight="1" x14ac:dyDescent="0.2">
      <c r="A27" s="17" t="s">
        <v>69</v>
      </c>
      <c r="B27" s="14" t="s">
        <v>423</v>
      </c>
      <c r="C27" s="172">
        <v>42487.428581000044</v>
      </c>
      <c r="D27" s="172">
        <v>13256.398299999995</v>
      </c>
      <c r="E27" s="212">
        <f t="shared" si="2"/>
        <v>-68.799245464508701</v>
      </c>
      <c r="F27" s="172">
        <v>71326.302580000018</v>
      </c>
      <c r="G27" s="172">
        <v>38095.621520000022</v>
      </c>
      <c r="H27" s="169">
        <f t="shared" si="3"/>
        <v>-46.589658874758378</v>
      </c>
    </row>
    <row r="28" spans="1:8" ht="10.5" customHeight="1" x14ac:dyDescent="0.2">
      <c r="A28" s="17" t="s">
        <v>73</v>
      </c>
      <c r="B28" s="14" t="s">
        <v>344</v>
      </c>
      <c r="C28" s="172">
        <v>11595.883605000003</v>
      </c>
      <c r="D28" s="172">
        <v>13858.290193000006</v>
      </c>
      <c r="E28" s="212">
        <f t="shared" si="2"/>
        <v>19.51042857160521</v>
      </c>
      <c r="F28" s="172">
        <v>24133.515400000022</v>
      </c>
      <c r="G28" s="172">
        <v>35040.815349999961</v>
      </c>
      <c r="H28" s="169">
        <f t="shared" si="3"/>
        <v>45.195653302957808</v>
      </c>
    </row>
    <row r="29" spans="1:8" ht="10.5" customHeight="1" x14ac:dyDescent="0.2">
      <c r="A29" s="17" t="s">
        <v>108</v>
      </c>
      <c r="B29" s="14" t="s">
        <v>425</v>
      </c>
      <c r="C29" s="172">
        <v>16658.582377000002</v>
      </c>
      <c r="D29" s="172">
        <v>14585.772332000002</v>
      </c>
      <c r="E29" s="212">
        <f t="shared" si="2"/>
        <v>-12.442895788430752</v>
      </c>
      <c r="F29" s="172">
        <v>33184.29356000002</v>
      </c>
      <c r="G29" s="172">
        <v>31493.528350000011</v>
      </c>
      <c r="H29" s="169">
        <f t="shared" si="3"/>
        <v>-5.095076702304846</v>
      </c>
    </row>
    <row r="30" spans="1:8" ht="10.5" customHeight="1" x14ac:dyDescent="0.2">
      <c r="A30" s="17" t="s">
        <v>105</v>
      </c>
      <c r="B30" s="14" t="s">
        <v>342</v>
      </c>
      <c r="C30" s="172">
        <v>26774.241253999975</v>
      </c>
      <c r="D30" s="172">
        <v>10648.231479000005</v>
      </c>
      <c r="E30" s="212">
        <f t="shared" si="2"/>
        <v>-60.229567747660461</v>
      </c>
      <c r="F30" s="172">
        <v>34121.881420000042</v>
      </c>
      <c r="G30" s="172">
        <v>27171.554629999999</v>
      </c>
      <c r="H30" s="169">
        <f t="shared" si="3"/>
        <v>-20.36911946457387</v>
      </c>
    </row>
    <row r="31" spans="1:8" ht="10.5" customHeight="1" x14ac:dyDescent="0.2">
      <c r="A31" s="17" t="s">
        <v>103</v>
      </c>
      <c r="B31" s="14" t="s">
        <v>428</v>
      </c>
      <c r="C31" s="172">
        <v>14407.014999999998</v>
      </c>
      <c r="D31" s="172">
        <v>32280.348000000009</v>
      </c>
      <c r="E31" s="212">
        <f t="shared" si="2"/>
        <v>124.05993191511229</v>
      </c>
      <c r="F31" s="172">
        <v>15636.483890000003</v>
      </c>
      <c r="G31" s="172">
        <v>26956.365800000003</v>
      </c>
      <c r="H31" s="169">
        <f t="shared" si="3"/>
        <v>72.394036854023199</v>
      </c>
    </row>
    <row r="32" spans="1:8" ht="10.5" customHeight="1" x14ac:dyDescent="0.2">
      <c r="A32" s="17" t="s">
        <v>111</v>
      </c>
      <c r="B32" s="14" t="s">
        <v>343</v>
      </c>
      <c r="C32" s="172">
        <v>62498.231351999995</v>
      </c>
      <c r="D32" s="172">
        <v>57270.111999999972</v>
      </c>
      <c r="E32" s="212">
        <f t="shared" si="2"/>
        <v>-8.3652276854914831</v>
      </c>
      <c r="F32" s="172">
        <v>20251.820240000008</v>
      </c>
      <c r="G32" s="172">
        <v>26401.760170000005</v>
      </c>
      <c r="H32" s="169">
        <f t="shared" si="3"/>
        <v>30.367344056575508</v>
      </c>
    </row>
    <row r="33" spans="1:8" ht="10.5" customHeight="1" x14ac:dyDescent="0.2">
      <c r="A33" s="17" t="s">
        <v>102</v>
      </c>
      <c r="B33" s="14" t="s">
        <v>426</v>
      </c>
      <c r="C33" s="172">
        <v>10070.324631999998</v>
      </c>
      <c r="D33" s="172">
        <v>8633.4539360000017</v>
      </c>
      <c r="E33" s="212">
        <f t="shared" si="2"/>
        <v>-14.26836520675927</v>
      </c>
      <c r="F33" s="172">
        <v>28762.751389999994</v>
      </c>
      <c r="G33" s="172">
        <v>24597.696800000002</v>
      </c>
      <c r="H33" s="169">
        <f t="shared" si="3"/>
        <v>-14.480723813675434</v>
      </c>
    </row>
    <row r="34" spans="1:8" ht="10.5" customHeight="1" x14ac:dyDescent="0.2">
      <c r="A34" s="17" t="s">
        <v>101</v>
      </c>
      <c r="B34" s="14" t="s">
        <v>431</v>
      </c>
      <c r="C34" s="172">
        <v>8166.971996000002</v>
      </c>
      <c r="D34" s="172">
        <v>9033.7019839999994</v>
      </c>
      <c r="E34" s="212">
        <f t="shared" si="2"/>
        <v>10.612623484254646</v>
      </c>
      <c r="F34" s="172">
        <v>17547.034349999998</v>
      </c>
      <c r="G34" s="172">
        <v>21971.495469999987</v>
      </c>
      <c r="H34" s="169">
        <f t="shared" si="3"/>
        <v>25.214865553619823</v>
      </c>
    </row>
    <row r="35" spans="1:8" ht="10.5" customHeight="1" x14ac:dyDescent="0.2">
      <c r="A35" s="17" t="s">
        <v>227</v>
      </c>
      <c r="B35" s="14" t="s">
        <v>476</v>
      </c>
      <c r="C35" s="172">
        <v>527.37192000000005</v>
      </c>
      <c r="D35" s="172">
        <v>2994.399719</v>
      </c>
      <c r="E35" s="212">
        <f t="shared" si="2"/>
        <v>467.79657874086274</v>
      </c>
      <c r="F35" s="172">
        <v>2702.5052900000001</v>
      </c>
      <c r="G35" s="172">
        <v>21184.472139999998</v>
      </c>
      <c r="H35" s="169">
        <f t="shared" si="3"/>
        <v>683.88272609079695</v>
      </c>
    </row>
    <row r="36" spans="1:8" ht="10.5" customHeight="1" x14ac:dyDescent="0.2">
      <c r="A36" s="17" t="s">
        <v>118</v>
      </c>
      <c r="B36" s="14" t="s">
        <v>349</v>
      </c>
      <c r="C36" s="172">
        <v>211.78839999999988</v>
      </c>
      <c r="D36" s="172">
        <v>279.044556</v>
      </c>
      <c r="E36" s="212">
        <f t="shared" si="2"/>
        <v>31.756298267516136</v>
      </c>
      <c r="F36" s="172">
        <v>23209.715079999998</v>
      </c>
      <c r="G36" s="172">
        <v>20879.914330000007</v>
      </c>
      <c r="H36" s="169">
        <f t="shared" si="3"/>
        <v>-10.038041147724385</v>
      </c>
    </row>
    <row r="37" spans="1:8" ht="10.5" customHeight="1" x14ac:dyDescent="0.2">
      <c r="A37" s="17" t="s">
        <v>223</v>
      </c>
      <c r="B37" s="14" t="s">
        <v>434</v>
      </c>
      <c r="C37" s="172">
        <v>16706.981499999994</v>
      </c>
      <c r="D37" s="172">
        <v>19781.818478000008</v>
      </c>
      <c r="E37" s="212">
        <f t="shared" si="2"/>
        <v>18.404503398773819</v>
      </c>
      <c r="F37" s="172">
        <v>17780.417699999998</v>
      </c>
      <c r="G37" s="172">
        <v>20291.487679999998</v>
      </c>
      <c r="H37" s="169">
        <f t="shared" si="3"/>
        <v>14.122671482571537</v>
      </c>
    </row>
    <row r="38" spans="1:8" ht="10.5" customHeight="1" x14ac:dyDescent="0.2">
      <c r="A38" s="17" t="s">
        <v>149</v>
      </c>
      <c r="B38" s="14" t="s">
        <v>436</v>
      </c>
      <c r="C38" s="172">
        <v>14054.779999999997</v>
      </c>
      <c r="D38" s="172">
        <v>19922.64</v>
      </c>
      <c r="E38" s="212">
        <f t="shared" si="2"/>
        <v>41.749924225067936</v>
      </c>
      <c r="F38" s="172">
        <v>16060.74523</v>
      </c>
      <c r="G38" s="172">
        <v>20146.181969999998</v>
      </c>
      <c r="H38" s="169">
        <f t="shared" si="3"/>
        <v>25.437404563075795</v>
      </c>
    </row>
    <row r="39" spans="1:8" ht="10.5" customHeight="1" x14ac:dyDescent="0.2">
      <c r="A39" s="17" t="s">
        <v>106</v>
      </c>
      <c r="B39" s="14" t="s">
        <v>427</v>
      </c>
      <c r="C39" s="172">
        <v>10285.215382999999</v>
      </c>
      <c r="D39" s="172">
        <v>7728.2129099999966</v>
      </c>
      <c r="E39" s="212">
        <f t="shared" si="2"/>
        <v>-24.860952131604019</v>
      </c>
      <c r="F39" s="172">
        <v>25544.15621999999</v>
      </c>
      <c r="G39" s="172">
        <v>19648.824630000006</v>
      </c>
      <c r="H39" s="169">
        <f t="shared" si="3"/>
        <v>-23.07898346387417</v>
      </c>
    </row>
    <row r="40" spans="1:8" ht="10.5" customHeight="1" x14ac:dyDescent="0.2">
      <c r="A40" s="17" t="s">
        <v>115</v>
      </c>
      <c r="B40" s="14" t="s">
        <v>348</v>
      </c>
      <c r="C40" s="172">
        <v>47823.742000999991</v>
      </c>
      <c r="D40" s="172">
        <v>19427.619999999995</v>
      </c>
      <c r="E40" s="212">
        <f t="shared" si="2"/>
        <v>-59.376620926915827</v>
      </c>
      <c r="F40" s="172">
        <v>46445.869479999994</v>
      </c>
      <c r="G40" s="172">
        <v>16980.964250000001</v>
      </c>
      <c r="H40" s="169">
        <f t="shared" si="3"/>
        <v>-63.439237029867314</v>
      </c>
    </row>
    <row r="41" spans="1:8" ht="10.5" customHeight="1" x14ac:dyDescent="0.2">
      <c r="A41" s="17" t="s">
        <v>98</v>
      </c>
      <c r="B41" s="14" t="s">
        <v>345</v>
      </c>
      <c r="C41" s="172">
        <v>9891.552800999998</v>
      </c>
      <c r="D41" s="172">
        <v>4240.4006329999975</v>
      </c>
      <c r="E41" s="212">
        <f t="shared" si="2"/>
        <v>-57.131092374381211</v>
      </c>
      <c r="F41" s="172">
        <v>34190.743490000001</v>
      </c>
      <c r="G41" s="172">
        <v>15592.352649999995</v>
      </c>
      <c r="H41" s="169">
        <f t="shared" si="3"/>
        <v>-54.395982484088435</v>
      </c>
    </row>
    <row r="42" spans="1:8" ht="10.5" customHeight="1" x14ac:dyDescent="0.2">
      <c r="A42" s="17" t="s">
        <v>119</v>
      </c>
      <c r="B42" s="14" t="s">
        <v>346</v>
      </c>
      <c r="C42" s="172">
        <v>6482.0002000000004</v>
      </c>
      <c r="D42" s="172">
        <v>7853.2250000000004</v>
      </c>
      <c r="E42" s="212">
        <f t="shared" si="2"/>
        <v>21.154346770924203</v>
      </c>
      <c r="F42" s="172">
        <v>10149.750909999995</v>
      </c>
      <c r="G42" s="172">
        <v>15128.047279999999</v>
      </c>
      <c r="H42" s="169">
        <f t="shared" si="3"/>
        <v>49.048458569511901</v>
      </c>
    </row>
    <row r="43" spans="1:8" ht="10.5" customHeight="1" x14ac:dyDescent="0.2">
      <c r="A43" s="17" t="s">
        <v>109</v>
      </c>
      <c r="B43" s="14" t="s">
        <v>435</v>
      </c>
      <c r="C43" s="172">
        <v>3967.1749130000007</v>
      </c>
      <c r="D43" s="172">
        <v>4418.8334720000003</v>
      </c>
      <c r="E43" s="212">
        <f t="shared" si="2"/>
        <v>11.384891488398052</v>
      </c>
      <c r="F43" s="172">
        <v>14926.819269999998</v>
      </c>
      <c r="G43" s="172">
        <v>15121.054930000004</v>
      </c>
      <c r="H43" s="169">
        <f t="shared" si="3"/>
        <v>1.3012528421938008</v>
      </c>
    </row>
    <row r="44" spans="1:8" ht="10.5" customHeight="1" x14ac:dyDescent="0.2">
      <c r="A44" s="17" t="s">
        <v>114</v>
      </c>
      <c r="B44" s="14" t="s">
        <v>347</v>
      </c>
      <c r="C44" s="172">
        <v>8180.0841579999997</v>
      </c>
      <c r="D44" s="172">
        <v>7442.6883950000001</v>
      </c>
      <c r="E44" s="212">
        <f t="shared" si="2"/>
        <v>-9.0145253857668131</v>
      </c>
      <c r="F44" s="172">
        <v>17076.159259999997</v>
      </c>
      <c r="G44" s="172">
        <v>14723.424219999995</v>
      </c>
      <c r="H44" s="169">
        <f t="shared" si="3"/>
        <v>-13.777893519130846</v>
      </c>
    </row>
    <row r="45" spans="1:8" ht="10.5" customHeight="1" x14ac:dyDescent="0.2">
      <c r="A45" s="17" t="s">
        <v>410</v>
      </c>
      <c r="B45" s="14" t="s">
        <v>437</v>
      </c>
      <c r="C45" s="172">
        <v>6145.9841749999987</v>
      </c>
      <c r="D45" s="172">
        <v>6130.3669</v>
      </c>
      <c r="E45" s="212">
        <f t="shared" si="2"/>
        <v>-0.25410535652735655</v>
      </c>
      <c r="F45" s="172">
        <v>14152.542479999998</v>
      </c>
      <c r="G45" s="172">
        <v>14650.857959999996</v>
      </c>
      <c r="H45" s="169">
        <f t="shared" si="3"/>
        <v>3.5210315086791288</v>
      </c>
    </row>
    <row r="46" spans="1:8" ht="10.5" customHeight="1" x14ac:dyDescent="0.2">
      <c r="A46" s="17" t="s">
        <v>131</v>
      </c>
      <c r="B46" s="14" t="s">
        <v>366</v>
      </c>
      <c r="C46" s="172">
        <v>795.23348199999998</v>
      </c>
      <c r="D46" s="172">
        <v>2400.6662109999993</v>
      </c>
      <c r="E46" s="212">
        <f t="shared" si="2"/>
        <v>201.88193346215263</v>
      </c>
      <c r="F46" s="172">
        <v>3649.7901500000007</v>
      </c>
      <c r="G46" s="172">
        <v>14423.89544</v>
      </c>
      <c r="H46" s="169">
        <f>(G46/F46-1)*100</f>
        <v>295.19793870888708</v>
      </c>
    </row>
    <row r="47" spans="1:8" ht="10.5" customHeight="1" x14ac:dyDescent="0.2">
      <c r="A47" s="17" t="s">
        <v>107</v>
      </c>
      <c r="B47" s="14" t="s">
        <v>351</v>
      </c>
      <c r="C47" s="172">
        <v>5815.7892289999991</v>
      </c>
      <c r="D47" s="172">
        <v>7813.6196380000019</v>
      </c>
      <c r="E47" s="212">
        <f t="shared" si="2"/>
        <v>34.351836532142023</v>
      </c>
      <c r="F47" s="172">
        <v>10689.316799999999</v>
      </c>
      <c r="G47" s="172">
        <v>13977.644780000001</v>
      </c>
      <c r="H47" s="169">
        <f t="shared" si="3"/>
        <v>30.762751647514097</v>
      </c>
    </row>
    <row r="48" spans="1:8" ht="10.5" customHeight="1" x14ac:dyDescent="0.2">
      <c r="A48" s="17" t="s">
        <v>117</v>
      </c>
      <c r="B48" s="14" t="s">
        <v>350</v>
      </c>
      <c r="C48" s="172">
        <v>8435.1343849999957</v>
      </c>
      <c r="D48" s="172">
        <v>4785.1971739999944</v>
      </c>
      <c r="E48" s="212">
        <f t="shared" si="2"/>
        <v>-43.270646849332948</v>
      </c>
      <c r="F48" s="172">
        <v>12047.248019999999</v>
      </c>
      <c r="G48" s="172">
        <v>12288.600760000005</v>
      </c>
      <c r="H48" s="169">
        <f t="shared" si="3"/>
        <v>2.0033848360997419</v>
      </c>
    </row>
    <row r="49" spans="1:10" ht="10.5" customHeight="1" x14ac:dyDescent="0.2">
      <c r="A49" s="17" t="s">
        <v>276</v>
      </c>
      <c r="B49" s="14" t="s">
        <v>441</v>
      </c>
      <c r="C49" s="172">
        <v>190.71335899999997</v>
      </c>
      <c r="D49" s="172">
        <v>321.08218299999993</v>
      </c>
      <c r="E49" s="212">
        <f t="shared" si="2"/>
        <v>68.358517034981261</v>
      </c>
      <c r="F49" s="172">
        <v>11091.445979999999</v>
      </c>
      <c r="G49" s="172">
        <v>11965.0144</v>
      </c>
      <c r="H49" s="169">
        <f t="shared" si="3"/>
        <v>7.8760553094268548</v>
      </c>
    </row>
    <row r="50" spans="1:10" ht="10.5" customHeight="1" x14ac:dyDescent="0.2">
      <c r="A50" s="17" t="s">
        <v>207</v>
      </c>
      <c r="B50" s="14" t="s">
        <v>430</v>
      </c>
      <c r="C50" s="172">
        <v>13374.416014999999</v>
      </c>
      <c r="D50" s="172">
        <v>7744.926449999999</v>
      </c>
      <c r="E50" s="212">
        <f t="shared" si="2"/>
        <v>-42.091479423746634</v>
      </c>
      <c r="F50" s="172">
        <v>19919.090750000003</v>
      </c>
      <c r="G50" s="172">
        <v>11831.174660000001</v>
      </c>
      <c r="H50" s="169">
        <f t="shared" si="3"/>
        <v>-40.60384176923337</v>
      </c>
    </row>
    <row r="51" spans="1:10" ht="10.5" customHeight="1" x14ac:dyDescent="0.2">
      <c r="A51" s="17" t="s">
        <v>120</v>
      </c>
      <c r="B51" s="14" t="s">
        <v>448</v>
      </c>
      <c r="C51" s="172">
        <v>2060.1727830000009</v>
      </c>
      <c r="D51" s="172">
        <v>3074.4320659999994</v>
      </c>
      <c r="E51" s="212">
        <f t="shared" si="2"/>
        <v>49.231758198603394</v>
      </c>
      <c r="F51" s="172">
        <v>7405.1450099999993</v>
      </c>
      <c r="G51" s="172">
        <v>11701.045949999998</v>
      </c>
      <c r="H51" s="169">
        <f t="shared" si="3"/>
        <v>58.012381043163373</v>
      </c>
      <c r="J51" s="16" t="s">
        <v>0</v>
      </c>
    </row>
    <row r="52" spans="1:10" ht="10.5" customHeight="1" x14ac:dyDescent="0.2">
      <c r="A52" s="17" t="s">
        <v>411</v>
      </c>
      <c r="B52" s="14" t="s">
        <v>451</v>
      </c>
      <c r="C52" s="172">
        <v>3680.9386719999998</v>
      </c>
      <c r="D52" s="172">
        <v>7374.4626600000011</v>
      </c>
      <c r="E52" s="212">
        <f t="shared" si="2"/>
        <v>100.34190507154426</v>
      </c>
      <c r="F52" s="172">
        <v>6904.1233300000004</v>
      </c>
      <c r="G52" s="172">
        <v>11639.82078</v>
      </c>
      <c r="H52" s="169">
        <f t="shared" si="3"/>
        <v>68.592306707823525</v>
      </c>
    </row>
    <row r="53" spans="1:10" ht="10.5" customHeight="1" x14ac:dyDescent="0.2">
      <c r="A53" s="17" t="s">
        <v>121</v>
      </c>
      <c r="B53" s="14" t="s">
        <v>445</v>
      </c>
      <c r="C53" s="172">
        <v>759.05289499999992</v>
      </c>
      <c r="D53" s="172">
        <v>770.45940299999995</v>
      </c>
      <c r="E53" s="212">
        <f t="shared" si="2"/>
        <v>1.5027290028318818</v>
      </c>
      <c r="F53" s="172">
        <v>9661.8405200000016</v>
      </c>
      <c r="G53" s="172">
        <v>11228.222610000001</v>
      </c>
      <c r="H53" s="169">
        <f t="shared" si="3"/>
        <v>16.212046625667131</v>
      </c>
    </row>
    <row r="54" spans="1:10" ht="10.5" customHeight="1" x14ac:dyDescent="0.2">
      <c r="A54" s="17" t="s">
        <v>305</v>
      </c>
      <c r="B54" s="14" t="s">
        <v>453</v>
      </c>
      <c r="C54" s="172">
        <v>5563.3082000000013</v>
      </c>
      <c r="D54" s="172">
        <v>8064.3635800000002</v>
      </c>
      <c r="E54" s="212">
        <f t="shared" si="2"/>
        <v>44.956261456088264</v>
      </c>
      <c r="F54" s="172">
        <v>6308.7110600000005</v>
      </c>
      <c r="G54" s="172">
        <v>10636.044870000002</v>
      </c>
      <c r="H54" s="169">
        <f t="shared" si="3"/>
        <v>68.592994176531533</v>
      </c>
    </row>
    <row r="55" spans="1:10" ht="10.5" customHeight="1" x14ac:dyDescent="0.2">
      <c r="A55" s="17" t="s">
        <v>110</v>
      </c>
      <c r="B55" s="14" t="s">
        <v>440</v>
      </c>
      <c r="C55" s="172">
        <v>2665.0923269999994</v>
      </c>
      <c r="D55" s="172">
        <v>1286.7575030000003</v>
      </c>
      <c r="E55" s="212">
        <f t="shared" si="2"/>
        <v>-51.718089089676766</v>
      </c>
      <c r="F55" s="172">
        <v>12363.263110000002</v>
      </c>
      <c r="G55" s="172">
        <v>10483.964079999996</v>
      </c>
      <c r="H55" s="169">
        <f t="shared" si="3"/>
        <v>-15.200671645335595</v>
      </c>
    </row>
    <row r="56" spans="1:10" ht="10.5" customHeight="1" x14ac:dyDescent="0.2">
      <c r="A56" s="30"/>
      <c r="B56" s="41" t="s">
        <v>22</v>
      </c>
      <c r="C56" s="172"/>
      <c r="D56" s="172"/>
      <c r="E56" s="172"/>
      <c r="F56" s="172">
        <v>496445.3585399997</v>
      </c>
      <c r="G56" s="172">
        <v>455438.26827000035</v>
      </c>
      <c r="H56" s="169">
        <f t="shared" si="3"/>
        <v>-8.2601417385787297</v>
      </c>
    </row>
    <row r="57" spans="1:10" ht="8.1" customHeight="1" x14ac:dyDescent="0.2">
      <c r="A57" s="45" t="s">
        <v>48</v>
      </c>
      <c r="B57" s="46"/>
      <c r="C57" s="46"/>
      <c r="D57" s="46"/>
      <c r="E57" s="46"/>
      <c r="F57" s="46"/>
      <c r="G57" s="46"/>
      <c r="H57" s="46"/>
    </row>
    <row r="58" spans="1:10" ht="8.1" customHeight="1" x14ac:dyDescent="0.2">
      <c r="A58" s="12" t="s">
        <v>24</v>
      </c>
      <c r="B58" s="22"/>
      <c r="C58" s="22"/>
      <c r="D58" s="22"/>
      <c r="E58" s="22"/>
      <c r="F58" s="22"/>
      <c r="G58" s="22"/>
      <c r="H58" s="22"/>
    </row>
    <row r="59" spans="1:10" ht="8.1" customHeight="1" x14ac:dyDescent="0.2">
      <c r="A59" s="12" t="s">
        <v>392</v>
      </c>
      <c r="B59" s="12"/>
      <c r="C59" s="12"/>
      <c r="D59" s="12"/>
      <c r="E59" s="12"/>
      <c r="F59" s="12"/>
      <c r="G59" s="12"/>
      <c r="H59" s="12"/>
    </row>
    <row r="60" spans="1:10" x14ac:dyDescent="0.2">
      <c r="A60" s="170"/>
      <c r="B60" s="170"/>
      <c r="C60" s="170"/>
      <c r="D60" s="170"/>
      <c r="E60" s="170"/>
      <c r="F60" s="170"/>
      <c r="G60" s="170"/>
      <c r="H60" s="170"/>
    </row>
    <row r="61" spans="1:10" x14ac:dyDescent="0.2">
      <c r="A61" s="170"/>
      <c r="B61" s="170"/>
      <c r="C61" s="170"/>
      <c r="D61" s="170"/>
      <c r="E61" s="170"/>
      <c r="F61" s="170"/>
      <c r="G61" s="170"/>
      <c r="H61" s="170"/>
    </row>
    <row r="62" spans="1:10" x14ac:dyDescent="0.2">
      <c r="A62" s="170"/>
      <c r="B62" s="170"/>
      <c r="C62" s="170"/>
      <c r="D62" s="170"/>
      <c r="E62" s="170"/>
      <c r="F62" s="170"/>
      <c r="G62" s="170"/>
      <c r="H62" s="170"/>
    </row>
    <row r="63" spans="1:10" x14ac:dyDescent="0.2">
      <c r="A63" s="170"/>
      <c r="B63" s="170"/>
      <c r="C63" s="170"/>
      <c r="D63" s="170"/>
      <c r="E63" s="170"/>
      <c r="F63" s="170"/>
      <c r="G63" s="170"/>
      <c r="H63" s="170"/>
    </row>
    <row r="64" spans="1:10" x14ac:dyDescent="0.2">
      <c r="A64" s="170"/>
      <c r="B64" s="170"/>
      <c r="C64" s="170"/>
      <c r="D64" s="170"/>
      <c r="E64" s="170"/>
      <c r="F64" s="170"/>
      <c r="G64" s="170"/>
      <c r="H64" s="170"/>
    </row>
    <row r="65" spans="1:8" x14ac:dyDescent="0.2">
      <c r="A65" s="170"/>
      <c r="B65" s="170"/>
      <c r="C65" s="170"/>
      <c r="D65" s="170"/>
      <c r="E65" s="170"/>
      <c r="F65" s="170"/>
      <c r="G65" s="170"/>
      <c r="H65" s="170"/>
    </row>
    <row r="66" spans="1:8" x14ac:dyDescent="0.2">
      <c r="A66" s="170"/>
      <c r="B66" s="170"/>
      <c r="C66" s="170"/>
      <c r="D66" s="170"/>
      <c r="E66" s="170"/>
      <c r="F66" s="170"/>
      <c r="G66" s="170"/>
      <c r="H66" s="170"/>
    </row>
    <row r="67" spans="1:8" x14ac:dyDescent="0.2">
      <c r="A67" s="170"/>
      <c r="B67" s="170"/>
      <c r="C67" s="170"/>
      <c r="D67" s="170"/>
      <c r="E67" s="170"/>
      <c r="F67" s="170"/>
      <c r="G67" s="170"/>
      <c r="H67" s="170"/>
    </row>
    <row r="68" spans="1:8" x14ac:dyDescent="0.2">
      <c r="A68" s="170"/>
      <c r="B68" s="170"/>
      <c r="C68" s="170"/>
      <c r="D68" s="170"/>
      <c r="E68" s="170"/>
      <c r="F68" s="170"/>
      <c r="G68" s="170"/>
      <c r="H68" s="170"/>
    </row>
    <row r="69" spans="1:8" x14ac:dyDescent="0.2">
      <c r="A69" s="170"/>
      <c r="B69" s="170"/>
      <c r="C69" s="170"/>
      <c r="D69" s="170"/>
      <c r="E69" s="170"/>
      <c r="F69" s="170"/>
      <c r="G69" s="170"/>
      <c r="H69" s="170"/>
    </row>
    <row r="70" spans="1:8" x14ac:dyDescent="0.2">
      <c r="A70" s="170"/>
      <c r="B70" s="170"/>
      <c r="C70" s="170"/>
      <c r="D70" s="170"/>
      <c r="E70" s="170"/>
      <c r="F70" s="170"/>
      <c r="G70" s="170"/>
      <c r="H70" s="170"/>
    </row>
    <row r="71" spans="1:8" x14ac:dyDescent="0.2">
      <c r="A71" s="170"/>
      <c r="B71" s="170"/>
      <c r="C71" s="170"/>
      <c r="D71" s="170"/>
      <c r="E71" s="170"/>
      <c r="F71" s="170"/>
      <c r="G71" s="170"/>
      <c r="H71" s="170"/>
    </row>
    <row r="72" spans="1:8" x14ac:dyDescent="0.2">
      <c r="A72" s="170"/>
      <c r="B72" s="170"/>
      <c r="C72" s="170"/>
      <c r="D72" s="170"/>
      <c r="E72" s="170"/>
      <c r="F72" s="170"/>
      <c r="G72" s="170"/>
      <c r="H72" s="170"/>
    </row>
    <row r="73" spans="1:8" x14ac:dyDescent="0.2">
      <c r="A73" s="170"/>
      <c r="B73" s="170"/>
      <c r="C73" s="170"/>
      <c r="D73" s="170"/>
      <c r="E73" s="170"/>
      <c r="F73" s="170"/>
      <c r="G73" s="170"/>
      <c r="H73" s="170"/>
    </row>
    <row r="74" spans="1:8" x14ac:dyDescent="0.2">
      <c r="A74" s="170"/>
      <c r="B74" s="170"/>
      <c r="C74" s="170"/>
      <c r="D74" s="170"/>
      <c r="E74" s="170"/>
      <c r="F74" s="170"/>
      <c r="G74" s="170"/>
      <c r="H74" s="170"/>
    </row>
    <row r="75" spans="1:8" x14ac:dyDescent="0.2">
      <c r="A75" s="170"/>
      <c r="B75" s="170"/>
      <c r="C75" s="170"/>
      <c r="D75" s="170"/>
      <c r="E75" s="170"/>
      <c r="F75" s="170"/>
      <c r="G75" s="170"/>
      <c r="H75" s="170"/>
    </row>
    <row r="76" spans="1:8" x14ac:dyDescent="0.2">
      <c r="A76" s="170"/>
      <c r="B76" s="170"/>
      <c r="C76" s="170"/>
      <c r="D76" s="170"/>
      <c r="E76" s="170"/>
      <c r="F76" s="170"/>
      <c r="G76" s="170"/>
      <c r="H76" s="170"/>
    </row>
    <row r="77" spans="1:8" x14ac:dyDescent="0.2">
      <c r="A77" s="170"/>
      <c r="B77" s="170"/>
      <c r="C77" s="170"/>
      <c r="D77" s="170"/>
      <c r="E77" s="170"/>
      <c r="F77" s="170"/>
      <c r="G77" s="170"/>
      <c r="H77" s="170"/>
    </row>
    <row r="78" spans="1:8" x14ac:dyDescent="0.2">
      <c r="A78" s="170"/>
      <c r="B78" s="170"/>
      <c r="C78" s="170"/>
      <c r="D78" s="170"/>
      <c r="E78" s="170"/>
      <c r="F78" s="170"/>
      <c r="G78" s="170"/>
      <c r="H78" s="170"/>
    </row>
    <row r="79" spans="1:8" x14ac:dyDescent="0.2">
      <c r="A79" s="170"/>
      <c r="B79" s="170"/>
      <c r="C79" s="170"/>
      <c r="D79" s="170"/>
      <c r="E79" s="170"/>
      <c r="F79" s="170"/>
      <c r="G79" s="170"/>
      <c r="H79" s="170"/>
    </row>
    <row r="80" spans="1:8" x14ac:dyDescent="0.2">
      <c r="A80" s="170"/>
      <c r="B80" s="170"/>
      <c r="C80" s="170"/>
      <c r="D80" s="170"/>
      <c r="E80" s="170"/>
      <c r="F80" s="170"/>
      <c r="G80" s="170"/>
      <c r="H80" s="170"/>
    </row>
    <row r="81" spans="1:8" x14ac:dyDescent="0.2">
      <c r="A81" s="170"/>
      <c r="B81" s="170"/>
      <c r="C81" s="170"/>
      <c r="D81" s="170"/>
      <c r="E81" s="170"/>
      <c r="F81" s="170"/>
      <c r="G81" s="170"/>
      <c r="H81" s="170"/>
    </row>
    <row r="82" spans="1:8" s="170" customFormat="1" ht="12.75" x14ac:dyDescent="0.2"/>
    <row r="83" spans="1:8" s="170" customFormat="1" ht="12.75" x14ac:dyDescent="0.2"/>
    <row r="84" spans="1:8" s="170" customFormat="1" ht="12.75" x14ac:dyDescent="0.2"/>
    <row r="85" spans="1:8" s="170" customFormat="1" ht="12.75" x14ac:dyDescent="0.2"/>
    <row r="86" spans="1:8" s="170" customFormat="1" ht="12.75" x14ac:dyDescent="0.2"/>
    <row r="87" spans="1:8" s="170" customFormat="1" ht="12.75" x14ac:dyDescent="0.2"/>
    <row r="88" spans="1:8" s="170" customFormat="1" ht="12.75" x14ac:dyDescent="0.2"/>
    <row r="89" spans="1:8" s="170" customFormat="1" ht="12.75" x14ac:dyDescent="0.2"/>
    <row r="90" spans="1:8" s="170" customFormat="1" ht="12.75" x14ac:dyDescent="0.2"/>
    <row r="91" spans="1:8" s="170" customFormat="1" ht="12.75" x14ac:dyDescent="0.2"/>
    <row r="92" spans="1:8" s="170" customFormat="1" ht="12.75" x14ac:dyDescent="0.2"/>
    <row r="93" spans="1:8" s="170" customFormat="1" ht="12.75" x14ac:dyDescent="0.2"/>
    <row r="94" spans="1:8" s="170" customFormat="1" ht="12.75" x14ac:dyDescent="0.2"/>
    <row r="95" spans="1:8" s="170" customFormat="1" ht="12.75" x14ac:dyDescent="0.2"/>
    <row r="96" spans="1:8" s="170" customFormat="1" ht="12.75" x14ac:dyDescent="0.2"/>
    <row r="97" s="170" customFormat="1" ht="12.75" x14ac:dyDescent="0.2"/>
    <row r="98" s="170" customFormat="1" ht="12.75" x14ac:dyDescent="0.2"/>
    <row r="99" s="170" customFormat="1" ht="12.75" x14ac:dyDescent="0.2"/>
    <row r="100" s="170" customFormat="1" ht="12.75" x14ac:dyDescent="0.2"/>
    <row r="101" s="170" customFormat="1" ht="12.75" x14ac:dyDescent="0.2"/>
    <row r="102" s="170" customFormat="1" ht="12.75" x14ac:dyDescent="0.2"/>
    <row r="103" s="170" customFormat="1" ht="12.75" x14ac:dyDescent="0.2"/>
    <row r="104" s="170" customFormat="1" ht="12.75" x14ac:dyDescent="0.2"/>
    <row r="105" s="170" customFormat="1" ht="12.75" x14ac:dyDescent="0.2"/>
    <row r="106" s="170" customFormat="1" ht="12.75" x14ac:dyDescent="0.2"/>
    <row r="107" s="170" customFormat="1" ht="12.75" x14ac:dyDescent="0.2"/>
    <row r="108" s="170" customFormat="1" ht="12.75" x14ac:dyDescent="0.2"/>
    <row r="109" s="170" customFormat="1" ht="12.75" x14ac:dyDescent="0.2"/>
    <row r="110" s="170" customFormat="1" ht="12.75" x14ac:dyDescent="0.2"/>
    <row r="111" s="170" customFormat="1" ht="12.75" x14ac:dyDescent="0.2"/>
    <row r="112" s="170" customFormat="1" ht="12.75" x14ac:dyDescent="0.2"/>
    <row r="113" s="170" customFormat="1" ht="12.75" x14ac:dyDescent="0.2"/>
    <row r="114" s="170" customFormat="1" ht="12.75" x14ac:dyDescent="0.2"/>
    <row r="115" s="170" customFormat="1" ht="12.75" x14ac:dyDescent="0.2"/>
    <row r="116" s="170" customFormat="1" ht="12.75" x14ac:dyDescent="0.2"/>
    <row r="117" s="170" customFormat="1" ht="12.75" x14ac:dyDescent="0.2"/>
    <row r="118" s="170" customFormat="1" ht="12.75" x14ac:dyDescent="0.2"/>
    <row r="119" s="170" customFormat="1" ht="12.75" x14ac:dyDescent="0.2"/>
    <row r="120" s="170" customFormat="1" ht="12.75" x14ac:dyDescent="0.2"/>
    <row r="121" s="170" customFormat="1" ht="12.75" x14ac:dyDescent="0.2"/>
    <row r="122" s="170" customFormat="1" ht="12.75" x14ac:dyDescent="0.2"/>
    <row r="123" s="170" customFormat="1" ht="12.75" x14ac:dyDescent="0.2"/>
    <row r="124" s="170" customFormat="1" ht="12.75" x14ac:dyDescent="0.2"/>
    <row r="125" s="170" customFormat="1" ht="12.75" x14ac:dyDescent="0.2"/>
    <row r="126" s="170" customFormat="1" ht="12.75" x14ac:dyDescent="0.2"/>
    <row r="127" s="170" customFormat="1" ht="12.75" x14ac:dyDescent="0.2"/>
    <row r="128" s="170" customFormat="1" ht="12.75" x14ac:dyDescent="0.2"/>
    <row r="129" s="170" customFormat="1" ht="12.75" x14ac:dyDescent="0.2"/>
    <row r="130" s="170" customFormat="1" ht="12.75" x14ac:dyDescent="0.2"/>
    <row r="131" s="170" customFormat="1" ht="12.75" x14ac:dyDescent="0.2"/>
    <row r="132" s="170" customFormat="1" ht="12.75" x14ac:dyDescent="0.2"/>
    <row r="133" s="170" customFormat="1" ht="12.75" x14ac:dyDescent="0.2"/>
    <row r="134" s="170" customFormat="1" ht="12.75" x14ac:dyDescent="0.2"/>
    <row r="135" s="170" customFormat="1" ht="12.75" x14ac:dyDescent="0.2"/>
    <row r="136" s="170" customFormat="1" ht="12.75" x14ac:dyDescent="0.2"/>
    <row r="137" s="170" customFormat="1" ht="12.75" x14ac:dyDescent="0.2"/>
    <row r="138" s="170" customFormat="1" ht="12.75" x14ac:dyDescent="0.2"/>
    <row r="139" s="170" customFormat="1" ht="12.75" x14ac:dyDescent="0.2"/>
    <row r="140" s="170" customFormat="1" ht="12.75" x14ac:dyDescent="0.2"/>
    <row r="141" s="170" customFormat="1" ht="12.75" x14ac:dyDescent="0.2"/>
    <row r="142" s="170" customFormat="1" ht="12.75" x14ac:dyDescent="0.2"/>
    <row r="143" s="170" customFormat="1" ht="12.75" x14ac:dyDescent="0.2"/>
    <row r="144" s="170" customFormat="1" ht="12.75" x14ac:dyDescent="0.2"/>
    <row r="145" s="170" customFormat="1" ht="12.75" x14ac:dyDescent="0.2"/>
    <row r="146" s="170" customFormat="1" ht="12.75" x14ac:dyDescent="0.2"/>
    <row r="147" s="170" customFormat="1" ht="12.75" x14ac:dyDescent="0.2"/>
    <row r="148" s="170" customFormat="1" ht="12.75" x14ac:dyDescent="0.2"/>
    <row r="149" s="170" customFormat="1" ht="12.75" x14ac:dyDescent="0.2"/>
    <row r="150" s="170" customFormat="1" ht="12.75" x14ac:dyDescent="0.2"/>
    <row r="151" s="170" customFormat="1" ht="12.75" x14ac:dyDescent="0.2"/>
    <row r="152" s="170" customFormat="1" ht="12.75" x14ac:dyDescent="0.2"/>
    <row r="153" s="170" customFormat="1" ht="12.75" x14ac:dyDescent="0.2"/>
    <row r="154" s="170" customFormat="1" ht="12.75" x14ac:dyDescent="0.2"/>
    <row r="155" s="170" customFormat="1" ht="12.75" x14ac:dyDescent="0.2"/>
    <row r="156" s="170" customFormat="1" ht="12.75" x14ac:dyDescent="0.2"/>
    <row r="157" s="170" customFormat="1" ht="12.75" x14ac:dyDescent="0.2"/>
    <row r="158" s="170" customFormat="1" ht="12.75" x14ac:dyDescent="0.2"/>
    <row r="159" s="170" customFormat="1" ht="12.75" x14ac:dyDescent="0.2"/>
    <row r="160" s="170" customFormat="1" ht="12.75" x14ac:dyDescent="0.2"/>
    <row r="161" s="170" customFormat="1" ht="12.75" x14ac:dyDescent="0.2"/>
    <row r="162" s="170" customFormat="1" ht="12.75" x14ac:dyDescent="0.2"/>
    <row r="163" s="170" customFormat="1" ht="12.75" x14ac:dyDescent="0.2"/>
    <row r="164" s="170" customFormat="1" ht="12.75" x14ac:dyDescent="0.2"/>
    <row r="165" s="170" customFormat="1" ht="12.75" x14ac:dyDescent="0.2"/>
    <row r="166" s="170" customFormat="1" ht="12.75" x14ac:dyDescent="0.2"/>
    <row r="167" s="170" customFormat="1" ht="12.75" x14ac:dyDescent="0.2"/>
    <row r="168" s="170" customFormat="1" ht="12.75" x14ac:dyDescent="0.2"/>
    <row r="169" s="170" customFormat="1" ht="12.75" x14ac:dyDescent="0.2"/>
    <row r="170" s="170" customFormat="1" ht="12.75" x14ac:dyDescent="0.2"/>
    <row r="171" s="170" customFormat="1" ht="12.75" x14ac:dyDescent="0.2"/>
    <row r="172" s="170" customFormat="1" ht="12.75" x14ac:dyDescent="0.2"/>
    <row r="173" s="170" customFormat="1" ht="12.75" x14ac:dyDescent="0.2"/>
    <row r="174" s="170" customFormat="1" ht="12.75" x14ac:dyDescent="0.2"/>
    <row r="175" s="170" customFormat="1" ht="12.75" x14ac:dyDescent="0.2"/>
    <row r="176" s="170" customFormat="1" ht="12.75" x14ac:dyDescent="0.2"/>
    <row r="177" s="170" customFormat="1" ht="12.75" x14ac:dyDescent="0.2"/>
    <row r="178" s="170" customFormat="1" ht="12.75" x14ac:dyDescent="0.2"/>
    <row r="179" s="170" customFormat="1" ht="12.75" x14ac:dyDescent="0.2"/>
    <row r="180" s="170" customFormat="1" ht="12.75" x14ac:dyDescent="0.2"/>
    <row r="181" s="170" customFormat="1" ht="12.75" x14ac:dyDescent="0.2"/>
    <row r="182" s="170" customFormat="1" ht="12.75" x14ac:dyDescent="0.2"/>
    <row r="183" s="170" customFormat="1" ht="12.75" x14ac:dyDescent="0.2"/>
    <row r="184" s="170" customFormat="1" ht="12.75" x14ac:dyDescent="0.2"/>
    <row r="185" s="170" customFormat="1" ht="12.75" x14ac:dyDescent="0.2"/>
    <row r="186" s="170" customFormat="1" ht="12.75" x14ac:dyDescent="0.2"/>
    <row r="187" s="170" customFormat="1" ht="12.75" x14ac:dyDescent="0.2"/>
    <row r="188" s="170" customFormat="1" ht="12.75" x14ac:dyDescent="0.2"/>
    <row r="189" s="170" customFormat="1" ht="12.75" x14ac:dyDescent="0.2"/>
    <row r="190" s="170" customFormat="1" ht="12.75" x14ac:dyDescent="0.2"/>
    <row r="191" s="170" customFormat="1" ht="12.75" x14ac:dyDescent="0.2"/>
    <row r="192" s="170" customFormat="1" ht="12.75" x14ac:dyDescent="0.2"/>
    <row r="193" s="170" customFormat="1" ht="12.75" x14ac:dyDescent="0.2"/>
    <row r="194" s="170" customFormat="1" ht="12.75" x14ac:dyDescent="0.2"/>
    <row r="195" s="170" customFormat="1" ht="12.75" x14ac:dyDescent="0.2"/>
    <row r="196" s="170" customFormat="1" ht="12.75" x14ac:dyDescent="0.2"/>
    <row r="197" s="170" customFormat="1" ht="12.75" x14ac:dyDescent="0.2"/>
    <row r="198" s="170" customFormat="1" ht="12.75" x14ac:dyDescent="0.2"/>
    <row r="199" s="170" customFormat="1" ht="12.75" x14ac:dyDescent="0.2"/>
    <row r="200" s="170" customFormat="1" ht="12.75" x14ac:dyDescent="0.2"/>
    <row r="201" s="170" customFormat="1" ht="12.75" x14ac:dyDescent="0.2"/>
    <row r="202" s="170" customFormat="1" ht="12.75" x14ac:dyDescent="0.2"/>
    <row r="203" s="170" customFormat="1" ht="12.75" x14ac:dyDescent="0.2"/>
    <row r="204" s="170" customFormat="1" ht="12.75" x14ac:dyDescent="0.2"/>
    <row r="205" s="170" customFormat="1" ht="12.75" x14ac:dyDescent="0.2"/>
    <row r="206" s="170" customFormat="1" ht="12.75" x14ac:dyDescent="0.2"/>
    <row r="207" s="170" customFormat="1" ht="12.75" x14ac:dyDescent="0.2"/>
    <row r="208" s="170" customFormat="1" ht="12.75" x14ac:dyDescent="0.2"/>
    <row r="209" s="170" customFormat="1" ht="12.75" x14ac:dyDescent="0.2"/>
    <row r="210" s="170" customFormat="1" ht="12.75" x14ac:dyDescent="0.2"/>
    <row r="211" s="170" customFormat="1" ht="12.75" x14ac:dyDescent="0.2"/>
    <row r="212" s="170" customFormat="1" ht="12.75" x14ac:dyDescent="0.2"/>
    <row r="213" s="170" customFormat="1" ht="12.75" x14ac:dyDescent="0.2"/>
    <row r="214" s="170" customFormat="1" ht="12.75" x14ac:dyDescent="0.2"/>
    <row r="215" s="170" customFormat="1" ht="12.75" x14ac:dyDescent="0.2"/>
    <row r="216" s="170" customFormat="1" ht="12.75" x14ac:dyDescent="0.2"/>
    <row r="217" s="170" customFormat="1" ht="12.75" x14ac:dyDescent="0.2"/>
    <row r="218" s="170" customFormat="1" ht="12.75" x14ac:dyDescent="0.2"/>
    <row r="219" s="170" customFormat="1" ht="12.75" x14ac:dyDescent="0.2"/>
    <row r="220" s="170" customFormat="1" ht="12.75" x14ac:dyDescent="0.2"/>
    <row r="221" s="170" customFormat="1" ht="12.75" x14ac:dyDescent="0.2"/>
    <row r="222" s="170" customFormat="1" ht="12.75" x14ac:dyDescent="0.2"/>
    <row r="223" s="170" customFormat="1" ht="12.75" x14ac:dyDescent="0.2"/>
    <row r="224" s="170" customFormat="1" ht="12.75" x14ac:dyDescent="0.2"/>
    <row r="225" s="170" customFormat="1" ht="12.75" x14ac:dyDescent="0.2"/>
    <row r="226" s="170" customFormat="1" ht="12.75" x14ac:dyDescent="0.2"/>
    <row r="227" s="170" customFormat="1" ht="12.75" x14ac:dyDescent="0.2"/>
    <row r="228" s="170" customFormat="1" ht="12.75" x14ac:dyDescent="0.2"/>
    <row r="229" s="170" customFormat="1" ht="12.75" x14ac:dyDescent="0.2"/>
    <row r="230" s="170" customFormat="1" ht="12.75" x14ac:dyDescent="0.2"/>
    <row r="231" s="170" customFormat="1" ht="12.75" x14ac:dyDescent="0.2"/>
    <row r="232" s="170" customFormat="1" ht="12.75" x14ac:dyDescent="0.2"/>
    <row r="233" s="170" customFormat="1" ht="12.75" x14ac:dyDescent="0.2"/>
    <row r="234" s="170" customFormat="1" ht="12.75" x14ac:dyDescent="0.2"/>
    <row r="235" s="170" customFormat="1" ht="12.75" x14ac:dyDescent="0.2"/>
    <row r="236" s="170" customFormat="1" ht="12.75" x14ac:dyDescent="0.2"/>
    <row r="237" s="170" customFormat="1" ht="12.75" x14ac:dyDescent="0.2"/>
    <row r="238" s="170" customFormat="1" ht="12.75" x14ac:dyDescent="0.2"/>
    <row r="239" s="170" customFormat="1" ht="12.75" x14ac:dyDescent="0.2"/>
    <row r="240" s="170" customFormat="1" ht="12.75" x14ac:dyDescent="0.2"/>
    <row r="241" s="170" customFormat="1" ht="12.75" x14ac:dyDescent="0.2"/>
    <row r="242" s="170" customFormat="1" ht="12.75" x14ac:dyDescent="0.2"/>
    <row r="243" s="170" customFormat="1" ht="12.75" x14ac:dyDescent="0.2"/>
    <row r="244" s="170" customFormat="1" ht="12.75" x14ac:dyDescent="0.2"/>
    <row r="245" s="170" customFormat="1" ht="12.75" x14ac:dyDescent="0.2"/>
    <row r="246" s="170" customFormat="1" ht="12.75" x14ac:dyDescent="0.2"/>
    <row r="247" s="170" customFormat="1" ht="12.75" x14ac:dyDescent="0.2"/>
    <row r="248" s="170" customFormat="1" ht="12.75" x14ac:dyDescent="0.2"/>
    <row r="249" s="170" customFormat="1" ht="12.75" x14ac:dyDescent="0.2"/>
    <row r="250" s="170" customFormat="1" ht="12.75" x14ac:dyDescent="0.2"/>
    <row r="251" s="170" customFormat="1" ht="12.75" x14ac:dyDescent="0.2"/>
    <row r="252" s="170" customFormat="1" ht="12.75" x14ac:dyDescent="0.2"/>
    <row r="253" s="170" customFormat="1" ht="12.75" x14ac:dyDescent="0.2"/>
    <row r="254" s="170" customFormat="1" ht="12.75" x14ac:dyDescent="0.2"/>
    <row r="255" s="170" customFormat="1" ht="12.75" x14ac:dyDescent="0.2"/>
    <row r="256" s="170" customFormat="1" ht="12.75" x14ac:dyDescent="0.2"/>
    <row r="257" s="170" customFormat="1" ht="12.75" x14ac:dyDescent="0.2"/>
    <row r="258" s="170" customFormat="1" ht="12.75" x14ac:dyDescent="0.2"/>
    <row r="259" s="170" customFormat="1" ht="12.75" x14ac:dyDescent="0.2"/>
    <row r="260" s="170" customFormat="1" ht="12.75" x14ac:dyDescent="0.2"/>
    <row r="261" s="170" customFormat="1" ht="12.75" x14ac:dyDescent="0.2"/>
    <row r="262" s="170" customFormat="1" ht="12.75" x14ac:dyDescent="0.2"/>
    <row r="263" s="170" customFormat="1" ht="12.75" x14ac:dyDescent="0.2"/>
    <row r="264" s="170" customFormat="1" ht="12.75" x14ac:dyDescent="0.2"/>
    <row r="265" s="170" customFormat="1" ht="12.75" x14ac:dyDescent="0.2"/>
    <row r="266" s="170" customFormat="1" ht="12.75" x14ac:dyDescent="0.2"/>
    <row r="267" s="170" customFormat="1" ht="12.75" x14ac:dyDescent="0.2"/>
    <row r="268" s="170" customFormat="1" ht="12.75" x14ac:dyDescent="0.2"/>
    <row r="269" s="170" customFormat="1" ht="12.75" x14ac:dyDescent="0.2"/>
    <row r="270" s="170" customFormat="1" ht="12.75" x14ac:dyDescent="0.2"/>
    <row r="271" s="170" customFormat="1" ht="12.75" x14ac:dyDescent="0.2"/>
    <row r="272" s="170" customFormat="1" ht="12.75" x14ac:dyDescent="0.2"/>
    <row r="273" s="170" customFormat="1" ht="12.75" x14ac:dyDescent="0.2"/>
    <row r="274" s="170" customFormat="1" ht="12.75" x14ac:dyDescent="0.2"/>
    <row r="275" s="170" customFormat="1" ht="12.75" x14ac:dyDescent="0.2"/>
    <row r="276" s="170" customFormat="1" ht="12.75" x14ac:dyDescent="0.2"/>
    <row r="277" s="170" customFormat="1" ht="12.75" x14ac:dyDescent="0.2"/>
    <row r="278" s="170" customFormat="1" ht="12.75" x14ac:dyDescent="0.2"/>
    <row r="279" s="170" customFormat="1" ht="12.75" x14ac:dyDescent="0.2"/>
    <row r="280" s="170" customFormat="1" ht="12.75" x14ac:dyDescent="0.2"/>
    <row r="281" s="170" customFormat="1" ht="12.75" x14ac:dyDescent="0.2"/>
    <row r="282" s="170" customFormat="1" ht="12.75" x14ac:dyDescent="0.2"/>
    <row r="283" s="170" customFormat="1" ht="12.75" x14ac:dyDescent="0.2"/>
    <row r="284" s="170" customFormat="1" ht="12.75" x14ac:dyDescent="0.2"/>
    <row r="285" s="170" customFormat="1" ht="12.75" x14ac:dyDescent="0.2"/>
    <row r="286" s="170" customFormat="1" ht="12.75" x14ac:dyDescent="0.2"/>
    <row r="287" s="170" customFormat="1" ht="12.75" x14ac:dyDescent="0.2"/>
    <row r="288" s="170" customFormat="1" ht="12.75" x14ac:dyDescent="0.2"/>
    <row r="289" s="170" customFormat="1" ht="12.75" x14ac:dyDescent="0.2"/>
    <row r="290" s="170" customFormat="1" ht="12.75" x14ac:dyDescent="0.2"/>
    <row r="291" s="170" customFormat="1" ht="12.75" x14ac:dyDescent="0.2"/>
    <row r="292" s="170" customFormat="1" ht="12.75" x14ac:dyDescent="0.2"/>
    <row r="293" s="170" customFormat="1" ht="12.75" x14ac:dyDescent="0.2"/>
    <row r="294" s="170" customFormat="1" ht="12.75" x14ac:dyDescent="0.2"/>
    <row r="295" s="170" customFormat="1" ht="12.75" x14ac:dyDescent="0.2"/>
    <row r="296" s="170" customFormat="1" ht="12.75" x14ac:dyDescent="0.2"/>
    <row r="297" s="170" customFormat="1" ht="12.75" x14ac:dyDescent="0.2"/>
    <row r="298" s="170" customFormat="1" ht="12.75" x14ac:dyDescent="0.2"/>
    <row r="299" s="170" customFormat="1" ht="12.75" x14ac:dyDescent="0.2"/>
    <row r="300" s="170" customFormat="1" ht="12.75" x14ac:dyDescent="0.2"/>
    <row r="301" s="170" customFormat="1" ht="12.75" x14ac:dyDescent="0.2"/>
    <row r="302" s="170" customFormat="1" ht="12.75" x14ac:dyDescent="0.2"/>
    <row r="303" s="170" customFormat="1" ht="12.75" x14ac:dyDescent="0.2"/>
    <row r="304" s="170" customFormat="1" ht="12.75" x14ac:dyDescent="0.2"/>
    <row r="305" s="170" customFormat="1" ht="12.75" x14ac:dyDescent="0.2"/>
    <row r="306" s="170" customFormat="1" ht="12.75" x14ac:dyDescent="0.2"/>
    <row r="307" s="170" customFormat="1" ht="12.75" x14ac:dyDescent="0.2"/>
    <row r="308" s="170" customFormat="1" ht="12.75" x14ac:dyDescent="0.2"/>
    <row r="309" s="170" customFormat="1" ht="12.75" x14ac:dyDescent="0.2"/>
    <row r="310" s="170" customFormat="1" ht="12.75" x14ac:dyDescent="0.2"/>
    <row r="311" s="170" customFormat="1" ht="12.75" x14ac:dyDescent="0.2"/>
    <row r="312" s="170" customFormat="1" ht="12.75" x14ac:dyDescent="0.2"/>
    <row r="313" s="170" customFormat="1" ht="12.75" x14ac:dyDescent="0.2"/>
    <row r="314" s="170" customFormat="1" ht="12.75" x14ac:dyDescent="0.2"/>
    <row r="315" s="170" customFormat="1" ht="12.75" x14ac:dyDescent="0.2"/>
    <row r="316" s="170" customFormat="1" ht="12.75" x14ac:dyDescent="0.2"/>
    <row r="317" s="170" customFormat="1" ht="12.75" x14ac:dyDescent="0.2"/>
    <row r="318" s="170" customFormat="1" ht="12.75" x14ac:dyDescent="0.2"/>
    <row r="319" s="170" customFormat="1" ht="12.75" x14ac:dyDescent="0.2"/>
    <row r="320" s="170" customFormat="1" ht="12.75" x14ac:dyDescent="0.2"/>
    <row r="321" s="170" customFormat="1" ht="12.75" x14ac:dyDescent="0.2"/>
    <row r="322" s="170" customFormat="1" ht="12.75" x14ac:dyDescent="0.2"/>
    <row r="323" s="170" customFormat="1" ht="12.75" x14ac:dyDescent="0.2"/>
    <row r="324" s="170" customFormat="1" ht="12.75" x14ac:dyDescent="0.2"/>
    <row r="325" s="170" customFormat="1" ht="12.75" x14ac:dyDescent="0.2"/>
    <row r="326" s="170" customFormat="1" ht="12.75" x14ac:dyDescent="0.2"/>
    <row r="327" s="170" customFormat="1" ht="12.75" x14ac:dyDescent="0.2"/>
    <row r="328" s="170" customFormat="1" ht="12.75" x14ac:dyDescent="0.2"/>
    <row r="329" s="170" customFormat="1" ht="12.75" x14ac:dyDescent="0.2"/>
    <row r="330" s="170" customFormat="1" ht="12.75" x14ac:dyDescent="0.2"/>
    <row r="331" s="170" customFormat="1" ht="12.75" x14ac:dyDescent="0.2"/>
    <row r="332" s="170" customFormat="1" ht="12.75" x14ac:dyDescent="0.2"/>
    <row r="333" s="170" customFormat="1" ht="12.75" x14ac:dyDescent="0.2"/>
    <row r="334" s="170" customFormat="1" ht="12.75" x14ac:dyDescent="0.2"/>
    <row r="335" s="170" customFormat="1" ht="12.75" x14ac:dyDescent="0.2"/>
    <row r="336" s="170" customFormat="1" ht="12.75" x14ac:dyDescent="0.2"/>
    <row r="337" s="170" customFormat="1" ht="12.75" x14ac:dyDescent="0.2"/>
    <row r="338" s="170" customFormat="1" ht="12.75" x14ac:dyDescent="0.2"/>
    <row r="339" s="170" customFormat="1" ht="12.75" x14ac:dyDescent="0.2"/>
    <row r="340" s="170" customFormat="1" ht="12.75" x14ac:dyDescent="0.2"/>
    <row r="341" s="170" customFormat="1" ht="12.75" x14ac:dyDescent="0.2"/>
    <row r="342" s="170" customFormat="1" ht="12.75" x14ac:dyDescent="0.2"/>
    <row r="343" s="170" customFormat="1" ht="12.75" x14ac:dyDescent="0.2"/>
    <row r="344" s="170" customFormat="1" ht="12.75" x14ac:dyDescent="0.2"/>
    <row r="345" s="170" customFormat="1" ht="12.75" x14ac:dyDescent="0.2"/>
    <row r="346" s="170" customFormat="1" ht="12.75" x14ac:dyDescent="0.2"/>
    <row r="347" s="170" customFormat="1" ht="12.75" x14ac:dyDescent="0.2"/>
    <row r="348" s="170" customFormat="1" ht="12.75" x14ac:dyDescent="0.2"/>
    <row r="349" s="170" customFormat="1" ht="12.75" x14ac:dyDescent="0.2"/>
    <row r="350" s="170" customFormat="1" ht="12.75" x14ac:dyDescent="0.2"/>
    <row r="351" s="170" customFormat="1" ht="12.75" x14ac:dyDescent="0.2"/>
    <row r="352" s="170" customFormat="1" ht="12.75" x14ac:dyDescent="0.2"/>
    <row r="353" s="170" customFormat="1" ht="12.75" x14ac:dyDescent="0.2"/>
    <row r="354" s="170" customFormat="1" ht="12.75" x14ac:dyDescent="0.2"/>
    <row r="355" s="170" customFormat="1" ht="12.75" x14ac:dyDescent="0.2"/>
    <row r="356" s="170" customFormat="1" ht="12.75" x14ac:dyDescent="0.2"/>
    <row r="357" s="170" customFormat="1" ht="12.75" x14ac:dyDescent="0.2"/>
    <row r="358" s="170" customFormat="1" ht="12.75" x14ac:dyDescent="0.2"/>
    <row r="359" s="170" customFormat="1" ht="12.75" x14ac:dyDescent="0.2"/>
    <row r="360" s="170" customFormat="1" ht="12.75" x14ac:dyDescent="0.2"/>
    <row r="361" s="170" customFormat="1" ht="12.75" x14ac:dyDescent="0.2"/>
    <row r="362" s="170" customFormat="1" ht="12.75" x14ac:dyDescent="0.2"/>
    <row r="363" s="170" customFormat="1" ht="12.75" x14ac:dyDescent="0.2"/>
    <row r="364" s="170" customFormat="1" ht="12.75" x14ac:dyDescent="0.2"/>
    <row r="365" s="170" customFormat="1" ht="12.75" x14ac:dyDescent="0.2"/>
    <row r="366" s="170" customFormat="1" ht="12.75" x14ac:dyDescent="0.2"/>
    <row r="367" s="170" customFormat="1" ht="12.75" x14ac:dyDescent="0.2"/>
    <row r="368" s="170" customFormat="1" ht="12.75" x14ac:dyDescent="0.2"/>
    <row r="369" s="170" customFormat="1" ht="12.75" x14ac:dyDescent="0.2"/>
    <row r="370" s="170" customFormat="1" ht="12.75" x14ac:dyDescent="0.2"/>
    <row r="371" s="170" customFormat="1" ht="12.75" x14ac:dyDescent="0.2"/>
    <row r="372" s="170" customFormat="1" ht="12.75" x14ac:dyDescent="0.2"/>
    <row r="373" s="170" customFormat="1" ht="12.75" x14ac:dyDescent="0.2"/>
    <row r="374" s="170" customFormat="1" ht="12.75" x14ac:dyDescent="0.2"/>
    <row r="375" s="170" customFormat="1" ht="12.75" x14ac:dyDescent="0.2"/>
    <row r="376" s="170" customFormat="1" ht="12.75" x14ac:dyDescent="0.2"/>
    <row r="377" s="170" customFormat="1" ht="12.75" x14ac:dyDescent="0.2"/>
    <row r="378" s="170" customFormat="1" ht="12.75" x14ac:dyDescent="0.2"/>
    <row r="379" s="170" customFormat="1" ht="12.75" x14ac:dyDescent="0.2"/>
    <row r="380" s="170" customFormat="1" ht="12.75" x14ac:dyDescent="0.2"/>
    <row r="381" s="170" customFormat="1" ht="12.75" x14ac:dyDescent="0.2"/>
    <row r="382" s="170" customFormat="1" ht="12.75" x14ac:dyDescent="0.2"/>
    <row r="383" s="170" customFormat="1" ht="12.75" x14ac:dyDescent="0.2"/>
    <row r="384" s="170" customFormat="1" ht="12.75" x14ac:dyDescent="0.2"/>
    <row r="385" s="170" customFormat="1" ht="12.75" x14ac:dyDescent="0.2"/>
    <row r="386" s="170" customFormat="1" ht="12.75" x14ac:dyDescent="0.2"/>
    <row r="387" s="170" customFormat="1" ht="12.75" x14ac:dyDescent="0.2"/>
    <row r="388" s="170" customFormat="1" ht="12.75" x14ac:dyDescent="0.2"/>
    <row r="389" s="170" customFormat="1" ht="12.75" x14ac:dyDescent="0.2"/>
    <row r="390" s="170" customFormat="1" ht="12.75" x14ac:dyDescent="0.2"/>
    <row r="391" s="170" customFormat="1" ht="12.75" x14ac:dyDescent="0.2"/>
    <row r="392" s="170" customFormat="1" ht="12.75" x14ac:dyDescent="0.2"/>
    <row r="393" s="170" customFormat="1" ht="12.75" x14ac:dyDescent="0.2"/>
    <row r="394" s="170" customFormat="1" ht="12.75" x14ac:dyDescent="0.2"/>
    <row r="395" s="170" customFormat="1" ht="12.75" x14ac:dyDescent="0.2"/>
    <row r="396" s="170" customFormat="1" ht="12.75" x14ac:dyDescent="0.2"/>
    <row r="397" s="170" customFormat="1" ht="12.75" x14ac:dyDescent="0.2"/>
    <row r="398" s="170" customFormat="1" ht="12.75" x14ac:dyDescent="0.2"/>
    <row r="399" s="170" customFormat="1" ht="12.75" x14ac:dyDescent="0.2"/>
    <row r="400" s="170" customFormat="1" ht="12.75" x14ac:dyDescent="0.2"/>
    <row r="401" s="170" customFormat="1" ht="12.75" x14ac:dyDescent="0.2"/>
    <row r="402" s="170" customFormat="1" ht="12.75" x14ac:dyDescent="0.2"/>
    <row r="403" s="170" customFormat="1" ht="12.75" x14ac:dyDescent="0.2"/>
    <row r="404" s="170" customFormat="1" ht="12.75" x14ac:dyDescent="0.2"/>
    <row r="405" s="170" customFormat="1" ht="12.75" x14ac:dyDescent="0.2"/>
    <row r="406" s="170" customFormat="1" ht="12.75" x14ac:dyDescent="0.2"/>
    <row r="407" s="170" customFormat="1" ht="12.75" x14ac:dyDescent="0.2"/>
    <row r="408" s="170" customFormat="1" ht="12.75" x14ac:dyDescent="0.2"/>
    <row r="409" s="170" customFormat="1" ht="12.75" x14ac:dyDescent="0.2"/>
    <row r="410" s="170" customFormat="1" ht="12.75" x14ac:dyDescent="0.2"/>
    <row r="411" s="170" customFormat="1" ht="12.75" x14ac:dyDescent="0.2"/>
    <row r="412" s="170" customFormat="1" ht="12.75" x14ac:dyDescent="0.2"/>
    <row r="413" s="170" customFormat="1" ht="12.75" x14ac:dyDescent="0.2"/>
    <row r="414" s="170" customFormat="1" ht="12.75" x14ac:dyDescent="0.2"/>
    <row r="415" s="170" customFormat="1" ht="12.75" x14ac:dyDescent="0.2"/>
    <row r="416" s="170" customFormat="1" ht="12.75" x14ac:dyDescent="0.2"/>
    <row r="417" s="170" customFormat="1" ht="12.75" x14ac:dyDescent="0.2"/>
    <row r="418" s="170" customFormat="1" ht="12.75" x14ac:dyDescent="0.2"/>
    <row r="419" s="170" customFormat="1" ht="12.75" x14ac:dyDescent="0.2"/>
    <row r="420" s="170" customFormat="1" ht="12.75" x14ac:dyDescent="0.2"/>
    <row r="421" s="170" customFormat="1" ht="12.75" x14ac:dyDescent="0.2"/>
    <row r="422" s="170" customFormat="1" ht="12.75" x14ac:dyDescent="0.2"/>
    <row r="423" s="170" customFormat="1" ht="12.75" x14ac:dyDescent="0.2"/>
    <row r="424" s="170" customFormat="1" ht="12.75" x14ac:dyDescent="0.2"/>
    <row r="425" s="170" customFormat="1" ht="12.75" x14ac:dyDescent="0.2"/>
    <row r="426" s="170" customFormat="1" ht="12.75" x14ac:dyDescent="0.2"/>
    <row r="427" s="170" customFormat="1" ht="12.75" x14ac:dyDescent="0.2"/>
    <row r="428" s="170" customFormat="1" ht="12.75" x14ac:dyDescent="0.2"/>
    <row r="429" s="170" customFormat="1" ht="12.75" x14ac:dyDescent="0.2"/>
    <row r="430" s="170" customFormat="1" ht="12.75" x14ac:dyDescent="0.2"/>
    <row r="431" s="170" customFormat="1" ht="12.75" x14ac:dyDescent="0.2"/>
    <row r="432" s="170" customFormat="1" ht="12.75" x14ac:dyDescent="0.2"/>
    <row r="433" s="170" customFormat="1" ht="12.75" x14ac:dyDescent="0.2"/>
    <row r="434" s="170" customFormat="1" ht="12.75" x14ac:dyDescent="0.2"/>
    <row r="435" s="170" customFormat="1" ht="12.75" x14ac:dyDescent="0.2"/>
    <row r="436" s="170" customFormat="1" ht="12.75" x14ac:dyDescent="0.2"/>
    <row r="437" s="170" customFormat="1" ht="12.75" x14ac:dyDescent="0.2"/>
    <row r="438" s="170" customFormat="1" ht="12.75" x14ac:dyDescent="0.2"/>
    <row r="439" s="170" customFormat="1" ht="12.75" x14ac:dyDescent="0.2"/>
    <row r="440" s="170" customFormat="1" ht="12.75" x14ac:dyDescent="0.2"/>
    <row r="441" s="170" customFormat="1" ht="12.75" x14ac:dyDescent="0.2"/>
    <row r="442" s="170" customFormat="1" ht="12.75" x14ac:dyDescent="0.2"/>
    <row r="443" s="170" customFormat="1" ht="12.75" x14ac:dyDescent="0.2"/>
    <row r="444" s="170" customFormat="1" ht="12.75" x14ac:dyDescent="0.2"/>
    <row r="445" s="170" customFormat="1" ht="12.75" x14ac:dyDescent="0.2"/>
    <row r="446" s="170" customFormat="1" ht="12.75" x14ac:dyDescent="0.2"/>
    <row r="447" s="170" customFormat="1" ht="12.75" x14ac:dyDescent="0.2"/>
    <row r="448" s="170" customFormat="1" ht="12.75" x14ac:dyDescent="0.2"/>
    <row r="449" s="170" customFormat="1" ht="12.75" x14ac:dyDescent="0.2"/>
    <row r="450" s="170" customFormat="1" ht="12.75" x14ac:dyDescent="0.2"/>
    <row r="451" s="170" customFormat="1" ht="12.75" x14ac:dyDescent="0.2"/>
    <row r="452" s="170" customFormat="1" ht="12.75" x14ac:dyDescent="0.2"/>
    <row r="453" s="170" customFormat="1" ht="12.75" x14ac:dyDescent="0.2"/>
    <row r="454" s="170" customFormat="1" ht="12.75" x14ac:dyDescent="0.2"/>
    <row r="455" s="170" customFormat="1" ht="12.75" x14ac:dyDescent="0.2"/>
    <row r="456" s="170" customFormat="1" ht="12.75" x14ac:dyDescent="0.2"/>
    <row r="457" s="170" customFormat="1" ht="12.75" x14ac:dyDescent="0.2"/>
    <row r="458" s="170" customFormat="1" ht="12.75" x14ac:dyDescent="0.2"/>
    <row r="459" s="170" customFormat="1" ht="12.75" x14ac:dyDescent="0.2"/>
    <row r="460" s="170" customFormat="1" ht="12.75" x14ac:dyDescent="0.2"/>
    <row r="461" s="170" customFormat="1" ht="12.75" x14ac:dyDescent="0.2"/>
    <row r="462" s="170" customFormat="1" ht="12.75" x14ac:dyDescent="0.2"/>
    <row r="463" s="170" customFormat="1" ht="12.75" x14ac:dyDescent="0.2"/>
    <row r="464" s="170" customFormat="1" ht="12.75" x14ac:dyDescent="0.2"/>
    <row r="465" s="170" customFormat="1" ht="12.75" x14ac:dyDescent="0.2"/>
    <row r="466" s="170" customFormat="1" ht="12.75" x14ac:dyDescent="0.2"/>
    <row r="467" s="170" customFormat="1" ht="12.75" x14ac:dyDescent="0.2"/>
    <row r="468" s="170" customFormat="1" ht="12.75" x14ac:dyDescent="0.2"/>
    <row r="469" s="170" customFormat="1" ht="12.75" x14ac:dyDescent="0.2"/>
    <row r="470" s="170" customFormat="1" ht="12.75" x14ac:dyDescent="0.2"/>
    <row r="471" s="170" customFormat="1" ht="12.75" x14ac:dyDescent="0.2"/>
    <row r="472" s="170" customFormat="1" ht="12.75" x14ac:dyDescent="0.2"/>
    <row r="473" s="170" customFormat="1" ht="12.75" x14ac:dyDescent="0.2"/>
    <row r="474" s="170" customFormat="1" ht="12.75" x14ac:dyDescent="0.2"/>
    <row r="475" s="170" customFormat="1" ht="12.75" x14ac:dyDescent="0.2"/>
    <row r="476" s="170" customFormat="1" ht="12.75" x14ac:dyDescent="0.2"/>
    <row r="477" s="170" customFormat="1" ht="12.75" x14ac:dyDescent="0.2"/>
    <row r="478" s="170" customFormat="1" ht="12.75" x14ac:dyDescent="0.2"/>
    <row r="479" s="170" customFormat="1" ht="12.75" x14ac:dyDescent="0.2"/>
    <row r="480" s="170" customFormat="1" ht="12.75" x14ac:dyDescent="0.2"/>
    <row r="481" s="170" customFormat="1" ht="12.75" x14ac:dyDescent="0.2"/>
    <row r="482" s="170" customFormat="1" ht="12.75" x14ac:dyDescent="0.2"/>
    <row r="483" s="170" customFormat="1" ht="12.75" x14ac:dyDescent="0.2"/>
    <row r="484" s="170" customFormat="1" ht="12.75" x14ac:dyDescent="0.2"/>
    <row r="485" s="170" customFormat="1" ht="12.75" x14ac:dyDescent="0.2"/>
    <row r="486" s="170" customFormat="1" ht="12.75" x14ac:dyDescent="0.2"/>
    <row r="487" s="170" customFormat="1" ht="12.75" x14ac:dyDescent="0.2"/>
    <row r="488" s="170" customFormat="1" ht="12.75" x14ac:dyDescent="0.2"/>
    <row r="489" s="170" customFormat="1" ht="12.75" x14ac:dyDescent="0.2"/>
    <row r="490" s="170" customFormat="1" ht="12.75" x14ac:dyDescent="0.2"/>
    <row r="491" s="170" customFormat="1" ht="12.75" x14ac:dyDescent="0.2"/>
    <row r="492" s="170" customFormat="1" ht="12.75" x14ac:dyDescent="0.2"/>
    <row r="493" s="170" customFormat="1" ht="12.75" x14ac:dyDescent="0.2"/>
    <row r="494" s="170" customFormat="1" ht="12.75" x14ac:dyDescent="0.2"/>
    <row r="495" s="170" customFormat="1" ht="12.75" x14ac:dyDescent="0.2"/>
    <row r="496" s="170" customFormat="1" ht="12.75" x14ac:dyDescent="0.2"/>
    <row r="497" s="170" customFormat="1" ht="12.75" x14ac:dyDescent="0.2"/>
    <row r="498" s="170" customFormat="1" ht="12.75" x14ac:dyDescent="0.2"/>
    <row r="499" s="170" customFormat="1" ht="12.75" x14ac:dyDescent="0.2"/>
    <row r="500" s="170" customFormat="1" ht="12.75" x14ac:dyDescent="0.2"/>
    <row r="501" s="170" customFormat="1" ht="12.75" x14ac:dyDescent="0.2"/>
    <row r="502" s="170" customFormat="1" ht="12.75" x14ac:dyDescent="0.2"/>
    <row r="503" s="170" customFormat="1" ht="12.75" x14ac:dyDescent="0.2"/>
    <row r="504" s="170" customFormat="1" ht="12.75" x14ac:dyDescent="0.2"/>
    <row r="505" s="170" customFormat="1" ht="12.75" x14ac:dyDescent="0.2"/>
    <row r="506" s="170" customFormat="1" ht="12.75" x14ac:dyDescent="0.2"/>
    <row r="507" s="170" customFormat="1" ht="12.75" x14ac:dyDescent="0.2"/>
    <row r="508" s="170" customFormat="1" ht="12.75" x14ac:dyDescent="0.2"/>
    <row r="509" s="170" customFormat="1" ht="12.75" x14ac:dyDescent="0.2"/>
    <row r="510" s="170" customFormat="1" ht="12.75" x14ac:dyDescent="0.2"/>
    <row r="511" s="170" customFormat="1" ht="12.75" x14ac:dyDescent="0.2"/>
    <row r="512" s="170" customFormat="1" ht="12.75" x14ac:dyDescent="0.2"/>
    <row r="513" s="170" customFormat="1" ht="12.75" x14ac:dyDescent="0.2"/>
    <row r="514" s="170" customFormat="1" ht="12.75" x14ac:dyDescent="0.2"/>
    <row r="515" s="170" customFormat="1" ht="12.75" x14ac:dyDescent="0.2"/>
    <row r="516" s="170" customFormat="1" ht="12.75" x14ac:dyDescent="0.2"/>
    <row r="517" s="170" customFormat="1" ht="12.75" x14ac:dyDescent="0.2"/>
    <row r="518" s="170" customFormat="1" ht="12.75" x14ac:dyDescent="0.2"/>
    <row r="519" s="170" customFormat="1" ht="12.75" x14ac:dyDescent="0.2"/>
    <row r="520" s="170" customFormat="1" ht="12.75" x14ac:dyDescent="0.2"/>
    <row r="521" s="170" customFormat="1" ht="12.75" x14ac:dyDescent="0.2"/>
    <row r="522" s="170" customFormat="1" ht="12.75" x14ac:dyDescent="0.2"/>
    <row r="523" s="170" customFormat="1" ht="12.75" x14ac:dyDescent="0.2"/>
    <row r="524" s="170" customFormat="1" ht="12.75" x14ac:dyDescent="0.2"/>
    <row r="525" s="170" customFormat="1" ht="12.75" x14ac:dyDescent="0.2"/>
    <row r="526" s="170" customFormat="1" ht="12.75" x14ac:dyDescent="0.2"/>
    <row r="527" s="170" customFormat="1" ht="12.75" x14ac:dyDescent="0.2"/>
    <row r="528" s="170" customFormat="1" ht="12.75" x14ac:dyDescent="0.2"/>
    <row r="529" s="170" customFormat="1" ht="12.75" x14ac:dyDescent="0.2"/>
    <row r="530" s="170" customFormat="1" ht="12.75" x14ac:dyDescent="0.2"/>
    <row r="531" s="170" customFormat="1" ht="12.75" x14ac:dyDescent="0.2"/>
    <row r="532" s="170" customFormat="1" ht="12.75" x14ac:dyDescent="0.2"/>
    <row r="533" s="170" customFormat="1" ht="12.75" x14ac:dyDescent="0.2"/>
    <row r="534" s="170" customFormat="1" ht="12.75" x14ac:dyDescent="0.2"/>
    <row r="535" s="170" customFormat="1" ht="12.75" x14ac:dyDescent="0.2"/>
    <row r="536" s="170" customFormat="1" ht="12.75" x14ac:dyDescent="0.2"/>
    <row r="537" s="170" customFormat="1" ht="12.75" x14ac:dyDescent="0.2"/>
    <row r="538" s="170" customFormat="1" ht="12.75" x14ac:dyDescent="0.2"/>
    <row r="539" s="170" customFormat="1" ht="12.75" x14ac:dyDescent="0.2"/>
    <row r="540" s="170" customFormat="1" ht="12.75" x14ac:dyDescent="0.2"/>
    <row r="541" s="170" customFormat="1" ht="12.75" x14ac:dyDescent="0.2"/>
    <row r="542" s="170" customFormat="1" ht="12.75" x14ac:dyDescent="0.2"/>
    <row r="543" s="170" customFormat="1" ht="12.75" x14ac:dyDescent="0.2"/>
    <row r="544" s="170" customFormat="1" ht="12.75" x14ac:dyDescent="0.2"/>
    <row r="545" s="170" customFormat="1" ht="12.75" x14ac:dyDescent="0.2"/>
    <row r="546" s="170" customFormat="1" ht="12.75" x14ac:dyDescent="0.2"/>
    <row r="547" s="170" customFormat="1" ht="12.75" x14ac:dyDescent="0.2"/>
    <row r="548" s="170" customFormat="1" ht="12.75" x14ac:dyDescent="0.2"/>
    <row r="549" s="170" customFormat="1" ht="12.75" x14ac:dyDescent="0.2"/>
    <row r="550" s="170" customFormat="1" ht="12.75" x14ac:dyDescent="0.2"/>
    <row r="551" s="170" customFormat="1" ht="12.75" x14ac:dyDescent="0.2"/>
    <row r="552" s="170" customFormat="1" ht="12.75" x14ac:dyDescent="0.2"/>
    <row r="553" s="170" customFormat="1" ht="12.75" x14ac:dyDescent="0.2"/>
    <row r="554" s="170" customFormat="1" ht="12.75" x14ac:dyDescent="0.2"/>
    <row r="555" s="170" customFormat="1" ht="12.75" x14ac:dyDescent="0.2"/>
    <row r="556" s="170" customFormat="1" ht="12.75" x14ac:dyDescent="0.2"/>
    <row r="557" s="170" customFormat="1" ht="12.75" x14ac:dyDescent="0.2"/>
    <row r="558" s="170" customFormat="1" ht="12.75" x14ac:dyDescent="0.2"/>
    <row r="559" s="170" customFormat="1" ht="12.75" x14ac:dyDescent="0.2"/>
    <row r="560" s="170" customFormat="1" ht="12.75" x14ac:dyDescent="0.2"/>
    <row r="561" s="170" customFormat="1" ht="12.75" x14ac:dyDescent="0.2"/>
    <row r="562" s="170" customFormat="1" ht="12.75" x14ac:dyDescent="0.2"/>
    <row r="563" s="170" customFormat="1" ht="12.75" x14ac:dyDescent="0.2"/>
    <row r="564" s="170" customFormat="1" ht="12.75" x14ac:dyDescent="0.2"/>
    <row r="565" s="170" customFormat="1" ht="12.75" x14ac:dyDescent="0.2"/>
    <row r="566" s="170" customFormat="1" ht="12.75" x14ac:dyDescent="0.2"/>
    <row r="567" s="170" customFormat="1" ht="12.75" x14ac:dyDescent="0.2"/>
    <row r="568" s="170" customFormat="1" ht="12.75" x14ac:dyDescent="0.2"/>
    <row r="569" s="170" customFormat="1" ht="12.75" x14ac:dyDescent="0.2"/>
    <row r="570" s="170" customFormat="1" ht="12.75" x14ac:dyDescent="0.2"/>
    <row r="571" s="170" customFormat="1" ht="12.75" x14ac:dyDescent="0.2"/>
    <row r="572" s="170" customFormat="1" ht="12.75" x14ac:dyDescent="0.2"/>
    <row r="573" s="170" customFormat="1" ht="12.75" x14ac:dyDescent="0.2"/>
    <row r="574" s="170" customFormat="1" ht="12.75" x14ac:dyDescent="0.2"/>
    <row r="575" s="170" customFormat="1" ht="12.75" x14ac:dyDescent="0.2"/>
    <row r="576" s="170" customFormat="1" ht="12.75" x14ac:dyDescent="0.2"/>
    <row r="577" s="170" customFormat="1" ht="12.75" x14ac:dyDescent="0.2"/>
    <row r="578" s="170" customFormat="1" ht="12.75" x14ac:dyDescent="0.2"/>
    <row r="579" s="170" customFormat="1" ht="12.75" x14ac:dyDescent="0.2"/>
    <row r="580" s="170" customFormat="1" ht="12.75" x14ac:dyDescent="0.2"/>
    <row r="581" s="170" customFormat="1" ht="12.75" x14ac:dyDescent="0.2"/>
    <row r="582" s="170" customFormat="1" ht="12.75" x14ac:dyDescent="0.2"/>
    <row r="583" s="170" customFormat="1" ht="12.75" x14ac:dyDescent="0.2"/>
    <row r="584" s="170" customFormat="1" ht="12.75" x14ac:dyDescent="0.2"/>
    <row r="585" s="170" customFormat="1" ht="12.75" x14ac:dyDescent="0.2"/>
    <row r="586" s="170" customFormat="1" ht="12.75" x14ac:dyDescent="0.2"/>
    <row r="587" s="170" customFormat="1" ht="12.75" x14ac:dyDescent="0.2"/>
    <row r="588" s="170" customFormat="1" ht="12.75" x14ac:dyDescent="0.2"/>
    <row r="589" s="170" customFormat="1" ht="12.75" x14ac:dyDescent="0.2"/>
    <row r="590" s="170" customFormat="1" ht="12.75" x14ac:dyDescent="0.2"/>
    <row r="591" s="170" customFormat="1" ht="12.75" x14ac:dyDescent="0.2"/>
    <row r="592" s="170" customFormat="1" ht="12.75" x14ac:dyDescent="0.2"/>
    <row r="593" s="170" customFormat="1" ht="12.75" x14ac:dyDescent="0.2"/>
    <row r="594" s="170" customFormat="1" ht="12.75" x14ac:dyDescent="0.2"/>
    <row r="595" s="170" customFormat="1" ht="12.75" x14ac:dyDescent="0.2"/>
    <row r="596" s="170" customFormat="1" ht="12.75" x14ac:dyDescent="0.2"/>
    <row r="597" s="170" customFormat="1" ht="12.75" x14ac:dyDescent="0.2"/>
    <row r="598" s="170" customFormat="1" ht="12.75" x14ac:dyDescent="0.2"/>
    <row r="599" s="170" customFormat="1" ht="12.75" x14ac:dyDescent="0.2"/>
    <row r="600" s="170" customFormat="1" ht="12.75" x14ac:dyDescent="0.2"/>
    <row r="601" s="170" customFormat="1" ht="12.75" x14ac:dyDescent="0.2"/>
    <row r="602" s="170" customFormat="1" ht="12.75" x14ac:dyDescent="0.2"/>
    <row r="603" s="170" customFormat="1" ht="12.75" x14ac:dyDescent="0.2"/>
    <row r="604" s="170" customFormat="1" ht="12.75" x14ac:dyDescent="0.2"/>
    <row r="605" s="170" customFormat="1" ht="12.75" x14ac:dyDescent="0.2"/>
    <row r="606" s="170" customFormat="1" ht="12.75" x14ac:dyDescent="0.2"/>
    <row r="607" s="170" customFormat="1" ht="12.75" x14ac:dyDescent="0.2"/>
    <row r="608" s="170" customFormat="1" ht="12.75" x14ac:dyDescent="0.2"/>
    <row r="609" s="170" customFormat="1" ht="12.75" x14ac:dyDescent="0.2"/>
    <row r="610" s="170" customFormat="1" ht="12.75" x14ac:dyDescent="0.2"/>
    <row r="611" s="170" customFormat="1" ht="12.75" x14ac:dyDescent="0.2"/>
    <row r="612" s="170" customFormat="1" ht="12.75" x14ac:dyDescent="0.2"/>
    <row r="613" s="170" customFormat="1" ht="12.75" x14ac:dyDescent="0.2"/>
    <row r="614" s="170" customFormat="1" ht="12.75" x14ac:dyDescent="0.2"/>
    <row r="615" s="170" customFormat="1" ht="12.75" x14ac:dyDescent="0.2"/>
    <row r="616" s="170" customFormat="1" ht="12.75" x14ac:dyDescent="0.2"/>
    <row r="617" s="170" customFormat="1" ht="12.75" x14ac:dyDescent="0.2"/>
    <row r="618" s="170" customFormat="1" ht="12.75" x14ac:dyDescent="0.2"/>
    <row r="619" s="170" customFormat="1" ht="12.75" x14ac:dyDescent="0.2"/>
    <row r="620" s="170" customFormat="1" ht="12.75" x14ac:dyDescent="0.2"/>
    <row r="621" s="170" customFormat="1" ht="12.75" x14ac:dyDescent="0.2"/>
    <row r="622" s="170" customFormat="1" ht="12.75" x14ac:dyDescent="0.2"/>
    <row r="623" s="170" customFormat="1" ht="12.75" x14ac:dyDescent="0.2"/>
    <row r="624" s="170" customFormat="1" ht="12.75" x14ac:dyDescent="0.2"/>
    <row r="625" s="170" customFormat="1" ht="12.75" x14ac:dyDescent="0.2"/>
    <row r="626" s="170" customFormat="1" ht="12.75" x14ac:dyDescent="0.2"/>
    <row r="627" s="170" customFormat="1" ht="12.75" x14ac:dyDescent="0.2"/>
    <row r="628" s="170" customFormat="1" ht="12.75" x14ac:dyDescent="0.2"/>
    <row r="629" s="170" customFormat="1" ht="12.75" x14ac:dyDescent="0.2"/>
    <row r="630" s="170" customFormat="1" ht="12.75" x14ac:dyDescent="0.2"/>
    <row r="631" s="170" customFormat="1" ht="12.75" x14ac:dyDescent="0.2"/>
    <row r="632" s="170" customFormat="1" ht="12.75" x14ac:dyDescent="0.2"/>
    <row r="633" s="170" customFormat="1" ht="12.75" x14ac:dyDescent="0.2"/>
    <row r="634" s="170" customFormat="1" ht="12.75" x14ac:dyDescent="0.2"/>
    <row r="635" s="170" customFormat="1" ht="12.75" x14ac:dyDescent="0.2"/>
    <row r="636" s="170" customFormat="1" ht="12.75" x14ac:dyDescent="0.2"/>
    <row r="637" s="170" customFormat="1" ht="12.75" x14ac:dyDescent="0.2"/>
    <row r="638" s="170" customFormat="1" ht="12.75" x14ac:dyDescent="0.2"/>
    <row r="639" s="170" customFormat="1" ht="12.75" x14ac:dyDescent="0.2"/>
    <row r="640" s="170" customFormat="1" ht="12.75" x14ac:dyDescent="0.2"/>
    <row r="641" s="170" customFormat="1" ht="12.75" x14ac:dyDescent="0.2"/>
    <row r="642" s="170" customFormat="1" ht="12.75" x14ac:dyDescent="0.2"/>
    <row r="643" s="170" customFormat="1" ht="12.75" x14ac:dyDescent="0.2"/>
    <row r="644" s="170" customFormat="1" ht="12.75" x14ac:dyDescent="0.2"/>
    <row r="645" s="170" customFormat="1" ht="12.75" x14ac:dyDescent="0.2"/>
    <row r="646" s="170" customFormat="1" ht="12.75" x14ac:dyDescent="0.2"/>
    <row r="647" s="170" customFormat="1" ht="12.75" x14ac:dyDescent="0.2"/>
    <row r="648" s="170" customFormat="1" ht="12.75" x14ac:dyDescent="0.2"/>
    <row r="649" s="170" customFormat="1" ht="12.75" x14ac:dyDescent="0.2"/>
    <row r="650" s="170" customFormat="1" ht="12.75" x14ac:dyDescent="0.2"/>
    <row r="651" s="170" customFormat="1" ht="12.75" x14ac:dyDescent="0.2"/>
    <row r="652" s="170" customFormat="1" ht="12.75" x14ac:dyDescent="0.2"/>
    <row r="653" s="170" customFormat="1" ht="12.75" x14ac:dyDescent="0.2"/>
    <row r="654" s="170" customFormat="1" ht="12.75" x14ac:dyDescent="0.2"/>
    <row r="655" s="170" customFormat="1" ht="12.75" x14ac:dyDescent="0.2"/>
    <row r="656" s="170" customFormat="1" ht="12.75" x14ac:dyDescent="0.2"/>
    <row r="657" s="170" customFormat="1" ht="12.75" x14ac:dyDescent="0.2"/>
    <row r="658" s="170" customFormat="1" ht="12.75" x14ac:dyDescent="0.2"/>
    <row r="659" s="170" customFormat="1" ht="12.75" x14ac:dyDescent="0.2"/>
    <row r="660" s="170" customFormat="1" ht="12.75" x14ac:dyDescent="0.2"/>
    <row r="661" s="170" customFormat="1" ht="12.75" x14ac:dyDescent="0.2"/>
    <row r="662" s="170" customFormat="1" ht="12.75" x14ac:dyDescent="0.2"/>
    <row r="663" s="170" customFormat="1" ht="12.75" x14ac:dyDescent="0.2"/>
    <row r="664" s="170" customFormat="1" ht="12.75" x14ac:dyDescent="0.2"/>
    <row r="665" s="170" customFormat="1" ht="12.75" x14ac:dyDescent="0.2"/>
    <row r="666" s="170" customFormat="1" ht="12.75" x14ac:dyDescent="0.2"/>
    <row r="667" s="170" customFormat="1" ht="12.75" x14ac:dyDescent="0.2"/>
    <row r="668" s="170" customFormat="1" ht="12.75" x14ac:dyDescent="0.2"/>
    <row r="669" s="170" customFormat="1" ht="12.75" x14ac:dyDescent="0.2"/>
    <row r="670" s="170" customFormat="1" ht="12.75" x14ac:dyDescent="0.2"/>
    <row r="671" s="170" customFormat="1" ht="12.75" x14ac:dyDescent="0.2"/>
    <row r="672" s="170" customFormat="1" ht="12.75" x14ac:dyDescent="0.2"/>
    <row r="673" s="170" customFormat="1" ht="12.75" x14ac:dyDescent="0.2"/>
    <row r="674" s="170" customFormat="1" ht="12.75" x14ac:dyDescent="0.2"/>
    <row r="675" s="170" customFormat="1" ht="12.75" x14ac:dyDescent="0.2"/>
    <row r="676" s="170" customFormat="1" ht="12.75" x14ac:dyDescent="0.2"/>
    <row r="677" s="170" customFormat="1" ht="12.75" x14ac:dyDescent="0.2"/>
    <row r="678" s="170" customFormat="1" ht="12.75" x14ac:dyDescent="0.2"/>
    <row r="679" s="170" customFormat="1" ht="12.75" x14ac:dyDescent="0.2"/>
    <row r="680" s="170" customFormat="1" ht="12.75" x14ac:dyDescent="0.2"/>
    <row r="681" s="170" customFormat="1" ht="12.75" x14ac:dyDescent="0.2"/>
    <row r="682" s="170" customFormat="1" ht="12.75" x14ac:dyDescent="0.2"/>
    <row r="683" s="170" customFormat="1" ht="12.75" x14ac:dyDescent="0.2"/>
    <row r="684" s="170" customFormat="1" ht="12.75" x14ac:dyDescent="0.2"/>
    <row r="685" s="170" customFormat="1" ht="12.75" x14ac:dyDescent="0.2"/>
    <row r="686" s="170" customFormat="1" ht="12.75" x14ac:dyDescent="0.2"/>
    <row r="687" s="170" customFormat="1" ht="12.75" x14ac:dyDescent="0.2"/>
    <row r="688" s="170" customFormat="1" ht="12.75" x14ac:dyDescent="0.2"/>
    <row r="689" s="170" customFormat="1" ht="12.75" x14ac:dyDescent="0.2"/>
    <row r="690" s="170" customFormat="1" ht="12.75" x14ac:dyDescent="0.2"/>
    <row r="691" s="170" customFormat="1" ht="12.75" x14ac:dyDescent="0.2"/>
    <row r="692" s="170" customFormat="1" ht="12.75" x14ac:dyDescent="0.2"/>
    <row r="693" s="170" customFormat="1" ht="12.75" x14ac:dyDescent="0.2"/>
    <row r="694" s="170" customFormat="1" ht="12.75" x14ac:dyDescent="0.2"/>
    <row r="695" s="170" customFormat="1" ht="12.75" x14ac:dyDescent="0.2"/>
    <row r="696" s="170" customFormat="1" ht="12.75" x14ac:dyDescent="0.2"/>
    <row r="697" s="170" customFormat="1" ht="12.75" x14ac:dyDescent="0.2"/>
    <row r="698" s="170" customFormat="1" ht="12.75" x14ac:dyDescent="0.2"/>
    <row r="699" s="170" customFormat="1" ht="12.75" x14ac:dyDescent="0.2"/>
    <row r="700" s="170" customFormat="1" ht="12.75" x14ac:dyDescent="0.2"/>
    <row r="701" s="170" customFormat="1" ht="12.75" x14ac:dyDescent="0.2"/>
    <row r="702" s="170" customFormat="1" ht="12.75" x14ac:dyDescent="0.2"/>
    <row r="703" s="170" customFormat="1" ht="12.75" x14ac:dyDescent="0.2"/>
    <row r="704" s="170" customFormat="1" ht="12.75" x14ac:dyDescent="0.2"/>
    <row r="705" s="170" customFormat="1" ht="12.75" x14ac:dyDescent="0.2"/>
    <row r="706" s="170" customFormat="1" ht="12.75" x14ac:dyDescent="0.2"/>
    <row r="707" s="170" customFormat="1" ht="12.75" x14ac:dyDescent="0.2"/>
    <row r="708" s="170" customFormat="1" ht="12.75" x14ac:dyDescent="0.2"/>
    <row r="709" s="170" customFormat="1" ht="12.75" x14ac:dyDescent="0.2"/>
    <row r="710" s="170" customFormat="1" ht="12.75" x14ac:dyDescent="0.2"/>
    <row r="711" s="170" customFormat="1" ht="12.75" x14ac:dyDescent="0.2"/>
    <row r="712" s="170" customFormat="1" ht="12.75" x14ac:dyDescent="0.2"/>
    <row r="713" s="170" customFormat="1" ht="12.75" x14ac:dyDescent="0.2"/>
    <row r="714" s="170" customFormat="1" ht="12.75" x14ac:dyDescent="0.2"/>
    <row r="715" s="170" customFormat="1" ht="12.75" x14ac:dyDescent="0.2"/>
    <row r="716" s="170" customFormat="1" ht="12.75" x14ac:dyDescent="0.2"/>
    <row r="717" s="170" customFormat="1" ht="12.75" x14ac:dyDescent="0.2"/>
    <row r="718" s="170" customFormat="1" ht="12.75" x14ac:dyDescent="0.2"/>
    <row r="719" s="170" customFormat="1" ht="12.75" x14ac:dyDescent="0.2"/>
    <row r="720" s="170" customFormat="1" ht="12.75" x14ac:dyDescent="0.2"/>
    <row r="721" s="170" customFormat="1" ht="12.75" x14ac:dyDescent="0.2"/>
    <row r="722" s="170" customFormat="1" ht="12.75" x14ac:dyDescent="0.2"/>
    <row r="723" s="170" customFormat="1" ht="12.75" x14ac:dyDescent="0.2"/>
    <row r="724" s="170" customFormat="1" ht="12.75" x14ac:dyDescent="0.2"/>
    <row r="725" s="170" customFormat="1" ht="12.75" x14ac:dyDescent="0.2"/>
    <row r="726" s="170" customFormat="1" ht="12.75" x14ac:dyDescent="0.2"/>
    <row r="727" s="170" customFormat="1" ht="12.75" x14ac:dyDescent="0.2"/>
    <row r="728" s="170" customFormat="1" ht="12.75" x14ac:dyDescent="0.2"/>
    <row r="729" s="170" customFormat="1" ht="12.75" x14ac:dyDescent="0.2"/>
    <row r="730" s="170" customFormat="1" ht="12.75" x14ac:dyDescent="0.2"/>
    <row r="731" s="170" customFormat="1" ht="12.75" x14ac:dyDescent="0.2"/>
    <row r="732" s="170" customFormat="1" ht="12.75" x14ac:dyDescent="0.2"/>
    <row r="733" s="170" customFormat="1" ht="12.75" x14ac:dyDescent="0.2"/>
    <row r="734" s="170" customFormat="1" ht="12.75" x14ac:dyDescent="0.2"/>
    <row r="735" s="170" customFormat="1" ht="12.75" x14ac:dyDescent="0.2"/>
    <row r="736" s="170" customFormat="1" ht="12.75" x14ac:dyDescent="0.2"/>
    <row r="737" s="170" customFormat="1" ht="12.75" x14ac:dyDescent="0.2"/>
    <row r="738" s="170" customFormat="1" ht="12.75" x14ac:dyDescent="0.2"/>
    <row r="739" s="170" customFormat="1" ht="12.75" x14ac:dyDescent="0.2"/>
    <row r="740" s="170" customFormat="1" ht="12.75" x14ac:dyDescent="0.2"/>
    <row r="741" s="170" customFormat="1" ht="12.75" x14ac:dyDescent="0.2"/>
    <row r="742" s="170" customFormat="1" ht="12.75" x14ac:dyDescent="0.2"/>
    <row r="743" s="170" customFormat="1" ht="12.75" x14ac:dyDescent="0.2"/>
    <row r="744" s="170" customFormat="1" ht="12.75" x14ac:dyDescent="0.2"/>
    <row r="745" s="170" customFormat="1" ht="12.75" x14ac:dyDescent="0.2"/>
    <row r="746" s="170" customFormat="1" ht="12.75" x14ac:dyDescent="0.2"/>
    <row r="747" s="170" customFormat="1" ht="12.75" x14ac:dyDescent="0.2"/>
    <row r="748" s="170" customFormat="1" ht="12.75" x14ac:dyDescent="0.2"/>
    <row r="749" s="170" customFormat="1" ht="12.75" x14ac:dyDescent="0.2"/>
    <row r="750" s="170" customFormat="1" ht="12.75" x14ac:dyDescent="0.2"/>
    <row r="751" s="170" customFormat="1" ht="12.75" x14ac:dyDescent="0.2"/>
    <row r="752" s="170" customFormat="1" ht="12.75" x14ac:dyDescent="0.2"/>
    <row r="753" s="170" customFormat="1" ht="12.75" x14ac:dyDescent="0.2"/>
    <row r="754" s="170" customFormat="1" ht="12.75" x14ac:dyDescent="0.2"/>
    <row r="755" s="170" customFormat="1" ht="12.75" x14ac:dyDescent="0.2"/>
    <row r="756" s="170" customFormat="1" ht="12.75" x14ac:dyDescent="0.2"/>
    <row r="757" s="170" customFormat="1" ht="12.75" x14ac:dyDescent="0.2"/>
    <row r="758" s="170" customFormat="1" ht="12.75" x14ac:dyDescent="0.2"/>
    <row r="759" s="170" customFormat="1" ht="12.75" x14ac:dyDescent="0.2"/>
    <row r="760" s="170" customFormat="1" ht="12.75" x14ac:dyDescent="0.2"/>
    <row r="761" s="170" customFormat="1" ht="12.75" x14ac:dyDescent="0.2"/>
    <row r="762" s="170" customFormat="1" ht="12.75" x14ac:dyDescent="0.2"/>
    <row r="763" s="170" customFormat="1" ht="12.75" x14ac:dyDescent="0.2"/>
    <row r="764" s="170" customFormat="1" ht="12.75" x14ac:dyDescent="0.2"/>
    <row r="765" s="170" customFormat="1" ht="12.75" x14ac:dyDescent="0.2"/>
    <row r="766" s="170" customFormat="1" ht="12.75" x14ac:dyDescent="0.2"/>
    <row r="767" s="170" customFormat="1" ht="12.75" x14ac:dyDescent="0.2"/>
    <row r="768" s="170" customFormat="1" ht="12.75" x14ac:dyDescent="0.2"/>
    <row r="769" s="170" customFormat="1" ht="12.75" x14ac:dyDescent="0.2"/>
    <row r="770" s="170" customFormat="1" ht="12.75" x14ac:dyDescent="0.2"/>
    <row r="771" s="170" customFormat="1" ht="12.75" x14ac:dyDescent="0.2"/>
    <row r="772" s="170" customFormat="1" ht="12.75" x14ac:dyDescent="0.2"/>
    <row r="773" s="170" customFormat="1" ht="12.75" x14ac:dyDescent="0.2"/>
    <row r="774" s="170" customFormat="1" ht="12.75" x14ac:dyDescent="0.2"/>
    <row r="775" s="170" customFormat="1" ht="12.75" x14ac:dyDescent="0.2"/>
    <row r="776" s="170" customFormat="1" ht="12.75" x14ac:dyDescent="0.2"/>
    <row r="777" s="170" customFormat="1" ht="12.75" x14ac:dyDescent="0.2"/>
    <row r="778" s="170" customFormat="1" ht="12.75" x14ac:dyDescent="0.2"/>
    <row r="779" s="170" customFormat="1" ht="12.75" x14ac:dyDescent="0.2"/>
    <row r="780" s="170" customFormat="1" ht="12.75" x14ac:dyDescent="0.2"/>
    <row r="781" s="170" customFormat="1" ht="12.75" x14ac:dyDescent="0.2"/>
    <row r="782" s="170" customFormat="1" ht="12.75" x14ac:dyDescent="0.2"/>
    <row r="783" s="170" customFormat="1" ht="12.75" x14ac:dyDescent="0.2"/>
    <row r="784" s="170" customFormat="1" ht="12.75" x14ac:dyDescent="0.2"/>
    <row r="785" s="170" customFormat="1" ht="12.75" x14ac:dyDescent="0.2"/>
    <row r="786" s="170" customFormat="1" ht="12.75" x14ac:dyDescent="0.2"/>
    <row r="787" s="170" customFormat="1" ht="12.75" x14ac:dyDescent="0.2"/>
    <row r="788" s="170" customFormat="1" ht="12.75" x14ac:dyDescent="0.2"/>
    <row r="789" s="170" customFormat="1" ht="12.75" x14ac:dyDescent="0.2"/>
    <row r="790" s="170" customFormat="1" ht="12.75" x14ac:dyDescent="0.2"/>
    <row r="791" s="170" customFormat="1" ht="12.75" x14ac:dyDescent="0.2"/>
    <row r="792" s="170" customFormat="1" ht="12.75" x14ac:dyDescent="0.2"/>
    <row r="793" s="170" customFormat="1" ht="12.75" x14ac:dyDescent="0.2"/>
    <row r="794" s="170" customFormat="1" ht="12.75" x14ac:dyDescent="0.2"/>
    <row r="795" s="170" customFormat="1" ht="12.75" x14ac:dyDescent="0.2"/>
    <row r="796" s="170" customFormat="1" ht="12.75" x14ac:dyDescent="0.2"/>
    <row r="797" s="170" customFormat="1" ht="12.75" x14ac:dyDescent="0.2"/>
    <row r="798" s="170" customFormat="1" ht="12.75" x14ac:dyDescent="0.2"/>
    <row r="799" s="170" customFormat="1" ht="12.75" x14ac:dyDescent="0.2"/>
    <row r="800" s="170" customFormat="1" ht="12.75" x14ac:dyDescent="0.2"/>
    <row r="801" s="170" customFormat="1" ht="12.75" x14ac:dyDescent="0.2"/>
    <row r="802" s="170" customFormat="1" ht="12.75" x14ac:dyDescent="0.2"/>
    <row r="803" s="170" customFormat="1" ht="12.75" x14ac:dyDescent="0.2"/>
    <row r="804" s="170" customFormat="1" ht="12.75" x14ac:dyDescent="0.2"/>
    <row r="805" s="170" customFormat="1" ht="12.75" x14ac:dyDescent="0.2"/>
    <row r="806" s="170" customFormat="1" ht="12.75" x14ac:dyDescent="0.2"/>
    <row r="807" s="170" customFormat="1" ht="12.75" x14ac:dyDescent="0.2"/>
    <row r="808" s="170" customFormat="1" ht="12.75" x14ac:dyDescent="0.2"/>
    <row r="809" s="170" customFormat="1" ht="12.75" x14ac:dyDescent="0.2"/>
    <row r="810" s="170" customFormat="1" ht="12.75" x14ac:dyDescent="0.2"/>
    <row r="811" s="170" customFormat="1" ht="12.75" x14ac:dyDescent="0.2"/>
    <row r="812" s="170" customFormat="1" ht="12.75" x14ac:dyDescent="0.2"/>
    <row r="813" s="170" customFormat="1" ht="12.75" x14ac:dyDescent="0.2"/>
    <row r="814" s="170" customFormat="1" ht="12.75" x14ac:dyDescent="0.2"/>
    <row r="815" s="170" customFormat="1" ht="12.75" x14ac:dyDescent="0.2"/>
    <row r="816" s="170" customFormat="1" ht="12.75" x14ac:dyDescent="0.2"/>
    <row r="817" s="170" customFormat="1" ht="12.75" x14ac:dyDescent="0.2"/>
    <row r="818" s="170" customFormat="1" ht="12.75" x14ac:dyDescent="0.2"/>
    <row r="819" s="170" customFormat="1" ht="12.75" x14ac:dyDescent="0.2"/>
    <row r="820" s="170" customFormat="1" ht="12.75" x14ac:dyDescent="0.2"/>
    <row r="821" s="170" customFormat="1" ht="12.75" x14ac:dyDescent="0.2"/>
    <row r="822" s="170" customFormat="1" ht="12.75" x14ac:dyDescent="0.2"/>
    <row r="823" s="170" customFormat="1" ht="12.75" x14ac:dyDescent="0.2"/>
    <row r="824" s="170" customFormat="1" ht="12.75" x14ac:dyDescent="0.2"/>
    <row r="825" s="170" customFormat="1" ht="12.75" x14ac:dyDescent="0.2"/>
    <row r="826" s="170" customFormat="1" ht="12.75" x14ac:dyDescent="0.2"/>
    <row r="827" s="170" customFormat="1" ht="12.75" x14ac:dyDescent="0.2"/>
    <row r="828" s="170" customFormat="1" ht="12.75" x14ac:dyDescent="0.2"/>
    <row r="829" s="170" customFormat="1" ht="12.75" x14ac:dyDescent="0.2"/>
    <row r="830" s="170" customFormat="1" ht="12.75" x14ac:dyDescent="0.2"/>
    <row r="831" s="170" customFormat="1" ht="12.75" x14ac:dyDescent="0.2"/>
    <row r="832" s="170" customFormat="1" ht="12.75" x14ac:dyDescent="0.2"/>
    <row r="833" s="170" customFormat="1" ht="12.75" x14ac:dyDescent="0.2"/>
    <row r="834" s="170" customFormat="1" ht="12.75" x14ac:dyDescent="0.2"/>
    <row r="835" s="170" customFormat="1" ht="12.75" x14ac:dyDescent="0.2"/>
    <row r="836" s="170" customFormat="1" ht="12.75" x14ac:dyDescent="0.2"/>
    <row r="837" s="170" customFormat="1" ht="12.75" x14ac:dyDescent="0.2"/>
    <row r="838" s="170" customFormat="1" ht="12.75" x14ac:dyDescent="0.2"/>
    <row r="839" s="170" customFormat="1" ht="12.75" x14ac:dyDescent="0.2"/>
    <row r="840" s="170" customFormat="1" ht="12.75" x14ac:dyDescent="0.2"/>
    <row r="841" s="170" customFormat="1" ht="12.75" x14ac:dyDescent="0.2"/>
    <row r="842" s="170" customFormat="1" ht="12.75" x14ac:dyDescent="0.2"/>
    <row r="843" s="170" customFormat="1" ht="12.75" x14ac:dyDescent="0.2"/>
    <row r="844" s="170" customFormat="1" ht="12.75" x14ac:dyDescent="0.2"/>
    <row r="845" s="170" customFormat="1" ht="12.75" x14ac:dyDescent="0.2"/>
    <row r="846" s="170" customFormat="1" ht="12.75" x14ac:dyDescent="0.2"/>
    <row r="847" s="170" customFormat="1" ht="12.75" x14ac:dyDescent="0.2"/>
    <row r="848" s="170" customFormat="1" ht="12.75" x14ac:dyDescent="0.2"/>
    <row r="849" s="170" customFormat="1" ht="12.75" x14ac:dyDescent="0.2"/>
    <row r="850" s="170" customFormat="1" ht="12.75" x14ac:dyDescent="0.2"/>
    <row r="851" s="170" customFormat="1" ht="12.75" x14ac:dyDescent="0.2"/>
    <row r="852" s="170" customFormat="1" ht="12.75" x14ac:dyDescent="0.2"/>
    <row r="853" s="170" customFormat="1" ht="12.75" x14ac:dyDescent="0.2"/>
    <row r="854" s="170" customFormat="1" ht="12.75" x14ac:dyDescent="0.2"/>
    <row r="855" s="170" customFormat="1" ht="12.75" x14ac:dyDescent="0.2"/>
    <row r="856" s="170" customFormat="1" ht="12.75" x14ac:dyDescent="0.2"/>
    <row r="857" s="170" customFormat="1" ht="12.75" x14ac:dyDescent="0.2"/>
    <row r="858" s="170" customFormat="1" ht="12.75" x14ac:dyDescent="0.2"/>
    <row r="859" s="170" customFormat="1" ht="12.75" x14ac:dyDescent="0.2"/>
    <row r="860" s="170" customFormat="1" ht="12.75" x14ac:dyDescent="0.2"/>
    <row r="861" s="170" customFormat="1" ht="12.75" x14ac:dyDescent="0.2"/>
    <row r="862" s="170" customFormat="1" ht="12.75" x14ac:dyDescent="0.2"/>
    <row r="863" s="170" customFormat="1" ht="12.75" x14ac:dyDescent="0.2"/>
    <row r="864" s="170" customFormat="1" ht="12.75" x14ac:dyDescent="0.2"/>
    <row r="865" s="170" customFormat="1" ht="12.75" x14ac:dyDescent="0.2"/>
    <row r="866" s="170" customFormat="1" ht="12.75" x14ac:dyDescent="0.2"/>
    <row r="867" s="170" customFormat="1" ht="12.75" x14ac:dyDescent="0.2"/>
    <row r="868" s="170" customFormat="1" ht="12.75" x14ac:dyDescent="0.2"/>
    <row r="869" s="170" customFormat="1" ht="12.75" x14ac:dyDescent="0.2"/>
    <row r="870" s="170" customFormat="1" ht="12.75" x14ac:dyDescent="0.2"/>
    <row r="871" s="170" customFormat="1" ht="12.75" x14ac:dyDescent="0.2"/>
    <row r="872" s="170" customFormat="1" ht="12.75" x14ac:dyDescent="0.2"/>
    <row r="873" s="170" customFormat="1" ht="12.75" x14ac:dyDescent="0.2"/>
    <row r="874" s="170" customFormat="1" ht="12.75" x14ac:dyDescent="0.2"/>
    <row r="875" s="170" customFormat="1" ht="12.75" x14ac:dyDescent="0.2"/>
    <row r="876" s="170" customFormat="1" ht="12.75" x14ac:dyDescent="0.2"/>
    <row r="877" s="170" customFormat="1" ht="12.75" x14ac:dyDescent="0.2"/>
    <row r="878" s="170" customFormat="1" ht="12.75" x14ac:dyDescent="0.2"/>
    <row r="879" s="170" customFormat="1" ht="12.75" x14ac:dyDescent="0.2"/>
    <row r="880" s="170" customFormat="1" ht="12.75" x14ac:dyDescent="0.2"/>
    <row r="881" s="170" customFormat="1" ht="12.75" x14ac:dyDescent="0.2"/>
    <row r="882" s="170" customFormat="1" ht="12.75" x14ac:dyDescent="0.2"/>
    <row r="883" s="170" customFormat="1" ht="12.75" x14ac:dyDescent="0.2"/>
    <row r="884" s="170" customFormat="1" ht="12.75" x14ac:dyDescent="0.2"/>
    <row r="885" s="170" customFormat="1" ht="12.75" x14ac:dyDescent="0.2"/>
    <row r="886" s="170" customFormat="1" ht="12.75" x14ac:dyDescent="0.2"/>
    <row r="887" s="170" customFormat="1" ht="12.75" x14ac:dyDescent="0.2"/>
    <row r="888" s="170" customFormat="1" ht="12.75" x14ac:dyDescent="0.2"/>
    <row r="889" s="170" customFormat="1" ht="12.75" x14ac:dyDescent="0.2"/>
    <row r="890" s="170" customFormat="1" ht="12.75" x14ac:dyDescent="0.2"/>
    <row r="891" s="170" customFormat="1" ht="12.75" x14ac:dyDescent="0.2"/>
    <row r="892" s="170" customFormat="1" ht="12.75" x14ac:dyDescent="0.2"/>
    <row r="893" s="170" customFormat="1" ht="12.75" x14ac:dyDescent="0.2"/>
    <row r="894" s="170" customFormat="1" ht="12.75" x14ac:dyDescent="0.2"/>
    <row r="895" s="170" customFormat="1" ht="12.75" x14ac:dyDescent="0.2"/>
    <row r="896" s="170" customFormat="1" ht="12.75" x14ac:dyDescent="0.2"/>
    <row r="897" s="170" customFormat="1" ht="12.75" x14ac:dyDescent="0.2"/>
    <row r="898" s="170" customFormat="1" ht="12.75" x14ac:dyDescent="0.2"/>
    <row r="899" s="170" customFormat="1" ht="12.75" x14ac:dyDescent="0.2"/>
    <row r="900" s="170" customFormat="1" ht="12.75" x14ac:dyDescent="0.2"/>
    <row r="901" s="170" customFormat="1" ht="12.75" x14ac:dyDescent="0.2"/>
    <row r="902" s="170" customFormat="1" ht="12.75" x14ac:dyDescent="0.2"/>
    <row r="903" s="170" customFormat="1" ht="12.75" x14ac:dyDescent="0.2"/>
    <row r="904" s="170" customFormat="1" ht="12.75" x14ac:dyDescent="0.2"/>
    <row r="905" s="170" customFormat="1" ht="12.75" x14ac:dyDescent="0.2"/>
    <row r="906" s="170" customFormat="1" ht="12.75" x14ac:dyDescent="0.2"/>
    <row r="907" s="170" customFormat="1" ht="12.75" x14ac:dyDescent="0.2"/>
    <row r="908" s="170" customFormat="1" ht="12.75" x14ac:dyDescent="0.2"/>
    <row r="909" s="170" customFormat="1" ht="12.75" x14ac:dyDescent="0.2"/>
    <row r="910" s="170" customFormat="1" ht="12.75" x14ac:dyDescent="0.2"/>
    <row r="911" s="170" customFormat="1" ht="12.75" x14ac:dyDescent="0.2"/>
    <row r="912" s="170" customFormat="1" ht="12.75" x14ac:dyDescent="0.2"/>
    <row r="913" s="170" customFormat="1" ht="12.75" x14ac:dyDescent="0.2"/>
    <row r="914" s="170" customFormat="1" ht="12.75" x14ac:dyDescent="0.2"/>
    <row r="915" s="170" customFormat="1" ht="12.75" x14ac:dyDescent="0.2"/>
    <row r="916" s="170" customFormat="1" ht="12.75" x14ac:dyDescent="0.2"/>
    <row r="917" s="170" customFormat="1" ht="12.75" x14ac:dyDescent="0.2"/>
    <row r="918" s="170" customFormat="1" ht="12.75" x14ac:dyDescent="0.2"/>
    <row r="919" s="170" customFormat="1" ht="12.75" x14ac:dyDescent="0.2"/>
    <row r="920" s="170" customFormat="1" ht="12.75" x14ac:dyDescent="0.2"/>
    <row r="921" s="170" customFormat="1" ht="12.75" x14ac:dyDescent="0.2"/>
    <row r="922" s="170" customFormat="1" ht="12.75" x14ac:dyDescent="0.2"/>
  </sheetData>
  <mergeCells count="6">
    <mergeCell ref="A6:B6"/>
    <mergeCell ref="F4:H4"/>
    <mergeCell ref="A2:H2"/>
    <mergeCell ref="A4:A5"/>
    <mergeCell ref="B4:B5"/>
    <mergeCell ref="C4:E4"/>
  </mergeCells>
  <phoneticPr fontId="3" type="noConversion"/>
  <conditionalFormatting sqref="C16:E55">
    <cfRule type="containsBlanks" dxfId="107" priority="1">
      <formula>LEN(TRIM(C16))=0</formula>
    </cfRule>
  </conditionalFormatting>
  <conditionalFormatting sqref="E9:E13">
    <cfRule type="containsBlanks" dxfId="106" priority="2">
      <formula>LEN(TRIM(E9))=0</formula>
    </cfRule>
  </conditionalFormatting>
  <conditionalFormatting sqref="F16:H45 F46:G55 H46:H56">
    <cfRule type="containsBlanks" dxfId="105" priority="31">
      <formula>LEN(TRIM(F16))=0</formula>
    </cfRule>
  </conditionalFormatting>
  <conditionalFormatting sqref="H9:H14">
    <cfRule type="containsBlanks" dxfId="104" priority="12">
      <formula>LEN(TRIM(H9))=0</formula>
    </cfRule>
  </conditionalFormatting>
  <printOptions horizontalCentered="1" verticalCentered="1"/>
  <pageMargins left="0.15748031496062992" right="0.15748031496062992" top="0.78740157480314965" bottom="0.78740157480314965" header="0" footer="0"/>
  <pageSetup orientation="portrait" verticalDpi="0" r:id="rId1"/>
  <ignoredErrors>
    <ignoredError sqref="B2 F1:H4 B1 A3:B5 C1:D3 C4" numberStoredAsText="1"/>
  </ignoredErrors>
  <extLst>
    <ext xmlns:mx="http://schemas.microsoft.com/office/mac/excel/2008/main" uri="http://schemas.microsoft.com/office/mac/excel/2008/main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published="0" codeName="Hoja6">
    <tabColor rgb="FFD9EFFF"/>
  </sheetPr>
  <dimension ref="A1:J122"/>
  <sheetViews>
    <sheetView showGridLines="0" zoomScale="150" workbookViewId="0">
      <selection activeCell="H24" sqref="H24"/>
    </sheetView>
  </sheetViews>
  <sheetFormatPr baseColWidth="10" defaultColWidth="11.42578125" defaultRowHeight="12.75" x14ac:dyDescent="0.25"/>
  <cols>
    <col min="1" max="1" width="7.7109375" style="40" customWidth="1"/>
    <col min="2" max="2" width="38" style="40" customWidth="1"/>
    <col min="3" max="4" width="8.42578125" style="40" customWidth="1"/>
    <col min="5" max="5" width="7" style="40" customWidth="1"/>
    <col min="6" max="6" width="8.42578125" style="40" customWidth="1"/>
    <col min="7" max="7" width="8.28515625" style="40" customWidth="1"/>
    <col min="8" max="8" width="7" style="40" customWidth="1"/>
    <col min="9" max="16384" width="11.42578125" style="40"/>
  </cols>
  <sheetData>
    <row r="1" spans="1:10" ht="15" customHeight="1" x14ac:dyDescent="0.25">
      <c r="A1" s="92" t="s">
        <v>596</v>
      </c>
      <c r="B1" s="92"/>
      <c r="C1" s="92"/>
      <c r="D1" s="92"/>
      <c r="E1" s="92"/>
    </row>
    <row r="2" spans="1:10" ht="13.5" x14ac:dyDescent="0.25">
      <c r="A2" s="271" t="s">
        <v>66</v>
      </c>
      <c r="B2" s="271"/>
      <c r="C2" s="271"/>
      <c r="D2" s="271"/>
      <c r="E2" s="271"/>
    </row>
    <row r="3" spans="1:10" ht="4.3499999999999996" customHeight="1" x14ac:dyDescent="0.25">
      <c r="A3" s="53"/>
      <c r="B3" s="53"/>
      <c r="C3" s="53"/>
      <c r="D3" s="53"/>
      <c r="E3" s="53"/>
    </row>
    <row r="4" spans="1:10" ht="12" customHeight="1" x14ac:dyDescent="0.25">
      <c r="A4" s="272" t="s">
        <v>35</v>
      </c>
      <c r="B4" s="272" t="s">
        <v>5</v>
      </c>
      <c r="C4" s="274" t="s">
        <v>620</v>
      </c>
      <c r="D4" s="275"/>
      <c r="E4" s="224" t="s">
        <v>36</v>
      </c>
      <c r="F4" s="274" t="s">
        <v>405</v>
      </c>
      <c r="G4" s="275"/>
      <c r="H4" s="225" t="s">
        <v>36</v>
      </c>
    </row>
    <row r="5" spans="1:10" x14ac:dyDescent="0.25">
      <c r="A5" s="273"/>
      <c r="B5" s="273"/>
      <c r="C5" s="218">
        <v>2023</v>
      </c>
      <c r="D5" s="219" t="s">
        <v>589</v>
      </c>
      <c r="E5" s="226" t="s">
        <v>37</v>
      </c>
      <c r="F5" s="218">
        <v>2023</v>
      </c>
      <c r="G5" s="219" t="s">
        <v>589</v>
      </c>
      <c r="H5" s="218" t="s">
        <v>37</v>
      </c>
    </row>
    <row r="6" spans="1:10" ht="3.95" customHeight="1" x14ac:dyDescent="0.25">
      <c r="A6" s="122"/>
      <c r="B6" s="122"/>
      <c r="C6" s="75"/>
      <c r="D6" s="75"/>
      <c r="E6" s="122"/>
      <c r="F6" s="75"/>
      <c r="G6" s="75"/>
      <c r="H6" s="122"/>
    </row>
    <row r="7" spans="1:10" ht="10.5" customHeight="1" x14ac:dyDescent="0.25">
      <c r="A7" s="108" t="s">
        <v>12</v>
      </c>
      <c r="B7" s="14" t="s">
        <v>338</v>
      </c>
      <c r="C7" s="172">
        <v>276509.24226000026</v>
      </c>
      <c r="D7" s="172">
        <v>146259.92675800013</v>
      </c>
      <c r="E7" s="212">
        <f>IFERROR(((D7/C7-1)*100),"")</f>
        <v>-47.104868697129241</v>
      </c>
      <c r="F7" s="172">
        <v>4383.222999999999</v>
      </c>
      <c r="G7" s="172">
        <v>4709.0087999999996</v>
      </c>
      <c r="H7" s="110">
        <f>IFERROR(((G7/F7-1)*100),"")</f>
        <v>7.4325627511993009</v>
      </c>
    </row>
    <row r="8" spans="1:10" ht="10.5" customHeight="1" x14ac:dyDescent="0.25">
      <c r="A8" s="108" t="s">
        <v>71</v>
      </c>
      <c r="B8" s="14" t="s">
        <v>420</v>
      </c>
      <c r="C8" s="172">
        <v>143284.81302199999</v>
      </c>
      <c r="D8" s="172">
        <v>164383.79437999992</v>
      </c>
      <c r="E8" s="212">
        <f t="shared" ref="E8:E57" si="0">IFERROR(((D8/C8-1)*100),"")</f>
        <v>14.725204236934996</v>
      </c>
      <c r="F8" s="172">
        <v>79263.235566999982</v>
      </c>
      <c r="G8" s="172">
        <v>68185.424399999945</v>
      </c>
      <c r="H8" s="110">
        <f t="shared" ref="H8:H57" si="1">IFERROR(((G8/F8-1)*100),"")</f>
        <v>-13.97597648866622</v>
      </c>
      <c r="I8" s="166"/>
      <c r="J8" s="166"/>
    </row>
    <row r="9" spans="1:10" ht="10.5" customHeight="1" x14ac:dyDescent="0.25">
      <c r="A9" s="108" t="s">
        <v>77</v>
      </c>
      <c r="B9" s="14" t="s">
        <v>421</v>
      </c>
      <c r="C9" s="172">
        <v>32018.598805999995</v>
      </c>
      <c r="D9" s="172">
        <v>49424.031345000018</v>
      </c>
      <c r="E9" s="212">
        <f t="shared" si="0"/>
        <v>54.36038174080997</v>
      </c>
      <c r="F9" s="172">
        <v>1253.172174</v>
      </c>
      <c r="G9" s="172">
        <v>1446.4927400000013</v>
      </c>
      <c r="H9" s="110">
        <f t="shared" si="1"/>
        <v>15.426496854214488</v>
      </c>
      <c r="I9" s="166"/>
      <c r="J9" s="166"/>
    </row>
    <row r="10" spans="1:10" ht="10.5" customHeight="1" x14ac:dyDescent="0.25">
      <c r="A10" s="108" t="s">
        <v>13</v>
      </c>
      <c r="B10" s="14" t="s">
        <v>339</v>
      </c>
      <c r="C10" s="172">
        <v>178047.32063299988</v>
      </c>
      <c r="D10" s="172">
        <v>66524.339427999977</v>
      </c>
      <c r="E10" s="212">
        <f t="shared" si="0"/>
        <v>-62.636708493286839</v>
      </c>
      <c r="F10" s="172">
        <v>8516.202787000002</v>
      </c>
      <c r="G10" s="172">
        <v>1141.3280440000001</v>
      </c>
      <c r="H10" s="110">
        <f t="shared" si="1"/>
        <v>-86.598157975497728</v>
      </c>
      <c r="I10" s="166"/>
      <c r="J10" s="166"/>
    </row>
    <row r="11" spans="1:10" ht="10.5" customHeight="1" x14ac:dyDescent="0.25">
      <c r="A11" s="108" t="s">
        <v>11</v>
      </c>
      <c r="B11" s="14" t="s">
        <v>544</v>
      </c>
      <c r="C11" s="172">
        <v>21673.645519000009</v>
      </c>
      <c r="D11" s="172">
        <v>51434.044203000005</v>
      </c>
      <c r="E11" s="212">
        <f t="shared" si="0"/>
        <v>137.31145809278283</v>
      </c>
      <c r="F11" s="172">
        <v>2363.5980859999991</v>
      </c>
      <c r="G11" s="172">
        <v>4468.3094200000005</v>
      </c>
      <c r="H11" s="110">
        <f t="shared" si="1"/>
        <v>89.046921575481534</v>
      </c>
      <c r="I11" s="166"/>
      <c r="J11" s="166"/>
    </row>
    <row r="12" spans="1:10" ht="10.5" customHeight="1" x14ac:dyDescent="0.25">
      <c r="A12" s="108" t="s">
        <v>78</v>
      </c>
      <c r="B12" s="14" t="s">
        <v>546</v>
      </c>
      <c r="C12" s="172">
        <v>18039.378921</v>
      </c>
      <c r="D12" s="172">
        <v>20469.829199000003</v>
      </c>
      <c r="E12" s="212">
        <f t="shared" si="0"/>
        <v>13.473026364398111</v>
      </c>
      <c r="F12" s="172">
        <v>3105.0288200000005</v>
      </c>
      <c r="G12" s="172">
        <v>4698.1994299999997</v>
      </c>
      <c r="H12" s="110">
        <f t="shared" si="1"/>
        <v>51.309366268619662</v>
      </c>
      <c r="I12" s="166"/>
      <c r="J12" s="166"/>
    </row>
    <row r="13" spans="1:10" ht="10.5" customHeight="1" x14ac:dyDescent="0.25">
      <c r="A13" s="108" t="s">
        <v>97</v>
      </c>
      <c r="B13" s="14" t="s">
        <v>422</v>
      </c>
      <c r="C13" s="172">
        <v>36769.002806000011</v>
      </c>
      <c r="D13" s="172">
        <v>25845.184644000004</v>
      </c>
      <c r="E13" s="212">
        <f t="shared" si="0"/>
        <v>-29.709313085361799</v>
      </c>
      <c r="F13" s="172">
        <v>15751.590138000007</v>
      </c>
      <c r="G13" s="172">
        <v>6073.9645890000002</v>
      </c>
      <c r="H13" s="110">
        <f t="shared" si="1"/>
        <v>-61.439038625396726</v>
      </c>
      <c r="I13" s="166"/>
      <c r="J13" s="166"/>
    </row>
    <row r="14" spans="1:10" ht="10.5" customHeight="1" x14ac:dyDescent="0.25">
      <c r="A14" s="108" t="s">
        <v>14</v>
      </c>
      <c r="B14" s="14" t="s">
        <v>340</v>
      </c>
      <c r="C14" s="172">
        <v>20743.204868000001</v>
      </c>
      <c r="D14" s="172">
        <v>16026.258559</v>
      </c>
      <c r="E14" s="212">
        <f t="shared" si="0"/>
        <v>-22.739718086074113</v>
      </c>
      <c r="F14" s="172">
        <v>4759.8695729999999</v>
      </c>
      <c r="G14" s="172">
        <v>5179.3299910000005</v>
      </c>
      <c r="H14" s="110">
        <f t="shared" si="1"/>
        <v>8.8124351217385932</v>
      </c>
      <c r="I14" s="166"/>
      <c r="J14" s="166"/>
    </row>
    <row r="15" spans="1:10" ht="10.5" customHeight="1" x14ac:dyDescent="0.25">
      <c r="A15" s="108" t="s">
        <v>39</v>
      </c>
      <c r="B15" s="14" t="s">
        <v>545</v>
      </c>
      <c r="C15" s="172">
        <v>66018.721328000014</v>
      </c>
      <c r="D15" s="172">
        <v>58162.583243000001</v>
      </c>
      <c r="E15" s="212">
        <f t="shared" si="0"/>
        <v>-11.899864049120945</v>
      </c>
      <c r="F15" s="172">
        <v>17663.537766000001</v>
      </c>
      <c r="G15" s="172">
        <v>17892.916551000002</v>
      </c>
      <c r="H15" s="110">
        <f t="shared" si="1"/>
        <v>1.2986004731256218</v>
      </c>
      <c r="I15" s="166"/>
      <c r="J15" s="166"/>
    </row>
    <row r="16" spans="1:10" ht="10.5" customHeight="1" x14ac:dyDescent="0.25">
      <c r="A16" s="108" t="s">
        <v>326</v>
      </c>
      <c r="B16" s="14" t="s">
        <v>547</v>
      </c>
      <c r="C16" s="172">
        <v>237.88989999999998</v>
      </c>
      <c r="D16" s="172">
        <v>464.66800300000006</v>
      </c>
      <c r="E16" s="212">
        <f t="shared" si="0"/>
        <v>95.32901691076421</v>
      </c>
      <c r="F16" s="172">
        <v>56.544499999999999</v>
      </c>
      <c r="G16" s="172">
        <v>120.84431000000001</v>
      </c>
      <c r="H16" s="110">
        <f t="shared" si="1"/>
        <v>113.71540998682454</v>
      </c>
      <c r="I16" s="166"/>
      <c r="J16" s="166"/>
    </row>
    <row r="17" spans="1:10" ht="10.5" customHeight="1" x14ac:dyDescent="0.25">
      <c r="A17" s="108" t="s">
        <v>99</v>
      </c>
      <c r="B17" s="14" t="s">
        <v>424</v>
      </c>
      <c r="C17" s="172">
        <v>10797.350215000002</v>
      </c>
      <c r="D17" s="172">
        <v>11765.946544</v>
      </c>
      <c r="E17" s="212">
        <f t="shared" si="0"/>
        <v>8.9706854896157253</v>
      </c>
      <c r="F17" s="172">
        <v>2924.9587139999994</v>
      </c>
      <c r="G17" s="172">
        <v>2013.606449000001</v>
      </c>
      <c r="H17" s="110">
        <f t="shared" si="1"/>
        <v>-31.157782181263251</v>
      </c>
      <c r="J17" s="166"/>
    </row>
    <row r="18" spans="1:10" ht="10.5" customHeight="1" x14ac:dyDescent="0.25">
      <c r="A18" s="108" t="s">
        <v>15</v>
      </c>
      <c r="B18" s="14" t="s">
        <v>341</v>
      </c>
      <c r="C18" s="172">
        <v>51530.26817000001</v>
      </c>
      <c r="D18" s="172">
        <v>55790.876160000014</v>
      </c>
      <c r="E18" s="212">
        <f t="shared" si="0"/>
        <v>8.2681657621965332</v>
      </c>
      <c r="F18" s="172">
        <v>12606.64169</v>
      </c>
      <c r="G18" s="172">
        <v>12408.478719999997</v>
      </c>
      <c r="H18" s="110">
        <f t="shared" si="1"/>
        <v>-1.5718934104170801</v>
      </c>
    </row>
    <row r="19" spans="1:10" ht="10.5" customHeight="1" x14ac:dyDescent="0.25">
      <c r="A19" s="108" t="s">
        <v>69</v>
      </c>
      <c r="B19" s="14" t="s">
        <v>423</v>
      </c>
      <c r="C19" s="172">
        <v>42487.428581000007</v>
      </c>
      <c r="D19" s="172">
        <v>13256.398300000001</v>
      </c>
      <c r="E19" s="212">
        <f t="shared" si="0"/>
        <v>-68.799245464508658</v>
      </c>
      <c r="F19" s="172">
        <v>9487.8845660000079</v>
      </c>
      <c r="G19" s="172">
        <v>3315.9818800000003</v>
      </c>
      <c r="H19" s="110">
        <f t="shared" si="1"/>
        <v>-65.050355988911619</v>
      </c>
    </row>
    <row r="20" spans="1:10" ht="10.5" customHeight="1" x14ac:dyDescent="0.25">
      <c r="A20" s="108" t="s">
        <v>73</v>
      </c>
      <c r="B20" s="14" t="s">
        <v>344</v>
      </c>
      <c r="C20" s="172">
        <v>11595.883604999999</v>
      </c>
      <c r="D20" s="172">
        <v>13858.290193000003</v>
      </c>
      <c r="E20" s="212">
        <f t="shared" si="0"/>
        <v>19.51042857160521</v>
      </c>
      <c r="F20" s="172">
        <v>3062.3310979999992</v>
      </c>
      <c r="G20" s="172">
        <v>3430.8671170000011</v>
      </c>
      <c r="H20" s="110">
        <f t="shared" si="1"/>
        <v>12.034492914260376</v>
      </c>
    </row>
    <row r="21" spans="1:10" ht="10.5" customHeight="1" x14ac:dyDescent="0.25">
      <c r="A21" s="108" t="s">
        <v>108</v>
      </c>
      <c r="B21" s="14" t="s">
        <v>425</v>
      </c>
      <c r="C21" s="172">
        <v>16658.582376999999</v>
      </c>
      <c r="D21" s="172">
        <v>14585.772332</v>
      </c>
      <c r="E21" s="212">
        <f t="shared" si="0"/>
        <v>-12.442895788430741</v>
      </c>
      <c r="F21" s="172">
        <v>4574.4797680000001</v>
      </c>
      <c r="G21" s="172">
        <v>4063.0725730000008</v>
      </c>
      <c r="H21" s="110">
        <f t="shared" si="1"/>
        <v>-11.179570594616283</v>
      </c>
    </row>
    <row r="22" spans="1:10" ht="10.5" customHeight="1" x14ac:dyDescent="0.25">
      <c r="A22" s="108" t="s">
        <v>105</v>
      </c>
      <c r="B22" s="14" t="s">
        <v>342</v>
      </c>
      <c r="C22" s="172">
        <v>26774.241253999993</v>
      </c>
      <c r="D22" s="172">
        <v>10648.231479000002</v>
      </c>
      <c r="E22" s="212">
        <f t="shared" si="0"/>
        <v>-60.229567747660496</v>
      </c>
      <c r="F22" s="172">
        <v>6428.8904989999992</v>
      </c>
      <c r="G22" s="172">
        <v>2195.0546789999999</v>
      </c>
      <c r="H22" s="110">
        <f t="shared" si="1"/>
        <v>-65.856399648719545</v>
      </c>
    </row>
    <row r="23" spans="1:10" ht="10.5" customHeight="1" x14ac:dyDescent="0.25">
      <c r="A23" s="108" t="s">
        <v>103</v>
      </c>
      <c r="B23" s="14" t="s">
        <v>428</v>
      </c>
      <c r="C23" s="172">
        <v>14407.015000000001</v>
      </c>
      <c r="D23" s="172">
        <v>32280.348000000002</v>
      </c>
      <c r="E23" s="212">
        <f t="shared" si="0"/>
        <v>124.0599319151122</v>
      </c>
      <c r="F23" s="172">
        <v>5206.8549999999996</v>
      </c>
      <c r="G23" s="172">
        <v>1299.69</v>
      </c>
      <c r="H23" s="110">
        <f t="shared" si="1"/>
        <v>-75.038867032018359</v>
      </c>
    </row>
    <row r="24" spans="1:10" ht="10.5" customHeight="1" x14ac:dyDescent="0.25">
      <c r="A24" s="108" t="s">
        <v>111</v>
      </c>
      <c r="B24" s="14" t="s">
        <v>343</v>
      </c>
      <c r="C24" s="172">
        <v>62498.23135200001</v>
      </c>
      <c r="D24" s="172">
        <v>57270.111999999986</v>
      </c>
      <c r="E24" s="212">
        <f t="shared" si="0"/>
        <v>-8.3652276854914831</v>
      </c>
      <c r="F24" s="172">
        <v>2156.7463089999997</v>
      </c>
      <c r="G24" s="172">
        <v>3300.45</v>
      </c>
      <c r="H24" s="110">
        <f t="shared" si="1"/>
        <v>53.029124762025972</v>
      </c>
    </row>
    <row r="25" spans="1:10" ht="10.5" customHeight="1" x14ac:dyDescent="0.25">
      <c r="A25" s="108" t="s">
        <v>102</v>
      </c>
      <c r="B25" s="14" t="s">
        <v>426</v>
      </c>
      <c r="C25" s="172">
        <v>10070.324631999998</v>
      </c>
      <c r="D25" s="172">
        <v>8633.4539359999999</v>
      </c>
      <c r="E25" s="212">
        <f t="shared" si="0"/>
        <v>-14.268365206759292</v>
      </c>
      <c r="F25" s="172">
        <v>2070.4218939999996</v>
      </c>
      <c r="G25" s="172">
        <v>1818.1961529999999</v>
      </c>
      <c r="H25" s="110">
        <f t="shared" si="1"/>
        <v>-12.182335481040841</v>
      </c>
    </row>
    <row r="26" spans="1:10" ht="10.5" customHeight="1" x14ac:dyDescent="0.25">
      <c r="A26" s="108" t="s">
        <v>101</v>
      </c>
      <c r="B26" s="14" t="s">
        <v>431</v>
      </c>
      <c r="C26" s="172">
        <v>8166.9719959999993</v>
      </c>
      <c r="D26" s="172">
        <v>9033.7019840000012</v>
      </c>
      <c r="E26" s="212">
        <f t="shared" si="0"/>
        <v>10.612623484254712</v>
      </c>
      <c r="F26" s="172">
        <v>1540.4612709999994</v>
      </c>
      <c r="G26" s="172">
        <v>1869.5662090000003</v>
      </c>
      <c r="H26" s="110">
        <f t="shared" si="1"/>
        <v>21.364051417297915</v>
      </c>
    </row>
    <row r="27" spans="1:10" ht="10.5" customHeight="1" x14ac:dyDescent="0.25">
      <c r="A27" s="108" t="s">
        <v>227</v>
      </c>
      <c r="B27" s="14" t="s">
        <v>476</v>
      </c>
      <c r="C27" s="172">
        <v>527.37191999999993</v>
      </c>
      <c r="D27" s="172">
        <v>2994.399719</v>
      </c>
      <c r="E27" s="212">
        <f t="shared" si="0"/>
        <v>467.79657874086286</v>
      </c>
      <c r="F27" s="172">
        <v>18.360000000000003</v>
      </c>
      <c r="G27" s="172">
        <v>80</v>
      </c>
      <c r="H27" s="110">
        <f t="shared" si="1"/>
        <v>335.72984749455327</v>
      </c>
    </row>
    <row r="28" spans="1:10" ht="10.5" customHeight="1" x14ac:dyDescent="0.25">
      <c r="A28" s="108" t="s">
        <v>118</v>
      </c>
      <c r="B28" s="14" t="s">
        <v>349</v>
      </c>
      <c r="C28" s="172">
        <v>211.78840000000002</v>
      </c>
      <c r="D28" s="172">
        <v>279.044556</v>
      </c>
      <c r="E28" s="212">
        <f t="shared" si="0"/>
        <v>31.756298267516048</v>
      </c>
      <c r="F28" s="172">
        <v>58.373140000000006</v>
      </c>
      <c r="G28" s="172">
        <v>71.073779999999999</v>
      </c>
      <c r="H28" s="110">
        <f t="shared" si="1"/>
        <v>21.757678274631086</v>
      </c>
    </row>
    <row r="29" spans="1:10" ht="10.5" customHeight="1" x14ac:dyDescent="0.25">
      <c r="A29" s="108" t="s">
        <v>223</v>
      </c>
      <c r="B29" s="14" t="s">
        <v>434</v>
      </c>
      <c r="C29" s="172">
        <v>16706.981499999998</v>
      </c>
      <c r="D29" s="172">
        <v>19781.818477999997</v>
      </c>
      <c r="E29" s="212">
        <f t="shared" si="0"/>
        <v>18.404503398773731</v>
      </c>
      <c r="F29" s="172">
        <v>3636.1749999999988</v>
      </c>
      <c r="G29" s="172">
        <v>4930.1339999999991</v>
      </c>
      <c r="H29" s="110">
        <f t="shared" si="1"/>
        <v>35.585718509147689</v>
      </c>
    </row>
    <row r="30" spans="1:10" ht="10.5" customHeight="1" x14ac:dyDescent="0.25">
      <c r="A30" s="108" t="s">
        <v>149</v>
      </c>
      <c r="B30" s="14" t="s">
        <v>436</v>
      </c>
      <c r="C30" s="172">
        <v>14054.779999999999</v>
      </c>
      <c r="D30" s="172">
        <v>19922.64</v>
      </c>
      <c r="E30" s="212">
        <f t="shared" si="0"/>
        <v>41.749924225067915</v>
      </c>
      <c r="F30" s="172">
        <v>5251.42</v>
      </c>
      <c r="G30" s="172">
        <v>6965.88</v>
      </c>
      <c r="H30" s="110">
        <f t="shared" si="1"/>
        <v>32.647550567275132</v>
      </c>
    </row>
    <row r="31" spans="1:10" ht="10.5" customHeight="1" x14ac:dyDescent="0.25">
      <c r="A31" s="108" t="s">
        <v>106</v>
      </c>
      <c r="B31" s="14" t="s">
        <v>427</v>
      </c>
      <c r="C31" s="172">
        <v>10285.215382999999</v>
      </c>
      <c r="D31" s="172">
        <v>7728.2129099999984</v>
      </c>
      <c r="E31" s="212">
        <f t="shared" si="0"/>
        <v>-24.860952131603998</v>
      </c>
      <c r="F31" s="172">
        <v>2831.8583829999989</v>
      </c>
      <c r="G31" s="172">
        <v>1605.7697719999999</v>
      </c>
      <c r="H31" s="110">
        <f t="shared" si="1"/>
        <v>-43.296254444090941</v>
      </c>
    </row>
    <row r="32" spans="1:10" ht="10.5" customHeight="1" x14ac:dyDescent="0.25">
      <c r="A32" s="108" t="s">
        <v>75</v>
      </c>
      <c r="B32" s="14" t="s">
        <v>433</v>
      </c>
      <c r="C32" s="172">
        <v>24628.715752</v>
      </c>
      <c r="D32" s="172">
        <v>23620.620777</v>
      </c>
      <c r="E32" s="212">
        <f t="shared" si="0"/>
        <v>-4.0931690679735784</v>
      </c>
      <c r="F32" s="172">
        <v>5825.9543180000001</v>
      </c>
      <c r="G32" s="172">
        <v>4951.8444139999992</v>
      </c>
      <c r="H32" s="110">
        <f t="shared" si="1"/>
        <v>-15.00372052865796</v>
      </c>
    </row>
    <row r="33" spans="1:8" ht="10.5" customHeight="1" x14ac:dyDescent="0.25">
      <c r="A33" s="108" t="s">
        <v>115</v>
      </c>
      <c r="B33" s="14" t="s">
        <v>348</v>
      </c>
      <c r="C33" s="172">
        <v>47823.742001000006</v>
      </c>
      <c r="D33" s="172">
        <v>19427.62</v>
      </c>
      <c r="E33" s="212">
        <f t="shared" si="0"/>
        <v>-59.376620926915834</v>
      </c>
      <c r="F33" s="172">
        <v>12093.939999999999</v>
      </c>
      <c r="G33" s="172">
        <v>4680.6099999999997</v>
      </c>
      <c r="H33" s="110">
        <f t="shared" si="1"/>
        <v>-61.297889686901044</v>
      </c>
    </row>
    <row r="34" spans="1:8" ht="10.5" customHeight="1" x14ac:dyDescent="0.25">
      <c r="A34" s="108" t="s">
        <v>98</v>
      </c>
      <c r="B34" s="14" t="s">
        <v>345</v>
      </c>
      <c r="C34" s="172">
        <v>9891.5528009999998</v>
      </c>
      <c r="D34" s="172">
        <v>4240.4006330000002</v>
      </c>
      <c r="E34" s="212">
        <f t="shared" si="0"/>
        <v>-57.13109237438119</v>
      </c>
      <c r="F34" s="172">
        <v>2173.2152270000001</v>
      </c>
      <c r="G34" s="172">
        <v>681.68837499999995</v>
      </c>
      <c r="H34" s="110">
        <f t="shared" si="1"/>
        <v>-68.632265845981948</v>
      </c>
    </row>
    <row r="35" spans="1:8" ht="10.5" customHeight="1" x14ac:dyDescent="0.25">
      <c r="A35" s="108" t="s">
        <v>119</v>
      </c>
      <c r="B35" s="14" t="s">
        <v>346</v>
      </c>
      <c r="C35" s="172">
        <v>6482.0002000000004</v>
      </c>
      <c r="D35" s="172">
        <v>7853.2250000000004</v>
      </c>
      <c r="E35" s="212">
        <f t="shared" si="0"/>
        <v>21.154346770924203</v>
      </c>
      <c r="F35" s="172">
        <v>1527</v>
      </c>
      <c r="G35" s="172">
        <v>1968</v>
      </c>
      <c r="H35" s="110">
        <f t="shared" si="1"/>
        <v>28.880157170923383</v>
      </c>
    </row>
    <row r="36" spans="1:8" ht="10.5" customHeight="1" x14ac:dyDescent="0.25">
      <c r="A36" s="108" t="s">
        <v>109</v>
      </c>
      <c r="B36" s="14" t="s">
        <v>435</v>
      </c>
      <c r="C36" s="172">
        <v>3967.1749129999998</v>
      </c>
      <c r="D36" s="172">
        <v>4418.8334719999993</v>
      </c>
      <c r="E36" s="212">
        <f t="shared" si="0"/>
        <v>11.384891488398052</v>
      </c>
      <c r="F36" s="172">
        <v>1590.596137</v>
      </c>
      <c r="G36" s="172">
        <v>581.46923700000002</v>
      </c>
      <c r="H36" s="110">
        <f t="shared" si="1"/>
        <v>-63.443313895084607</v>
      </c>
    </row>
    <row r="37" spans="1:8" ht="10.5" customHeight="1" x14ac:dyDescent="0.25">
      <c r="A37" s="108" t="s">
        <v>114</v>
      </c>
      <c r="B37" s="14" t="s">
        <v>347</v>
      </c>
      <c r="C37" s="172">
        <v>8180.0841579999997</v>
      </c>
      <c r="D37" s="172">
        <v>7442.688395000001</v>
      </c>
      <c r="E37" s="212">
        <f t="shared" si="0"/>
        <v>-9.0145253857668024</v>
      </c>
      <c r="F37" s="172">
        <v>1662.3570840000002</v>
      </c>
      <c r="G37" s="172">
        <v>1864.3487440000004</v>
      </c>
      <c r="H37" s="110">
        <f t="shared" si="1"/>
        <v>12.150918833513401</v>
      </c>
    </row>
    <row r="38" spans="1:8" ht="10.5" customHeight="1" x14ac:dyDescent="0.25">
      <c r="A38" s="108" t="s">
        <v>410</v>
      </c>
      <c r="B38" s="14" t="s">
        <v>437</v>
      </c>
      <c r="C38" s="172">
        <v>6145.9841749999987</v>
      </c>
      <c r="D38" s="172">
        <v>6130.3669000000009</v>
      </c>
      <c r="E38" s="212">
        <f t="shared" si="0"/>
        <v>-0.25410535652734545</v>
      </c>
      <c r="F38" s="172">
        <v>1742.1088499999998</v>
      </c>
      <c r="G38" s="172">
        <v>1626.5724500000001</v>
      </c>
      <c r="H38" s="110">
        <f t="shared" si="1"/>
        <v>-6.6319851368644267</v>
      </c>
    </row>
    <row r="39" spans="1:8" ht="10.5" customHeight="1" x14ac:dyDescent="0.25">
      <c r="A39" s="108" t="s">
        <v>131</v>
      </c>
      <c r="B39" s="14" t="s">
        <v>366</v>
      </c>
      <c r="C39" s="172">
        <v>795.23348200000009</v>
      </c>
      <c r="D39" s="172">
        <v>2400.6662110000002</v>
      </c>
      <c r="E39" s="212">
        <f t="shared" si="0"/>
        <v>201.88193346215266</v>
      </c>
      <c r="F39" s="172">
        <v>189.92712799999998</v>
      </c>
      <c r="G39" s="172">
        <v>308.39395000000002</v>
      </c>
      <c r="H39" s="110">
        <f t="shared" si="1"/>
        <v>62.374882012642253</v>
      </c>
    </row>
    <row r="40" spans="1:8" ht="10.5" customHeight="1" x14ac:dyDescent="0.25">
      <c r="A40" s="108" t="s">
        <v>107</v>
      </c>
      <c r="B40" s="14" t="s">
        <v>351</v>
      </c>
      <c r="C40" s="172">
        <v>5815.789229</v>
      </c>
      <c r="D40" s="172">
        <v>7813.6196380000001</v>
      </c>
      <c r="E40" s="212">
        <f t="shared" si="0"/>
        <v>34.351836532141974</v>
      </c>
      <c r="F40" s="172">
        <v>859.60547299999996</v>
      </c>
      <c r="G40" s="172">
        <v>1539.051451</v>
      </c>
      <c r="H40" s="110">
        <f t="shared" si="1"/>
        <v>79.041606800006974</v>
      </c>
    </row>
    <row r="41" spans="1:8" ht="10.5" customHeight="1" x14ac:dyDescent="0.25">
      <c r="A41" s="108" t="s">
        <v>117</v>
      </c>
      <c r="B41" s="14" t="s">
        <v>350</v>
      </c>
      <c r="C41" s="172">
        <v>8435.1343850000012</v>
      </c>
      <c r="D41" s="172">
        <v>4785.1971740000008</v>
      </c>
      <c r="E41" s="212">
        <f t="shared" si="0"/>
        <v>-43.27064684933292</v>
      </c>
      <c r="F41" s="172">
        <v>1354.6479769999996</v>
      </c>
      <c r="G41" s="172">
        <v>864.91800000000023</v>
      </c>
      <c r="H41" s="110">
        <f t="shared" si="1"/>
        <v>-36.1518258112011</v>
      </c>
    </row>
    <row r="42" spans="1:8" ht="10.5" customHeight="1" x14ac:dyDescent="0.25">
      <c r="A42" s="108" t="s">
        <v>276</v>
      </c>
      <c r="B42" s="14" t="s">
        <v>441</v>
      </c>
      <c r="C42" s="172">
        <v>190.71335900000003</v>
      </c>
      <c r="D42" s="172">
        <v>321.08218299999993</v>
      </c>
      <c r="E42" s="212">
        <f t="shared" si="0"/>
        <v>68.358517034981219</v>
      </c>
      <c r="F42" s="172">
        <v>90.591741000000013</v>
      </c>
      <c r="G42" s="172">
        <v>6.4374149999999997</v>
      </c>
      <c r="H42" s="110">
        <f t="shared" si="1"/>
        <v>-92.894037658466019</v>
      </c>
    </row>
    <row r="43" spans="1:8" ht="10.5" customHeight="1" x14ac:dyDescent="0.25">
      <c r="A43" s="108" t="s">
        <v>207</v>
      </c>
      <c r="B43" s="14" t="s">
        <v>430</v>
      </c>
      <c r="C43" s="172">
        <v>13374.416014999999</v>
      </c>
      <c r="D43" s="172">
        <v>7744.9264500000008</v>
      </c>
      <c r="E43" s="212">
        <f t="shared" si="0"/>
        <v>-42.091479423746627</v>
      </c>
      <c r="F43" s="172">
        <v>3081.2594610000001</v>
      </c>
      <c r="G43" s="172">
        <v>1415.2953299999999</v>
      </c>
      <c r="H43" s="110">
        <f t="shared" si="1"/>
        <v>-54.067635396706379</v>
      </c>
    </row>
    <row r="44" spans="1:8" ht="10.5" customHeight="1" x14ac:dyDescent="0.25">
      <c r="A44" s="108" t="s">
        <v>120</v>
      </c>
      <c r="B44" s="14" t="s">
        <v>448</v>
      </c>
      <c r="C44" s="172">
        <v>2060.172783</v>
      </c>
      <c r="D44" s="172">
        <v>3074.4320659999998</v>
      </c>
      <c r="E44" s="212">
        <f t="shared" si="0"/>
        <v>49.23175819860348</v>
      </c>
      <c r="F44" s="172">
        <v>548.88478400000008</v>
      </c>
      <c r="G44" s="172">
        <v>787.40515700000003</v>
      </c>
      <c r="H44" s="110">
        <f t="shared" si="1"/>
        <v>43.455453667668053</v>
      </c>
    </row>
    <row r="45" spans="1:8" ht="10.5" customHeight="1" x14ac:dyDescent="0.25">
      <c r="A45" s="108" t="s">
        <v>411</v>
      </c>
      <c r="B45" s="14" t="s">
        <v>451</v>
      </c>
      <c r="C45" s="172">
        <v>3680.9386720000002</v>
      </c>
      <c r="D45" s="172">
        <v>7374.4626599999992</v>
      </c>
      <c r="E45" s="212">
        <f t="shared" si="0"/>
        <v>100.34190507154418</v>
      </c>
      <c r="F45" s="172">
        <v>1150.9759460000002</v>
      </c>
      <c r="G45" s="172">
        <v>1567.9538339999999</v>
      </c>
      <c r="H45" s="110">
        <f t="shared" si="1"/>
        <v>36.228201766433756</v>
      </c>
    </row>
    <row r="46" spans="1:8" ht="10.5" customHeight="1" x14ac:dyDescent="0.25">
      <c r="A46" s="108" t="s">
        <v>121</v>
      </c>
      <c r="B46" s="14" t="s">
        <v>445</v>
      </c>
      <c r="C46" s="172">
        <v>759.05289500000003</v>
      </c>
      <c r="D46" s="172">
        <v>770.45940299999995</v>
      </c>
      <c r="E46" s="212">
        <f t="shared" si="0"/>
        <v>1.5027290028318596</v>
      </c>
      <c r="F46" s="172">
        <v>193.76844599999998</v>
      </c>
      <c r="G46" s="172">
        <v>152.98982099999998</v>
      </c>
      <c r="H46" s="110">
        <f t="shared" si="1"/>
        <v>-21.045028662716327</v>
      </c>
    </row>
    <row r="47" spans="1:8" ht="10.5" customHeight="1" x14ac:dyDescent="0.25">
      <c r="A47" s="108" t="s">
        <v>305</v>
      </c>
      <c r="B47" s="14" t="s">
        <v>453</v>
      </c>
      <c r="C47" s="172">
        <v>5563.3081999999995</v>
      </c>
      <c r="D47" s="172">
        <v>8064.3635799999993</v>
      </c>
      <c r="E47" s="212">
        <f t="shared" si="0"/>
        <v>44.956261456088306</v>
      </c>
      <c r="F47" s="172">
        <v>1502.4549000000002</v>
      </c>
      <c r="G47" s="172">
        <v>1809.1775399999999</v>
      </c>
      <c r="H47" s="110">
        <f t="shared" si="1"/>
        <v>20.414765195281383</v>
      </c>
    </row>
    <row r="48" spans="1:8" ht="10.5" customHeight="1" x14ac:dyDescent="0.25">
      <c r="A48" s="108" t="s">
        <v>110</v>
      </c>
      <c r="B48" s="14" t="s">
        <v>440</v>
      </c>
      <c r="C48" s="172">
        <v>2665.0923269999998</v>
      </c>
      <c r="D48" s="172">
        <v>1286.757503</v>
      </c>
      <c r="E48" s="212">
        <f t="shared" si="0"/>
        <v>-51.718089089676781</v>
      </c>
      <c r="F48" s="172">
        <v>478.88131999999996</v>
      </c>
      <c r="G48" s="172">
        <v>738.09329000000002</v>
      </c>
      <c r="H48" s="110">
        <f t="shared" si="1"/>
        <v>54.128645068051526</v>
      </c>
    </row>
    <row r="49" spans="1:8" ht="10.5" customHeight="1" x14ac:dyDescent="0.25">
      <c r="A49" s="108" t="s">
        <v>116</v>
      </c>
      <c r="B49" s="14" t="s">
        <v>548</v>
      </c>
      <c r="C49" s="172">
        <v>1369.60769</v>
      </c>
      <c r="D49" s="172">
        <v>1495.3569710000002</v>
      </c>
      <c r="E49" s="212">
        <f t="shared" si="0"/>
        <v>9.1814088018153726</v>
      </c>
      <c r="F49" s="172">
        <v>479.22326000000004</v>
      </c>
      <c r="G49" s="172">
        <v>650.54200000000003</v>
      </c>
      <c r="H49" s="110">
        <f t="shared" si="1"/>
        <v>35.749253907249837</v>
      </c>
    </row>
    <row r="50" spans="1:8" ht="10.5" customHeight="1" x14ac:dyDescent="0.25">
      <c r="A50" s="108" t="s">
        <v>123</v>
      </c>
      <c r="B50" s="14" t="s">
        <v>443</v>
      </c>
      <c r="C50" s="172">
        <v>2997.453591</v>
      </c>
      <c r="D50" s="172">
        <v>2519.0536629999997</v>
      </c>
      <c r="E50" s="212">
        <f t="shared" si="0"/>
        <v>-15.960211341934338</v>
      </c>
      <c r="F50" s="172">
        <v>787.51620300000002</v>
      </c>
      <c r="G50" s="172">
        <v>485.7704</v>
      </c>
      <c r="H50" s="110">
        <f t="shared" si="1"/>
        <v>-38.316139001396522</v>
      </c>
    </row>
    <row r="51" spans="1:8" ht="10.5" customHeight="1" x14ac:dyDescent="0.25">
      <c r="A51" s="108" t="s">
        <v>219</v>
      </c>
      <c r="B51" s="14" t="s">
        <v>432</v>
      </c>
      <c r="C51" s="172">
        <v>12109.737439</v>
      </c>
      <c r="D51" s="172">
        <v>4988.4802640000007</v>
      </c>
      <c r="E51" s="212">
        <f t="shared" si="0"/>
        <v>-58.806041096032715</v>
      </c>
      <c r="F51" s="172">
        <v>2423.5181399999997</v>
      </c>
      <c r="G51" s="172">
        <v>339.6240610000001</v>
      </c>
      <c r="H51" s="110">
        <f t="shared" si="1"/>
        <v>-85.986320655309797</v>
      </c>
    </row>
    <row r="52" spans="1:8" ht="10.5" customHeight="1" x14ac:dyDescent="0.25">
      <c r="A52" s="108" t="s">
        <v>139</v>
      </c>
      <c r="B52" s="14" t="s">
        <v>456</v>
      </c>
      <c r="C52" s="172">
        <v>143.81008499999999</v>
      </c>
      <c r="D52" s="172">
        <v>217.22144600000001</v>
      </c>
      <c r="E52" s="212">
        <f t="shared" si="0"/>
        <v>51.047435929128369</v>
      </c>
      <c r="F52" s="172">
        <v>48.157605999999994</v>
      </c>
      <c r="G52" s="172">
        <v>54.769582</v>
      </c>
      <c r="H52" s="110">
        <f t="shared" si="1"/>
        <v>13.729868548698221</v>
      </c>
    </row>
    <row r="53" spans="1:8" ht="10.5" customHeight="1" x14ac:dyDescent="0.25">
      <c r="A53" s="108" t="s">
        <v>128</v>
      </c>
      <c r="B53" s="14" t="s">
        <v>474</v>
      </c>
      <c r="C53" s="172">
        <v>841.11842200000001</v>
      </c>
      <c r="D53" s="172">
        <v>1218.282721</v>
      </c>
      <c r="E53" s="212">
        <f t="shared" si="0"/>
        <v>44.840808278004872</v>
      </c>
      <c r="F53" s="172">
        <v>556.73132099999998</v>
      </c>
      <c r="G53" s="172">
        <v>445</v>
      </c>
      <c r="H53" s="110">
        <f t="shared" si="1"/>
        <v>-20.069163847169278</v>
      </c>
    </row>
    <row r="54" spans="1:8" ht="10.5" customHeight="1" x14ac:dyDescent="0.25">
      <c r="A54" s="108" t="s">
        <v>112</v>
      </c>
      <c r="B54" s="14" t="s">
        <v>446</v>
      </c>
      <c r="C54" s="172">
        <v>7757.3696580000005</v>
      </c>
      <c r="D54" s="172">
        <v>9650.5614119999991</v>
      </c>
      <c r="E54" s="212">
        <f t="shared" si="0"/>
        <v>24.405073336264095</v>
      </c>
      <c r="F54" s="172">
        <v>1307.2326119999998</v>
      </c>
      <c r="G54" s="172">
        <v>2202.3231929999993</v>
      </c>
      <c r="H54" s="110">
        <f t="shared" si="1"/>
        <v>68.472173413005379</v>
      </c>
    </row>
    <row r="55" spans="1:8" ht="10.5" customHeight="1" x14ac:dyDescent="0.25">
      <c r="A55" s="108" t="s">
        <v>136</v>
      </c>
      <c r="B55" s="14" t="s">
        <v>447</v>
      </c>
      <c r="C55" s="172">
        <v>5464.942352</v>
      </c>
      <c r="D55" s="172">
        <v>5164.7624999999998</v>
      </c>
      <c r="E55" s="212">
        <f t="shared" si="0"/>
        <v>-5.4928274200393705</v>
      </c>
      <c r="F55" s="172">
        <v>812.8060999999999</v>
      </c>
      <c r="G55" s="172">
        <v>1376.4865</v>
      </c>
      <c r="H55" s="110">
        <f t="shared" si="1"/>
        <v>69.349922447678509</v>
      </c>
    </row>
    <row r="56" spans="1:8" ht="10.5" customHeight="1" x14ac:dyDescent="0.25">
      <c r="A56" s="108" t="s">
        <v>104</v>
      </c>
      <c r="B56" s="14" t="s">
        <v>458</v>
      </c>
      <c r="C56" s="172">
        <v>3294.3138079999994</v>
      </c>
      <c r="D56" s="172">
        <v>4137.3428890000005</v>
      </c>
      <c r="E56" s="212">
        <f t="shared" si="0"/>
        <v>25.590430363760941</v>
      </c>
      <c r="F56" s="172">
        <v>736.14986899999997</v>
      </c>
      <c r="G56" s="172">
        <v>221.643259</v>
      </c>
      <c r="H56" s="110">
        <f t="shared" si="1"/>
        <v>-69.891557638788356</v>
      </c>
    </row>
    <row r="57" spans="1:8" ht="10.5" customHeight="1" x14ac:dyDescent="0.25">
      <c r="A57" s="150"/>
      <c r="B57" s="142" t="s">
        <v>22</v>
      </c>
      <c r="C57" s="173">
        <v>253370.20034700009</v>
      </c>
      <c r="D57" s="173">
        <v>224571.37104600022</v>
      </c>
      <c r="E57" s="213">
        <f t="shared" si="0"/>
        <v>-11.366304822571394</v>
      </c>
      <c r="F57" s="173">
        <v>72307.595933999954</v>
      </c>
      <c r="G57" s="173">
        <v>62888.236134999977</v>
      </c>
      <c r="H57" s="144">
        <f t="shared" si="1"/>
        <v>-13.026791552574457</v>
      </c>
    </row>
    <row r="58" spans="1:8" ht="8.1" customHeight="1" x14ac:dyDescent="0.25">
      <c r="A58" s="9" t="s">
        <v>57</v>
      </c>
      <c r="B58" s="38"/>
      <c r="C58" s="22"/>
      <c r="D58" s="22"/>
      <c r="E58" s="22"/>
    </row>
    <row r="59" spans="1:8" ht="8.1" customHeight="1" x14ac:dyDescent="0.25">
      <c r="A59" s="12" t="s">
        <v>24</v>
      </c>
      <c r="B59" s="38"/>
    </row>
    <row r="60" spans="1:8" ht="12" customHeight="1" x14ac:dyDescent="0.25">
      <c r="A60" s="12" t="s">
        <v>392</v>
      </c>
      <c r="B60" s="38"/>
    </row>
    <row r="62" spans="1:8" ht="15" customHeight="1" x14ac:dyDescent="0.25">
      <c r="A62" s="271" t="s">
        <v>597</v>
      </c>
      <c r="B62" s="271"/>
      <c r="C62" s="271"/>
      <c r="D62" s="271"/>
      <c r="E62" s="271"/>
    </row>
    <row r="63" spans="1:8" ht="13.5" x14ac:dyDescent="0.25">
      <c r="A63" s="271" t="s">
        <v>67</v>
      </c>
      <c r="B63" s="271"/>
      <c r="C63" s="271"/>
      <c r="D63" s="271"/>
      <c r="E63" s="271"/>
    </row>
    <row r="64" spans="1:8" ht="3" customHeight="1" x14ac:dyDescent="0.25">
      <c r="A64" s="53"/>
      <c r="B64" s="53"/>
      <c r="C64" s="53"/>
      <c r="D64" s="53"/>
      <c r="E64" s="53"/>
    </row>
    <row r="65" spans="1:8" ht="13.35" customHeight="1" x14ac:dyDescent="0.25">
      <c r="A65" s="272" t="s">
        <v>35</v>
      </c>
      <c r="B65" s="272" t="s">
        <v>5</v>
      </c>
      <c r="C65" s="274" t="s">
        <v>620</v>
      </c>
      <c r="D65" s="275"/>
      <c r="E65" s="224" t="s">
        <v>36</v>
      </c>
      <c r="F65" s="274" t="s">
        <v>405</v>
      </c>
      <c r="G65" s="275"/>
      <c r="H65" s="224" t="s">
        <v>36</v>
      </c>
    </row>
    <row r="66" spans="1:8" x14ac:dyDescent="0.25">
      <c r="A66" s="273"/>
      <c r="B66" s="273"/>
      <c r="C66" s="218">
        <v>2023</v>
      </c>
      <c r="D66" s="219" t="s">
        <v>589</v>
      </c>
      <c r="E66" s="226" t="s">
        <v>37</v>
      </c>
      <c r="F66" s="218">
        <v>2023</v>
      </c>
      <c r="G66" s="219" t="s">
        <v>589</v>
      </c>
      <c r="H66" s="226" t="s">
        <v>37</v>
      </c>
    </row>
    <row r="67" spans="1:8" ht="14.1" customHeight="1" x14ac:dyDescent="0.25">
      <c r="A67" s="276" t="s">
        <v>49</v>
      </c>
      <c r="B67" s="276"/>
      <c r="C67" s="227">
        <f>SUM(C69:C119)</f>
        <v>2843791.2841399992</v>
      </c>
      <c r="D67" s="227">
        <f>SUM(D69:D119)</f>
        <v>3040201.2519199997</v>
      </c>
      <c r="E67" s="228">
        <f>(D67/C67-1)*100</f>
        <v>6.906623874803719</v>
      </c>
      <c r="F67" s="227">
        <f>SUM(F69:F119)</f>
        <v>570355.0459899999</v>
      </c>
      <c r="G67" s="227">
        <f>SUM(G69:G119)</f>
        <v>542118.40402999974</v>
      </c>
      <c r="H67" s="228">
        <f>(G67/F67-1)*100</f>
        <v>-4.9507130967848418</v>
      </c>
    </row>
    <row r="68" spans="1:8" ht="3.95" customHeight="1" x14ac:dyDescent="0.25">
      <c r="A68" s="123"/>
      <c r="B68" s="123"/>
      <c r="C68" s="124"/>
      <c r="D68" s="124"/>
      <c r="E68" s="125"/>
      <c r="F68" s="124"/>
      <c r="G68" s="124"/>
      <c r="H68" s="125"/>
    </row>
    <row r="69" spans="1:8" ht="10.5" customHeight="1" x14ac:dyDescent="0.25">
      <c r="A69" s="108" t="str">
        <f>A7</f>
        <v>0806100000</v>
      </c>
      <c r="B69" s="14" t="str">
        <f>B7</f>
        <v>Uvas frescas</v>
      </c>
      <c r="C69" s="172">
        <v>642839.50874000031</v>
      </c>
      <c r="D69" s="172">
        <v>473010.01951000001</v>
      </c>
      <c r="E69" s="212">
        <f>IFERROR(((D69/C69-1)*100),"")</f>
        <v>-26.418645232754155</v>
      </c>
      <c r="F69" s="172">
        <v>12562.495680000004</v>
      </c>
      <c r="G69" s="172">
        <v>13986.984060000001</v>
      </c>
      <c r="H69" s="110">
        <f t="shared" ref="H69:H119" si="2">IFERROR(((G69/F69-1)*100),"")</f>
        <v>11.339214884410588</v>
      </c>
    </row>
    <row r="70" spans="1:8" ht="10.5" customHeight="1" x14ac:dyDescent="0.25">
      <c r="A70" s="108" t="str">
        <f t="shared" ref="A70:B70" si="3">A8</f>
        <v>0804400000</v>
      </c>
      <c r="B70" s="14" t="str">
        <f t="shared" si="3"/>
        <v>Paltas, frescas o secas</v>
      </c>
      <c r="C70" s="172">
        <v>275077.99283000012</v>
      </c>
      <c r="D70" s="172">
        <v>352686.45207999984</v>
      </c>
      <c r="E70" s="212">
        <f t="shared" ref="E70:E119" si="4">IFERROR(((D70/C70-1)*100),"")</f>
        <v>28.213256339252936</v>
      </c>
      <c r="F70" s="172">
        <v>143013.15454000008</v>
      </c>
      <c r="G70" s="172">
        <v>135980.69610999984</v>
      </c>
      <c r="H70" s="110">
        <f t="shared" si="2"/>
        <v>-4.917350751838212</v>
      </c>
    </row>
    <row r="71" spans="1:8" ht="10.5" customHeight="1" x14ac:dyDescent="0.25">
      <c r="A71" s="108" t="str">
        <f t="shared" ref="A71:B71" si="5">A9</f>
        <v>0810400000</v>
      </c>
      <c r="B71" s="14" t="str">
        <f t="shared" si="5"/>
        <v>Arándanos rojos, mirtilos y demás frutos del género vaccinium, frescos.</v>
      </c>
      <c r="C71" s="172">
        <v>161618.78589000003</v>
      </c>
      <c r="D71" s="172">
        <v>351715.28311000002</v>
      </c>
      <c r="E71" s="212">
        <f t="shared" si="4"/>
        <v>117.62029777242743</v>
      </c>
      <c r="F71" s="172">
        <v>5938.6146099999996</v>
      </c>
      <c r="G71" s="172">
        <v>10810.321819999999</v>
      </c>
      <c r="H71" s="110">
        <f t="shared" si="2"/>
        <v>82.034405832575146</v>
      </c>
    </row>
    <row r="72" spans="1:8" ht="10.5" customHeight="1" x14ac:dyDescent="0.25">
      <c r="A72" s="108" t="str">
        <f t="shared" ref="A72:B72" si="6">A10</f>
        <v>0804502000</v>
      </c>
      <c r="B72" s="14" t="str">
        <f t="shared" si="6"/>
        <v>Mangos y mangostanes, frescos o secos</v>
      </c>
      <c r="C72" s="172">
        <v>201943.66192000007</v>
      </c>
      <c r="D72" s="172">
        <v>189816.63894999993</v>
      </c>
      <c r="E72" s="212">
        <f t="shared" si="4"/>
        <v>-6.0051515629167218</v>
      </c>
      <c r="F72" s="172">
        <v>16216.912970000005</v>
      </c>
      <c r="G72" s="172">
        <v>4951.2073600000012</v>
      </c>
      <c r="H72" s="110">
        <f t="shared" si="2"/>
        <v>-69.468866428775073</v>
      </c>
    </row>
    <row r="73" spans="1:8" ht="10.5" customHeight="1" x14ac:dyDescent="0.25">
      <c r="A73" s="108" t="str">
        <f t="shared" ref="A73:B73" si="7">A11</f>
        <v>0901119000</v>
      </c>
      <c r="B73" s="14" t="str">
        <f t="shared" si="7"/>
        <v>Cafe sin tostar, sin descafeinar, los demas</v>
      </c>
      <c r="C73" s="172">
        <v>102368.06076999998</v>
      </c>
      <c r="D73" s="172">
        <v>169092.26430999997</v>
      </c>
      <c r="E73" s="212">
        <f t="shared" si="4"/>
        <v>65.18068530175205</v>
      </c>
      <c r="F73" s="172">
        <v>10228.990579999994</v>
      </c>
      <c r="G73" s="172">
        <v>13722.701080000001</v>
      </c>
      <c r="H73" s="110">
        <f t="shared" si="2"/>
        <v>34.154987949945003</v>
      </c>
    </row>
    <row r="74" spans="1:8" ht="10.5" customHeight="1" x14ac:dyDescent="0.25">
      <c r="A74" s="108" t="str">
        <f t="shared" ref="A74:B74" si="8">A12</f>
        <v>1801001900</v>
      </c>
      <c r="B74" s="14" t="str">
        <f t="shared" si="8"/>
        <v>Los demas cacao en grano, entero o partido, crudo</v>
      </c>
      <c r="C74" s="172">
        <v>46316.151960000003</v>
      </c>
      <c r="D74" s="172">
        <v>116725.68356999999</v>
      </c>
      <c r="E74" s="212">
        <f t="shared" si="4"/>
        <v>152.01938984656528</v>
      </c>
      <c r="F74" s="172">
        <v>8343.906329999998</v>
      </c>
      <c r="G74" s="172">
        <v>38579.837899999999</v>
      </c>
      <c r="H74" s="110">
        <f t="shared" si="2"/>
        <v>362.37141662638976</v>
      </c>
    </row>
    <row r="75" spans="1:8" ht="10.5" customHeight="1" x14ac:dyDescent="0.25">
      <c r="A75" s="108" t="str">
        <f t="shared" ref="A75:B75" si="9">A13</f>
        <v>0810909000</v>
      </c>
      <c r="B75" s="14" t="str">
        <f t="shared" si="9"/>
        <v>Demás frutas u otros frutos frescos</v>
      </c>
      <c r="C75" s="172">
        <v>69334.331050000008</v>
      </c>
      <c r="D75" s="172">
        <v>70839.327019999997</v>
      </c>
      <c r="E75" s="212">
        <f t="shared" si="4"/>
        <v>2.1706360286575466</v>
      </c>
      <c r="F75" s="172">
        <v>27007.245000000006</v>
      </c>
      <c r="G75" s="172">
        <v>18099.615960000006</v>
      </c>
      <c r="H75" s="110">
        <f t="shared" si="2"/>
        <v>-32.982368397813246</v>
      </c>
    </row>
    <row r="76" spans="1:8" ht="10.5" customHeight="1" x14ac:dyDescent="0.25">
      <c r="A76" s="108" t="str">
        <f t="shared" ref="A76:B76" si="10">A14</f>
        <v>0709200000</v>
      </c>
      <c r="B76" s="14" t="str">
        <f t="shared" si="10"/>
        <v>Esparragos, frescos o refrigerados</v>
      </c>
      <c r="C76" s="172">
        <v>69428.088190000024</v>
      </c>
      <c r="D76" s="172">
        <v>69451.719810000024</v>
      </c>
      <c r="E76" s="212">
        <f t="shared" si="4"/>
        <v>3.4037549666243727E-2</v>
      </c>
      <c r="F76" s="172">
        <v>16830.65854</v>
      </c>
      <c r="G76" s="172">
        <v>15968.79472</v>
      </c>
      <c r="H76" s="110">
        <f t="shared" si="2"/>
        <v>-5.1207967766185858</v>
      </c>
    </row>
    <row r="77" spans="1:8" ht="10.5" customHeight="1" x14ac:dyDescent="0.25">
      <c r="A77" s="108" t="str">
        <f t="shared" ref="A77:B77" si="11">A15</f>
        <v>2309909000</v>
      </c>
      <c r="B77" s="14" t="str">
        <f t="shared" si="11"/>
        <v>Las demás preparaciones de los tipos utilizados para la alimentación de los animales</v>
      </c>
      <c r="C77" s="172">
        <v>77007.017970000015</v>
      </c>
      <c r="D77" s="172">
        <v>66224.439860000013</v>
      </c>
      <c r="E77" s="212">
        <f t="shared" si="4"/>
        <v>-14.002072011411503</v>
      </c>
      <c r="F77" s="172">
        <v>20999.210300000006</v>
      </c>
      <c r="G77" s="172">
        <v>20439.596830000002</v>
      </c>
      <c r="H77" s="110">
        <f t="shared" si="2"/>
        <v>-2.6649262615366265</v>
      </c>
    </row>
    <row r="78" spans="1:8" ht="10.5" customHeight="1" x14ac:dyDescent="0.25">
      <c r="A78" s="108" t="str">
        <f t="shared" ref="A78:B78" si="12">A16</f>
        <v>3301130000</v>
      </c>
      <c r="B78" s="14" t="str">
        <f t="shared" si="12"/>
        <v>Aceites esenciales de limón</v>
      </c>
      <c r="C78" s="172">
        <v>18208.606940000001</v>
      </c>
      <c r="D78" s="172">
        <v>52632.421159999998</v>
      </c>
      <c r="E78" s="212">
        <f t="shared" si="4"/>
        <v>189.05243181662087</v>
      </c>
      <c r="F78" s="172">
        <v>4530.7946000000002</v>
      </c>
      <c r="G78" s="172">
        <v>13425.144900000001</v>
      </c>
      <c r="H78" s="110">
        <f t="shared" si="2"/>
        <v>196.30883951349287</v>
      </c>
    </row>
    <row r="79" spans="1:8" ht="10.5" customHeight="1" x14ac:dyDescent="0.25">
      <c r="A79" s="108" t="str">
        <f t="shared" ref="A79:B79" si="13">A17</f>
        <v>0904211090</v>
      </c>
      <c r="B79" s="14" t="str">
        <f t="shared" si="13"/>
        <v>Demás paprika secos, sin triturar ni pulveriza</v>
      </c>
      <c r="C79" s="172">
        <v>48541.109570000001</v>
      </c>
      <c r="D79" s="172">
        <v>51000.388869999995</v>
      </c>
      <c r="E79" s="212">
        <f t="shared" si="4"/>
        <v>5.0663846001573587</v>
      </c>
      <c r="F79" s="172">
        <v>12853.847080000003</v>
      </c>
      <c r="G79" s="172">
        <v>7568.539060000001</v>
      </c>
      <c r="H79" s="110">
        <f t="shared" si="2"/>
        <v>-41.118491507680211</v>
      </c>
    </row>
    <row r="80" spans="1:8" ht="10.5" customHeight="1" x14ac:dyDescent="0.25">
      <c r="A80" s="108" t="str">
        <f t="shared" ref="A80:B80" si="14">A18</f>
        <v>0803901100</v>
      </c>
      <c r="B80" s="14" t="str">
        <f t="shared" si="14"/>
        <v>Bananas incluidos los platanos tipo "cavendish valery" frescos</v>
      </c>
      <c r="C80" s="172">
        <v>39338.166440000008</v>
      </c>
      <c r="D80" s="172">
        <v>42766.614809999999</v>
      </c>
      <c r="E80" s="212">
        <f t="shared" si="4"/>
        <v>8.7153232605011723</v>
      </c>
      <c r="F80" s="172">
        <v>9691.3528399999996</v>
      </c>
      <c r="G80" s="172">
        <v>9566.9992999999995</v>
      </c>
      <c r="H80" s="110">
        <f t="shared" si="2"/>
        <v>-1.283139124671473</v>
      </c>
    </row>
    <row r="81" spans="1:8" ht="10.5" customHeight="1" x14ac:dyDescent="0.25">
      <c r="A81" s="108" t="str">
        <f t="shared" ref="A81:B81" si="15">A19</f>
        <v>0811909100</v>
      </c>
      <c r="B81" s="14" t="str">
        <f t="shared" si="15"/>
        <v>Mango, sin cocer o cocidos en agua o vapor, congelados</v>
      </c>
      <c r="C81" s="172">
        <v>71326.302579999989</v>
      </c>
      <c r="D81" s="172">
        <v>38095.621520000001</v>
      </c>
      <c r="E81" s="212">
        <f t="shared" si="4"/>
        <v>-46.589658874758385</v>
      </c>
      <c r="F81" s="172">
        <v>16195.515209999998</v>
      </c>
      <c r="G81" s="172">
        <v>9140.5529100000003</v>
      </c>
      <c r="H81" s="110">
        <f t="shared" si="2"/>
        <v>-43.561209436819141</v>
      </c>
    </row>
    <row r="82" spans="1:8" ht="10.5" customHeight="1" x14ac:dyDescent="0.25">
      <c r="A82" s="108" t="str">
        <f t="shared" ref="A82:B82" si="16">A20</f>
        <v>1008509000</v>
      </c>
      <c r="B82" s="14" t="str">
        <f t="shared" si="16"/>
        <v>Los demas quinua, excepto para siembra</v>
      </c>
      <c r="C82" s="172">
        <v>24133.515400000011</v>
      </c>
      <c r="D82" s="172">
        <v>35040.815349999997</v>
      </c>
      <c r="E82" s="212">
        <f t="shared" si="4"/>
        <v>45.195653302958007</v>
      </c>
      <c r="F82" s="172">
        <v>6466.0986600000015</v>
      </c>
      <c r="G82" s="172">
        <v>8666.17562</v>
      </c>
      <c r="H82" s="110">
        <f t="shared" si="2"/>
        <v>34.024797264692495</v>
      </c>
    </row>
    <row r="83" spans="1:8" ht="10.5" customHeight="1" x14ac:dyDescent="0.25">
      <c r="A83" s="108" t="str">
        <f t="shared" ref="A83:B83" si="17">A21</f>
        <v>1905310000</v>
      </c>
      <c r="B83" s="14" t="str">
        <f t="shared" si="17"/>
        <v>Galletas dulces (con adición de edulcorante)</v>
      </c>
      <c r="C83" s="172">
        <v>33184.293560000006</v>
      </c>
      <c r="D83" s="172">
        <v>31493.528350000001</v>
      </c>
      <c r="E83" s="212">
        <f t="shared" si="4"/>
        <v>-5.0950767023048353</v>
      </c>
      <c r="F83" s="172">
        <v>9145.1620500000008</v>
      </c>
      <c r="G83" s="172">
        <v>8975.1107900000006</v>
      </c>
      <c r="H83" s="110">
        <f t="shared" si="2"/>
        <v>-1.8594668861007246</v>
      </c>
    </row>
    <row r="84" spans="1:8" ht="10.5" customHeight="1" x14ac:dyDescent="0.25">
      <c r="A84" s="108" t="str">
        <f t="shared" ref="A84:B84" si="18">A22</f>
        <v>0910110000</v>
      </c>
      <c r="B84" s="14" t="str">
        <f t="shared" si="18"/>
        <v>Jengibre sin triturar ni pulverizar</v>
      </c>
      <c r="C84" s="172">
        <v>34121.881419999991</v>
      </c>
      <c r="D84" s="172">
        <v>27171.554629999999</v>
      </c>
      <c r="E84" s="212">
        <f t="shared" si="4"/>
        <v>-20.36911946457375</v>
      </c>
      <c r="F84" s="172">
        <v>8683.4837299999963</v>
      </c>
      <c r="G84" s="172">
        <v>4619.2682200000008</v>
      </c>
      <c r="H84" s="110">
        <f t="shared" si="2"/>
        <v>-46.803974491928912</v>
      </c>
    </row>
    <row r="85" spans="1:8" ht="10.5" customHeight="1" x14ac:dyDescent="0.25">
      <c r="A85" s="108" t="str">
        <f t="shared" ref="A85:B85" si="19">A23</f>
        <v>2207100000</v>
      </c>
      <c r="B85" s="14" t="str">
        <f t="shared" si="19"/>
        <v>Alcohol etílico sin desnaturalizar con grado alcohólico volumétrico superior o igual al 80 % vol</v>
      </c>
      <c r="C85" s="172">
        <v>15636.483890000003</v>
      </c>
      <c r="D85" s="172">
        <v>26956.365800000003</v>
      </c>
      <c r="E85" s="212">
        <f t="shared" si="4"/>
        <v>72.394036854023199</v>
      </c>
      <c r="F85" s="172">
        <v>4591.1016600000003</v>
      </c>
      <c r="G85" s="172">
        <v>1051.3726399999998</v>
      </c>
      <c r="H85" s="110">
        <f t="shared" si="2"/>
        <v>-77.099774349148262</v>
      </c>
    </row>
    <row r="86" spans="1:8" ht="10.5" customHeight="1" x14ac:dyDescent="0.25">
      <c r="A86" s="108" t="str">
        <f t="shared" ref="A86:B86" si="20">A24</f>
        <v>0703100000</v>
      </c>
      <c r="B86" s="14" t="str">
        <f t="shared" si="20"/>
        <v>Cebollas y chalotes, frescos o refrigerados</v>
      </c>
      <c r="C86" s="172">
        <v>20251.820240000001</v>
      </c>
      <c r="D86" s="172">
        <v>26401.760169999998</v>
      </c>
      <c r="E86" s="212">
        <f t="shared" si="4"/>
        <v>30.367344056575508</v>
      </c>
      <c r="F86" s="172">
        <v>488.15854000000007</v>
      </c>
      <c r="G86" s="172">
        <v>780.46355000000005</v>
      </c>
      <c r="H86" s="110">
        <f t="shared" si="2"/>
        <v>59.879114272998258</v>
      </c>
    </row>
    <row r="87" spans="1:8" ht="10.5" customHeight="1" x14ac:dyDescent="0.25">
      <c r="A87" s="108" t="str">
        <f t="shared" ref="A87:B87" si="21">A25</f>
        <v>2005991000</v>
      </c>
      <c r="B87" s="14" t="str">
        <f t="shared" si="21"/>
        <v>Alcachofas (alcauciles) preparadas o conservadas, sin congelar</v>
      </c>
      <c r="C87" s="172">
        <v>28762.751390000001</v>
      </c>
      <c r="D87" s="172">
        <v>24597.696799999998</v>
      </c>
      <c r="E87" s="212">
        <f t="shared" si="4"/>
        <v>-14.480723813675478</v>
      </c>
      <c r="F87" s="172">
        <v>5995.0218800000002</v>
      </c>
      <c r="G87" s="172">
        <v>5087.7161900000001</v>
      </c>
      <c r="H87" s="110">
        <f t="shared" si="2"/>
        <v>-15.134318242054523</v>
      </c>
    </row>
    <row r="88" spans="1:8" ht="10.5" customHeight="1" x14ac:dyDescent="0.25">
      <c r="A88" s="108" t="str">
        <f t="shared" ref="A88:B88" si="22">A26</f>
        <v>0811909900</v>
      </c>
      <c r="B88" s="14" t="str">
        <f t="shared" si="22"/>
        <v>Demás frutas u otros frutos, sin cocer o cocidos en agua o vapor, congelados</v>
      </c>
      <c r="C88" s="172">
        <v>17547.034349999998</v>
      </c>
      <c r="D88" s="172">
        <v>21971.495469999998</v>
      </c>
      <c r="E88" s="212">
        <f t="shared" si="4"/>
        <v>25.214865553619891</v>
      </c>
      <c r="F88" s="172">
        <v>3540.5098700000003</v>
      </c>
      <c r="G88" s="172">
        <v>4943.6316899999993</v>
      </c>
      <c r="H88" s="110">
        <f t="shared" si="2"/>
        <v>39.630501580835833</v>
      </c>
    </row>
    <row r="89" spans="1:8" ht="10.5" customHeight="1" x14ac:dyDescent="0.25">
      <c r="A89" s="108" t="str">
        <f t="shared" ref="A89:B89" si="23">A27</f>
        <v>1804001300</v>
      </c>
      <c r="B89" s="14" t="str">
        <f t="shared" si="23"/>
        <v>Manteca de cacao con un índice de acidez expresado en ácido oleico superior a 1.65 %</v>
      </c>
      <c r="C89" s="172">
        <v>2702.5052900000001</v>
      </c>
      <c r="D89" s="172">
        <v>21184.472140000002</v>
      </c>
      <c r="E89" s="212">
        <f t="shared" si="4"/>
        <v>683.88272609079706</v>
      </c>
      <c r="F89" s="172">
        <v>121.97439999999999</v>
      </c>
      <c r="G89" s="172">
        <v>572.65</v>
      </c>
      <c r="H89" s="110">
        <f t="shared" si="2"/>
        <v>369.48376052679907</v>
      </c>
    </row>
    <row r="90" spans="1:8" ht="10.5" customHeight="1" x14ac:dyDescent="0.25">
      <c r="A90" s="108" t="str">
        <f t="shared" ref="A90:B90" si="24">A28</f>
        <v>3203002100</v>
      </c>
      <c r="B90" s="14" t="str">
        <f t="shared" si="24"/>
        <v>Carmin de cochinilla</v>
      </c>
      <c r="C90" s="172">
        <v>23209.715080000002</v>
      </c>
      <c r="D90" s="172">
        <v>20879.914330000003</v>
      </c>
      <c r="E90" s="212">
        <f t="shared" si="4"/>
        <v>-10.038041147724419</v>
      </c>
      <c r="F90" s="172">
        <v>6949.9724300000007</v>
      </c>
      <c r="G90" s="172">
        <v>4215.2516800000003</v>
      </c>
      <c r="H90" s="110">
        <f t="shared" si="2"/>
        <v>-39.348656092438631</v>
      </c>
    </row>
    <row r="91" spans="1:8" ht="10.5" customHeight="1" x14ac:dyDescent="0.25">
      <c r="A91" s="108" t="str">
        <f t="shared" ref="A91:B91" si="25">A29</f>
        <v>0805502200</v>
      </c>
      <c r="B91" s="14" t="str">
        <f t="shared" si="25"/>
        <v>Limón tahití (citrus latifolia), frescos o secos</v>
      </c>
      <c r="C91" s="172">
        <v>17780.417700000002</v>
      </c>
      <c r="D91" s="172">
        <v>20291.487680000002</v>
      </c>
      <c r="E91" s="212">
        <f t="shared" si="4"/>
        <v>14.122671482571537</v>
      </c>
      <c r="F91" s="172">
        <v>3851.8850900000007</v>
      </c>
      <c r="G91" s="172">
        <v>4795.6834699999999</v>
      </c>
      <c r="H91" s="110">
        <f t="shared" si="2"/>
        <v>24.502246509124159</v>
      </c>
    </row>
    <row r="92" spans="1:8" ht="10.5" customHeight="1" x14ac:dyDescent="0.25">
      <c r="A92" s="108" t="str">
        <f t="shared" ref="A92:B92" si="26">A30</f>
        <v>1511900000</v>
      </c>
      <c r="B92" s="14" t="str">
        <f t="shared" si="26"/>
        <v>Los demás aceite de palma y sus fracciones, incluso refinado, pero sin modificar químicamente</v>
      </c>
      <c r="C92" s="172">
        <v>16060.74523</v>
      </c>
      <c r="D92" s="172">
        <v>20146.181970000001</v>
      </c>
      <c r="E92" s="212">
        <f t="shared" si="4"/>
        <v>25.437404563075816</v>
      </c>
      <c r="F92" s="172">
        <v>5489.1572900000001</v>
      </c>
      <c r="G92" s="172">
        <v>6871.8574600000002</v>
      </c>
      <c r="H92" s="110">
        <f t="shared" si="2"/>
        <v>25.189662036447125</v>
      </c>
    </row>
    <row r="93" spans="1:8" ht="10.5" customHeight="1" x14ac:dyDescent="0.25">
      <c r="A93" s="108" t="str">
        <f t="shared" ref="A93:B93" si="27">A31</f>
        <v>2001909000</v>
      </c>
      <c r="B93" s="14" t="str">
        <f t="shared" si="27"/>
        <v>Los demás hortalizas, frutas u otros frutos y demás partes comestibles de plantas, preparados o conservados en vinagre o en ácido acético</v>
      </c>
      <c r="C93" s="172">
        <v>25544.156220000004</v>
      </c>
      <c r="D93" s="172">
        <v>19648.824629999996</v>
      </c>
      <c r="E93" s="212">
        <f t="shared" si="4"/>
        <v>-23.078983463874259</v>
      </c>
      <c r="F93" s="172">
        <v>6472.7107400000004</v>
      </c>
      <c r="G93" s="172">
        <v>3507.7538299999997</v>
      </c>
      <c r="H93" s="110">
        <f t="shared" si="2"/>
        <v>-45.807035554318631</v>
      </c>
    </row>
    <row r="94" spans="1:8" ht="10.5" customHeight="1" x14ac:dyDescent="0.25">
      <c r="A94" s="108" t="str">
        <f t="shared" ref="A94:B94" si="28">A32</f>
        <v>1701999000</v>
      </c>
      <c r="B94" s="14" t="str">
        <f t="shared" si="28"/>
        <v>Las demás azúcares de caña o remolacha refinados en estado sólido</v>
      </c>
      <c r="C94" s="172">
        <v>16998.827529999999</v>
      </c>
      <c r="D94" s="172">
        <v>17697.007700000002</v>
      </c>
      <c r="E94" s="212">
        <f t="shared" si="4"/>
        <v>4.1072254469776581</v>
      </c>
      <c r="F94" s="172">
        <v>4124.0112999999992</v>
      </c>
      <c r="G94" s="172">
        <v>3839.9706600000009</v>
      </c>
      <c r="H94" s="110">
        <f t="shared" si="2"/>
        <v>-6.8874845226539083</v>
      </c>
    </row>
    <row r="95" spans="1:8" ht="10.5" customHeight="1" x14ac:dyDescent="0.25">
      <c r="A95" s="108" t="str">
        <f t="shared" ref="A95:B95" si="29">A33</f>
        <v>1511100000</v>
      </c>
      <c r="B95" s="14" t="str">
        <f t="shared" si="29"/>
        <v>Aceite de palma en bruto</v>
      </c>
      <c r="C95" s="172">
        <v>46445.869480000001</v>
      </c>
      <c r="D95" s="172">
        <v>16980.964250000001</v>
      </c>
      <c r="E95" s="212">
        <f t="shared" si="4"/>
        <v>-63.439237029867314</v>
      </c>
      <c r="F95" s="172">
        <v>11451.23668</v>
      </c>
      <c r="G95" s="172">
        <v>4261.7614099999992</v>
      </c>
      <c r="H95" s="110">
        <f t="shared" si="2"/>
        <v>-62.783395985140025</v>
      </c>
    </row>
    <row r="96" spans="1:8" ht="10.5" customHeight="1" x14ac:dyDescent="0.25">
      <c r="A96" s="108" t="str">
        <f t="shared" ref="A96:B96" si="30">A34</f>
        <v>2005600000</v>
      </c>
      <c r="B96" s="14" t="str">
        <f t="shared" si="30"/>
        <v>Esparragos preparados o conservados, sin congelar</v>
      </c>
      <c r="C96" s="172">
        <v>34190.743490000001</v>
      </c>
      <c r="D96" s="172">
        <v>15592.352649999999</v>
      </c>
      <c r="E96" s="212">
        <f t="shared" si="4"/>
        <v>-54.395982484088414</v>
      </c>
      <c r="F96" s="172">
        <v>7323.4781799999992</v>
      </c>
      <c r="G96" s="172">
        <v>2444.3351999999995</v>
      </c>
      <c r="H96" s="110">
        <f t="shared" si="2"/>
        <v>-66.623301934928421</v>
      </c>
    </row>
    <row r="97" spans="1:8" ht="10.5" customHeight="1" x14ac:dyDescent="0.25">
      <c r="A97" s="108" t="str">
        <f t="shared" ref="A97:B97" si="31">A35</f>
        <v>1404902000</v>
      </c>
      <c r="B97" s="14" t="str">
        <f t="shared" si="31"/>
        <v>Tara en polvo (caesalpinea spinosa)</v>
      </c>
      <c r="C97" s="172">
        <v>10149.750910000001</v>
      </c>
      <c r="D97" s="172">
        <v>15128.047279999999</v>
      </c>
      <c r="E97" s="212">
        <f t="shared" si="4"/>
        <v>49.048458569511808</v>
      </c>
      <c r="F97" s="172">
        <v>2545.5694399999998</v>
      </c>
      <c r="G97" s="172">
        <v>3683.1300899999992</v>
      </c>
      <c r="H97" s="110">
        <f t="shared" si="2"/>
        <v>44.687865595998019</v>
      </c>
    </row>
    <row r="98" spans="1:8" ht="10.5" customHeight="1" x14ac:dyDescent="0.25">
      <c r="A98" s="108" t="str">
        <f t="shared" ref="A98:B98" si="32">A36</f>
        <v>2009892000</v>
      </c>
      <c r="B98" s="14" t="str">
        <f t="shared" si="32"/>
        <v>Jugo de maracuyá, sin fermentar y sin adición de alcohol, incluso con adición de azúcar u otro edulcorante</v>
      </c>
      <c r="C98" s="172">
        <v>14926.81927</v>
      </c>
      <c r="D98" s="172">
        <v>15121.05493</v>
      </c>
      <c r="E98" s="212">
        <f t="shared" si="4"/>
        <v>1.3012528421937564</v>
      </c>
      <c r="F98" s="172">
        <v>6623.31495</v>
      </c>
      <c r="G98" s="172">
        <v>2193.1686400000003</v>
      </c>
      <c r="H98" s="110">
        <f t="shared" si="2"/>
        <v>-66.887145537296249</v>
      </c>
    </row>
    <row r="99" spans="1:8" ht="10.5" customHeight="1" x14ac:dyDescent="0.25">
      <c r="A99" s="108" t="str">
        <f t="shared" ref="A99:B99" si="33">A37</f>
        <v>1905901000</v>
      </c>
      <c r="B99" s="14" t="str">
        <f t="shared" si="33"/>
        <v>Galletas saladas o aromatizadas</v>
      </c>
      <c r="C99" s="172">
        <v>17076.15926</v>
      </c>
      <c r="D99" s="172">
        <v>14723.424219999997</v>
      </c>
      <c r="E99" s="212">
        <f t="shared" si="4"/>
        <v>-13.777893519130856</v>
      </c>
      <c r="F99" s="172">
        <v>3596.8757100000003</v>
      </c>
      <c r="G99" s="172">
        <v>3888.2503299999994</v>
      </c>
      <c r="H99" s="110">
        <f t="shared" si="2"/>
        <v>8.100769764991389</v>
      </c>
    </row>
    <row r="100" spans="1:8" ht="10.5" customHeight="1" x14ac:dyDescent="0.25">
      <c r="A100" s="108" t="str">
        <f t="shared" ref="A100:B100" si="34">A38</f>
        <v>2005993110</v>
      </c>
      <c r="B100" s="14" t="str">
        <f t="shared" si="34"/>
        <v>Pimiento piquillo preparadas o conservadas, sin congelar</v>
      </c>
      <c r="C100" s="172">
        <v>14152.54248</v>
      </c>
      <c r="D100" s="172">
        <v>14650.857959999999</v>
      </c>
      <c r="E100" s="212">
        <f t="shared" si="4"/>
        <v>3.5210315086791288</v>
      </c>
      <c r="F100" s="172">
        <v>4156.7227999999996</v>
      </c>
      <c r="G100" s="172">
        <v>3852.0460199999998</v>
      </c>
      <c r="H100" s="110">
        <f t="shared" si="2"/>
        <v>-7.3297353386181925</v>
      </c>
    </row>
    <row r="101" spans="1:8" ht="10.5" customHeight="1" x14ac:dyDescent="0.25">
      <c r="A101" s="108" t="str">
        <f t="shared" ref="A101:B101" si="35">A39</f>
        <v>1803100000</v>
      </c>
      <c r="B101" s="14" t="str">
        <f t="shared" si="35"/>
        <v>Pasta de cacao sin desgrasar</v>
      </c>
      <c r="C101" s="172">
        <v>3649.7901499999998</v>
      </c>
      <c r="D101" s="172">
        <v>14423.89544</v>
      </c>
      <c r="E101" s="212">
        <f t="shared" si="4"/>
        <v>295.19793870888719</v>
      </c>
      <c r="F101" s="172">
        <v>964.84082999999987</v>
      </c>
      <c r="G101" s="172">
        <v>1951.5955199999999</v>
      </c>
      <c r="H101" s="110">
        <f t="shared" si="2"/>
        <v>102.27124094655076</v>
      </c>
    </row>
    <row r="102" spans="1:8" ht="10.5" customHeight="1" x14ac:dyDescent="0.25">
      <c r="A102" s="108" t="str">
        <f t="shared" ref="A102:B102" si="36">A40</f>
        <v>0402911000</v>
      </c>
      <c r="B102" s="14" t="str">
        <f t="shared" si="36"/>
        <v>Leche evaporada sin azucar ni edulcorante</v>
      </c>
      <c r="C102" s="172">
        <v>10689.316800000001</v>
      </c>
      <c r="D102" s="172">
        <v>13977.644779999999</v>
      </c>
      <c r="E102" s="212">
        <f t="shared" si="4"/>
        <v>30.762751647514076</v>
      </c>
      <c r="F102" s="172">
        <v>1635.55584</v>
      </c>
      <c r="G102" s="172">
        <v>2798.3326999999999</v>
      </c>
      <c r="H102" s="110">
        <f t="shared" si="2"/>
        <v>71.093681521751037</v>
      </c>
    </row>
    <row r="103" spans="1:8" ht="10.5" customHeight="1" x14ac:dyDescent="0.25">
      <c r="A103" s="108" t="str">
        <f t="shared" ref="A103:B103" si="37">A41</f>
        <v>2005700000</v>
      </c>
      <c r="B103" s="14" t="str">
        <f t="shared" si="37"/>
        <v>Aceitunas preparadas o conservadas, sin congelar</v>
      </c>
      <c r="C103" s="172">
        <v>12047.248020000003</v>
      </c>
      <c r="D103" s="172">
        <v>12288.600759999999</v>
      </c>
      <c r="E103" s="212">
        <f t="shared" si="4"/>
        <v>2.0033848360996531</v>
      </c>
      <c r="F103" s="172">
        <v>2112.8276699999997</v>
      </c>
      <c r="G103" s="172">
        <v>2401.0208100000004</v>
      </c>
      <c r="H103" s="110">
        <f t="shared" si="2"/>
        <v>13.640163090064084</v>
      </c>
    </row>
    <row r="104" spans="1:8" ht="10.5" customHeight="1" x14ac:dyDescent="0.25">
      <c r="A104" s="108" t="str">
        <f t="shared" ref="A104:B104" si="38">A42</f>
        <v>1209919000</v>
      </c>
      <c r="B104" s="14" t="str">
        <f t="shared" si="38"/>
        <v>Las demás semillas de hortalizas</v>
      </c>
      <c r="C104" s="172">
        <v>11091.44598</v>
      </c>
      <c r="D104" s="172">
        <v>11965.014400000002</v>
      </c>
      <c r="E104" s="212">
        <f t="shared" si="4"/>
        <v>7.8760553094268548</v>
      </c>
      <c r="F104" s="172">
        <v>4077.3253399999994</v>
      </c>
      <c r="G104" s="172">
        <v>3174.7787700000003</v>
      </c>
      <c r="H104" s="110">
        <f t="shared" si="2"/>
        <v>-22.135750638922502</v>
      </c>
    </row>
    <row r="105" spans="1:8" ht="10.5" customHeight="1" x14ac:dyDescent="0.25">
      <c r="A105" s="108" t="str">
        <f t="shared" ref="A105:B105" si="39">A43</f>
        <v>1901909000</v>
      </c>
      <c r="B105" s="14" t="str">
        <f t="shared" si="39"/>
        <v>Demás preparaciones alimenticias de harina, grañones, sémola, almidón, fécula o extracto de malta, que no contengan cacao o con un contenido de cacao inferior al 40% en peso</v>
      </c>
      <c r="C105" s="172">
        <v>19919.090749999999</v>
      </c>
      <c r="D105" s="172">
        <v>11831.174660000004</v>
      </c>
      <c r="E105" s="212">
        <f t="shared" si="4"/>
        <v>-40.603841769233341</v>
      </c>
      <c r="F105" s="172">
        <v>4639.2977099999998</v>
      </c>
      <c r="G105" s="172">
        <v>2336.0896899999998</v>
      </c>
      <c r="H105" s="110">
        <f t="shared" si="2"/>
        <v>-49.6456180217846</v>
      </c>
    </row>
    <row r="106" spans="1:8" ht="10.5" customHeight="1" x14ac:dyDescent="0.25">
      <c r="A106" s="108" t="str">
        <f t="shared" ref="A106:B106" si="40">A44</f>
        <v>2008999000</v>
      </c>
      <c r="B106" s="14" t="str">
        <f t="shared" si="40"/>
        <v>Los demás frutas, incluida las mezclas, y otros frutos y demás partes comestibles de plantas, preparados o conservados de otro modo, incluso con adición de azúcar u otro edulcorante o alcohol</v>
      </c>
      <c r="C106" s="172">
        <v>7405.1450100000011</v>
      </c>
      <c r="D106" s="172">
        <v>11701.04595</v>
      </c>
      <c r="E106" s="212">
        <f t="shared" si="4"/>
        <v>58.012381043163373</v>
      </c>
      <c r="F106" s="172">
        <v>1968.9169200000006</v>
      </c>
      <c r="G106" s="172">
        <v>2919.8817100000006</v>
      </c>
      <c r="H106" s="110">
        <f t="shared" si="2"/>
        <v>48.298878451407681</v>
      </c>
    </row>
    <row r="107" spans="1:8" ht="10.5" customHeight="1" x14ac:dyDescent="0.25">
      <c r="A107" s="108" t="str">
        <f t="shared" ref="A107:B107" si="41">A45</f>
        <v>2005993190</v>
      </c>
      <c r="B107" s="14" t="str">
        <f t="shared" si="41"/>
        <v>Los demás pimientos de la especie annuum</v>
      </c>
      <c r="C107" s="172">
        <v>6904.1233300000004</v>
      </c>
      <c r="D107" s="172">
        <v>11639.820779999998</v>
      </c>
      <c r="E107" s="212">
        <f t="shared" si="4"/>
        <v>68.592306707823496</v>
      </c>
      <c r="F107" s="172">
        <v>2187.5483199999999</v>
      </c>
      <c r="G107" s="172">
        <v>2504.8004499999997</v>
      </c>
      <c r="H107" s="110">
        <f t="shared" si="2"/>
        <v>14.502634163527862</v>
      </c>
    </row>
    <row r="108" spans="1:8" ht="10.5" customHeight="1" x14ac:dyDescent="0.25">
      <c r="A108" s="108" t="str">
        <f t="shared" ref="A108:B108" si="42">A46</f>
        <v>2106902900</v>
      </c>
      <c r="B108" s="14" t="str">
        <f t="shared" si="42"/>
        <v>Las demás preparaciones compuestas cuyo grado alcohólico volumétrico sea inferior o igual al 0.5 % vol, para la elaboración de bebidas</v>
      </c>
      <c r="C108" s="172">
        <v>9661.8405199999997</v>
      </c>
      <c r="D108" s="172">
        <v>11228.222610000001</v>
      </c>
      <c r="E108" s="212">
        <f t="shared" si="4"/>
        <v>16.212046625667153</v>
      </c>
      <c r="F108" s="172">
        <v>2366.9742299999998</v>
      </c>
      <c r="G108" s="172">
        <v>2212.1440600000001</v>
      </c>
      <c r="H108" s="110">
        <f t="shared" si="2"/>
        <v>-6.5412697796882968</v>
      </c>
    </row>
    <row r="109" spans="1:8" ht="10.5" customHeight="1" x14ac:dyDescent="0.25">
      <c r="A109" s="108" t="str">
        <f t="shared" ref="A109:B109" si="43">A47</f>
        <v>0814001000</v>
      </c>
      <c r="B109" s="14" t="str">
        <f t="shared" si="43"/>
        <v>Cortezas de limón (limón sutil, limón común, limón criollo) (citrus aurantifolia)</v>
      </c>
      <c r="C109" s="172">
        <v>6308.7110600000005</v>
      </c>
      <c r="D109" s="172">
        <v>10636.04487</v>
      </c>
      <c r="E109" s="212">
        <f t="shared" si="4"/>
        <v>68.592994176531505</v>
      </c>
      <c r="F109" s="172">
        <v>1868.2398800000001</v>
      </c>
      <c r="G109" s="172">
        <v>2290.5851200000002</v>
      </c>
      <c r="H109" s="110">
        <f t="shared" si="2"/>
        <v>22.606585188621509</v>
      </c>
    </row>
    <row r="110" spans="1:8" ht="10.5" customHeight="1" x14ac:dyDescent="0.25">
      <c r="A110" s="108" t="str">
        <f t="shared" ref="A110:B110" si="44">A48</f>
        <v>1804001200</v>
      </c>
      <c r="B110" s="14" t="str">
        <f t="shared" si="44"/>
        <v>Manteca de cacao con un índice de acidez expresado en ácido oleico superior a 1 % pero inferior o igual a 1.65 %</v>
      </c>
      <c r="C110" s="172">
        <v>12363.263110000002</v>
      </c>
      <c r="D110" s="172">
        <v>10483.96408</v>
      </c>
      <c r="E110" s="212">
        <f t="shared" si="4"/>
        <v>-15.200671645335561</v>
      </c>
      <c r="F110" s="172">
        <v>2364.8619699999999</v>
      </c>
      <c r="G110" s="172">
        <v>7260.52538</v>
      </c>
      <c r="H110" s="110">
        <f t="shared" si="2"/>
        <v>207.01687760660297</v>
      </c>
    </row>
    <row r="111" spans="1:8" ht="10.5" customHeight="1" x14ac:dyDescent="0.25">
      <c r="A111" s="108" t="str">
        <f t="shared" ref="A111:B111" si="45">A49</f>
        <v>0801220000</v>
      </c>
      <c r="B111" s="14" t="str">
        <f t="shared" si="45"/>
        <v>Nueces del brasil sin cascara frescas o secas</v>
      </c>
      <c r="C111" s="172">
        <v>7847.99964</v>
      </c>
      <c r="D111" s="172">
        <v>10005.18446</v>
      </c>
      <c r="E111" s="212">
        <f t="shared" si="4"/>
        <v>27.487065735900075</v>
      </c>
      <c r="F111" s="172">
        <v>2738.0451600000001</v>
      </c>
      <c r="G111" s="172">
        <v>4195.2048400000003</v>
      </c>
      <c r="H111" s="110">
        <f t="shared" si="2"/>
        <v>53.218979047080438</v>
      </c>
    </row>
    <row r="112" spans="1:8" ht="10.5" customHeight="1" x14ac:dyDescent="0.25">
      <c r="A112" s="108" t="str">
        <f t="shared" ref="A112:B112" si="46">A50</f>
        <v>1805000000</v>
      </c>
      <c r="B112" s="14" t="str">
        <f t="shared" si="46"/>
        <v>Cacao en polvo sin adición de azúcar ni otro edulcorante</v>
      </c>
      <c r="C112" s="172">
        <v>10010.274669999999</v>
      </c>
      <c r="D112" s="172">
        <v>9955.0706300000002</v>
      </c>
      <c r="E112" s="212">
        <f t="shared" si="4"/>
        <v>-0.55147377889080973</v>
      </c>
      <c r="F112" s="172">
        <v>2735.3696399999994</v>
      </c>
      <c r="G112" s="172">
        <v>2397.9725800000001</v>
      </c>
      <c r="H112" s="110">
        <f t="shared" si="2"/>
        <v>-12.334605717127111</v>
      </c>
    </row>
    <row r="113" spans="1:8" ht="10.5" customHeight="1" x14ac:dyDescent="0.25">
      <c r="A113" s="108" t="str">
        <f t="shared" ref="A113:B113" si="47">A51</f>
        <v>0811109000</v>
      </c>
      <c r="B113" s="14" t="str">
        <f t="shared" si="47"/>
        <v>Demás fresas (frutillas), sin cocer o cocidos en agua o vapor, congelados</v>
      </c>
      <c r="C113" s="172">
        <v>19581.779570000002</v>
      </c>
      <c r="D113" s="172">
        <v>9844.9267700000019</v>
      </c>
      <c r="E113" s="212">
        <f t="shared" si="4"/>
        <v>-49.724044564964942</v>
      </c>
      <c r="F113" s="172">
        <v>4012.1004300000004</v>
      </c>
      <c r="G113" s="172">
        <v>690.00167999999985</v>
      </c>
      <c r="H113" s="110">
        <f t="shared" si="2"/>
        <v>-82.801983847647605</v>
      </c>
    </row>
    <row r="114" spans="1:8" ht="10.5" customHeight="1" x14ac:dyDescent="0.25">
      <c r="A114" s="108" t="str">
        <f t="shared" ref="A114:B114" si="48">A52</f>
        <v>2106907900</v>
      </c>
      <c r="B114" s="14" t="str">
        <f t="shared" si="48"/>
        <v>Los demás complementos y suplementos alimenticios</v>
      </c>
      <c r="C114" s="172">
        <v>5115.4683299999997</v>
      </c>
      <c r="D114" s="172">
        <v>9625.7871200000009</v>
      </c>
      <c r="E114" s="212">
        <f t="shared" si="4"/>
        <v>88.170202590228939</v>
      </c>
      <c r="F114" s="172">
        <v>1825.0943</v>
      </c>
      <c r="G114" s="172">
        <v>2989.8256300000003</v>
      </c>
      <c r="H114" s="110">
        <f t="shared" si="2"/>
        <v>63.817597260590887</v>
      </c>
    </row>
    <row r="115" spans="1:8" ht="10.5" customHeight="1" x14ac:dyDescent="0.25">
      <c r="A115" s="108" t="str">
        <f t="shared" ref="A115:B115" si="49">A53</f>
        <v>1804001100</v>
      </c>
      <c r="B115" s="14" t="str">
        <f t="shared" si="49"/>
        <v>Manteca de cacao con un índice de acidez expresado en ácido oleico inferior o igual a 1 %</v>
      </c>
      <c r="C115" s="172">
        <v>4167.255360000001</v>
      </c>
      <c r="D115" s="172">
        <v>9434.3519199999992</v>
      </c>
      <c r="E115" s="212">
        <f t="shared" si="4"/>
        <v>126.39245990435288</v>
      </c>
      <c r="F115" s="172">
        <v>2689.7434700000003</v>
      </c>
      <c r="G115" s="172">
        <v>3276.71875</v>
      </c>
      <c r="H115" s="110">
        <f t="shared" si="2"/>
        <v>21.822723488199401</v>
      </c>
    </row>
    <row r="116" spans="1:8" ht="10.5" customHeight="1" x14ac:dyDescent="0.25">
      <c r="A116" s="108" t="str">
        <f t="shared" ref="A116:B116" si="50">A54</f>
        <v>1902190000</v>
      </c>
      <c r="B116" s="14" t="str">
        <f t="shared" si="50"/>
        <v>Las demás pastas alimenticias sin cocer, rellenar ni preparar de otra forma</v>
      </c>
      <c r="C116" s="172">
        <v>8112.8784800000012</v>
      </c>
      <c r="D116" s="172">
        <v>9389.7984199999973</v>
      </c>
      <c r="E116" s="212">
        <f t="shared" si="4"/>
        <v>15.739419037865288</v>
      </c>
      <c r="F116" s="172">
        <v>1330.4273200000002</v>
      </c>
      <c r="G116" s="172">
        <v>1907.3342199999995</v>
      </c>
      <c r="H116" s="110">
        <f t="shared" si="2"/>
        <v>43.362526560263291</v>
      </c>
    </row>
    <row r="117" spans="1:8" ht="10.5" customHeight="1" x14ac:dyDescent="0.25">
      <c r="A117" s="108" t="str">
        <f t="shared" ref="A117:B117" si="51">A55</f>
        <v>2002900000</v>
      </c>
      <c r="B117" s="14" t="str">
        <f t="shared" si="51"/>
        <v>Los demás tomates preparados o conservados</v>
      </c>
      <c r="C117" s="172">
        <v>9009.2873600000003</v>
      </c>
      <c r="D117" s="172">
        <v>9292.9397399999998</v>
      </c>
      <c r="E117" s="212">
        <f t="shared" si="4"/>
        <v>3.1484441406473218</v>
      </c>
      <c r="F117" s="172">
        <v>1330.5722799999999</v>
      </c>
      <c r="G117" s="172">
        <v>2435.2577700000002</v>
      </c>
      <c r="H117" s="110">
        <f t="shared" si="2"/>
        <v>83.02333564321664</v>
      </c>
    </row>
    <row r="118" spans="1:8" ht="10.5" customHeight="1" x14ac:dyDescent="0.25">
      <c r="A118" s="108" t="str">
        <f t="shared" ref="A118:B118" si="52">A56</f>
        <v>2005999000</v>
      </c>
      <c r="B118" s="14" t="str">
        <f t="shared" si="52"/>
        <v>Las demás hortalizas y las mezclas de hortalizas preparadas o conservadas, sin congelar</v>
      </c>
      <c r="C118" s="172">
        <v>5941.8212199999998</v>
      </c>
      <c r="D118" s="172">
        <v>8491.9965000000011</v>
      </c>
      <c r="E118" s="212">
        <f t="shared" si="4"/>
        <v>42.919084664078831</v>
      </c>
      <c r="F118" s="172">
        <v>1360.9216000000001</v>
      </c>
      <c r="G118" s="172">
        <v>588.44177999999999</v>
      </c>
      <c r="H118" s="110">
        <f t="shared" si="2"/>
        <v>-56.76152248593894</v>
      </c>
    </row>
    <row r="119" spans="1:8" ht="10.5" customHeight="1" x14ac:dyDescent="0.25">
      <c r="A119" s="142"/>
      <c r="B119" s="142" t="s">
        <v>22</v>
      </c>
      <c r="C119" s="173">
        <v>437740.72773999965</v>
      </c>
      <c r="D119" s="173">
        <v>394251.08714000019</v>
      </c>
      <c r="E119" s="213">
        <f t="shared" si="4"/>
        <v>-9.9350226844394882</v>
      </c>
      <c r="F119" s="173">
        <v>122117.23939999992</v>
      </c>
      <c r="G119" s="173">
        <v>103297.30306999983</v>
      </c>
      <c r="H119" s="144">
        <f t="shared" si="2"/>
        <v>-15.411367324112712</v>
      </c>
    </row>
    <row r="120" spans="1:8" ht="8.1" customHeight="1" x14ac:dyDescent="0.25">
      <c r="A120" s="9" t="s">
        <v>57</v>
      </c>
      <c r="B120" s="38"/>
      <c r="C120" s="22"/>
      <c r="D120" s="22"/>
      <c r="E120" s="22"/>
    </row>
    <row r="121" spans="1:8" ht="8.1" customHeight="1" x14ac:dyDescent="0.25">
      <c r="A121" s="12" t="s">
        <v>24</v>
      </c>
      <c r="B121" s="38"/>
      <c r="C121" s="22"/>
      <c r="D121" s="22"/>
      <c r="E121" s="22"/>
    </row>
    <row r="122" spans="1:8" ht="8.1" customHeight="1" x14ac:dyDescent="0.25">
      <c r="A122" s="12" t="s">
        <v>392</v>
      </c>
      <c r="B122" s="38"/>
    </row>
  </sheetData>
  <mergeCells count="12">
    <mergeCell ref="A67:B67"/>
    <mergeCell ref="F4:G4"/>
    <mergeCell ref="F65:G65"/>
    <mergeCell ref="A62:E62"/>
    <mergeCell ref="A65:A66"/>
    <mergeCell ref="B65:B66"/>
    <mergeCell ref="C65:D65"/>
    <mergeCell ref="A2:E2"/>
    <mergeCell ref="A4:A5"/>
    <mergeCell ref="B4:B5"/>
    <mergeCell ref="C4:D4"/>
    <mergeCell ref="A63:E63"/>
  </mergeCells>
  <phoneticPr fontId="12" type="noConversion"/>
  <conditionalFormatting sqref="C7:H57">
    <cfRule type="containsBlanks" dxfId="103" priority="2">
      <formula>LEN(TRIM(C7))=0</formula>
    </cfRule>
  </conditionalFormatting>
  <conditionalFormatting sqref="C69:H119">
    <cfRule type="containsBlanks" dxfId="102" priority="1">
      <formula>LEN(TRIM(C69))=0</formula>
    </cfRule>
  </conditionalFormatting>
  <pageMargins left="0.75" right="0.75" top="1" bottom="1" header="0" footer="0"/>
  <ignoredErrors>
    <ignoredError sqref="A515:A15107 A15875:A29443 BPP13059:BPP15107 AMB13059:AMB15107 AVX259:BFT15107 IN15619:ACF29443 AMB15619:AMB28163 BPP15619:BPP28163 E62:E64 A2:E3 A61:B61 A5:B5 A4:B4 A66:B66 A65:B65 A67:B67 A58:B58 B1:E1 A63:D64 B62:D62 A59:B59" numberStoredAsText="1"/>
    <ignoredError sqref="E67" formula="1"/>
  </ignoredErrors>
  <extLst>
    <ext xmlns:mx="http://schemas.microsoft.com/office/mac/excel/2008/main" uri="http://schemas.microsoft.com/office/mac/excel/2008/main">
      <mx:PLV Mode="0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published="0" codeName="Hoja7">
    <tabColor rgb="FFD9EFFF"/>
  </sheetPr>
  <dimension ref="A1:H117"/>
  <sheetViews>
    <sheetView showGridLines="0" zoomScale="150" zoomScaleNormal="120" zoomScalePageLayoutView="120" workbookViewId="0">
      <selection activeCell="K30" sqref="K30"/>
    </sheetView>
  </sheetViews>
  <sheetFormatPr baseColWidth="10" defaultColWidth="11.42578125" defaultRowHeight="13.5" x14ac:dyDescent="0.2"/>
  <cols>
    <col min="1" max="1" width="8.85546875" style="16" customWidth="1"/>
    <col min="2" max="2" width="36" style="16" customWidth="1"/>
    <col min="3" max="5" width="7.140625" style="16" customWidth="1"/>
    <col min="6" max="6" width="6.5703125" style="16" customWidth="1"/>
    <col min="7" max="8" width="6.140625" style="16" customWidth="1"/>
    <col min="9" max="16384" width="11.42578125" style="16"/>
  </cols>
  <sheetData>
    <row r="1" spans="1:8" ht="15" customHeight="1" x14ac:dyDescent="0.25">
      <c r="A1" s="92" t="s">
        <v>622</v>
      </c>
      <c r="B1" s="92"/>
      <c r="C1" s="92"/>
      <c r="D1" s="92"/>
      <c r="E1" s="92"/>
      <c r="F1" s="92"/>
      <c r="G1" s="92"/>
      <c r="H1" s="92"/>
    </row>
    <row r="2" spans="1:8" ht="11.25" customHeight="1" x14ac:dyDescent="0.25">
      <c r="A2" s="92" t="s">
        <v>65</v>
      </c>
      <c r="B2" s="92"/>
      <c r="C2" s="92"/>
      <c r="D2" s="92"/>
      <c r="E2" s="92"/>
      <c r="F2" s="92"/>
      <c r="G2" s="92"/>
      <c r="H2" s="92"/>
    </row>
    <row r="3" spans="1:8" ht="3" customHeight="1" x14ac:dyDescent="0.25">
      <c r="A3" s="50"/>
    </row>
    <row r="4" spans="1:8" s="17" customFormat="1" ht="12" customHeight="1" x14ac:dyDescent="0.2">
      <c r="A4" s="278" t="s">
        <v>20</v>
      </c>
      <c r="B4" s="281" t="s">
        <v>21</v>
      </c>
      <c r="C4" s="284" t="s">
        <v>16</v>
      </c>
      <c r="D4" s="284"/>
      <c r="E4" s="284"/>
      <c r="F4" s="284" t="s">
        <v>19</v>
      </c>
      <c r="G4" s="284"/>
      <c r="H4" s="284"/>
    </row>
    <row r="5" spans="1:8" s="17" customFormat="1" ht="12" customHeight="1" x14ac:dyDescent="0.2">
      <c r="A5" s="279"/>
      <c r="B5" s="282"/>
      <c r="C5" s="272" t="s">
        <v>605</v>
      </c>
      <c r="D5" s="272" t="s">
        <v>614</v>
      </c>
      <c r="E5" s="272" t="s">
        <v>621</v>
      </c>
      <c r="F5" s="272" t="s">
        <v>605</v>
      </c>
      <c r="G5" s="272" t="s">
        <v>614</v>
      </c>
      <c r="H5" s="272" t="s">
        <v>621</v>
      </c>
    </row>
    <row r="6" spans="1:8" ht="12" customHeight="1" x14ac:dyDescent="0.2">
      <c r="A6" s="280"/>
      <c r="B6" s="283"/>
      <c r="C6" s="273"/>
      <c r="D6" s="273"/>
      <c r="E6" s="273"/>
      <c r="F6" s="273"/>
      <c r="G6" s="273"/>
      <c r="H6" s="273"/>
    </row>
    <row r="7" spans="1:8" ht="3.95" customHeight="1" x14ac:dyDescent="0.2">
      <c r="A7" s="44"/>
      <c r="B7" s="44"/>
      <c r="C7" s="126"/>
      <c r="D7" s="126"/>
      <c r="E7" s="126"/>
      <c r="F7" s="122"/>
      <c r="G7" s="122"/>
      <c r="H7" s="122"/>
    </row>
    <row r="8" spans="1:8" ht="10.5" customHeight="1" x14ac:dyDescent="0.2">
      <c r="A8" s="111" t="s">
        <v>71</v>
      </c>
      <c r="B8" s="14" t="s">
        <v>420</v>
      </c>
      <c r="C8" s="107">
        <v>27739.733779999991</v>
      </c>
      <c r="D8" s="107">
        <v>59602.418199999971</v>
      </c>
      <c r="E8" s="107">
        <v>68185.424399999945</v>
      </c>
      <c r="F8" s="107">
        <v>3</v>
      </c>
      <c r="G8" s="107">
        <v>1</v>
      </c>
      <c r="H8" s="107">
        <v>1</v>
      </c>
    </row>
    <row r="9" spans="1:8" ht="10.5" customHeight="1" x14ac:dyDescent="0.2">
      <c r="A9" s="111" t="s">
        <v>39</v>
      </c>
      <c r="B9" s="14" t="s">
        <v>545</v>
      </c>
      <c r="C9" s="107">
        <v>15857.312999999998</v>
      </c>
      <c r="D9" s="107">
        <v>15116.397499999999</v>
      </c>
      <c r="E9" s="107">
        <v>17892.916551000002</v>
      </c>
      <c r="F9" s="107">
        <v>6</v>
      </c>
      <c r="G9" s="107">
        <v>3</v>
      </c>
      <c r="H9" s="107">
        <v>2</v>
      </c>
    </row>
    <row r="10" spans="1:8" ht="10.5" customHeight="1" x14ac:dyDescent="0.2">
      <c r="A10" s="111" t="s">
        <v>15</v>
      </c>
      <c r="B10" s="14" t="s">
        <v>341</v>
      </c>
      <c r="C10" s="107">
        <v>13734.053519999996</v>
      </c>
      <c r="D10" s="107">
        <v>16772.305680000009</v>
      </c>
      <c r="E10" s="107">
        <v>12408.478719999997</v>
      </c>
      <c r="F10" s="107">
        <v>9</v>
      </c>
      <c r="G10" s="107">
        <v>2</v>
      </c>
      <c r="H10" s="107">
        <v>3</v>
      </c>
    </row>
    <row r="11" spans="1:8" ht="10.5" customHeight="1" x14ac:dyDescent="0.2">
      <c r="A11" s="111" t="s">
        <v>149</v>
      </c>
      <c r="B11" s="14" t="s">
        <v>436</v>
      </c>
      <c r="C11" s="112">
        <v>3035.5600000000004</v>
      </c>
      <c r="D11" s="112">
        <v>3909.62</v>
      </c>
      <c r="E11" s="112">
        <v>6965.88</v>
      </c>
      <c r="F11" s="107">
        <v>23</v>
      </c>
      <c r="G11" s="107">
        <v>13</v>
      </c>
      <c r="H11" s="107">
        <v>4</v>
      </c>
    </row>
    <row r="12" spans="1:8" ht="10.5" customHeight="1" x14ac:dyDescent="0.2">
      <c r="A12" s="111" t="s">
        <v>97</v>
      </c>
      <c r="B12" s="14" t="s">
        <v>422</v>
      </c>
      <c r="C12" s="107">
        <v>7397.5281810000024</v>
      </c>
      <c r="D12" s="107">
        <v>10124.161855</v>
      </c>
      <c r="E12" s="107">
        <v>6073.9645890000002</v>
      </c>
      <c r="F12" s="107">
        <v>10</v>
      </c>
      <c r="G12" s="107">
        <v>5</v>
      </c>
      <c r="H12" s="107">
        <v>5</v>
      </c>
    </row>
    <row r="13" spans="1:8" ht="10.5" customHeight="1" x14ac:dyDescent="0.2">
      <c r="A13" s="111" t="s">
        <v>14</v>
      </c>
      <c r="B13" s="14" t="s">
        <v>340</v>
      </c>
      <c r="C13" s="107">
        <v>1684.2427999999993</v>
      </c>
      <c r="D13" s="107">
        <v>713.95584999999994</v>
      </c>
      <c r="E13" s="107">
        <v>5179.3299910000005</v>
      </c>
      <c r="F13" s="107">
        <v>37</v>
      </c>
      <c r="G13" s="107">
        <v>58</v>
      </c>
      <c r="H13" s="107">
        <v>6</v>
      </c>
    </row>
    <row r="14" spans="1:8" ht="10.5" customHeight="1" x14ac:dyDescent="0.2">
      <c r="A14" s="111" t="s">
        <v>75</v>
      </c>
      <c r="B14" s="14" t="s">
        <v>433</v>
      </c>
      <c r="C14" s="107">
        <v>5993.531121</v>
      </c>
      <c r="D14" s="107">
        <v>2355.2603859999999</v>
      </c>
      <c r="E14" s="107">
        <v>4951.8444139999992</v>
      </c>
      <c r="F14" s="107">
        <v>11</v>
      </c>
      <c r="G14" s="107">
        <v>25</v>
      </c>
      <c r="H14" s="107">
        <v>7</v>
      </c>
    </row>
    <row r="15" spans="1:8" ht="10.5" customHeight="1" x14ac:dyDescent="0.2">
      <c r="A15" s="111" t="s">
        <v>223</v>
      </c>
      <c r="B15" s="14" t="s">
        <v>434</v>
      </c>
      <c r="C15" s="107">
        <v>4360.5190999999986</v>
      </c>
      <c r="D15" s="107">
        <v>5676.4663</v>
      </c>
      <c r="E15" s="107">
        <v>4930.1339999999991</v>
      </c>
      <c r="F15" s="107">
        <v>15</v>
      </c>
      <c r="G15" s="107">
        <v>10</v>
      </c>
      <c r="H15" s="107">
        <v>8</v>
      </c>
    </row>
    <row r="16" spans="1:8" ht="10.5" customHeight="1" x14ac:dyDescent="0.2">
      <c r="A16" s="111" t="s">
        <v>127</v>
      </c>
      <c r="B16" s="14" t="s">
        <v>452</v>
      </c>
      <c r="C16" s="107">
        <v>5161.3410000000003</v>
      </c>
      <c r="D16" s="107">
        <v>2874.0920000000001</v>
      </c>
      <c r="E16" s="107">
        <v>4856.9672659999997</v>
      </c>
      <c r="F16" s="107">
        <v>13</v>
      </c>
      <c r="G16" s="107">
        <v>20</v>
      </c>
      <c r="H16" s="107">
        <v>9</v>
      </c>
    </row>
    <row r="17" spans="1:8" ht="10.5" customHeight="1" x14ac:dyDescent="0.2">
      <c r="A17" s="111" t="s">
        <v>12</v>
      </c>
      <c r="B17" s="14" t="s">
        <v>338</v>
      </c>
      <c r="C17" s="107">
        <v>28234.507899999997</v>
      </c>
      <c r="D17" s="107">
        <v>8980.0272000000004</v>
      </c>
      <c r="E17" s="107">
        <v>4709.0087999999996</v>
      </c>
      <c r="F17" s="107">
        <v>2</v>
      </c>
      <c r="G17" s="107">
        <v>6</v>
      </c>
      <c r="H17" s="107">
        <v>10</v>
      </c>
    </row>
    <row r="18" spans="1:8" ht="10.5" customHeight="1" x14ac:dyDescent="0.2">
      <c r="A18" s="111" t="s">
        <v>78</v>
      </c>
      <c r="B18" s="14" t="s">
        <v>546</v>
      </c>
      <c r="C18" s="107">
        <v>4794.8294770000002</v>
      </c>
      <c r="D18" s="107">
        <v>4464.2454880000005</v>
      </c>
      <c r="E18" s="107">
        <v>4698.1994299999997</v>
      </c>
      <c r="F18" s="107">
        <v>14</v>
      </c>
      <c r="G18" s="107">
        <v>12</v>
      </c>
      <c r="H18" s="107">
        <v>11</v>
      </c>
    </row>
    <row r="19" spans="1:8" ht="10.5" customHeight="1" x14ac:dyDescent="0.2">
      <c r="A19" s="111" t="s">
        <v>115</v>
      </c>
      <c r="B19" s="14" t="s">
        <v>348</v>
      </c>
      <c r="C19" s="107">
        <v>5554.0999999999995</v>
      </c>
      <c r="D19" s="107">
        <v>65.81</v>
      </c>
      <c r="E19" s="107">
        <v>4680.6099999999997</v>
      </c>
      <c r="F19" s="107">
        <v>12</v>
      </c>
      <c r="G19" s="107">
        <v>161</v>
      </c>
      <c r="H19" s="107">
        <v>12</v>
      </c>
    </row>
    <row r="20" spans="1:8" ht="10.5" customHeight="1" x14ac:dyDescent="0.2">
      <c r="A20" s="111" t="s">
        <v>76</v>
      </c>
      <c r="B20" s="14" t="s">
        <v>393</v>
      </c>
      <c r="C20" s="251" t="s">
        <v>647</v>
      </c>
      <c r="D20" s="107">
        <v>527.78399999999999</v>
      </c>
      <c r="E20" s="107">
        <v>4474.9324000000015</v>
      </c>
      <c r="F20" s="251" t="s">
        <v>648</v>
      </c>
      <c r="G20" s="107">
        <v>70</v>
      </c>
      <c r="H20" s="107">
        <v>13</v>
      </c>
    </row>
    <row r="21" spans="1:8" ht="10.5" customHeight="1" x14ac:dyDescent="0.2">
      <c r="A21" s="111" t="s">
        <v>11</v>
      </c>
      <c r="B21" s="14" t="s">
        <v>544</v>
      </c>
      <c r="C21" s="107">
        <v>15497.613211000013</v>
      </c>
      <c r="D21" s="107">
        <v>8428.5334199999998</v>
      </c>
      <c r="E21" s="107">
        <v>4468.3094200000005</v>
      </c>
      <c r="F21" s="107">
        <v>7</v>
      </c>
      <c r="G21" s="107">
        <v>7</v>
      </c>
      <c r="H21" s="107">
        <v>14</v>
      </c>
    </row>
    <row r="22" spans="1:8" ht="10.5" customHeight="1" x14ac:dyDescent="0.2">
      <c r="A22" s="111" t="s">
        <v>108</v>
      </c>
      <c r="B22" s="14" t="s">
        <v>425</v>
      </c>
      <c r="C22" s="107">
        <v>3618.6394350000014</v>
      </c>
      <c r="D22" s="107">
        <v>3440.0607429999991</v>
      </c>
      <c r="E22" s="107">
        <v>4063.0725730000008</v>
      </c>
      <c r="F22" s="107">
        <v>17</v>
      </c>
      <c r="G22" s="107">
        <v>16</v>
      </c>
      <c r="H22" s="107">
        <v>15</v>
      </c>
    </row>
    <row r="23" spans="1:8" ht="10.5" customHeight="1" x14ac:dyDescent="0.2">
      <c r="A23" s="111" t="s">
        <v>221</v>
      </c>
      <c r="B23" s="14" t="s">
        <v>471</v>
      </c>
      <c r="C23" s="107">
        <v>3090.79</v>
      </c>
      <c r="D23" s="107">
        <v>3329.44</v>
      </c>
      <c r="E23" s="107">
        <v>3690.6099999999997</v>
      </c>
      <c r="F23" s="107">
        <v>22</v>
      </c>
      <c r="G23" s="107">
        <v>17</v>
      </c>
      <c r="H23" s="107">
        <v>16</v>
      </c>
    </row>
    <row r="24" spans="1:8" ht="10.5" customHeight="1" x14ac:dyDescent="0.2">
      <c r="A24" s="111" t="s">
        <v>73</v>
      </c>
      <c r="B24" s="14" t="s">
        <v>344</v>
      </c>
      <c r="C24" s="107">
        <v>3729.7310539999999</v>
      </c>
      <c r="D24" s="107">
        <v>3527.3395770000002</v>
      </c>
      <c r="E24" s="107">
        <v>3430.8671170000011</v>
      </c>
      <c r="F24" s="107">
        <v>16</v>
      </c>
      <c r="G24" s="107">
        <v>15</v>
      </c>
      <c r="H24" s="107">
        <v>17</v>
      </c>
    </row>
    <row r="25" spans="1:8" ht="10.5" customHeight="1" x14ac:dyDescent="0.2">
      <c r="A25" s="111" t="s">
        <v>69</v>
      </c>
      <c r="B25" s="14" t="s">
        <v>423</v>
      </c>
      <c r="C25" s="107">
        <v>3175.118301</v>
      </c>
      <c r="D25" s="107">
        <v>3820.7319759999991</v>
      </c>
      <c r="E25" s="107">
        <v>3315.9818800000003</v>
      </c>
      <c r="F25" s="107">
        <v>21</v>
      </c>
      <c r="G25" s="107">
        <v>14</v>
      </c>
      <c r="H25" s="107">
        <v>18</v>
      </c>
    </row>
    <row r="26" spans="1:8" ht="10.5" customHeight="1" x14ac:dyDescent="0.2">
      <c r="A26" s="111" t="s">
        <v>111</v>
      </c>
      <c r="B26" s="14" t="s">
        <v>343</v>
      </c>
      <c r="C26" s="107">
        <v>19683.194899999999</v>
      </c>
      <c r="D26" s="107">
        <v>7177.3188999999975</v>
      </c>
      <c r="E26" s="107">
        <v>3300.45</v>
      </c>
      <c r="F26" s="107">
        <v>4</v>
      </c>
      <c r="G26" s="107">
        <v>9</v>
      </c>
      <c r="H26" s="107">
        <v>19</v>
      </c>
    </row>
    <row r="27" spans="1:8" ht="10.5" customHeight="1" x14ac:dyDescent="0.2">
      <c r="A27" s="111" t="s">
        <v>100</v>
      </c>
      <c r="B27" s="14" t="s">
        <v>355</v>
      </c>
      <c r="C27" s="251" t="s">
        <v>647</v>
      </c>
      <c r="D27" s="107">
        <v>9.9999999999999992E-2</v>
      </c>
      <c r="E27" s="107">
        <v>3194.4205000000006</v>
      </c>
      <c r="F27" s="251" t="s">
        <v>648</v>
      </c>
      <c r="G27" s="107">
        <v>409</v>
      </c>
      <c r="H27" s="107">
        <v>20</v>
      </c>
    </row>
    <row r="28" spans="1:8" ht="10.5" customHeight="1" x14ac:dyDescent="0.2">
      <c r="A28" s="111" t="s">
        <v>146</v>
      </c>
      <c r="B28" s="14" t="s">
        <v>463</v>
      </c>
      <c r="C28" s="107">
        <v>2610.5024330000006</v>
      </c>
      <c r="D28" s="107">
        <v>2929.0154870000001</v>
      </c>
      <c r="E28" s="107">
        <v>2912.5480769999999</v>
      </c>
      <c r="F28" s="107">
        <v>26</v>
      </c>
      <c r="G28" s="107">
        <v>19</v>
      </c>
      <c r="H28" s="107">
        <v>21</v>
      </c>
    </row>
    <row r="29" spans="1:8" ht="10.5" customHeight="1" x14ac:dyDescent="0.2">
      <c r="A29" s="111" t="s">
        <v>133</v>
      </c>
      <c r="B29" s="14" t="s">
        <v>429</v>
      </c>
      <c r="C29" s="107">
        <v>1817.1574499999997</v>
      </c>
      <c r="D29" s="107">
        <v>1448.7730000000001</v>
      </c>
      <c r="E29" s="107">
        <v>2907.59852</v>
      </c>
      <c r="F29" s="107">
        <v>33</v>
      </c>
      <c r="G29" s="107">
        <v>36</v>
      </c>
      <c r="H29" s="107">
        <v>22</v>
      </c>
    </row>
    <row r="30" spans="1:8" ht="10.5" customHeight="1" x14ac:dyDescent="0.2">
      <c r="A30" s="111" t="s">
        <v>112</v>
      </c>
      <c r="B30" s="14" t="s">
        <v>446</v>
      </c>
      <c r="C30" s="107">
        <v>2658.4044490000001</v>
      </c>
      <c r="D30" s="107">
        <v>2771.7383349999996</v>
      </c>
      <c r="E30" s="107">
        <v>2202.3231929999993</v>
      </c>
      <c r="F30" s="107">
        <v>24</v>
      </c>
      <c r="G30" s="107">
        <v>21</v>
      </c>
      <c r="H30" s="107">
        <v>23</v>
      </c>
    </row>
    <row r="31" spans="1:8" ht="10.5" customHeight="1" x14ac:dyDescent="0.2">
      <c r="A31" s="111" t="s">
        <v>105</v>
      </c>
      <c r="B31" s="14" t="s">
        <v>342</v>
      </c>
      <c r="C31" s="107">
        <v>3307.6323780000007</v>
      </c>
      <c r="D31" s="107">
        <v>1835.0593019999999</v>
      </c>
      <c r="E31" s="107">
        <v>2195.0546789999999</v>
      </c>
      <c r="F31" s="107">
        <v>20</v>
      </c>
      <c r="G31" s="107">
        <v>32</v>
      </c>
      <c r="H31" s="107">
        <v>24</v>
      </c>
    </row>
    <row r="32" spans="1:8" ht="10.5" customHeight="1" x14ac:dyDescent="0.2">
      <c r="A32" s="111" t="s">
        <v>99</v>
      </c>
      <c r="B32" s="14" t="s">
        <v>424</v>
      </c>
      <c r="C32" s="107">
        <v>3453.4635099999996</v>
      </c>
      <c r="D32" s="107">
        <v>2951.196105</v>
      </c>
      <c r="E32" s="107">
        <v>2013.606449000001</v>
      </c>
      <c r="F32" s="107">
        <v>18</v>
      </c>
      <c r="G32" s="107">
        <v>18</v>
      </c>
      <c r="H32" s="107">
        <v>25</v>
      </c>
    </row>
    <row r="33" spans="1:8" ht="10.5" customHeight="1" x14ac:dyDescent="0.2">
      <c r="A33" s="111" t="s">
        <v>119</v>
      </c>
      <c r="B33" s="14" t="s">
        <v>346</v>
      </c>
      <c r="C33" s="107">
        <v>1875</v>
      </c>
      <c r="D33" s="107">
        <v>1930.2249999999999</v>
      </c>
      <c r="E33" s="107">
        <v>1968</v>
      </c>
      <c r="F33" s="107">
        <v>31</v>
      </c>
      <c r="G33" s="107">
        <v>31</v>
      </c>
      <c r="H33" s="107">
        <v>26</v>
      </c>
    </row>
    <row r="34" spans="1:8" ht="10.5" customHeight="1" x14ac:dyDescent="0.2">
      <c r="A34" s="111" t="s">
        <v>312</v>
      </c>
      <c r="B34" s="14" t="s">
        <v>454</v>
      </c>
      <c r="C34" s="107">
        <v>1062.47</v>
      </c>
      <c r="D34" s="107">
        <v>2470.8200000000002</v>
      </c>
      <c r="E34" s="107">
        <v>1930.87</v>
      </c>
      <c r="F34" s="107">
        <v>48</v>
      </c>
      <c r="G34" s="107">
        <v>23</v>
      </c>
      <c r="H34" s="107">
        <v>27</v>
      </c>
    </row>
    <row r="35" spans="1:8" ht="10.5" customHeight="1" x14ac:dyDescent="0.2">
      <c r="A35" s="111" t="s">
        <v>141</v>
      </c>
      <c r="B35" s="14" t="s">
        <v>549</v>
      </c>
      <c r="C35" s="107">
        <v>2203.4341730000001</v>
      </c>
      <c r="D35" s="107">
        <v>2225.7019070000001</v>
      </c>
      <c r="E35" s="107">
        <v>1901.6552259999999</v>
      </c>
      <c r="F35" s="107">
        <v>28</v>
      </c>
      <c r="G35" s="107">
        <v>26</v>
      </c>
      <c r="H35" s="107">
        <v>28</v>
      </c>
    </row>
    <row r="36" spans="1:8" ht="10.5" customHeight="1" x14ac:dyDescent="0.2">
      <c r="A36" s="111" t="s">
        <v>101</v>
      </c>
      <c r="B36" s="14" t="s">
        <v>431</v>
      </c>
      <c r="C36" s="107">
        <v>2613.9965580000007</v>
      </c>
      <c r="D36" s="107">
        <v>2205.1351810000001</v>
      </c>
      <c r="E36" s="107">
        <v>1869.5662090000003</v>
      </c>
      <c r="F36" s="107">
        <v>25</v>
      </c>
      <c r="G36" s="107">
        <v>27</v>
      </c>
      <c r="H36" s="107">
        <v>29</v>
      </c>
    </row>
    <row r="37" spans="1:8" ht="10.5" customHeight="1" x14ac:dyDescent="0.2">
      <c r="A37" s="111" t="s">
        <v>114</v>
      </c>
      <c r="B37" s="14" t="s">
        <v>347</v>
      </c>
      <c r="C37" s="107">
        <v>1831.3389520000001</v>
      </c>
      <c r="D37" s="107">
        <v>1810.4142889999998</v>
      </c>
      <c r="E37" s="107">
        <v>1864.3487440000004</v>
      </c>
      <c r="F37" s="107">
        <v>32</v>
      </c>
      <c r="G37" s="107">
        <v>33</v>
      </c>
      <c r="H37" s="107">
        <v>30</v>
      </c>
    </row>
    <row r="38" spans="1:8" ht="10.5" customHeight="1" x14ac:dyDescent="0.2">
      <c r="A38" s="111" t="s">
        <v>170</v>
      </c>
      <c r="B38" s="14" t="s">
        <v>481</v>
      </c>
      <c r="C38" s="107">
        <v>632.39255900000001</v>
      </c>
      <c r="D38" s="107">
        <v>844.34583400000008</v>
      </c>
      <c r="E38" s="107">
        <v>1847.2931439999998</v>
      </c>
      <c r="F38" s="107">
        <v>66</v>
      </c>
      <c r="G38" s="107">
        <v>45</v>
      </c>
      <c r="H38" s="107">
        <v>31</v>
      </c>
    </row>
    <row r="39" spans="1:8" ht="10.5" customHeight="1" x14ac:dyDescent="0.2">
      <c r="A39" s="111" t="s">
        <v>102</v>
      </c>
      <c r="B39" s="14" t="s">
        <v>426</v>
      </c>
      <c r="C39" s="107">
        <v>2343.9950680000002</v>
      </c>
      <c r="D39" s="107">
        <v>2160.7444679999999</v>
      </c>
      <c r="E39" s="107">
        <v>1818.1961529999999</v>
      </c>
      <c r="F39" s="107">
        <v>27</v>
      </c>
      <c r="G39" s="107">
        <v>28</v>
      </c>
      <c r="H39" s="107">
        <v>32</v>
      </c>
    </row>
    <row r="40" spans="1:8" ht="10.5" customHeight="1" x14ac:dyDescent="0.2">
      <c r="A40" s="111" t="s">
        <v>305</v>
      </c>
      <c r="B40" s="14" t="s">
        <v>453</v>
      </c>
      <c r="C40" s="107">
        <v>1707.6120200000003</v>
      </c>
      <c r="D40" s="107">
        <v>2380.4195199999995</v>
      </c>
      <c r="E40" s="107">
        <v>1809.1775399999999</v>
      </c>
      <c r="F40" s="107">
        <v>35</v>
      </c>
      <c r="G40" s="107">
        <v>24</v>
      </c>
      <c r="H40" s="107">
        <v>33</v>
      </c>
    </row>
    <row r="41" spans="1:8" ht="10.5" customHeight="1" x14ac:dyDescent="0.2">
      <c r="A41" s="111" t="s">
        <v>410</v>
      </c>
      <c r="B41" s="14" t="s">
        <v>437</v>
      </c>
      <c r="C41" s="107">
        <v>1782.7428570000004</v>
      </c>
      <c r="D41" s="107">
        <v>1468.6806129999995</v>
      </c>
      <c r="E41" s="107">
        <v>1626.5724500000001</v>
      </c>
      <c r="F41" s="107">
        <v>34</v>
      </c>
      <c r="G41" s="107">
        <v>35</v>
      </c>
      <c r="H41" s="107">
        <v>34</v>
      </c>
    </row>
    <row r="42" spans="1:8" ht="10.5" customHeight="1" x14ac:dyDescent="0.2">
      <c r="A42" s="111" t="s">
        <v>222</v>
      </c>
      <c r="B42" s="14" t="s">
        <v>461</v>
      </c>
      <c r="C42" s="107">
        <v>944.75800000000004</v>
      </c>
      <c r="D42" s="107">
        <v>719.6400000000001</v>
      </c>
      <c r="E42" s="107">
        <v>1617.425</v>
      </c>
      <c r="F42" s="107">
        <v>51</v>
      </c>
      <c r="G42" s="107">
        <v>57</v>
      </c>
      <c r="H42" s="107">
        <v>35</v>
      </c>
    </row>
    <row r="43" spans="1:8" ht="10.5" customHeight="1" x14ac:dyDescent="0.2">
      <c r="A43" s="111" t="s">
        <v>106</v>
      </c>
      <c r="B43" s="14" t="s">
        <v>427</v>
      </c>
      <c r="C43" s="112">
        <v>2138.6036199999994</v>
      </c>
      <c r="D43" s="112">
        <v>2121.9369150000002</v>
      </c>
      <c r="E43" s="112">
        <v>1605.7697719999999</v>
      </c>
      <c r="F43" s="107">
        <v>29</v>
      </c>
      <c r="G43" s="107">
        <v>29</v>
      </c>
      <c r="H43" s="107">
        <v>36</v>
      </c>
    </row>
    <row r="44" spans="1:8" ht="10.5" customHeight="1" x14ac:dyDescent="0.2">
      <c r="A44" s="111" t="s">
        <v>411</v>
      </c>
      <c r="B44" s="14" t="s">
        <v>451</v>
      </c>
      <c r="C44" s="107">
        <v>1892.710282</v>
      </c>
      <c r="D44" s="107">
        <v>2036.3342149999999</v>
      </c>
      <c r="E44" s="107">
        <v>1567.9538339999999</v>
      </c>
      <c r="F44" s="107">
        <v>30</v>
      </c>
      <c r="G44" s="107">
        <v>30</v>
      </c>
      <c r="H44" s="107">
        <v>37</v>
      </c>
    </row>
    <row r="45" spans="1:8" ht="10.5" customHeight="1" x14ac:dyDescent="0.2">
      <c r="A45" s="111" t="s">
        <v>107</v>
      </c>
      <c r="B45" s="14" t="s">
        <v>351</v>
      </c>
      <c r="C45" s="107">
        <v>1688.6257519999999</v>
      </c>
      <c r="D45" s="107">
        <v>2476.507893</v>
      </c>
      <c r="E45" s="107">
        <v>1539.051451</v>
      </c>
      <c r="F45" s="107">
        <v>36</v>
      </c>
      <c r="G45" s="107">
        <v>22</v>
      </c>
      <c r="H45" s="107">
        <v>38</v>
      </c>
    </row>
    <row r="46" spans="1:8" ht="10.5" customHeight="1" x14ac:dyDescent="0.2">
      <c r="A46" s="111" t="s">
        <v>77</v>
      </c>
      <c r="B46" s="14" t="s">
        <v>421</v>
      </c>
      <c r="C46" s="107">
        <v>14359.140506000009</v>
      </c>
      <c r="D46" s="107">
        <v>5333.5697810000001</v>
      </c>
      <c r="E46" s="107">
        <v>1446.4927400000013</v>
      </c>
      <c r="F46" s="107">
        <v>8</v>
      </c>
      <c r="G46" s="107">
        <v>11</v>
      </c>
      <c r="H46" s="107">
        <v>39</v>
      </c>
    </row>
    <row r="47" spans="1:8" ht="10.5" customHeight="1" x14ac:dyDescent="0.2">
      <c r="A47" s="111" t="s">
        <v>207</v>
      </c>
      <c r="B47" s="14" t="s">
        <v>430</v>
      </c>
      <c r="C47" s="107">
        <v>3335.8507640000007</v>
      </c>
      <c r="D47" s="107">
        <v>822.05762599999991</v>
      </c>
      <c r="E47" s="107">
        <v>1415.2953299999999</v>
      </c>
      <c r="F47" s="107">
        <v>19</v>
      </c>
      <c r="G47" s="107">
        <v>48</v>
      </c>
      <c r="H47" s="107">
        <v>40</v>
      </c>
    </row>
    <row r="48" spans="1:8" ht="10.5" customHeight="1" x14ac:dyDescent="0.2">
      <c r="A48" s="111" t="s">
        <v>136</v>
      </c>
      <c r="B48" s="14" t="s">
        <v>447</v>
      </c>
      <c r="C48" s="107">
        <v>985.87869999999998</v>
      </c>
      <c r="D48" s="107">
        <v>1367.9586999999999</v>
      </c>
      <c r="E48" s="107">
        <v>1376.4865</v>
      </c>
      <c r="F48" s="107">
        <v>49</v>
      </c>
      <c r="G48" s="107">
        <v>37</v>
      </c>
      <c r="H48" s="107">
        <v>41</v>
      </c>
    </row>
    <row r="49" spans="1:8" ht="10.5" customHeight="1" x14ac:dyDescent="0.2">
      <c r="A49" s="111" t="s">
        <v>138</v>
      </c>
      <c r="B49" s="14" t="s">
        <v>464</v>
      </c>
      <c r="C49" s="107">
        <v>1122.992514</v>
      </c>
      <c r="D49" s="107">
        <v>1367.0802900000001</v>
      </c>
      <c r="E49" s="107">
        <v>1370.0483260000001</v>
      </c>
      <c r="F49" s="107">
        <v>46</v>
      </c>
      <c r="G49" s="107">
        <v>38</v>
      </c>
      <c r="H49" s="107">
        <v>42</v>
      </c>
    </row>
    <row r="50" spans="1:8" ht="10.5" customHeight="1" x14ac:dyDescent="0.2">
      <c r="A50" s="111" t="s">
        <v>103</v>
      </c>
      <c r="B50" s="14" t="s">
        <v>428</v>
      </c>
      <c r="C50" s="107">
        <v>18273.169000000005</v>
      </c>
      <c r="D50" s="107">
        <v>7334.2959999999994</v>
      </c>
      <c r="E50" s="107">
        <v>1299.69</v>
      </c>
      <c r="F50" s="107">
        <v>5</v>
      </c>
      <c r="G50" s="107">
        <v>8</v>
      </c>
      <c r="H50" s="107">
        <v>43</v>
      </c>
    </row>
    <row r="51" spans="1:8" ht="10.5" customHeight="1" x14ac:dyDescent="0.2">
      <c r="A51" s="111" t="s">
        <v>13</v>
      </c>
      <c r="B51" s="14" t="s">
        <v>339</v>
      </c>
      <c r="C51" s="107">
        <v>29504.429762999996</v>
      </c>
      <c r="D51" s="107">
        <v>11961.124029000001</v>
      </c>
      <c r="E51" s="107">
        <v>1141.3280440000001</v>
      </c>
      <c r="F51" s="107">
        <v>1</v>
      </c>
      <c r="G51" s="107">
        <v>4</v>
      </c>
      <c r="H51" s="107">
        <v>44</v>
      </c>
    </row>
    <row r="52" spans="1:8" ht="10.5" customHeight="1" x14ac:dyDescent="0.2">
      <c r="A52" s="111" t="s">
        <v>333</v>
      </c>
      <c r="B52" s="14" t="s">
        <v>552</v>
      </c>
      <c r="C52" s="107">
        <v>940.76623099999995</v>
      </c>
      <c r="D52" s="107">
        <v>1182.2033680000002</v>
      </c>
      <c r="E52" s="107">
        <v>906.27281100000005</v>
      </c>
      <c r="F52" s="107">
        <v>52</v>
      </c>
      <c r="G52" s="107">
        <v>41</v>
      </c>
      <c r="H52" s="107">
        <v>45</v>
      </c>
    </row>
    <row r="53" spans="1:8" ht="10.5" customHeight="1" x14ac:dyDescent="0.2">
      <c r="A53" s="111" t="s">
        <v>38</v>
      </c>
      <c r="B53" s="14" t="s">
        <v>564</v>
      </c>
      <c r="C53" s="107">
        <v>427.22132500000004</v>
      </c>
      <c r="D53" s="107">
        <v>727.01459699999998</v>
      </c>
      <c r="E53" s="107">
        <v>876.83309800000006</v>
      </c>
      <c r="F53" s="107">
        <v>77</v>
      </c>
      <c r="G53" s="107">
        <v>56</v>
      </c>
      <c r="H53" s="107">
        <v>46</v>
      </c>
    </row>
    <row r="54" spans="1:8" ht="10.5" customHeight="1" x14ac:dyDescent="0.2">
      <c r="A54" s="111" t="s">
        <v>117</v>
      </c>
      <c r="B54" s="14" t="s">
        <v>350</v>
      </c>
      <c r="C54" s="107">
        <v>1517.5519590000004</v>
      </c>
      <c r="D54" s="107">
        <v>1144.9951949999997</v>
      </c>
      <c r="E54" s="107">
        <v>864.91800000000023</v>
      </c>
      <c r="F54" s="107">
        <v>39</v>
      </c>
      <c r="G54" s="107">
        <v>42</v>
      </c>
      <c r="H54" s="107">
        <v>47</v>
      </c>
    </row>
    <row r="55" spans="1:8" ht="10.5" customHeight="1" x14ac:dyDescent="0.2">
      <c r="A55" s="111" t="s">
        <v>142</v>
      </c>
      <c r="B55" s="14" t="s">
        <v>473</v>
      </c>
      <c r="C55" s="107">
        <v>680.6400000000001</v>
      </c>
      <c r="D55" s="107">
        <v>793.37136100000009</v>
      </c>
      <c r="E55" s="107">
        <v>857.67000000000007</v>
      </c>
      <c r="F55" s="107">
        <v>62</v>
      </c>
      <c r="G55" s="107">
        <v>51</v>
      </c>
      <c r="H55" s="107">
        <v>48</v>
      </c>
    </row>
    <row r="56" spans="1:8" ht="10.5" customHeight="1" x14ac:dyDescent="0.2">
      <c r="A56" s="111" t="s">
        <v>272</v>
      </c>
      <c r="B56" s="14" t="s">
        <v>354</v>
      </c>
      <c r="C56" s="107">
        <v>711.7</v>
      </c>
      <c r="D56" s="107">
        <v>472.9</v>
      </c>
      <c r="E56" s="107">
        <v>816.1</v>
      </c>
      <c r="F56" s="107">
        <v>58</v>
      </c>
      <c r="G56" s="107">
        <v>72</v>
      </c>
      <c r="H56" s="107">
        <v>49</v>
      </c>
    </row>
    <row r="57" spans="1:8" ht="10.5" customHeight="1" x14ac:dyDescent="0.2">
      <c r="A57" s="111" t="s">
        <v>140</v>
      </c>
      <c r="B57" s="14" t="s">
        <v>554</v>
      </c>
      <c r="C57" s="107">
        <v>1147.9849999999999</v>
      </c>
      <c r="D57" s="107">
        <v>1290.0720000000001</v>
      </c>
      <c r="E57" s="107">
        <v>815.73800000000006</v>
      </c>
      <c r="F57" s="107">
        <v>44</v>
      </c>
      <c r="G57" s="107">
        <v>39</v>
      </c>
      <c r="H57" s="107">
        <v>50</v>
      </c>
    </row>
    <row r="58" spans="1:8" ht="10.5" customHeight="1" x14ac:dyDescent="0.2">
      <c r="A58" s="111" t="s">
        <v>120</v>
      </c>
      <c r="B58" s="14" t="s">
        <v>448</v>
      </c>
      <c r="C58" s="107">
        <v>776.70336599999996</v>
      </c>
      <c r="D58" s="107">
        <v>689.35320099999979</v>
      </c>
      <c r="E58" s="107">
        <v>787.40515700000003</v>
      </c>
      <c r="F58" s="107">
        <v>57</v>
      </c>
      <c r="G58" s="107">
        <v>60</v>
      </c>
      <c r="H58" s="107">
        <v>51</v>
      </c>
    </row>
    <row r="59" spans="1:8" x14ac:dyDescent="0.2">
      <c r="A59" s="66"/>
      <c r="B59" s="67"/>
      <c r="C59" s="68"/>
      <c r="D59" s="68"/>
      <c r="E59" s="68"/>
      <c r="F59" s="68"/>
      <c r="G59" s="68"/>
      <c r="H59" s="65" t="s">
        <v>26</v>
      </c>
    </row>
    <row r="60" spans="1:8" x14ac:dyDescent="0.2">
      <c r="A60" s="277" t="s">
        <v>607</v>
      </c>
      <c r="B60" s="277"/>
      <c r="C60" s="277"/>
      <c r="D60" s="277"/>
      <c r="E60" s="277"/>
      <c r="F60" s="277"/>
      <c r="G60" s="64"/>
      <c r="H60" s="64"/>
    </row>
    <row r="61" spans="1:8" s="17" customFormat="1" ht="12" customHeight="1" x14ac:dyDescent="0.2">
      <c r="A61" s="278" t="s">
        <v>20</v>
      </c>
      <c r="B61" s="281" t="s">
        <v>21</v>
      </c>
      <c r="C61" s="284" t="s">
        <v>16</v>
      </c>
      <c r="D61" s="284"/>
      <c r="E61" s="284"/>
      <c r="F61" s="284" t="s">
        <v>19</v>
      </c>
      <c r="G61" s="284"/>
      <c r="H61" s="284"/>
    </row>
    <row r="62" spans="1:8" s="17" customFormat="1" ht="12" customHeight="1" x14ac:dyDescent="0.2">
      <c r="A62" s="279"/>
      <c r="B62" s="282"/>
      <c r="C62" s="272" t="s">
        <v>605</v>
      </c>
      <c r="D62" s="272" t="s">
        <v>614</v>
      </c>
      <c r="E62" s="272" t="s">
        <v>621</v>
      </c>
      <c r="F62" s="272" t="s">
        <v>605</v>
      </c>
      <c r="G62" s="272" t="s">
        <v>614</v>
      </c>
      <c r="H62" s="272" t="s">
        <v>621</v>
      </c>
    </row>
    <row r="63" spans="1:8" ht="12" customHeight="1" x14ac:dyDescent="0.2">
      <c r="A63" s="280"/>
      <c r="B63" s="283"/>
      <c r="C63" s="273"/>
      <c r="D63" s="273"/>
      <c r="E63" s="273"/>
      <c r="F63" s="273"/>
      <c r="G63" s="273"/>
      <c r="H63" s="273"/>
    </row>
    <row r="64" spans="1:8" ht="5.0999999999999996" customHeight="1" x14ac:dyDescent="0.2">
      <c r="A64" s="120"/>
      <c r="B64" s="121"/>
      <c r="C64" s="122"/>
      <c r="D64" s="122"/>
      <c r="E64" s="122"/>
      <c r="F64" s="122"/>
      <c r="G64" s="122"/>
      <c r="H64" s="122"/>
    </row>
    <row r="65" spans="1:8" ht="10.5" customHeight="1" x14ac:dyDescent="0.2">
      <c r="A65" s="111" t="s">
        <v>132</v>
      </c>
      <c r="B65" s="14" t="s">
        <v>352</v>
      </c>
      <c r="C65" s="107">
        <v>782.01404900000011</v>
      </c>
      <c r="D65" s="107">
        <v>734.67795400000011</v>
      </c>
      <c r="E65" s="107">
        <v>775.17463499999997</v>
      </c>
      <c r="F65" s="107">
        <v>56</v>
      </c>
      <c r="G65" s="107">
        <v>54</v>
      </c>
      <c r="H65" s="107">
        <v>52</v>
      </c>
    </row>
    <row r="66" spans="1:8" ht="10.5" customHeight="1" x14ac:dyDescent="0.2">
      <c r="A66" s="111" t="s">
        <v>134</v>
      </c>
      <c r="B66" s="14" t="s">
        <v>457</v>
      </c>
      <c r="C66" s="107">
        <v>690.88927200000012</v>
      </c>
      <c r="D66" s="107">
        <v>827.68654400000014</v>
      </c>
      <c r="E66" s="107">
        <v>761.05372200000022</v>
      </c>
      <c r="F66" s="107">
        <v>60</v>
      </c>
      <c r="G66" s="107">
        <v>47</v>
      </c>
      <c r="H66" s="107">
        <v>53</v>
      </c>
    </row>
    <row r="67" spans="1:8" ht="10.5" customHeight="1" x14ac:dyDescent="0.2">
      <c r="A67" s="111" t="s">
        <v>110</v>
      </c>
      <c r="B67" s="14" t="s">
        <v>440</v>
      </c>
      <c r="C67" s="107">
        <v>84.568213</v>
      </c>
      <c r="D67" s="107">
        <v>304.09100000000001</v>
      </c>
      <c r="E67" s="107">
        <v>738.09329000000002</v>
      </c>
      <c r="F67" s="107">
        <v>137</v>
      </c>
      <c r="G67" s="107">
        <v>94</v>
      </c>
      <c r="H67" s="107">
        <v>54</v>
      </c>
    </row>
    <row r="68" spans="1:8" ht="10.5" customHeight="1" x14ac:dyDescent="0.2">
      <c r="A68" s="111" t="s">
        <v>169</v>
      </c>
      <c r="B68" s="14" t="s">
        <v>479</v>
      </c>
      <c r="C68" s="112">
        <v>232.12379799999997</v>
      </c>
      <c r="D68" s="112">
        <v>832.03200900000002</v>
      </c>
      <c r="E68" s="112">
        <v>720.66165300000011</v>
      </c>
      <c r="F68" s="107">
        <v>101</v>
      </c>
      <c r="G68" s="107">
        <v>46</v>
      </c>
      <c r="H68" s="107">
        <v>55</v>
      </c>
    </row>
    <row r="69" spans="1:8" ht="10.5" customHeight="1" x14ac:dyDescent="0.2">
      <c r="A69" s="111" t="s">
        <v>331</v>
      </c>
      <c r="B69" s="14" t="s">
        <v>562</v>
      </c>
      <c r="C69" s="107">
        <v>1139.990849</v>
      </c>
      <c r="D69" s="107">
        <v>952.2346859999999</v>
      </c>
      <c r="E69" s="107">
        <v>712.73555099999999</v>
      </c>
      <c r="F69" s="107">
        <v>45</v>
      </c>
      <c r="G69" s="107">
        <v>44</v>
      </c>
      <c r="H69" s="107">
        <v>56</v>
      </c>
    </row>
    <row r="70" spans="1:8" ht="10.5" customHeight="1" x14ac:dyDescent="0.2">
      <c r="A70" s="111" t="s">
        <v>98</v>
      </c>
      <c r="B70" s="14" t="s">
        <v>345</v>
      </c>
      <c r="C70" s="107">
        <v>1094.8916720000002</v>
      </c>
      <c r="D70" s="107">
        <v>958.0498140000002</v>
      </c>
      <c r="E70" s="107">
        <v>681.68837499999995</v>
      </c>
      <c r="F70" s="107">
        <v>47</v>
      </c>
      <c r="G70" s="107">
        <v>43</v>
      </c>
      <c r="H70" s="107">
        <v>57</v>
      </c>
    </row>
    <row r="71" spans="1:8" ht="10.5" customHeight="1" x14ac:dyDescent="0.2">
      <c r="A71" s="111" t="s">
        <v>116</v>
      </c>
      <c r="B71" s="14" t="s">
        <v>548</v>
      </c>
      <c r="C71" s="107">
        <v>256.30969700000003</v>
      </c>
      <c r="D71" s="107">
        <v>548.74955299999999</v>
      </c>
      <c r="E71" s="107">
        <v>650.54200000000003</v>
      </c>
      <c r="F71" s="107">
        <v>95</v>
      </c>
      <c r="G71" s="107">
        <v>68</v>
      </c>
      <c r="H71" s="107">
        <v>58</v>
      </c>
    </row>
    <row r="72" spans="1:8" ht="10.5" customHeight="1" x14ac:dyDescent="0.2">
      <c r="A72" s="111" t="s">
        <v>274</v>
      </c>
      <c r="B72" s="14" t="s">
        <v>449</v>
      </c>
      <c r="C72" s="107">
        <v>959.09936699999992</v>
      </c>
      <c r="D72" s="107">
        <v>787.83569999999997</v>
      </c>
      <c r="E72" s="107">
        <v>599.49504000000002</v>
      </c>
      <c r="F72" s="107">
        <v>50</v>
      </c>
      <c r="G72" s="107">
        <v>52</v>
      </c>
      <c r="H72" s="107">
        <v>59</v>
      </c>
    </row>
    <row r="73" spans="1:8" ht="10.5" customHeight="1" x14ac:dyDescent="0.2">
      <c r="A73" s="111" t="s">
        <v>109</v>
      </c>
      <c r="B73" s="14" t="s">
        <v>435</v>
      </c>
      <c r="C73" s="107">
        <v>1225.7382899999998</v>
      </c>
      <c r="D73" s="107">
        <v>1476.155945</v>
      </c>
      <c r="E73" s="107">
        <v>581.46923700000002</v>
      </c>
      <c r="F73" s="107">
        <v>42</v>
      </c>
      <c r="G73" s="107">
        <v>34</v>
      </c>
      <c r="H73" s="107">
        <v>60</v>
      </c>
    </row>
    <row r="74" spans="1:8" ht="10.5" customHeight="1" x14ac:dyDescent="0.2">
      <c r="A74" s="111" t="s">
        <v>226</v>
      </c>
      <c r="B74" s="14" t="s">
        <v>359</v>
      </c>
      <c r="C74" s="107">
        <v>658.54290600000002</v>
      </c>
      <c r="D74" s="107">
        <v>593.91669599999989</v>
      </c>
      <c r="E74" s="107">
        <v>551.75705100000005</v>
      </c>
      <c r="F74" s="107">
        <v>63</v>
      </c>
      <c r="G74" s="107">
        <v>65</v>
      </c>
      <c r="H74" s="107">
        <v>61</v>
      </c>
    </row>
    <row r="75" spans="1:8" ht="10.5" customHeight="1" x14ac:dyDescent="0.2">
      <c r="A75" s="111" t="s">
        <v>273</v>
      </c>
      <c r="B75" s="14" t="s">
        <v>357</v>
      </c>
      <c r="C75" s="107">
        <v>336.34137700000002</v>
      </c>
      <c r="D75" s="107">
        <v>588.40368000000001</v>
      </c>
      <c r="E75" s="107">
        <v>546.58492000000001</v>
      </c>
      <c r="F75" s="107">
        <v>86</v>
      </c>
      <c r="G75" s="107">
        <v>66</v>
      </c>
      <c r="H75" s="107">
        <v>62</v>
      </c>
    </row>
    <row r="76" spans="1:8" ht="10.5" customHeight="1" x14ac:dyDescent="0.2">
      <c r="A76" s="111" t="s">
        <v>225</v>
      </c>
      <c r="B76" s="14" t="s">
        <v>567</v>
      </c>
      <c r="C76" s="107">
        <v>405.46428900000006</v>
      </c>
      <c r="D76" s="107">
        <v>472.42910799999999</v>
      </c>
      <c r="E76" s="107">
        <v>532.57100000000003</v>
      </c>
      <c r="F76" s="107">
        <v>80</v>
      </c>
      <c r="G76" s="107">
        <v>73</v>
      </c>
      <c r="H76" s="107">
        <v>63</v>
      </c>
    </row>
    <row r="77" spans="1:8" ht="10.5" customHeight="1" x14ac:dyDescent="0.2">
      <c r="A77" s="111" t="s">
        <v>220</v>
      </c>
      <c r="B77" s="14" t="s">
        <v>356</v>
      </c>
      <c r="C77" s="107">
        <v>688.07756299999994</v>
      </c>
      <c r="D77" s="107">
        <v>643.98000899999988</v>
      </c>
      <c r="E77" s="107">
        <v>531.019498</v>
      </c>
      <c r="F77" s="107">
        <v>61</v>
      </c>
      <c r="G77" s="107">
        <v>63</v>
      </c>
      <c r="H77" s="107">
        <v>64</v>
      </c>
    </row>
    <row r="78" spans="1:8" ht="10.5" customHeight="1" x14ac:dyDescent="0.2">
      <c r="A78" s="111" t="s">
        <v>334</v>
      </c>
      <c r="B78" s="14" t="s">
        <v>560</v>
      </c>
      <c r="C78" s="107">
        <v>231.88799999999998</v>
      </c>
      <c r="D78" s="107">
        <v>288.87850000000003</v>
      </c>
      <c r="E78" s="107">
        <v>521.45650000000001</v>
      </c>
      <c r="F78" s="107">
        <v>102</v>
      </c>
      <c r="G78" s="107">
        <v>99</v>
      </c>
      <c r="H78" s="107">
        <v>65</v>
      </c>
    </row>
    <row r="79" spans="1:8" ht="10.5" customHeight="1" x14ac:dyDescent="0.2">
      <c r="A79" s="111" t="s">
        <v>306</v>
      </c>
      <c r="B79" s="14" t="s">
        <v>361</v>
      </c>
      <c r="C79" s="107">
        <v>645.56918099999996</v>
      </c>
      <c r="D79" s="107">
        <v>558.04540399999996</v>
      </c>
      <c r="E79" s="107">
        <v>515.19514000000004</v>
      </c>
      <c r="F79" s="107">
        <v>64</v>
      </c>
      <c r="G79" s="107">
        <v>67</v>
      </c>
      <c r="H79" s="107">
        <v>66</v>
      </c>
    </row>
    <row r="80" spans="1:8" ht="10.5" customHeight="1" x14ac:dyDescent="0.2">
      <c r="A80" s="111" t="s">
        <v>321</v>
      </c>
      <c r="B80" s="14" t="s">
        <v>533</v>
      </c>
      <c r="C80" s="107">
        <v>66.265253000000001</v>
      </c>
      <c r="D80" s="107">
        <v>119.80376000000001</v>
      </c>
      <c r="E80" s="107">
        <v>503.94414799999998</v>
      </c>
      <c r="F80" s="107">
        <v>157</v>
      </c>
      <c r="G80" s="107">
        <v>140</v>
      </c>
      <c r="H80" s="107">
        <v>67</v>
      </c>
    </row>
    <row r="81" spans="1:8" ht="10.5" customHeight="1" x14ac:dyDescent="0.2">
      <c r="A81" s="111" t="s">
        <v>297</v>
      </c>
      <c r="B81" s="14" t="s">
        <v>460</v>
      </c>
      <c r="C81" s="107">
        <v>803.70370000000003</v>
      </c>
      <c r="D81" s="107">
        <v>628.98</v>
      </c>
      <c r="E81" s="107">
        <v>491.94500000000005</v>
      </c>
      <c r="F81" s="107">
        <v>54</v>
      </c>
      <c r="G81" s="107">
        <v>64</v>
      </c>
      <c r="H81" s="107">
        <v>68</v>
      </c>
    </row>
    <row r="82" spans="1:8" ht="10.5" customHeight="1" x14ac:dyDescent="0.2">
      <c r="A82" s="111" t="s">
        <v>123</v>
      </c>
      <c r="B82" s="14" t="s">
        <v>443</v>
      </c>
      <c r="C82" s="107">
        <v>856.78173199999981</v>
      </c>
      <c r="D82" s="107">
        <v>660.28887399999996</v>
      </c>
      <c r="E82" s="107">
        <v>485.7704</v>
      </c>
      <c r="F82" s="107">
        <v>53</v>
      </c>
      <c r="G82" s="107">
        <v>61</v>
      </c>
      <c r="H82" s="107">
        <v>69</v>
      </c>
    </row>
    <row r="83" spans="1:8" ht="10.5" customHeight="1" x14ac:dyDescent="0.2">
      <c r="A83" s="111" t="s">
        <v>151</v>
      </c>
      <c r="B83" s="14" t="s">
        <v>487</v>
      </c>
      <c r="C83" s="107">
        <v>574.28433700000005</v>
      </c>
      <c r="D83" s="107">
        <v>437.1500880000001</v>
      </c>
      <c r="E83" s="107">
        <v>480.96425700000003</v>
      </c>
      <c r="F83" s="107">
        <v>68</v>
      </c>
      <c r="G83" s="107">
        <v>75</v>
      </c>
      <c r="H83" s="107">
        <v>70</v>
      </c>
    </row>
    <row r="84" spans="1:8" ht="10.5" customHeight="1" x14ac:dyDescent="0.2">
      <c r="A84" s="111" t="s">
        <v>277</v>
      </c>
      <c r="B84" s="14" t="s">
        <v>360</v>
      </c>
      <c r="C84" s="107">
        <v>528.10057900000004</v>
      </c>
      <c r="D84" s="107">
        <v>730.68539899999996</v>
      </c>
      <c r="E84" s="107">
        <v>475.58490299999994</v>
      </c>
      <c r="F84" s="107">
        <v>70</v>
      </c>
      <c r="G84" s="107">
        <v>55</v>
      </c>
      <c r="H84" s="107">
        <v>71</v>
      </c>
    </row>
    <row r="85" spans="1:8" ht="10.5" customHeight="1" x14ac:dyDescent="0.2">
      <c r="A85" s="111" t="s">
        <v>256</v>
      </c>
      <c r="B85" s="14" t="s">
        <v>362</v>
      </c>
      <c r="C85" s="107">
        <v>794.35</v>
      </c>
      <c r="D85" s="107">
        <v>418.80819700000001</v>
      </c>
      <c r="E85" s="107">
        <v>471.66900000000004</v>
      </c>
      <c r="F85" s="107">
        <v>55</v>
      </c>
      <c r="G85" s="107">
        <v>76</v>
      </c>
      <c r="H85" s="107">
        <v>72</v>
      </c>
    </row>
    <row r="86" spans="1:8" ht="10.5" customHeight="1" x14ac:dyDescent="0.2">
      <c r="A86" s="111" t="s">
        <v>322</v>
      </c>
      <c r="B86" s="14" t="s">
        <v>438</v>
      </c>
      <c r="C86" s="107">
        <v>433.43419700000004</v>
      </c>
      <c r="D86" s="107">
        <v>1210.6077260000002</v>
      </c>
      <c r="E86" s="107">
        <v>452.47686399999998</v>
      </c>
      <c r="F86" s="107">
        <v>76</v>
      </c>
      <c r="G86" s="107">
        <v>40</v>
      </c>
      <c r="H86" s="107">
        <v>73</v>
      </c>
    </row>
    <row r="87" spans="1:8" ht="10.5" customHeight="1" x14ac:dyDescent="0.2">
      <c r="A87" s="111" t="s">
        <v>128</v>
      </c>
      <c r="B87" s="14" t="s">
        <v>474</v>
      </c>
      <c r="C87" s="107">
        <v>30.355000000000004</v>
      </c>
      <c r="D87" s="107">
        <v>735.46486500000003</v>
      </c>
      <c r="E87" s="107">
        <v>445</v>
      </c>
      <c r="F87" s="107">
        <v>198</v>
      </c>
      <c r="G87" s="107">
        <v>53</v>
      </c>
      <c r="H87" s="107">
        <v>74</v>
      </c>
    </row>
    <row r="88" spans="1:8" ht="10.5" customHeight="1" x14ac:dyDescent="0.2">
      <c r="A88" s="111" t="s">
        <v>189</v>
      </c>
      <c r="B88" s="14" t="s">
        <v>482</v>
      </c>
      <c r="C88" s="107">
        <v>519.67329399999983</v>
      </c>
      <c r="D88" s="107">
        <v>361.85696000000002</v>
      </c>
      <c r="E88" s="107">
        <v>420.80670800000001</v>
      </c>
      <c r="F88" s="107">
        <v>72</v>
      </c>
      <c r="G88" s="107">
        <v>83</v>
      </c>
      <c r="H88" s="107">
        <v>75</v>
      </c>
    </row>
    <row r="89" spans="1:8" ht="10.5" customHeight="1" x14ac:dyDescent="0.2">
      <c r="A89" s="111" t="s">
        <v>137</v>
      </c>
      <c r="B89" s="14" t="s">
        <v>472</v>
      </c>
      <c r="C89" s="107">
        <v>155.022471</v>
      </c>
      <c r="D89" s="107">
        <v>394.40353499999998</v>
      </c>
      <c r="E89" s="107">
        <v>420.75260600000001</v>
      </c>
      <c r="F89" s="107">
        <v>118</v>
      </c>
      <c r="G89" s="107">
        <v>81</v>
      </c>
      <c r="H89" s="107">
        <v>76</v>
      </c>
    </row>
    <row r="90" spans="1:8" ht="10.5" customHeight="1" x14ac:dyDescent="0.2">
      <c r="A90" s="111" t="s">
        <v>242</v>
      </c>
      <c r="B90" s="14" t="s">
        <v>363</v>
      </c>
      <c r="C90" s="107">
        <v>557.00263999999993</v>
      </c>
      <c r="D90" s="107">
        <v>304.14</v>
      </c>
      <c r="E90" s="107">
        <v>388.05</v>
      </c>
      <c r="F90" s="107">
        <v>69</v>
      </c>
      <c r="G90" s="107">
        <v>93</v>
      </c>
      <c r="H90" s="107">
        <v>77</v>
      </c>
    </row>
    <row r="91" spans="1:8" ht="10.5" customHeight="1" x14ac:dyDescent="0.2">
      <c r="A91" s="111" t="s">
        <v>129</v>
      </c>
      <c r="B91" s="14" t="s">
        <v>551</v>
      </c>
      <c r="C91" s="107">
        <v>603.44176499999992</v>
      </c>
      <c r="D91" s="107">
        <v>532.52587099999994</v>
      </c>
      <c r="E91" s="107">
        <v>377.67725499999995</v>
      </c>
      <c r="F91" s="107">
        <v>67</v>
      </c>
      <c r="G91" s="107">
        <v>69</v>
      </c>
      <c r="H91" s="107">
        <v>78</v>
      </c>
    </row>
    <row r="92" spans="1:8" ht="10.5" customHeight="1" x14ac:dyDescent="0.2">
      <c r="A92" s="111" t="s">
        <v>144</v>
      </c>
      <c r="B92" s="14" t="s">
        <v>557</v>
      </c>
      <c r="C92" s="107">
        <v>692.19600000000003</v>
      </c>
      <c r="D92" s="107">
        <v>331.6</v>
      </c>
      <c r="E92" s="107">
        <v>374.86</v>
      </c>
      <c r="F92" s="107">
        <v>59</v>
      </c>
      <c r="G92" s="107">
        <v>89</v>
      </c>
      <c r="H92" s="107">
        <v>79</v>
      </c>
    </row>
    <row r="93" spans="1:8" ht="10.5" customHeight="1" x14ac:dyDescent="0.2">
      <c r="A93" s="111" t="s">
        <v>143</v>
      </c>
      <c r="B93" s="14" t="s">
        <v>465</v>
      </c>
      <c r="C93" s="107">
        <v>338.62585200000001</v>
      </c>
      <c r="D93" s="107">
        <v>300.84312099999994</v>
      </c>
      <c r="E93" s="107">
        <v>360.87826000000001</v>
      </c>
      <c r="F93" s="107">
        <v>85</v>
      </c>
      <c r="G93" s="107">
        <v>97</v>
      </c>
      <c r="H93" s="107">
        <v>80</v>
      </c>
    </row>
    <row r="94" spans="1:8" ht="10.5" customHeight="1" x14ac:dyDescent="0.2">
      <c r="A94" s="111" t="s">
        <v>323</v>
      </c>
      <c r="B94" s="14" t="s">
        <v>491</v>
      </c>
      <c r="C94" s="107">
        <v>166.25117499999999</v>
      </c>
      <c r="D94" s="107">
        <v>332.494011</v>
      </c>
      <c r="E94" s="107">
        <v>358.71307300000001</v>
      </c>
      <c r="F94" s="107">
        <v>116</v>
      </c>
      <c r="G94" s="107">
        <v>88</v>
      </c>
      <c r="H94" s="107">
        <v>81</v>
      </c>
    </row>
    <row r="95" spans="1:8" ht="10.5" customHeight="1" x14ac:dyDescent="0.2">
      <c r="A95" s="111" t="s">
        <v>130</v>
      </c>
      <c r="B95" s="14" t="s">
        <v>475</v>
      </c>
      <c r="C95" s="107">
        <v>468.26634300000001</v>
      </c>
      <c r="D95" s="107">
        <v>335.78924499999999</v>
      </c>
      <c r="E95" s="107">
        <v>353.48005799999999</v>
      </c>
      <c r="F95" s="107">
        <v>75</v>
      </c>
      <c r="G95" s="107">
        <v>86</v>
      </c>
      <c r="H95" s="107">
        <v>82</v>
      </c>
    </row>
    <row r="96" spans="1:8" ht="10.5" customHeight="1" x14ac:dyDescent="0.2">
      <c r="A96" s="111" t="s">
        <v>122</v>
      </c>
      <c r="B96" s="14" t="s">
        <v>358</v>
      </c>
      <c r="C96" s="107">
        <v>527.93255099999988</v>
      </c>
      <c r="D96" s="107">
        <v>403.56866700000006</v>
      </c>
      <c r="E96" s="107">
        <v>341.21482599999996</v>
      </c>
      <c r="F96" s="107">
        <v>71</v>
      </c>
      <c r="G96" s="107">
        <v>79</v>
      </c>
      <c r="H96" s="107">
        <v>83</v>
      </c>
    </row>
    <row r="97" spans="1:8" ht="10.5" customHeight="1" x14ac:dyDescent="0.2">
      <c r="A97" s="111" t="s">
        <v>219</v>
      </c>
      <c r="B97" s="14" t="s">
        <v>432</v>
      </c>
      <c r="C97" s="107">
        <v>1313.863546</v>
      </c>
      <c r="D97" s="107">
        <v>655.70044199999995</v>
      </c>
      <c r="E97" s="107">
        <v>339.6240610000001</v>
      </c>
      <c r="F97" s="107">
        <v>40</v>
      </c>
      <c r="G97" s="107">
        <v>62</v>
      </c>
      <c r="H97" s="107">
        <v>84</v>
      </c>
    </row>
    <row r="98" spans="1:8" ht="10.5" customHeight="1" x14ac:dyDescent="0.2">
      <c r="A98" s="111" t="s">
        <v>124</v>
      </c>
      <c r="B98" s="14" t="s">
        <v>439</v>
      </c>
      <c r="C98" s="107">
        <v>300.80002000000002</v>
      </c>
      <c r="D98" s="107">
        <v>387.04999999999995</v>
      </c>
      <c r="E98" s="107">
        <v>316.20100000000002</v>
      </c>
      <c r="F98" s="107">
        <v>87</v>
      </c>
      <c r="G98" s="107">
        <v>82</v>
      </c>
      <c r="H98" s="107">
        <v>85</v>
      </c>
    </row>
    <row r="99" spans="1:8" ht="10.5" customHeight="1" x14ac:dyDescent="0.2">
      <c r="A99" s="111" t="s">
        <v>302</v>
      </c>
      <c r="B99" s="14" t="s">
        <v>455</v>
      </c>
      <c r="C99" s="251" t="s">
        <v>650</v>
      </c>
      <c r="D99" s="251" t="s">
        <v>649</v>
      </c>
      <c r="E99" s="107">
        <v>313.29899999999998</v>
      </c>
      <c r="F99" s="251" t="s">
        <v>648</v>
      </c>
      <c r="G99" s="251" t="s">
        <v>648</v>
      </c>
      <c r="H99" s="107">
        <v>86</v>
      </c>
    </row>
    <row r="100" spans="1:8" ht="10.5" customHeight="1" x14ac:dyDescent="0.2">
      <c r="A100" s="111" t="s">
        <v>296</v>
      </c>
      <c r="B100" s="14" t="s">
        <v>492</v>
      </c>
      <c r="C100" s="112">
        <v>4.0000000000000001E-3</v>
      </c>
      <c r="D100" s="112">
        <v>0.94599999999999995</v>
      </c>
      <c r="E100" s="112">
        <v>309.03595300000001</v>
      </c>
      <c r="F100" s="107">
        <v>441</v>
      </c>
      <c r="G100" s="107">
        <v>338</v>
      </c>
      <c r="H100" s="107">
        <v>87</v>
      </c>
    </row>
    <row r="101" spans="1:8" ht="10.5" customHeight="1" x14ac:dyDescent="0.2">
      <c r="A101" s="111" t="s">
        <v>131</v>
      </c>
      <c r="B101" s="14" t="s">
        <v>366</v>
      </c>
      <c r="C101" s="107">
        <v>369.565448</v>
      </c>
      <c r="D101" s="107">
        <v>806.29527499999995</v>
      </c>
      <c r="E101" s="107">
        <v>308.39395000000002</v>
      </c>
      <c r="F101" s="107">
        <v>81</v>
      </c>
      <c r="G101" s="107">
        <v>50</v>
      </c>
      <c r="H101" s="107">
        <v>88</v>
      </c>
    </row>
    <row r="102" spans="1:8" ht="10.5" customHeight="1" x14ac:dyDescent="0.2">
      <c r="A102" s="111" t="s">
        <v>135</v>
      </c>
      <c r="B102" s="14" t="s">
        <v>555</v>
      </c>
      <c r="C102" s="107">
        <v>122.562949</v>
      </c>
      <c r="D102" s="107">
        <v>242.89999999999998</v>
      </c>
      <c r="E102" s="107">
        <v>296.3415</v>
      </c>
      <c r="F102" s="107">
        <v>126</v>
      </c>
      <c r="G102" s="107">
        <v>106</v>
      </c>
      <c r="H102" s="107">
        <v>89</v>
      </c>
    </row>
    <row r="103" spans="1:8" ht="10.5" customHeight="1" x14ac:dyDescent="0.2">
      <c r="A103" s="111" t="s">
        <v>300</v>
      </c>
      <c r="B103" s="14" t="s">
        <v>520</v>
      </c>
      <c r="C103" s="107">
        <v>0.54629400000000006</v>
      </c>
      <c r="D103" s="107">
        <v>0.72104599999999996</v>
      </c>
      <c r="E103" s="107">
        <v>293.46599800000001</v>
      </c>
      <c r="F103" s="107">
        <v>357</v>
      </c>
      <c r="G103" s="107">
        <v>346</v>
      </c>
      <c r="H103" s="107">
        <v>90</v>
      </c>
    </row>
    <row r="104" spans="1:8" ht="10.5" customHeight="1" x14ac:dyDescent="0.2">
      <c r="A104" s="111" t="s">
        <v>181</v>
      </c>
      <c r="B104" s="14" t="s">
        <v>480</v>
      </c>
      <c r="C104" s="107">
        <v>236.99154800000002</v>
      </c>
      <c r="D104" s="107">
        <v>450.59694400000012</v>
      </c>
      <c r="E104" s="107">
        <v>292.65176200000002</v>
      </c>
      <c r="F104" s="107">
        <v>99</v>
      </c>
      <c r="G104" s="107">
        <v>74</v>
      </c>
      <c r="H104" s="107">
        <v>91</v>
      </c>
    </row>
    <row r="105" spans="1:8" ht="10.5" customHeight="1" x14ac:dyDescent="0.2">
      <c r="A105" s="111" t="s">
        <v>182</v>
      </c>
      <c r="B105" s="14" t="s">
        <v>484</v>
      </c>
      <c r="C105" s="107">
        <v>248.90596399999998</v>
      </c>
      <c r="D105" s="107">
        <v>333.43828999999999</v>
      </c>
      <c r="E105" s="107">
        <v>291.28615100000002</v>
      </c>
      <c r="F105" s="107">
        <v>97</v>
      </c>
      <c r="G105" s="107">
        <v>87</v>
      </c>
      <c r="H105" s="107">
        <v>92</v>
      </c>
    </row>
    <row r="106" spans="1:8" ht="10.5" customHeight="1" x14ac:dyDescent="0.2">
      <c r="A106" s="111" t="s">
        <v>316</v>
      </c>
      <c r="B106" s="14" t="s">
        <v>467</v>
      </c>
      <c r="C106" s="107">
        <v>343.97544700000003</v>
      </c>
      <c r="D106" s="107">
        <v>408.96147500000001</v>
      </c>
      <c r="E106" s="107">
        <v>288.67284100000001</v>
      </c>
      <c r="F106" s="107">
        <v>83</v>
      </c>
      <c r="G106" s="107">
        <v>78</v>
      </c>
      <c r="H106" s="107">
        <v>93</v>
      </c>
    </row>
    <row r="107" spans="1:8" ht="10.5" customHeight="1" x14ac:dyDescent="0.2">
      <c r="A107" s="111" t="s">
        <v>191</v>
      </c>
      <c r="B107" s="14" t="s">
        <v>515</v>
      </c>
      <c r="C107" s="107">
        <v>4.628984</v>
      </c>
      <c r="D107" s="107">
        <v>4.9407990000000002</v>
      </c>
      <c r="E107" s="107">
        <v>287.02936</v>
      </c>
      <c r="F107" s="107">
        <v>290</v>
      </c>
      <c r="G107" s="107">
        <v>286</v>
      </c>
      <c r="H107" s="107">
        <v>94</v>
      </c>
    </row>
    <row r="108" spans="1:8" ht="10.5" customHeight="1" x14ac:dyDescent="0.2">
      <c r="A108" s="111" t="s">
        <v>148</v>
      </c>
      <c r="B108" s="14" t="s">
        <v>563</v>
      </c>
      <c r="C108" s="107">
        <v>129.15</v>
      </c>
      <c r="D108" s="107">
        <v>180.39</v>
      </c>
      <c r="E108" s="107">
        <v>284</v>
      </c>
      <c r="F108" s="107">
        <v>123</v>
      </c>
      <c r="G108" s="107">
        <v>121</v>
      </c>
      <c r="H108" s="107">
        <v>95</v>
      </c>
    </row>
    <row r="109" spans="1:8" ht="10.5" customHeight="1" x14ac:dyDescent="0.2">
      <c r="A109" s="111" t="s">
        <v>308</v>
      </c>
      <c r="B109" s="14" t="s">
        <v>386</v>
      </c>
      <c r="C109" s="107">
        <v>3.7253960000000008</v>
      </c>
      <c r="D109" s="107">
        <v>20.121283999999999</v>
      </c>
      <c r="E109" s="107">
        <v>275.95815799999997</v>
      </c>
      <c r="F109" s="107">
        <v>301</v>
      </c>
      <c r="G109" s="107">
        <v>226</v>
      </c>
      <c r="H109" s="107">
        <v>96</v>
      </c>
    </row>
    <row r="110" spans="1:8" ht="10.5" customHeight="1" x14ac:dyDescent="0.2">
      <c r="A110" s="111" t="s">
        <v>320</v>
      </c>
      <c r="B110" s="14" t="s">
        <v>397</v>
      </c>
      <c r="C110" s="107">
        <v>1.8568000000000001E-2</v>
      </c>
      <c r="D110" s="107">
        <v>4.4242780000000002</v>
      </c>
      <c r="E110" s="107">
        <v>272.16000000000003</v>
      </c>
      <c r="F110" s="107">
        <v>427</v>
      </c>
      <c r="G110" s="107">
        <v>294</v>
      </c>
      <c r="H110" s="107">
        <v>97</v>
      </c>
    </row>
    <row r="111" spans="1:8" ht="10.5" customHeight="1" x14ac:dyDescent="0.2">
      <c r="A111" s="111" t="s">
        <v>179</v>
      </c>
      <c r="B111" s="14" t="s">
        <v>466</v>
      </c>
      <c r="C111" s="107">
        <v>249.59643100000005</v>
      </c>
      <c r="D111" s="107">
        <v>229.68985599999999</v>
      </c>
      <c r="E111" s="107">
        <v>268.19224099999997</v>
      </c>
      <c r="F111" s="107">
        <v>96</v>
      </c>
      <c r="G111" s="107">
        <v>111</v>
      </c>
      <c r="H111" s="107">
        <v>98</v>
      </c>
    </row>
    <row r="112" spans="1:8" ht="10.5" customHeight="1" x14ac:dyDescent="0.2">
      <c r="A112" s="111" t="s">
        <v>113</v>
      </c>
      <c r="B112" s="14" t="s">
        <v>353</v>
      </c>
      <c r="C112" s="107">
        <v>342.05998299999999</v>
      </c>
      <c r="D112" s="107">
        <v>248.91234400000002</v>
      </c>
      <c r="E112" s="107">
        <v>252.76145400000001</v>
      </c>
      <c r="F112" s="107">
        <v>84</v>
      </c>
      <c r="G112" s="107">
        <v>104</v>
      </c>
      <c r="H112" s="107">
        <v>99</v>
      </c>
    </row>
    <row r="113" spans="1:8" ht="10.5" customHeight="1" x14ac:dyDescent="0.2">
      <c r="A113" s="111" t="s">
        <v>315</v>
      </c>
      <c r="B113" s="14" t="s">
        <v>497</v>
      </c>
      <c r="C113" s="107">
        <v>350.004862</v>
      </c>
      <c r="D113" s="107">
        <v>225</v>
      </c>
      <c r="E113" s="107">
        <v>250</v>
      </c>
      <c r="F113" s="107">
        <v>82</v>
      </c>
      <c r="G113" s="107">
        <v>113</v>
      </c>
      <c r="H113" s="107">
        <v>100</v>
      </c>
    </row>
    <row r="114" spans="1:8" ht="10.5" customHeight="1" x14ac:dyDescent="0.2">
      <c r="A114" s="109"/>
      <c r="B114" s="196" t="s">
        <v>22</v>
      </c>
      <c r="C114" s="107">
        <v>18024.221591000001</v>
      </c>
      <c r="D114" s="107">
        <v>17032.148555000007</v>
      </c>
      <c r="E114" s="107">
        <v>11287.234848000009</v>
      </c>
      <c r="F114" s="107"/>
      <c r="G114" s="107"/>
      <c r="H114" s="107"/>
    </row>
    <row r="115" spans="1:8" ht="8.1" customHeight="1" x14ac:dyDescent="0.2">
      <c r="A115" s="9" t="s">
        <v>48</v>
      </c>
      <c r="B115" s="197"/>
      <c r="C115" s="95"/>
      <c r="D115" s="95"/>
      <c r="E115" s="95"/>
      <c r="F115" s="95"/>
      <c r="G115" s="95"/>
      <c r="H115" s="95"/>
    </row>
    <row r="116" spans="1:8" ht="8.1" customHeight="1" x14ac:dyDescent="0.2">
      <c r="A116" s="12" t="s">
        <v>24</v>
      </c>
      <c r="B116" s="38"/>
      <c r="C116" s="22"/>
      <c r="D116" s="22"/>
      <c r="E116" s="22"/>
      <c r="F116" s="22"/>
      <c r="G116" s="22"/>
      <c r="H116" s="22"/>
    </row>
    <row r="117" spans="1:8" ht="8.1" customHeight="1" x14ac:dyDescent="0.2">
      <c r="A117" s="12" t="s">
        <v>392</v>
      </c>
      <c r="B117" s="12"/>
      <c r="C117" s="12"/>
      <c r="D117" s="12"/>
      <c r="E117" s="12"/>
      <c r="F117" s="12"/>
      <c r="G117" s="12"/>
      <c r="H117" s="22"/>
    </row>
  </sheetData>
  <mergeCells count="21">
    <mergeCell ref="A60:F60"/>
    <mergeCell ref="A4:A6"/>
    <mergeCell ref="B4:B6"/>
    <mergeCell ref="A61:A63"/>
    <mergeCell ref="B61:B63"/>
    <mergeCell ref="C61:E61"/>
    <mergeCell ref="F61:H61"/>
    <mergeCell ref="C62:C63"/>
    <mergeCell ref="D62:D63"/>
    <mergeCell ref="E62:E63"/>
    <mergeCell ref="F62:F63"/>
    <mergeCell ref="G62:G63"/>
    <mergeCell ref="H62:H63"/>
    <mergeCell ref="C4:E4"/>
    <mergeCell ref="F4:H4"/>
    <mergeCell ref="C5:C6"/>
    <mergeCell ref="D5:D6"/>
    <mergeCell ref="E5:E6"/>
    <mergeCell ref="F5:F6"/>
    <mergeCell ref="G5:G6"/>
    <mergeCell ref="H5:H6"/>
  </mergeCells>
  <phoneticPr fontId="3" type="noConversion"/>
  <conditionalFormatting sqref="C8:E58">
    <cfRule type="containsBlanks" dxfId="101" priority="10">
      <formula>LEN(TRIM(C8))=0</formula>
    </cfRule>
  </conditionalFormatting>
  <conditionalFormatting sqref="C65:E98 C100:E114 E99">
    <cfRule type="containsBlanks" dxfId="100" priority="7">
      <formula>LEN(TRIM(C65))=0</formula>
    </cfRule>
  </conditionalFormatting>
  <conditionalFormatting sqref="F20">
    <cfRule type="containsBlanks" dxfId="99" priority="4">
      <formula>LEN(TRIM(F20))=0</formula>
    </cfRule>
  </conditionalFormatting>
  <conditionalFormatting sqref="F27">
    <cfRule type="containsBlanks" dxfId="98" priority="3">
      <formula>LEN(TRIM(F27))=0</formula>
    </cfRule>
  </conditionalFormatting>
  <conditionalFormatting sqref="C99:D99">
    <cfRule type="containsBlanks" dxfId="97" priority="2">
      <formula>LEN(TRIM(C99))=0</formula>
    </cfRule>
  </conditionalFormatting>
  <conditionalFormatting sqref="F99:G99">
    <cfRule type="containsBlanks" dxfId="96" priority="1">
      <formula>LEN(TRIM(F99))=0</formula>
    </cfRule>
  </conditionalFormatting>
  <printOptions horizontalCentered="1" verticalCentered="1"/>
  <pageMargins left="0.35433070866141736" right="0.35433070866141736" top="0.51181102362204722" bottom="0.59055118110236227" header="0.70866141732283472" footer="0"/>
  <extLst>
    <ext xmlns:mx="http://schemas.microsoft.com/office/mac/excel/2008/main" uri="http://schemas.microsoft.com/office/mac/excel/2008/main">
      <mx:PLV Mode="0" OnePage="0" WScale="0"/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published="0" codeName="Hoja9">
    <tabColor rgb="FFD9EFFF"/>
  </sheetPr>
  <dimension ref="A1:K117"/>
  <sheetViews>
    <sheetView showGridLines="0" zoomScale="150" zoomScaleNormal="120" zoomScalePageLayoutView="120" workbookViewId="0">
      <selection activeCell="F28" sqref="F28"/>
    </sheetView>
  </sheetViews>
  <sheetFormatPr baseColWidth="10" defaultColWidth="11.42578125" defaultRowHeight="13.5" x14ac:dyDescent="0.2"/>
  <cols>
    <col min="1" max="1" width="8.140625" style="16" customWidth="1"/>
    <col min="2" max="2" width="36" style="16" customWidth="1"/>
    <col min="3" max="5" width="7.140625" style="16" customWidth="1"/>
    <col min="6" max="6" width="6.140625" style="16" customWidth="1"/>
    <col min="7" max="7" width="6.5703125" style="16" customWidth="1"/>
    <col min="8" max="8" width="6.140625" style="16" customWidth="1"/>
    <col min="9" max="9" width="11.42578125" style="16"/>
    <col min="10" max="10" width="11.42578125" style="162"/>
    <col min="11" max="16384" width="11.42578125" style="16"/>
  </cols>
  <sheetData>
    <row r="1" spans="1:11" ht="15" customHeight="1" x14ac:dyDescent="0.25">
      <c r="A1" s="92" t="s">
        <v>624</v>
      </c>
      <c r="B1" s="92"/>
      <c r="C1" s="92"/>
      <c r="D1" s="92"/>
      <c r="E1" s="92"/>
      <c r="F1" s="92"/>
      <c r="G1" s="92"/>
      <c r="H1" s="92"/>
    </row>
    <row r="2" spans="1:11" x14ac:dyDescent="0.25">
      <c r="A2" s="92" t="s">
        <v>67</v>
      </c>
      <c r="B2" s="92"/>
      <c r="C2" s="92"/>
      <c r="D2" s="92"/>
      <c r="E2" s="92"/>
      <c r="F2" s="92"/>
      <c r="G2" s="92"/>
      <c r="H2" s="92"/>
    </row>
    <row r="3" spans="1:11" ht="4.3499999999999996" customHeight="1" x14ac:dyDescent="0.25">
      <c r="A3" s="50"/>
    </row>
    <row r="4" spans="1:11" s="17" customFormat="1" ht="13.35" customHeight="1" x14ac:dyDescent="0.2">
      <c r="A4" s="278" t="s">
        <v>20</v>
      </c>
      <c r="B4" s="281" t="s">
        <v>21</v>
      </c>
      <c r="C4" s="284" t="s">
        <v>61</v>
      </c>
      <c r="D4" s="284"/>
      <c r="E4" s="284"/>
      <c r="F4" s="284" t="s">
        <v>19</v>
      </c>
      <c r="G4" s="284"/>
      <c r="H4" s="284"/>
    </row>
    <row r="5" spans="1:11" s="17" customFormat="1" ht="13.35" customHeight="1" x14ac:dyDescent="0.2">
      <c r="A5" s="279"/>
      <c r="B5" s="282"/>
      <c r="C5" s="224" t="s">
        <v>606</v>
      </c>
      <c r="D5" s="224" t="s">
        <v>615</v>
      </c>
      <c r="E5" s="224" t="s">
        <v>623</v>
      </c>
      <c r="F5" s="272" t="s">
        <v>605</v>
      </c>
      <c r="G5" s="272" t="s">
        <v>614</v>
      </c>
      <c r="H5" s="272" t="s">
        <v>621</v>
      </c>
    </row>
    <row r="6" spans="1:11" ht="15.95" customHeight="1" x14ac:dyDescent="0.2">
      <c r="A6" s="285" t="s">
        <v>49</v>
      </c>
      <c r="B6" s="286"/>
      <c r="C6" s="231">
        <v>768975.50123000005</v>
      </c>
      <c r="D6" s="231">
        <v>626206.03289999999</v>
      </c>
      <c r="E6" s="231">
        <v>542118.40402999998</v>
      </c>
      <c r="F6" s="273"/>
      <c r="G6" s="273"/>
      <c r="H6" s="273"/>
      <c r="I6" s="17"/>
      <c r="J6" s="17"/>
    </row>
    <row r="7" spans="1:11" ht="3.95" customHeight="1" x14ac:dyDescent="0.2">
      <c r="A7" s="44"/>
      <c r="B7" s="44"/>
      <c r="C7" s="126"/>
      <c r="D7" s="126"/>
      <c r="E7" s="126"/>
      <c r="F7" s="122"/>
      <c r="G7" s="122"/>
      <c r="H7" s="122"/>
      <c r="I7" s="17"/>
      <c r="J7" s="17"/>
    </row>
    <row r="8" spans="1:11" ht="11.25" customHeight="1" x14ac:dyDescent="0.25">
      <c r="A8" s="111" t="s">
        <v>71</v>
      </c>
      <c r="B8" s="14" t="s">
        <v>420</v>
      </c>
      <c r="C8" s="107">
        <v>64738.551950000015</v>
      </c>
      <c r="D8" s="107">
        <v>130822.28514000001</v>
      </c>
      <c r="E8" s="107">
        <v>135980.69610999984</v>
      </c>
      <c r="F8" s="107">
        <v>4</v>
      </c>
      <c r="G8" s="107">
        <v>1</v>
      </c>
      <c r="H8" s="107">
        <v>1</v>
      </c>
      <c r="J8" s="166"/>
    </row>
    <row r="9" spans="1:11" ht="11.25" customHeight="1" x14ac:dyDescent="0.2">
      <c r="A9" s="111" t="s">
        <v>78</v>
      </c>
      <c r="B9" s="14" t="s">
        <v>546</v>
      </c>
      <c r="C9" s="107">
        <v>22337.959490000001</v>
      </c>
      <c r="D9" s="107">
        <v>28556.534329999999</v>
      </c>
      <c r="E9" s="107">
        <v>38579.837899999999</v>
      </c>
      <c r="F9" s="107">
        <v>6</v>
      </c>
      <c r="G9" s="107">
        <v>5</v>
      </c>
      <c r="H9" s="107">
        <v>2</v>
      </c>
    </row>
    <row r="10" spans="1:11" ht="11.25" customHeight="1" x14ac:dyDescent="0.2">
      <c r="A10" s="111" t="s">
        <v>39</v>
      </c>
      <c r="B10" s="14" t="s">
        <v>545</v>
      </c>
      <c r="C10" s="107">
        <v>18162.1813</v>
      </c>
      <c r="D10" s="107">
        <v>17160.07258</v>
      </c>
      <c r="E10" s="107">
        <v>20439.596830000002</v>
      </c>
      <c r="F10" s="107">
        <v>8</v>
      </c>
      <c r="G10" s="107">
        <v>8</v>
      </c>
      <c r="H10" s="107">
        <v>3</v>
      </c>
      <c r="K10" s="162"/>
    </row>
    <row r="11" spans="1:11" ht="11.25" customHeight="1" x14ac:dyDescent="0.2">
      <c r="A11" s="108" t="s">
        <v>97</v>
      </c>
      <c r="B11" s="14" t="s">
        <v>422</v>
      </c>
      <c r="C11" s="112">
        <v>19681.436579999998</v>
      </c>
      <c r="D11" s="112">
        <v>27108.258719999987</v>
      </c>
      <c r="E11" s="112">
        <v>18099.615960000006</v>
      </c>
      <c r="F11" s="107">
        <v>7</v>
      </c>
      <c r="G11" s="107">
        <v>6</v>
      </c>
      <c r="H11" s="107">
        <v>4</v>
      </c>
      <c r="K11" s="162"/>
    </row>
    <row r="12" spans="1:11" ht="11.25" customHeight="1" x14ac:dyDescent="0.2">
      <c r="A12" s="111" t="s">
        <v>14</v>
      </c>
      <c r="B12" s="14" t="s">
        <v>340</v>
      </c>
      <c r="C12" s="107">
        <v>7021.0736100000004</v>
      </c>
      <c r="D12" s="107">
        <v>3112.1699300000009</v>
      </c>
      <c r="E12" s="107">
        <v>15968.79472</v>
      </c>
      <c r="F12" s="107">
        <v>19</v>
      </c>
      <c r="G12" s="107">
        <v>36</v>
      </c>
      <c r="H12" s="107">
        <v>5</v>
      </c>
      <c r="K12" s="162"/>
    </row>
    <row r="13" spans="1:11" ht="11.25" customHeight="1" x14ac:dyDescent="0.2">
      <c r="A13" s="111" t="s">
        <v>12</v>
      </c>
      <c r="B13" s="14" t="s">
        <v>338</v>
      </c>
      <c r="C13" s="107">
        <v>94690.367249999996</v>
      </c>
      <c r="D13" s="107">
        <v>32628.616480000001</v>
      </c>
      <c r="E13" s="107">
        <v>13986.984060000001</v>
      </c>
      <c r="F13" s="107">
        <v>2</v>
      </c>
      <c r="G13" s="107">
        <v>3</v>
      </c>
      <c r="H13" s="107">
        <v>6</v>
      </c>
      <c r="K13" s="162"/>
    </row>
    <row r="14" spans="1:11" ht="11.25" customHeight="1" x14ac:dyDescent="0.2">
      <c r="A14" s="111" t="s">
        <v>11</v>
      </c>
      <c r="B14" s="14" t="s">
        <v>544</v>
      </c>
      <c r="C14" s="107">
        <v>50201.895419999993</v>
      </c>
      <c r="D14" s="107">
        <v>22441.782249999993</v>
      </c>
      <c r="E14" s="107">
        <v>13722.701080000001</v>
      </c>
      <c r="F14" s="107">
        <v>5</v>
      </c>
      <c r="G14" s="107">
        <v>7</v>
      </c>
      <c r="H14" s="107">
        <v>7</v>
      </c>
      <c r="K14" s="162"/>
    </row>
    <row r="15" spans="1:11" ht="11.25" customHeight="1" x14ac:dyDescent="0.2">
      <c r="A15" s="111" t="s">
        <v>326</v>
      </c>
      <c r="B15" s="14" t="s">
        <v>547</v>
      </c>
      <c r="C15" s="107">
        <v>9054.333419999999</v>
      </c>
      <c r="D15" s="107">
        <v>15128.77846</v>
      </c>
      <c r="E15" s="107">
        <v>13425.144900000001</v>
      </c>
      <c r="F15" s="107">
        <v>16</v>
      </c>
      <c r="G15" s="107">
        <v>9</v>
      </c>
      <c r="H15" s="107">
        <v>8</v>
      </c>
      <c r="K15" s="162"/>
    </row>
    <row r="16" spans="1:11" ht="11.25" customHeight="1" x14ac:dyDescent="0.2">
      <c r="A16" s="111" t="s">
        <v>77</v>
      </c>
      <c r="B16" s="14" t="s">
        <v>421</v>
      </c>
      <c r="C16" s="107">
        <v>99662.555140000011</v>
      </c>
      <c r="D16" s="107">
        <v>37715.894909999988</v>
      </c>
      <c r="E16" s="107">
        <v>10810.321819999999</v>
      </c>
      <c r="F16" s="107">
        <v>1</v>
      </c>
      <c r="G16" s="107">
        <v>2</v>
      </c>
      <c r="H16" s="107">
        <v>9</v>
      </c>
    </row>
    <row r="17" spans="1:8" ht="11.25" customHeight="1" x14ac:dyDescent="0.2">
      <c r="A17" s="111" t="s">
        <v>15</v>
      </c>
      <c r="B17" s="14" t="s">
        <v>341</v>
      </c>
      <c r="C17" s="107">
        <v>10531.425420000001</v>
      </c>
      <c r="D17" s="107">
        <v>12795.747079999999</v>
      </c>
      <c r="E17" s="107">
        <v>9566.9992999999995</v>
      </c>
      <c r="F17" s="107">
        <v>11</v>
      </c>
      <c r="G17" s="107">
        <v>10</v>
      </c>
      <c r="H17" s="107">
        <v>10</v>
      </c>
    </row>
    <row r="18" spans="1:8" ht="11.25" customHeight="1" x14ac:dyDescent="0.2">
      <c r="A18" s="111" t="s">
        <v>69</v>
      </c>
      <c r="B18" s="14" t="s">
        <v>423</v>
      </c>
      <c r="C18" s="107">
        <v>9444.7812700000013</v>
      </c>
      <c r="D18" s="107">
        <v>11493.860690000001</v>
      </c>
      <c r="E18" s="107">
        <v>9140.5529100000003</v>
      </c>
      <c r="F18" s="107">
        <v>14</v>
      </c>
      <c r="G18" s="107">
        <v>12</v>
      </c>
      <c r="H18" s="107">
        <v>11</v>
      </c>
    </row>
    <row r="19" spans="1:8" ht="11.25" customHeight="1" x14ac:dyDescent="0.2">
      <c r="A19" s="111" t="s">
        <v>108</v>
      </c>
      <c r="B19" s="14" t="s">
        <v>425</v>
      </c>
      <c r="C19" s="107">
        <v>7998.9001200000012</v>
      </c>
      <c r="D19" s="107">
        <v>7101.4099800000031</v>
      </c>
      <c r="E19" s="107">
        <v>8975.1107900000006</v>
      </c>
      <c r="F19" s="107">
        <v>18</v>
      </c>
      <c r="G19" s="107">
        <v>14</v>
      </c>
      <c r="H19" s="107">
        <v>12</v>
      </c>
    </row>
    <row r="20" spans="1:8" ht="11.25" customHeight="1" x14ac:dyDescent="0.2">
      <c r="A20" s="111" t="s">
        <v>73</v>
      </c>
      <c r="B20" s="14" t="s">
        <v>344</v>
      </c>
      <c r="C20" s="107">
        <v>9451.514519999997</v>
      </c>
      <c r="D20" s="107">
        <v>9086.4024000000027</v>
      </c>
      <c r="E20" s="107">
        <v>8666.17562</v>
      </c>
      <c r="F20" s="107">
        <v>13</v>
      </c>
      <c r="G20" s="107">
        <v>13</v>
      </c>
      <c r="H20" s="107">
        <v>13</v>
      </c>
    </row>
    <row r="21" spans="1:8" ht="11.25" customHeight="1" x14ac:dyDescent="0.2">
      <c r="A21" s="111" t="s">
        <v>99</v>
      </c>
      <c r="B21" s="14" t="s">
        <v>424</v>
      </c>
      <c r="C21" s="107">
        <v>15719.608029999996</v>
      </c>
      <c r="D21" s="107">
        <v>11891.032399999998</v>
      </c>
      <c r="E21" s="107">
        <v>7568.539060000001</v>
      </c>
      <c r="F21" s="107">
        <v>10</v>
      </c>
      <c r="G21" s="107">
        <v>11</v>
      </c>
      <c r="H21" s="107">
        <v>14</v>
      </c>
    </row>
    <row r="22" spans="1:8" ht="11.25" customHeight="1" x14ac:dyDescent="0.2">
      <c r="A22" s="111" t="s">
        <v>110</v>
      </c>
      <c r="B22" s="14" t="s">
        <v>440</v>
      </c>
      <c r="C22" s="107">
        <v>608.99920999999995</v>
      </c>
      <c r="D22" s="107">
        <v>1761.4308900000001</v>
      </c>
      <c r="E22" s="107">
        <v>7260.52538</v>
      </c>
      <c r="F22" s="107">
        <v>100</v>
      </c>
      <c r="G22" s="107">
        <v>56</v>
      </c>
      <c r="H22" s="107">
        <v>15</v>
      </c>
    </row>
    <row r="23" spans="1:8" ht="11.25" customHeight="1" x14ac:dyDescent="0.2">
      <c r="A23" s="111" t="s">
        <v>149</v>
      </c>
      <c r="B23" s="14" t="s">
        <v>436</v>
      </c>
      <c r="C23" s="107">
        <v>3270.7902900000004</v>
      </c>
      <c r="D23" s="107">
        <v>4154.0309500000003</v>
      </c>
      <c r="E23" s="107">
        <v>6871.8574600000002</v>
      </c>
      <c r="F23" s="107">
        <v>34</v>
      </c>
      <c r="G23" s="107">
        <v>26</v>
      </c>
      <c r="H23" s="107">
        <v>16</v>
      </c>
    </row>
    <row r="24" spans="1:8" ht="11.25" customHeight="1" x14ac:dyDescent="0.2">
      <c r="A24" s="111" t="s">
        <v>76</v>
      </c>
      <c r="B24" s="14" t="s">
        <v>393</v>
      </c>
      <c r="C24" s="251" t="s">
        <v>647</v>
      </c>
      <c r="D24" s="107">
        <v>645.02521000000002</v>
      </c>
      <c r="E24" s="107">
        <v>5615.570520000002</v>
      </c>
      <c r="F24" s="251" t="s">
        <v>648</v>
      </c>
      <c r="G24" s="107">
        <v>104</v>
      </c>
      <c r="H24" s="107">
        <v>17</v>
      </c>
    </row>
    <row r="25" spans="1:8" ht="11.25" customHeight="1" x14ac:dyDescent="0.2">
      <c r="A25" s="111" t="s">
        <v>102</v>
      </c>
      <c r="B25" s="14" t="s">
        <v>426</v>
      </c>
      <c r="C25" s="107">
        <v>6612.5655299999989</v>
      </c>
      <c r="D25" s="107">
        <v>6312.0591499999991</v>
      </c>
      <c r="E25" s="107">
        <v>5087.7161900000001</v>
      </c>
      <c r="F25" s="107">
        <v>20</v>
      </c>
      <c r="G25" s="107">
        <v>15</v>
      </c>
      <c r="H25" s="107">
        <v>18</v>
      </c>
    </row>
    <row r="26" spans="1:8" ht="11.25" customHeight="1" x14ac:dyDescent="0.2">
      <c r="A26" s="111" t="s">
        <v>13</v>
      </c>
      <c r="B26" s="14" t="s">
        <v>339</v>
      </c>
      <c r="C26" s="107">
        <v>83782.33166999997</v>
      </c>
      <c r="D26" s="107">
        <v>32314.58557000001</v>
      </c>
      <c r="E26" s="107">
        <v>4951.2073600000012</v>
      </c>
      <c r="F26" s="107">
        <v>3</v>
      </c>
      <c r="G26" s="107">
        <v>4</v>
      </c>
      <c r="H26" s="107">
        <v>19</v>
      </c>
    </row>
    <row r="27" spans="1:8" ht="11.25" customHeight="1" x14ac:dyDescent="0.2">
      <c r="A27" s="111" t="s">
        <v>101</v>
      </c>
      <c r="B27" s="14" t="s">
        <v>431</v>
      </c>
      <c r="C27" s="107">
        <v>6084.7974400000003</v>
      </c>
      <c r="D27" s="107">
        <v>5109.6853099999989</v>
      </c>
      <c r="E27" s="107">
        <v>4943.6316899999993</v>
      </c>
      <c r="F27" s="107">
        <v>21</v>
      </c>
      <c r="G27" s="107">
        <v>22</v>
      </c>
      <c r="H27" s="107">
        <v>20</v>
      </c>
    </row>
    <row r="28" spans="1:8" ht="11.25" customHeight="1" x14ac:dyDescent="0.2">
      <c r="A28" s="111" t="s">
        <v>223</v>
      </c>
      <c r="B28" s="14" t="s">
        <v>434</v>
      </c>
      <c r="C28" s="107">
        <v>4704.8661400000019</v>
      </c>
      <c r="D28" s="107">
        <v>5875.0714100000005</v>
      </c>
      <c r="E28" s="107">
        <v>4795.6834699999999</v>
      </c>
      <c r="F28" s="107">
        <v>26</v>
      </c>
      <c r="G28" s="107">
        <v>17</v>
      </c>
      <c r="H28" s="107">
        <v>21</v>
      </c>
    </row>
    <row r="29" spans="1:8" ht="11.25" customHeight="1" x14ac:dyDescent="0.2">
      <c r="A29" s="111" t="s">
        <v>105</v>
      </c>
      <c r="B29" s="14" t="s">
        <v>342</v>
      </c>
      <c r="C29" s="107">
        <v>9425.2249799999972</v>
      </c>
      <c r="D29" s="107">
        <v>4363.600370000001</v>
      </c>
      <c r="E29" s="107">
        <v>4619.2682200000008</v>
      </c>
      <c r="F29" s="107">
        <v>15</v>
      </c>
      <c r="G29" s="107">
        <v>25</v>
      </c>
      <c r="H29" s="107">
        <v>22</v>
      </c>
    </row>
    <row r="30" spans="1:8" ht="11.25" customHeight="1" x14ac:dyDescent="0.2">
      <c r="A30" s="111" t="s">
        <v>115</v>
      </c>
      <c r="B30" s="14" t="s">
        <v>348</v>
      </c>
      <c r="C30" s="107">
        <v>4911.4568200000003</v>
      </c>
      <c r="D30" s="107">
        <v>66.60669</v>
      </c>
      <c r="E30" s="107">
        <v>4261.7614099999992</v>
      </c>
      <c r="F30" s="107">
        <v>25</v>
      </c>
      <c r="G30" s="107">
        <v>221</v>
      </c>
      <c r="H30" s="107">
        <v>23</v>
      </c>
    </row>
    <row r="31" spans="1:8" ht="11.25" customHeight="1" x14ac:dyDescent="0.2">
      <c r="A31" s="111" t="s">
        <v>118</v>
      </c>
      <c r="B31" s="14" t="s">
        <v>349</v>
      </c>
      <c r="C31" s="107">
        <v>5418.22721</v>
      </c>
      <c r="D31" s="107">
        <v>5580.2086300000001</v>
      </c>
      <c r="E31" s="107">
        <v>4215.2516800000003</v>
      </c>
      <c r="F31" s="107">
        <v>23</v>
      </c>
      <c r="G31" s="107">
        <v>20</v>
      </c>
      <c r="H31" s="107">
        <v>24</v>
      </c>
    </row>
    <row r="32" spans="1:8" ht="11.25" customHeight="1" x14ac:dyDescent="0.2">
      <c r="A32" s="111" t="s">
        <v>116</v>
      </c>
      <c r="B32" s="14" t="s">
        <v>548</v>
      </c>
      <c r="C32" s="107">
        <v>1825.2537700000003</v>
      </c>
      <c r="D32" s="107">
        <v>3722.3893999999991</v>
      </c>
      <c r="E32" s="107">
        <v>4195.2048400000003</v>
      </c>
      <c r="F32" s="107">
        <v>55</v>
      </c>
      <c r="G32" s="107">
        <v>29</v>
      </c>
      <c r="H32" s="107">
        <v>25</v>
      </c>
    </row>
    <row r="33" spans="1:8" ht="11.25" customHeight="1" x14ac:dyDescent="0.2">
      <c r="A33" s="111" t="s">
        <v>114</v>
      </c>
      <c r="B33" s="14" t="s">
        <v>347</v>
      </c>
      <c r="C33" s="107">
        <v>3499.0874799999997</v>
      </c>
      <c r="D33" s="107">
        <v>3583.3915299999999</v>
      </c>
      <c r="E33" s="107">
        <v>3888.2503299999994</v>
      </c>
      <c r="F33" s="107">
        <v>33</v>
      </c>
      <c r="G33" s="107">
        <v>31</v>
      </c>
      <c r="H33" s="107">
        <v>26</v>
      </c>
    </row>
    <row r="34" spans="1:8" ht="11.25" customHeight="1" x14ac:dyDescent="0.2">
      <c r="A34" s="111" t="s">
        <v>410</v>
      </c>
      <c r="B34" s="14" t="s">
        <v>437</v>
      </c>
      <c r="C34" s="107">
        <v>4163.0543500000003</v>
      </c>
      <c r="D34" s="107">
        <v>3761.1876499999998</v>
      </c>
      <c r="E34" s="107">
        <v>3852.0460199999998</v>
      </c>
      <c r="F34" s="107">
        <v>29</v>
      </c>
      <c r="G34" s="107">
        <v>27</v>
      </c>
      <c r="H34" s="107">
        <v>27</v>
      </c>
    </row>
    <row r="35" spans="1:8" ht="11.25" customHeight="1" x14ac:dyDescent="0.2">
      <c r="A35" s="111" t="s">
        <v>75</v>
      </c>
      <c r="B35" s="14" t="s">
        <v>433</v>
      </c>
      <c r="C35" s="107">
        <v>4398.5606299999999</v>
      </c>
      <c r="D35" s="107">
        <v>1911.4677099999999</v>
      </c>
      <c r="E35" s="107">
        <v>3839.9706600000009</v>
      </c>
      <c r="F35" s="107">
        <v>28</v>
      </c>
      <c r="G35" s="107">
        <v>53</v>
      </c>
      <c r="H35" s="107">
        <v>28</v>
      </c>
    </row>
    <row r="36" spans="1:8" ht="11.25" customHeight="1" x14ac:dyDescent="0.2">
      <c r="A36" s="111" t="s">
        <v>119</v>
      </c>
      <c r="B36" s="14" t="s">
        <v>346</v>
      </c>
      <c r="C36" s="107">
        <v>3683.6141700000003</v>
      </c>
      <c r="D36" s="107">
        <v>3739.9681299999997</v>
      </c>
      <c r="E36" s="107">
        <v>3683.1300899999992</v>
      </c>
      <c r="F36" s="107">
        <v>31</v>
      </c>
      <c r="G36" s="107">
        <v>28</v>
      </c>
      <c r="H36" s="107">
        <v>29</v>
      </c>
    </row>
    <row r="37" spans="1:8" ht="11.25" customHeight="1" x14ac:dyDescent="0.2">
      <c r="A37" s="111" t="s">
        <v>100</v>
      </c>
      <c r="B37" s="14" t="s">
        <v>355</v>
      </c>
      <c r="C37" s="251" t="s">
        <v>647</v>
      </c>
      <c r="D37" s="107">
        <v>0.51500000000000001</v>
      </c>
      <c r="E37" s="107">
        <v>3594.9240200000004</v>
      </c>
      <c r="F37" s="251" t="s">
        <v>648</v>
      </c>
      <c r="G37" s="107">
        <v>413</v>
      </c>
      <c r="H37" s="107">
        <v>30</v>
      </c>
    </row>
    <row r="38" spans="1:8" ht="11.25" customHeight="1" x14ac:dyDescent="0.2">
      <c r="A38" s="111" t="s">
        <v>106</v>
      </c>
      <c r="B38" s="14" t="s">
        <v>427</v>
      </c>
      <c r="C38" s="107">
        <v>5577.7532700000002</v>
      </c>
      <c r="D38" s="107">
        <v>6009.9762899999996</v>
      </c>
      <c r="E38" s="107">
        <v>3507.7538299999997</v>
      </c>
      <c r="F38" s="107">
        <v>22</v>
      </c>
      <c r="G38" s="107">
        <v>16</v>
      </c>
      <c r="H38" s="107">
        <v>31</v>
      </c>
    </row>
    <row r="39" spans="1:8" ht="11.25" customHeight="1" x14ac:dyDescent="0.2">
      <c r="A39" s="111" t="s">
        <v>128</v>
      </c>
      <c r="B39" s="14" t="s">
        <v>474</v>
      </c>
      <c r="C39" s="107">
        <v>274.64927</v>
      </c>
      <c r="D39" s="107">
        <v>5826.7362099999991</v>
      </c>
      <c r="E39" s="107">
        <v>3276.71875</v>
      </c>
      <c r="F39" s="107">
        <v>135</v>
      </c>
      <c r="G39" s="107">
        <v>18</v>
      </c>
      <c r="H39" s="107">
        <v>32</v>
      </c>
    </row>
    <row r="40" spans="1:8" ht="11.25" customHeight="1" x14ac:dyDescent="0.2">
      <c r="A40" s="111" t="s">
        <v>276</v>
      </c>
      <c r="B40" s="14" t="s">
        <v>441</v>
      </c>
      <c r="C40" s="107">
        <v>2514.7354200000004</v>
      </c>
      <c r="D40" s="107">
        <v>3022.3247400000005</v>
      </c>
      <c r="E40" s="107">
        <v>3174.7787700000003</v>
      </c>
      <c r="F40" s="107">
        <v>42</v>
      </c>
      <c r="G40" s="107">
        <v>38</v>
      </c>
      <c r="H40" s="107">
        <v>33</v>
      </c>
    </row>
    <row r="41" spans="1:8" ht="11.25" customHeight="1" x14ac:dyDescent="0.2">
      <c r="A41" s="111" t="s">
        <v>139</v>
      </c>
      <c r="B41" s="14" t="s">
        <v>456</v>
      </c>
      <c r="C41" s="107">
        <v>2179.2899600000001</v>
      </c>
      <c r="D41" s="107">
        <v>2298.9124400000001</v>
      </c>
      <c r="E41" s="107">
        <v>2989.8256300000003</v>
      </c>
      <c r="F41" s="107">
        <v>49</v>
      </c>
      <c r="G41" s="107">
        <v>48</v>
      </c>
      <c r="H41" s="107">
        <v>34</v>
      </c>
    </row>
    <row r="42" spans="1:8" ht="11.25" customHeight="1" x14ac:dyDescent="0.2">
      <c r="A42" s="111" t="s">
        <v>120</v>
      </c>
      <c r="B42" s="14" t="s">
        <v>448</v>
      </c>
      <c r="C42" s="107">
        <v>3035.1949800000002</v>
      </c>
      <c r="D42" s="107">
        <v>2843.9793100000002</v>
      </c>
      <c r="E42" s="107">
        <v>2919.8817100000006</v>
      </c>
      <c r="F42" s="107">
        <v>38</v>
      </c>
      <c r="G42" s="107">
        <v>39</v>
      </c>
      <c r="H42" s="107">
        <v>35</v>
      </c>
    </row>
    <row r="43" spans="1:8" ht="11.25" customHeight="1" x14ac:dyDescent="0.2">
      <c r="A43" s="111" t="s">
        <v>107</v>
      </c>
      <c r="B43" s="14" t="s">
        <v>351</v>
      </c>
      <c r="C43" s="112">
        <v>3067.5883600000002</v>
      </c>
      <c r="D43" s="112">
        <v>4374.9856599999985</v>
      </c>
      <c r="E43" s="112">
        <v>2798.3326999999999</v>
      </c>
      <c r="F43" s="107">
        <v>36</v>
      </c>
      <c r="G43" s="107">
        <v>24</v>
      </c>
      <c r="H43" s="107">
        <v>36</v>
      </c>
    </row>
    <row r="44" spans="1:8" ht="11.25" customHeight="1" x14ac:dyDescent="0.2">
      <c r="A44" s="111" t="s">
        <v>133</v>
      </c>
      <c r="B44" s="14" t="s">
        <v>429</v>
      </c>
      <c r="C44" s="107">
        <v>1754.9460199999999</v>
      </c>
      <c r="D44" s="107">
        <v>1307.8053800000002</v>
      </c>
      <c r="E44" s="107">
        <v>2569.3372899999999</v>
      </c>
      <c r="F44" s="107">
        <v>60</v>
      </c>
      <c r="G44" s="107">
        <v>74</v>
      </c>
      <c r="H44" s="107">
        <v>37</v>
      </c>
    </row>
    <row r="45" spans="1:8" ht="11.25" customHeight="1" x14ac:dyDescent="0.2">
      <c r="A45" s="111" t="s">
        <v>411</v>
      </c>
      <c r="B45" s="14" t="s">
        <v>451</v>
      </c>
      <c r="C45" s="107">
        <v>3094.7997800000003</v>
      </c>
      <c r="D45" s="107">
        <v>3173.1933399999998</v>
      </c>
      <c r="E45" s="107">
        <v>2504.8004499999997</v>
      </c>
      <c r="F45" s="107">
        <v>35</v>
      </c>
      <c r="G45" s="107">
        <v>34</v>
      </c>
      <c r="H45" s="107">
        <v>38</v>
      </c>
    </row>
    <row r="46" spans="1:8" ht="11.25" customHeight="1" x14ac:dyDescent="0.2">
      <c r="A46" s="111" t="s">
        <v>309</v>
      </c>
      <c r="B46" s="14" t="s">
        <v>444</v>
      </c>
      <c r="C46" s="107">
        <v>2455.7634699999999</v>
      </c>
      <c r="D46" s="107">
        <v>1194.8305400000002</v>
      </c>
      <c r="E46" s="107">
        <v>2500.1677100000002</v>
      </c>
      <c r="F46" s="107">
        <v>43</v>
      </c>
      <c r="G46" s="107">
        <v>77</v>
      </c>
      <c r="H46" s="107">
        <v>39</v>
      </c>
    </row>
    <row r="47" spans="1:8" ht="11.25" customHeight="1" x14ac:dyDescent="0.2">
      <c r="A47" s="111" t="s">
        <v>98</v>
      </c>
      <c r="B47" s="14" t="s">
        <v>345</v>
      </c>
      <c r="C47" s="107">
        <v>3615.5289600000001</v>
      </c>
      <c r="D47" s="107">
        <v>3584.5471799999996</v>
      </c>
      <c r="E47" s="107">
        <v>2444.3351999999995</v>
      </c>
      <c r="F47" s="107">
        <v>32</v>
      </c>
      <c r="G47" s="107">
        <v>30</v>
      </c>
      <c r="H47" s="107">
        <v>40</v>
      </c>
    </row>
    <row r="48" spans="1:8" ht="11.25" customHeight="1" x14ac:dyDescent="0.2">
      <c r="A48" s="111" t="s">
        <v>136</v>
      </c>
      <c r="B48" s="14" t="s">
        <v>447</v>
      </c>
      <c r="C48" s="107">
        <v>1832.1417099999999</v>
      </c>
      <c r="D48" s="107">
        <v>2316.8632499999999</v>
      </c>
      <c r="E48" s="107">
        <v>2435.2577700000002</v>
      </c>
      <c r="F48" s="107">
        <v>54</v>
      </c>
      <c r="G48" s="107">
        <v>46</v>
      </c>
      <c r="H48" s="107">
        <v>41</v>
      </c>
    </row>
    <row r="49" spans="1:8" ht="11.25" customHeight="1" x14ac:dyDescent="0.2">
      <c r="A49" s="111" t="s">
        <v>117</v>
      </c>
      <c r="B49" s="14" t="s">
        <v>350</v>
      </c>
      <c r="C49" s="107">
        <v>3990.7638999999999</v>
      </c>
      <c r="D49" s="107">
        <v>3121.518689999999</v>
      </c>
      <c r="E49" s="107">
        <v>2401.0208100000004</v>
      </c>
      <c r="F49" s="107">
        <v>30</v>
      </c>
      <c r="G49" s="107">
        <v>35</v>
      </c>
      <c r="H49" s="107">
        <v>42</v>
      </c>
    </row>
    <row r="50" spans="1:8" ht="11.25" customHeight="1" x14ac:dyDescent="0.2">
      <c r="A50" s="111" t="s">
        <v>123</v>
      </c>
      <c r="B50" s="14" t="s">
        <v>443</v>
      </c>
      <c r="C50" s="107">
        <v>3057.4614300000003</v>
      </c>
      <c r="D50" s="107">
        <v>2571.4291500000004</v>
      </c>
      <c r="E50" s="107">
        <v>2397.9725800000001</v>
      </c>
      <c r="F50" s="107">
        <v>37</v>
      </c>
      <c r="G50" s="107">
        <v>42</v>
      </c>
      <c r="H50" s="107">
        <v>43</v>
      </c>
    </row>
    <row r="51" spans="1:8" ht="11.25" customHeight="1" x14ac:dyDescent="0.2">
      <c r="A51" s="111" t="s">
        <v>207</v>
      </c>
      <c r="B51" s="14" t="s">
        <v>430</v>
      </c>
      <c r="C51" s="107">
        <v>4959.6521400000029</v>
      </c>
      <c r="D51" s="107">
        <v>1319.1263700000002</v>
      </c>
      <c r="E51" s="107">
        <v>2336.0896899999998</v>
      </c>
      <c r="F51" s="107">
        <v>24</v>
      </c>
      <c r="G51" s="107">
        <v>73</v>
      </c>
      <c r="H51" s="107">
        <v>44</v>
      </c>
    </row>
    <row r="52" spans="1:8" ht="11.25" customHeight="1" x14ac:dyDescent="0.2">
      <c r="A52" s="111" t="s">
        <v>312</v>
      </c>
      <c r="B52" s="14" t="s">
        <v>454</v>
      </c>
      <c r="C52" s="107">
        <v>1093.8812700000001</v>
      </c>
      <c r="D52" s="107">
        <v>2774.1763799999999</v>
      </c>
      <c r="E52" s="107">
        <v>2330.2599700000001</v>
      </c>
      <c r="F52" s="107">
        <v>77</v>
      </c>
      <c r="G52" s="107">
        <v>40</v>
      </c>
      <c r="H52" s="107">
        <v>45</v>
      </c>
    </row>
    <row r="53" spans="1:8" ht="11.25" customHeight="1" x14ac:dyDescent="0.2">
      <c r="A53" s="111" t="s">
        <v>305</v>
      </c>
      <c r="B53" s="14" t="s">
        <v>453</v>
      </c>
      <c r="C53" s="107">
        <v>2237.9292</v>
      </c>
      <c r="D53" s="107">
        <v>3104.4382299999997</v>
      </c>
      <c r="E53" s="107">
        <v>2290.5851200000002</v>
      </c>
      <c r="F53" s="107">
        <v>47</v>
      </c>
      <c r="G53" s="107">
        <v>37</v>
      </c>
      <c r="H53" s="107">
        <v>46</v>
      </c>
    </row>
    <row r="54" spans="1:8" ht="11.25" customHeight="1" x14ac:dyDescent="0.2">
      <c r="A54" s="111" t="s">
        <v>121</v>
      </c>
      <c r="B54" s="14" t="s">
        <v>445</v>
      </c>
      <c r="C54" s="107">
        <v>2020.7030600000001</v>
      </c>
      <c r="D54" s="107">
        <v>3498.1959500000003</v>
      </c>
      <c r="E54" s="107">
        <v>2212.1440600000001</v>
      </c>
      <c r="F54" s="107">
        <v>51</v>
      </c>
      <c r="G54" s="107">
        <v>32</v>
      </c>
      <c r="H54" s="107">
        <v>47</v>
      </c>
    </row>
    <row r="55" spans="1:8" ht="11.25" customHeight="1" x14ac:dyDescent="0.2">
      <c r="A55" s="111" t="s">
        <v>109</v>
      </c>
      <c r="B55" s="14" t="s">
        <v>435</v>
      </c>
      <c r="C55" s="107">
        <v>4469.82827</v>
      </c>
      <c r="D55" s="107">
        <v>5272.4588700000004</v>
      </c>
      <c r="E55" s="107">
        <v>2193.1686400000003</v>
      </c>
      <c r="F55" s="107">
        <v>27</v>
      </c>
      <c r="G55" s="107">
        <v>21</v>
      </c>
      <c r="H55" s="107">
        <v>48</v>
      </c>
    </row>
    <row r="56" spans="1:8" ht="11.25" customHeight="1" x14ac:dyDescent="0.2">
      <c r="A56" s="111" t="s">
        <v>131</v>
      </c>
      <c r="B56" s="14" t="s">
        <v>366</v>
      </c>
      <c r="C56" s="107">
        <v>2334.5450900000001</v>
      </c>
      <c r="D56" s="107">
        <v>4837.3284700000004</v>
      </c>
      <c r="E56" s="107">
        <v>1951.5955199999999</v>
      </c>
      <c r="F56" s="107">
        <v>45</v>
      </c>
      <c r="G56" s="107">
        <v>23</v>
      </c>
      <c r="H56" s="107">
        <v>49</v>
      </c>
    </row>
    <row r="57" spans="1:8" ht="11.25" customHeight="1" x14ac:dyDescent="0.2">
      <c r="A57" s="111" t="s">
        <v>112</v>
      </c>
      <c r="B57" s="14" t="s">
        <v>446</v>
      </c>
      <c r="C57" s="107">
        <v>2598.9330600000003</v>
      </c>
      <c r="D57" s="107">
        <v>2711.8598599999991</v>
      </c>
      <c r="E57" s="107">
        <v>1907.3342199999995</v>
      </c>
      <c r="F57" s="107">
        <v>40</v>
      </c>
      <c r="G57" s="107">
        <v>41</v>
      </c>
      <c r="H57" s="107">
        <v>50</v>
      </c>
    </row>
    <row r="58" spans="1:8" ht="11.25" customHeight="1" x14ac:dyDescent="0.2">
      <c r="A58" s="111" t="s">
        <v>316</v>
      </c>
      <c r="B58" s="14" t="s">
        <v>467</v>
      </c>
      <c r="C58" s="107">
        <v>2211.2084299999997</v>
      </c>
      <c r="D58" s="107">
        <v>2566.3375099999998</v>
      </c>
      <c r="E58" s="107">
        <v>1894.0850900000003</v>
      </c>
      <c r="F58" s="107">
        <v>48</v>
      </c>
      <c r="G58" s="107">
        <v>43</v>
      </c>
      <c r="H58" s="107">
        <v>51</v>
      </c>
    </row>
    <row r="59" spans="1:8" x14ac:dyDescent="0.2">
      <c r="A59" s="66"/>
      <c r="B59" s="67"/>
      <c r="C59" s="68"/>
      <c r="D59" s="68"/>
      <c r="E59" s="68"/>
      <c r="F59" s="68"/>
      <c r="G59" s="68"/>
      <c r="H59" s="65" t="s">
        <v>26</v>
      </c>
    </row>
    <row r="60" spans="1:8" x14ac:dyDescent="0.2">
      <c r="A60" s="277" t="s">
        <v>608</v>
      </c>
      <c r="B60" s="277"/>
      <c r="C60" s="277"/>
      <c r="D60" s="277"/>
      <c r="E60" s="277"/>
      <c r="F60" s="277"/>
      <c r="G60" s="64"/>
      <c r="H60" s="64"/>
    </row>
    <row r="61" spans="1:8" ht="15" customHeight="1" x14ac:dyDescent="0.2">
      <c r="A61" s="278" t="s">
        <v>20</v>
      </c>
      <c r="B61" s="281" t="s">
        <v>21</v>
      </c>
      <c r="C61" s="284" t="s">
        <v>61</v>
      </c>
      <c r="D61" s="284"/>
      <c r="E61" s="284"/>
      <c r="F61" s="284" t="s">
        <v>19</v>
      </c>
      <c r="G61" s="284"/>
      <c r="H61" s="284"/>
    </row>
    <row r="62" spans="1:8" ht="11.1" customHeight="1" x14ac:dyDescent="0.2">
      <c r="A62" s="279"/>
      <c r="B62" s="282"/>
      <c r="C62" s="272" t="s">
        <v>605</v>
      </c>
      <c r="D62" s="272" t="s">
        <v>614</v>
      </c>
      <c r="E62" s="272" t="s">
        <v>621</v>
      </c>
      <c r="F62" s="272" t="s">
        <v>605</v>
      </c>
      <c r="G62" s="272" t="s">
        <v>614</v>
      </c>
      <c r="H62" s="272" t="s">
        <v>621</v>
      </c>
    </row>
    <row r="63" spans="1:8" ht="12.75" customHeight="1" x14ac:dyDescent="0.2">
      <c r="A63" s="280"/>
      <c r="B63" s="283"/>
      <c r="C63" s="273"/>
      <c r="D63" s="273"/>
      <c r="E63" s="273"/>
      <c r="F63" s="273"/>
      <c r="G63" s="273"/>
      <c r="H63" s="273"/>
    </row>
    <row r="64" spans="1:8" ht="3.95" customHeight="1" x14ac:dyDescent="0.2">
      <c r="A64" s="120"/>
      <c r="B64" s="121"/>
      <c r="C64" s="122"/>
      <c r="D64" s="122"/>
      <c r="E64" s="122"/>
      <c r="F64" s="122"/>
      <c r="G64" s="122"/>
      <c r="H64" s="122"/>
    </row>
    <row r="65" spans="1:8" ht="11.25" customHeight="1" x14ac:dyDescent="0.2">
      <c r="A65" s="111" t="s">
        <v>125</v>
      </c>
      <c r="B65" s="14" t="s">
        <v>365</v>
      </c>
      <c r="C65" s="107">
        <v>1997.3807200000003</v>
      </c>
      <c r="D65" s="107">
        <v>1980.3225399999999</v>
      </c>
      <c r="E65" s="107">
        <v>1889.8917899999992</v>
      </c>
      <c r="F65" s="107">
        <v>52</v>
      </c>
      <c r="G65" s="107">
        <v>52</v>
      </c>
      <c r="H65" s="107">
        <v>52</v>
      </c>
    </row>
    <row r="66" spans="1:8" ht="11.25" customHeight="1" x14ac:dyDescent="0.2">
      <c r="A66" s="111" t="s">
        <v>132</v>
      </c>
      <c r="B66" s="14" t="s">
        <v>352</v>
      </c>
      <c r="C66" s="107">
        <v>1643.1005499999999</v>
      </c>
      <c r="D66" s="107">
        <v>1534.3239399999995</v>
      </c>
      <c r="E66" s="107">
        <v>1683.8707700000007</v>
      </c>
      <c r="F66" s="107">
        <v>64</v>
      </c>
      <c r="G66" s="107">
        <v>61</v>
      </c>
      <c r="H66" s="107">
        <v>53</v>
      </c>
    </row>
    <row r="67" spans="1:8" ht="11.25" customHeight="1" x14ac:dyDescent="0.2">
      <c r="A67" s="111" t="s">
        <v>124</v>
      </c>
      <c r="B67" s="14" t="s">
        <v>439</v>
      </c>
      <c r="C67" s="107">
        <v>1703.3157900000001</v>
      </c>
      <c r="D67" s="107">
        <v>2310.0139199999999</v>
      </c>
      <c r="E67" s="107">
        <v>1635.6643299999998</v>
      </c>
      <c r="F67" s="107">
        <v>62</v>
      </c>
      <c r="G67" s="107">
        <v>47</v>
      </c>
      <c r="H67" s="107">
        <v>54</v>
      </c>
    </row>
    <row r="68" spans="1:8" ht="11.25" customHeight="1" x14ac:dyDescent="0.2">
      <c r="A68" s="111" t="s">
        <v>129</v>
      </c>
      <c r="B68" s="14" t="s">
        <v>551</v>
      </c>
      <c r="C68" s="112">
        <v>2396.9869599999997</v>
      </c>
      <c r="D68" s="112">
        <v>2342.5259600000004</v>
      </c>
      <c r="E68" s="112">
        <v>1600.25731</v>
      </c>
      <c r="F68" s="107">
        <v>44</v>
      </c>
      <c r="G68" s="107">
        <v>45</v>
      </c>
      <c r="H68" s="107">
        <v>55</v>
      </c>
    </row>
    <row r="69" spans="1:8" ht="11.25" customHeight="1" x14ac:dyDescent="0.2">
      <c r="A69" s="111" t="s">
        <v>275</v>
      </c>
      <c r="B69" s="14" t="s">
        <v>462</v>
      </c>
      <c r="C69" s="107">
        <v>1788.4326199999998</v>
      </c>
      <c r="D69" s="107">
        <v>2128.92065</v>
      </c>
      <c r="E69" s="107">
        <v>1589.9245100000003</v>
      </c>
      <c r="F69" s="107">
        <v>59</v>
      </c>
      <c r="G69" s="107">
        <v>49</v>
      </c>
      <c r="H69" s="107">
        <v>56</v>
      </c>
    </row>
    <row r="70" spans="1:8" ht="11.25" customHeight="1" x14ac:dyDescent="0.2">
      <c r="A70" s="111" t="s">
        <v>180</v>
      </c>
      <c r="B70" s="14" t="s">
        <v>450</v>
      </c>
      <c r="C70" s="107">
        <v>1521.3647200000003</v>
      </c>
      <c r="D70" s="107">
        <v>1156.4158400000001</v>
      </c>
      <c r="E70" s="107">
        <v>1540.1366099999998</v>
      </c>
      <c r="F70" s="107">
        <v>67</v>
      </c>
      <c r="G70" s="107">
        <v>78</v>
      </c>
      <c r="H70" s="107">
        <v>57</v>
      </c>
    </row>
    <row r="71" spans="1:8" ht="11.25" customHeight="1" x14ac:dyDescent="0.2">
      <c r="A71" s="111" t="s">
        <v>134</v>
      </c>
      <c r="B71" s="14" t="s">
        <v>457</v>
      </c>
      <c r="C71" s="107">
        <v>1305.5605199999998</v>
      </c>
      <c r="D71" s="107">
        <v>1813.7290700000001</v>
      </c>
      <c r="E71" s="107">
        <v>1515.3959199999999</v>
      </c>
      <c r="F71" s="107">
        <v>72</v>
      </c>
      <c r="G71" s="107">
        <v>54</v>
      </c>
      <c r="H71" s="107">
        <v>58</v>
      </c>
    </row>
    <row r="72" spans="1:8" ht="11.25" customHeight="1" x14ac:dyDescent="0.2">
      <c r="A72" s="111" t="s">
        <v>138</v>
      </c>
      <c r="B72" s="14" t="s">
        <v>464</v>
      </c>
      <c r="C72" s="107">
        <v>981.34346000000005</v>
      </c>
      <c r="D72" s="107">
        <v>1367.1934800000001</v>
      </c>
      <c r="E72" s="107">
        <v>1500.3268400000002</v>
      </c>
      <c r="F72" s="107">
        <v>81</v>
      </c>
      <c r="G72" s="107">
        <v>67</v>
      </c>
      <c r="H72" s="107">
        <v>59</v>
      </c>
    </row>
    <row r="73" spans="1:8" ht="11.25" customHeight="1" x14ac:dyDescent="0.2">
      <c r="A73" s="111" t="s">
        <v>137</v>
      </c>
      <c r="B73" s="14" t="s">
        <v>472</v>
      </c>
      <c r="C73" s="107">
        <v>623.30846999999972</v>
      </c>
      <c r="D73" s="107">
        <v>1432.4986399999998</v>
      </c>
      <c r="E73" s="107">
        <v>1500.1276199999998</v>
      </c>
      <c r="F73" s="107">
        <v>99</v>
      </c>
      <c r="G73" s="107">
        <v>64</v>
      </c>
      <c r="H73" s="107">
        <v>60</v>
      </c>
    </row>
    <row r="74" spans="1:8" ht="11.25" customHeight="1" x14ac:dyDescent="0.2">
      <c r="A74" s="111" t="s">
        <v>222</v>
      </c>
      <c r="B74" s="14" t="s">
        <v>461</v>
      </c>
      <c r="C74" s="107">
        <v>852.65174999999988</v>
      </c>
      <c r="D74" s="107">
        <v>655.10676000000001</v>
      </c>
      <c r="E74" s="107">
        <v>1480.5156299999999</v>
      </c>
      <c r="F74" s="107">
        <v>84</v>
      </c>
      <c r="G74" s="107">
        <v>103</v>
      </c>
      <c r="H74" s="107">
        <v>61</v>
      </c>
    </row>
    <row r="75" spans="1:8" ht="11.25" customHeight="1" x14ac:dyDescent="0.2">
      <c r="A75" s="111" t="s">
        <v>141</v>
      </c>
      <c r="B75" s="14" t="s">
        <v>549</v>
      </c>
      <c r="C75" s="107">
        <v>1888.15858</v>
      </c>
      <c r="D75" s="107">
        <v>1996.2298700000001</v>
      </c>
      <c r="E75" s="107">
        <v>1467.5652099999998</v>
      </c>
      <c r="F75" s="107">
        <v>53</v>
      </c>
      <c r="G75" s="107">
        <v>51</v>
      </c>
      <c r="H75" s="107">
        <v>62</v>
      </c>
    </row>
    <row r="76" spans="1:8" ht="11.25" customHeight="1" x14ac:dyDescent="0.2">
      <c r="A76" s="111" t="s">
        <v>145</v>
      </c>
      <c r="B76" s="14" t="s">
        <v>550</v>
      </c>
      <c r="C76" s="107">
        <v>2069.6317899999999</v>
      </c>
      <c r="D76" s="107">
        <v>1348.08961</v>
      </c>
      <c r="E76" s="107">
        <v>1380.9640300000001</v>
      </c>
      <c r="F76" s="107">
        <v>50</v>
      </c>
      <c r="G76" s="107">
        <v>71</v>
      </c>
      <c r="H76" s="107">
        <v>63</v>
      </c>
    </row>
    <row r="77" spans="1:8" ht="11.25" customHeight="1" x14ac:dyDescent="0.2">
      <c r="A77" s="111" t="s">
        <v>226</v>
      </c>
      <c r="B77" s="14" t="s">
        <v>359</v>
      </c>
      <c r="C77" s="107">
        <v>1815.3986399999999</v>
      </c>
      <c r="D77" s="107">
        <v>1548.5842499999999</v>
      </c>
      <c r="E77" s="107">
        <v>1369.8002799999999</v>
      </c>
      <c r="F77" s="107">
        <v>56</v>
      </c>
      <c r="G77" s="107">
        <v>60</v>
      </c>
      <c r="H77" s="107">
        <v>64</v>
      </c>
    </row>
    <row r="78" spans="1:8" ht="11.25" customHeight="1" x14ac:dyDescent="0.2">
      <c r="A78" s="111" t="s">
        <v>170</v>
      </c>
      <c r="B78" s="14" t="s">
        <v>481</v>
      </c>
      <c r="C78" s="107">
        <v>754.98820000000001</v>
      </c>
      <c r="D78" s="107">
        <v>674.30588000000023</v>
      </c>
      <c r="E78" s="107">
        <v>1352.8530799999999</v>
      </c>
      <c r="F78" s="107">
        <v>90</v>
      </c>
      <c r="G78" s="107">
        <v>101</v>
      </c>
      <c r="H78" s="107">
        <v>65</v>
      </c>
    </row>
    <row r="79" spans="1:8" ht="11.25" customHeight="1" x14ac:dyDescent="0.2">
      <c r="A79" s="111" t="s">
        <v>146</v>
      </c>
      <c r="B79" s="14" t="s">
        <v>463</v>
      </c>
      <c r="C79" s="107">
        <v>1381.7567500000005</v>
      </c>
      <c r="D79" s="107">
        <v>1494.2872100000004</v>
      </c>
      <c r="E79" s="107">
        <v>1341.0519399999998</v>
      </c>
      <c r="F79" s="107">
        <v>71</v>
      </c>
      <c r="G79" s="107">
        <v>63</v>
      </c>
      <c r="H79" s="107">
        <v>66</v>
      </c>
    </row>
    <row r="80" spans="1:8" ht="11.25" customHeight="1" x14ac:dyDescent="0.2">
      <c r="A80" s="111" t="s">
        <v>126</v>
      </c>
      <c r="B80" s="14" t="s">
        <v>459</v>
      </c>
      <c r="C80" s="107">
        <v>1609.4174399999997</v>
      </c>
      <c r="D80" s="107">
        <v>1005.9477999999998</v>
      </c>
      <c r="E80" s="107">
        <v>1329.1016399999999</v>
      </c>
      <c r="F80" s="107">
        <v>66</v>
      </c>
      <c r="G80" s="107">
        <v>85</v>
      </c>
      <c r="H80" s="107">
        <v>67</v>
      </c>
    </row>
    <row r="81" spans="1:8" ht="11.25" customHeight="1" x14ac:dyDescent="0.2">
      <c r="A81" s="111" t="s">
        <v>179</v>
      </c>
      <c r="B81" s="14" t="s">
        <v>466</v>
      </c>
      <c r="C81" s="107">
        <v>1447.03889</v>
      </c>
      <c r="D81" s="107">
        <v>1064.6504100000002</v>
      </c>
      <c r="E81" s="107">
        <v>1323.01829</v>
      </c>
      <c r="F81" s="107">
        <v>69</v>
      </c>
      <c r="G81" s="107">
        <v>81</v>
      </c>
      <c r="H81" s="107">
        <v>68</v>
      </c>
    </row>
    <row r="82" spans="1:8" ht="11.25" customHeight="1" x14ac:dyDescent="0.2">
      <c r="A82" s="111" t="s">
        <v>127</v>
      </c>
      <c r="B82" s="14" t="s">
        <v>452</v>
      </c>
      <c r="C82" s="107">
        <v>1618.5374000000002</v>
      </c>
      <c r="D82" s="107">
        <v>798.1463399999999</v>
      </c>
      <c r="E82" s="107">
        <v>1297.3578000000002</v>
      </c>
      <c r="F82" s="107">
        <v>65</v>
      </c>
      <c r="G82" s="107">
        <v>94</v>
      </c>
      <c r="H82" s="107">
        <v>69</v>
      </c>
    </row>
    <row r="83" spans="1:8" ht="11.25" customHeight="1" x14ac:dyDescent="0.2">
      <c r="A83" s="111" t="s">
        <v>321</v>
      </c>
      <c r="B83" s="14" t="s">
        <v>533</v>
      </c>
      <c r="C83" s="107">
        <v>190.37682999999998</v>
      </c>
      <c r="D83" s="107">
        <v>330.41850999999997</v>
      </c>
      <c r="E83" s="107">
        <v>1204.8245999999999</v>
      </c>
      <c r="F83" s="107">
        <v>156</v>
      </c>
      <c r="G83" s="107">
        <v>136</v>
      </c>
      <c r="H83" s="107">
        <v>70</v>
      </c>
    </row>
    <row r="84" spans="1:8" ht="11.25" customHeight="1" x14ac:dyDescent="0.2">
      <c r="A84" s="111" t="s">
        <v>306</v>
      </c>
      <c r="B84" s="14" t="s">
        <v>361</v>
      </c>
      <c r="C84" s="107">
        <v>1795.1705399999998</v>
      </c>
      <c r="D84" s="107">
        <v>1499.82755</v>
      </c>
      <c r="E84" s="107">
        <v>1197.2617200000002</v>
      </c>
      <c r="F84" s="107">
        <v>58</v>
      </c>
      <c r="G84" s="107">
        <v>62</v>
      </c>
      <c r="H84" s="107">
        <v>71</v>
      </c>
    </row>
    <row r="85" spans="1:8" ht="11.25" customHeight="1" x14ac:dyDescent="0.2">
      <c r="A85" s="111" t="s">
        <v>113</v>
      </c>
      <c r="B85" s="14" t="s">
        <v>353</v>
      </c>
      <c r="C85" s="107">
        <v>1136.9697100000003</v>
      </c>
      <c r="D85" s="107">
        <v>1107.59394</v>
      </c>
      <c r="E85" s="107">
        <v>1189.9730299999999</v>
      </c>
      <c r="F85" s="107">
        <v>76</v>
      </c>
      <c r="G85" s="107">
        <v>80</v>
      </c>
      <c r="H85" s="107">
        <v>72</v>
      </c>
    </row>
    <row r="86" spans="1:8" ht="11.25" customHeight="1" x14ac:dyDescent="0.2">
      <c r="A86" s="111" t="s">
        <v>143</v>
      </c>
      <c r="B86" s="14" t="s">
        <v>465</v>
      </c>
      <c r="C86" s="107">
        <v>1040.7462799999998</v>
      </c>
      <c r="D86" s="107">
        <v>933.57556999999997</v>
      </c>
      <c r="E86" s="107">
        <v>1177.2793400000003</v>
      </c>
      <c r="F86" s="107">
        <v>78</v>
      </c>
      <c r="G86" s="107">
        <v>89</v>
      </c>
      <c r="H86" s="107">
        <v>73</v>
      </c>
    </row>
    <row r="87" spans="1:8" ht="11.25" customHeight="1" x14ac:dyDescent="0.2">
      <c r="A87" s="111" t="s">
        <v>335</v>
      </c>
      <c r="B87" s="14" t="s">
        <v>558</v>
      </c>
      <c r="C87" s="107">
        <v>715.57637999999997</v>
      </c>
      <c r="D87" s="107">
        <v>1146.3345099999999</v>
      </c>
      <c r="E87" s="107">
        <v>1157.0855100000001</v>
      </c>
      <c r="F87" s="107">
        <v>91</v>
      </c>
      <c r="G87" s="107">
        <v>79</v>
      </c>
      <c r="H87" s="107">
        <v>74</v>
      </c>
    </row>
    <row r="88" spans="1:8" ht="11.25" customHeight="1" x14ac:dyDescent="0.2">
      <c r="A88" s="111" t="s">
        <v>277</v>
      </c>
      <c r="B88" s="14" t="s">
        <v>360</v>
      </c>
      <c r="C88" s="107">
        <v>1300.8951399999999</v>
      </c>
      <c r="D88" s="107">
        <v>1733.4943900000003</v>
      </c>
      <c r="E88" s="107">
        <v>1156.4347400000001</v>
      </c>
      <c r="F88" s="107">
        <v>73</v>
      </c>
      <c r="G88" s="107">
        <v>57</v>
      </c>
      <c r="H88" s="107">
        <v>75</v>
      </c>
    </row>
    <row r="89" spans="1:8" ht="11.25" customHeight="1" x14ac:dyDescent="0.2">
      <c r="A89" s="111" t="s">
        <v>274</v>
      </c>
      <c r="B89" s="14" t="s">
        <v>449</v>
      </c>
      <c r="C89" s="107">
        <v>1648.0712100000001</v>
      </c>
      <c r="D89" s="107">
        <v>1389.4471699999999</v>
      </c>
      <c r="E89" s="107">
        <v>1116.0380299999999</v>
      </c>
      <c r="F89" s="107">
        <v>63</v>
      </c>
      <c r="G89" s="107">
        <v>66</v>
      </c>
      <c r="H89" s="107">
        <v>76</v>
      </c>
    </row>
    <row r="90" spans="1:8" ht="11.25" customHeight="1" x14ac:dyDescent="0.2">
      <c r="A90" s="111" t="s">
        <v>313</v>
      </c>
      <c r="B90" s="14" t="s">
        <v>470</v>
      </c>
      <c r="C90" s="107">
        <v>607.60441999999989</v>
      </c>
      <c r="D90" s="107">
        <v>867.05367000000001</v>
      </c>
      <c r="E90" s="107">
        <v>1106.8029800000002</v>
      </c>
      <c r="F90" s="107">
        <v>101</v>
      </c>
      <c r="G90" s="107">
        <v>90</v>
      </c>
      <c r="H90" s="107">
        <v>77</v>
      </c>
    </row>
    <row r="91" spans="1:8" ht="11.25" customHeight="1" x14ac:dyDescent="0.2">
      <c r="A91" s="111" t="s">
        <v>122</v>
      </c>
      <c r="B91" s="14" t="s">
        <v>358</v>
      </c>
      <c r="C91" s="107">
        <v>1730.4720600000003</v>
      </c>
      <c r="D91" s="107">
        <v>1350.1121600000001</v>
      </c>
      <c r="E91" s="107">
        <v>1085.0085599999995</v>
      </c>
      <c r="F91" s="107">
        <v>61</v>
      </c>
      <c r="G91" s="107">
        <v>69</v>
      </c>
      <c r="H91" s="107">
        <v>78</v>
      </c>
    </row>
    <row r="92" spans="1:8" ht="11.25" customHeight="1" x14ac:dyDescent="0.2">
      <c r="A92" s="111" t="s">
        <v>297</v>
      </c>
      <c r="B92" s="14" t="s">
        <v>460</v>
      </c>
      <c r="C92" s="107">
        <v>1803.9057200000002</v>
      </c>
      <c r="D92" s="107">
        <v>1349.9570699999999</v>
      </c>
      <c r="E92" s="107">
        <v>1080.0677900000001</v>
      </c>
      <c r="F92" s="107">
        <v>57</v>
      </c>
      <c r="G92" s="107">
        <v>70</v>
      </c>
      <c r="H92" s="107">
        <v>79</v>
      </c>
    </row>
    <row r="93" spans="1:8" ht="11.25" customHeight="1" x14ac:dyDescent="0.2">
      <c r="A93" s="111" t="s">
        <v>333</v>
      </c>
      <c r="B93" s="14" t="s">
        <v>552</v>
      </c>
      <c r="C93" s="107">
        <v>1220.44048</v>
      </c>
      <c r="D93" s="107">
        <v>1558.8193700000002</v>
      </c>
      <c r="E93" s="107">
        <v>1074.9941600000002</v>
      </c>
      <c r="F93" s="107">
        <v>75</v>
      </c>
      <c r="G93" s="107">
        <v>59</v>
      </c>
      <c r="H93" s="107">
        <v>80</v>
      </c>
    </row>
    <row r="94" spans="1:8" ht="11.25" customHeight="1" x14ac:dyDescent="0.2">
      <c r="A94" s="111" t="s">
        <v>103</v>
      </c>
      <c r="B94" s="14" t="s">
        <v>428</v>
      </c>
      <c r="C94" s="107">
        <v>15735.21859</v>
      </c>
      <c r="D94" s="107">
        <v>5601.53856</v>
      </c>
      <c r="E94" s="107">
        <v>1051.3726399999998</v>
      </c>
      <c r="F94" s="107">
        <v>9</v>
      </c>
      <c r="G94" s="107">
        <v>19</v>
      </c>
      <c r="H94" s="107">
        <v>81</v>
      </c>
    </row>
    <row r="95" spans="1:8" ht="11.25" customHeight="1" x14ac:dyDescent="0.2">
      <c r="A95" s="111" t="s">
        <v>130</v>
      </c>
      <c r="B95" s="14" t="s">
        <v>475</v>
      </c>
      <c r="C95" s="107">
        <v>1298.7778500000004</v>
      </c>
      <c r="D95" s="107">
        <v>983.74912999999992</v>
      </c>
      <c r="E95" s="107">
        <v>996.26759000000004</v>
      </c>
      <c r="F95" s="107">
        <v>74</v>
      </c>
      <c r="G95" s="107">
        <v>86</v>
      </c>
      <c r="H95" s="107">
        <v>82</v>
      </c>
    </row>
    <row r="96" spans="1:8" ht="11.25" customHeight="1" x14ac:dyDescent="0.2">
      <c r="A96" s="111" t="s">
        <v>279</v>
      </c>
      <c r="B96" s="14" t="s">
        <v>367</v>
      </c>
      <c r="C96" s="251" t="s">
        <v>647</v>
      </c>
      <c r="D96" s="107">
        <v>104.98400000000001</v>
      </c>
      <c r="E96" s="107">
        <v>950.81398000000013</v>
      </c>
      <c r="F96" s="251" t="s">
        <v>648</v>
      </c>
      <c r="G96" s="107">
        <v>193</v>
      </c>
      <c r="H96" s="107">
        <v>83</v>
      </c>
    </row>
    <row r="97" spans="1:8" ht="11.25" customHeight="1" x14ac:dyDescent="0.2">
      <c r="A97" s="111" t="s">
        <v>294</v>
      </c>
      <c r="B97" s="14" t="s">
        <v>502</v>
      </c>
      <c r="C97" s="107">
        <v>139.18879999999999</v>
      </c>
      <c r="D97" s="107">
        <v>7.0853999999999999</v>
      </c>
      <c r="E97" s="107">
        <v>943.97367000000008</v>
      </c>
      <c r="F97" s="107">
        <v>172</v>
      </c>
      <c r="G97" s="107">
        <v>334</v>
      </c>
      <c r="H97" s="107">
        <v>84</v>
      </c>
    </row>
    <row r="98" spans="1:8" ht="11.25" customHeight="1" x14ac:dyDescent="0.2">
      <c r="A98" s="111" t="s">
        <v>273</v>
      </c>
      <c r="B98" s="14" t="s">
        <v>357</v>
      </c>
      <c r="C98" s="107">
        <v>586.64081999999996</v>
      </c>
      <c r="D98" s="107">
        <v>1014.6068199999999</v>
      </c>
      <c r="E98" s="107">
        <v>925.03137000000004</v>
      </c>
      <c r="F98" s="107">
        <v>103</v>
      </c>
      <c r="G98" s="107">
        <v>84</v>
      </c>
      <c r="H98" s="107">
        <v>85</v>
      </c>
    </row>
    <row r="99" spans="1:8" ht="11.25" customHeight="1" x14ac:dyDescent="0.2">
      <c r="A99" s="111" t="s">
        <v>301</v>
      </c>
      <c r="B99" s="14" t="s">
        <v>394</v>
      </c>
      <c r="C99" s="107">
        <v>359.24239999999998</v>
      </c>
      <c r="D99" s="107">
        <v>2526.6255000000006</v>
      </c>
      <c r="E99" s="107">
        <v>912.42847000000017</v>
      </c>
      <c r="F99" s="107">
        <v>125</v>
      </c>
      <c r="G99" s="107">
        <v>44</v>
      </c>
      <c r="H99" s="107">
        <v>86</v>
      </c>
    </row>
    <row r="100" spans="1:8" ht="11.25" customHeight="1" x14ac:dyDescent="0.2">
      <c r="A100" s="111" t="s">
        <v>147</v>
      </c>
      <c r="B100" s="14" t="s">
        <v>553</v>
      </c>
      <c r="C100" s="112">
        <v>563.43238999999994</v>
      </c>
      <c r="D100" s="112">
        <v>680.89117999999985</v>
      </c>
      <c r="E100" s="112">
        <v>912.36089000000027</v>
      </c>
      <c r="F100" s="107">
        <v>107</v>
      </c>
      <c r="G100" s="107">
        <v>100</v>
      </c>
      <c r="H100" s="107">
        <v>87</v>
      </c>
    </row>
    <row r="101" spans="1:8" ht="11.25" customHeight="1" x14ac:dyDescent="0.2">
      <c r="A101" s="111" t="s">
        <v>278</v>
      </c>
      <c r="B101" s="14" t="s">
        <v>556</v>
      </c>
      <c r="C101" s="107">
        <v>566.35583999999994</v>
      </c>
      <c r="D101" s="107">
        <v>580.26616000000001</v>
      </c>
      <c r="E101" s="107">
        <v>847.78767000000005</v>
      </c>
      <c r="F101" s="107">
        <v>106</v>
      </c>
      <c r="G101" s="107">
        <v>108</v>
      </c>
      <c r="H101" s="107">
        <v>88</v>
      </c>
    </row>
    <row r="102" spans="1:8" ht="11.25" customHeight="1" x14ac:dyDescent="0.2">
      <c r="A102" s="111" t="s">
        <v>318</v>
      </c>
      <c r="B102" s="14" t="s">
        <v>442</v>
      </c>
      <c r="C102" s="107">
        <v>493.55934999999994</v>
      </c>
      <c r="D102" s="107">
        <v>1273.5354999999997</v>
      </c>
      <c r="E102" s="107">
        <v>820.76221999999996</v>
      </c>
      <c r="F102" s="107">
        <v>117</v>
      </c>
      <c r="G102" s="107">
        <v>75</v>
      </c>
      <c r="H102" s="107">
        <v>89</v>
      </c>
    </row>
    <row r="103" spans="1:8" ht="11.25" customHeight="1" x14ac:dyDescent="0.2">
      <c r="A103" s="111" t="s">
        <v>322</v>
      </c>
      <c r="B103" s="14" t="s">
        <v>438</v>
      </c>
      <c r="C103" s="107">
        <v>642.47058000000004</v>
      </c>
      <c r="D103" s="107">
        <v>1792.28979</v>
      </c>
      <c r="E103" s="107">
        <v>781.53516000000013</v>
      </c>
      <c r="F103" s="107">
        <v>95</v>
      </c>
      <c r="G103" s="107">
        <v>55</v>
      </c>
      <c r="H103" s="107">
        <v>90</v>
      </c>
    </row>
    <row r="104" spans="1:8" ht="11.25" customHeight="1" x14ac:dyDescent="0.2">
      <c r="A104" s="108" t="s">
        <v>111</v>
      </c>
      <c r="B104" s="14" t="s">
        <v>343</v>
      </c>
      <c r="C104" s="107">
        <v>9747.6005500000028</v>
      </c>
      <c r="D104" s="107">
        <v>3318.4707800000006</v>
      </c>
      <c r="E104" s="107">
        <v>780.46355000000005</v>
      </c>
      <c r="F104" s="107">
        <v>12</v>
      </c>
      <c r="G104" s="107">
        <v>33</v>
      </c>
      <c r="H104" s="107">
        <v>91</v>
      </c>
    </row>
    <row r="105" spans="1:8" ht="11.25" customHeight="1" x14ac:dyDescent="0.2">
      <c r="A105" s="108" t="s">
        <v>181</v>
      </c>
      <c r="B105" s="14" t="s">
        <v>480</v>
      </c>
      <c r="C105" s="107">
        <v>632.1775899999999</v>
      </c>
      <c r="D105" s="107">
        <v>1355.5366799999995</v>
      </c>
      <c r="E105" s="107">
        <v>760.80040999999994</v>
      </c>
      <c r="F105" s="107">
        <v>97</v>
      </c>
      <c r="G105" s="107">
        <v>68</v>
      </c>
      <c r="H105" s="107">
        <v>92</v>
      </c>
    </row>
    <row r="106" spans="1:8" ht="11.25" customHeight="1" x14ac:dyDescent="0.2">
      <c r="A106" s="108" t="s">
        <v>412</v>
      </c>
      <c r="B106" s="14" t="s">
        <v>413</v>
      </c>
      <c r="C106" s="251" t="s">
        <v>647</v>
      </c>
      <c r="D106" s="107">
        <v>7.15</v>
      </c>
      <c r="E106" s="107">
        <v>743.28824000000009</v>
      </c>
      <c r="F106" s="251" t="s">
        <v>648</v>
      </c>
      <c r="G106" s="107">
        <v>333</v>
      </c>
      <c r="H106" s="107">
        <v>93</v>
      </c>
    </row>
    <row r="107" spans="1:8" ht="11.25" customHeight="1" x14ac:dyDescent="0.2">
      <c r="A107" s="108" t="s">
        <v>189</v>
      </c>
      <c r="B107" s="14" t="s">
        <v>482</v>
      </c>
      <c r="C107" s="107">
        <v>634.3584699999999</v>
      </c>
      <c r="D107" s="107">
        <v>429.97904000000005</v>
      </c>
      <c r="E107" s="107">
        <v>710.31806999999969</v>
      </c>
      <c r="F107" s="107">
        <v>96</v>
      </c>
      <c r="G107" s="107">
        <v>123</v>
      </c>
      <c r="H107" s="107">
        <v>94</v>
      </c>
    </row>
    <row r="108" spans="1:8" ht="11.25" customHeight="1" x14ac:dyDescent="0.2">
      <c r="A108" s="111" t="s">
        <v>256</v>
      </c>
      <c r="B108" s="14" t="s">
        <v>362</v>
      </c>
      <c r="C108" s="107">
        <v>991.77643999999998</v>
      </c>
      <c r="D108" s="107">
        <v>545.32669999999996</v>
      </c>
      <c r="E108" s="107">
        <v>707.82318000000009</v>
      </c>
      <c r="F108" s="107">
        <v>80</v>
      </c>
      <c r="G108" s="107">
        <v>114</v>
      </c>
      <c r="H108" s="107">
        <v>95</v>
      </c>
    </row>
    <row r="109" spans="1:8" ht="11.25" customHeight="1" x14ac:dyDescent="0.2">
      <c r="A109" s="111" t="s">
        <v>38</v>
      </c>
      <c r="B109" s="14" t="s">
        <v>564</v>
      </c>
      <c r="C109" s="107">
        <v>339.64850000000001</v>
      </c>
      <c r="D109" s="107">
        <v>593.72</v>
      </c>
      <c r="E109" s="107">
        <v>705.22869999999989</v>
      </c>
      <c r="F109" s="107">
        <v>129</v>
      </c>
      <c r="G109" s="107">
        <v>107</v>
      </c>
      <c r="H109" s="107">
        <v>96</v>
      </c>
    </row>
    <row r="110" spans="1:8" ht="11.25" customHeight="1" x14ac:dyDescent="0.2">
      <c r="A110" s="111" t="s">
        <v>219</v>
      </c>
      <c r="B110" s="14" t="s">
        <v>432</v>
      </c>
      <c r="C110" s="107">
        <v>2563.3565200000003</v>
      </c>
      <c r="D110" s="107">
        <v>1390.0188499999997</v>
      </c>
      <c r="E110" s="107">
        <v>690.00167999999985</v>
      </c>
      <c r="F110" s="107">
        <v>41</v>
      </c>
      <c r="G110" s="107">
        <v>65</v>
      </c>
      <c r="H110" s="107">
        <v>97</v>
      </c>
    </row>
    <row r="111" spans="1:8" ht="11.25" customHeight="1" x14ac:dyDescent="0.2">
      <c r="A111" s="111" t="s">
        <v>140</v>
      </c>
      <c r="B111" s="14" t="s">
        <v>554</v>
      </c>
      <c r="C111" s="107">
        <v>820.70501999999999</v>
      </c>
      <c r="D111" s="107">
        <v>1033.1914200000001</v>
      </c>
      <c r="E111" s="107">
        <v>678.19866999999999</v>
      </c>
      <c r="F111" s="107">
        <v>86</v>
      </c>
      <c r="G111" s="107">
        <v>83</v>
      </c>
      <c r="H111" s="107">
        <v>98</v>
      </c>
    </row>
    <row r="112" spans="1:8" ht="11.25" customHeight="1" x14ac:dyDescent="0.2">
      <c r="A112" s="111" t="s">
        <v>142</v>
      </c>
      <c r="B112" s="14" t="s">
        <v>473</v>
      </c>
      <c r="C112" s="107">
        <v>510.53300000000007</v>
      </c>
      <c r="D112" s="107">
        <v>550.73849999999993</v>
      </c>
      <c r="E112" s="107">
        <v>664.64599999999996</v>
      </c>
      <c r="F112" s="107">
        <v>116</v>
      </c>
      <c r="G112" s="107">
        <v>113</v>
      </c>
      <c r="H112" s="107">
        <v>99</v>
      </c>
    </row>
    <row r="113" spans="1:8" ht="11.25" customHeight="1" x14ac:dyDescent="0.2">
      <c r="A113" s="111" t="s">
        <v>169</v>
      </c>
      <c r="B113" s="14" t="s">
        <v>479</v>
      </c>
      <c r="C113" s="107">
        <v>197.62621999999999</v>
      </c>
      <c r="D113" s="107">
        <v>789.88606000000004</v>
      </c>
      <c r="E113" s="107">
        <v>657.51956000000007</v>
      </c>
      <c r="F113" s="107">
        <v>153</v>
      </c>
      <c r="G113" s="107">
        <v>95</v>
      </c>
      <c r="H113" s="107">
        <v>100</v>
      </c>
    </row>
    <row r="114" spans="1:8" ht="11.25" customHeight="1" x14ac:dyDescent="0.2">
      <c r="A114" s="150"/>
      <c r="B114" s="198" t="s">
        <v>22</v>
      </c>
      <c r="C114" s="143">
        <v>52101.520019999953</v>
      </c>
      <c r="D114" s="143">
        <v>44033.42398000008</v>
      </c>
      <c r="E114" s="143">
        <v>32891.672340000019</v>
      </c>
      <c r="F114" s="143"/>
      <c r="G114" s="143"/>
      <c r="H114" s="143"/>
    </row>
    <row r="115" spans="1:8" ht="8.1" customHeight="1" x14ac:dyDescent="0.2">
      <c r="A115" s="9" t="s">
        <v>48</v>
      </c>
      <c r="B115" s="38"/>
      <c r="C115" s="22"/>
      <c r="D115" s="22"/>
      <c r="E115" s="22"/>
      <c r="F115" s="22"/>
      <c r="G115" s="22"/>
      <c r="H115" s="22"/>
    </row>
    <row r="116" spans="1:8" ht="8.1" customHeight="1" x14ac:dyDescent="0.2">
      <c r="A116" s="12" t="s">
        <v>24</v>
      </c>
      <c r="B116" s="38"/>
      <c r="C116" s="22"/>
      <c r="D116" s="22"/>
      <c r="E116" s="22"/>
      <c r="F116" s="22"/>
      <c r="G116" s="22"/>
      <c r="H116" s="22"/>
    </row>
    <row r="117" spans="1:8" ht="8.1" customHeight="1" x14ac:dyDescent="0.2">
      <c r="A117" s="12" t="s">
        <v>392</v>
      </c>
      <c r="B117" s="12"/>
      <c r="C117" s="12"/>
      <c r="D117" s="12"/>
      <c r="E117" s="12"/>
      <c r="F117" s="12"/>
      <c r="G117" s="12"/>
      <c r="H117" s="22"/>
    </row>
  </sheetData>
  <mergeCells count="19">
    <mergeCell ref="E62:E63"/>
    <mergeCell ref="A61:A63"/>
    <mergeCell ref="B61:B63"/>
    <mergeCell ref="A6:B6"/>
    <mergeCell ref="A60:F60"/>
    <mergeCell ref="C61:E61"/>
    <mergeCell ref="F61:H61"/>
    <mergeCell ref="G62:G63"/>
    <mergeCell ref="H62:H63"/>
    <mergeCell ref="D62:D63"/>
    <mergeCell ref="C62:C63"/>
    <mergeCell ref="F62:F63"/>
    <mergeCell ref="A4:A5"/>
    <mergeCell ref="B4:B5"/>
    <mergeCell ref="C4:E4"/>
    <mergeCell ref="F4:H4"/>
    <mergeCell ref="G5:G6"/>
    <mergeCell ref="H5:H6"/>
    <mergeCell ref="F5:F6"/>
  </mergeCells>
  <phoneticPr fontId="12" type="noConversion"/>
  <conditionalFormatting sqref="C8:E23 C25:E36 D24:E24 C38:E58 D37:E37">
    <cfRule type="containsBlanks" dxfId="95" priority="14">
      <formula>LEN(TRIM(C8))=0</formula>
    </cfRule>
  </conditionalFormatting>
  <conditionalFormatting sqref="C65:E95 C97:E105 D96:E96 C107:E114 D106:E106">
    <cfRule type="containsBlanks" dxfId="94" priority="11">
      <formula>LEN(TRIM(C65))=0</formula>
    </cfRule>
  </conditionalFormatting>
  <conditionalFormatting sqref="C24">
    <cfRule type="containsBlanks" dxfId="93" priority="8">
      <formula>LEN(TRIM(C24))=0</formula>
    </cfRule>
  </conditionalFormatting>
  <conditionalFormatting sqref="C37">
    <cfRule type="containsBlanks" dxfId="92" priority="7">
      <formula>LEN(TRIM(C37))=0</formula>
    </cfRule>
  </conditionalFormatting>
  <conditionalFormatting sqref="C96">
    <cfRule type="containsBlanks" dxfId="91" priority="6">
      <formula>LEN(TRIM(C96))=0</formula>
    </cfRule>
  </conditionalFormatting>
  <conditionalFormatting sqref="C106">
    <cfRule type="containsBlanks" dxfId="90" priority="5">
      <formula>LEN(TRIM(C106))=0</formula>
    </cfRule>
  </conditionalFormatting>
  <conditionalFormatting sqref="F24">
    <cfRule type="containsBlanks" dxfId="89" priority="4">
      <formula>LEN(TRIM(F24))=0</formula>
    </cfRule>
  </conditionalFormatting>
  <conditionalFormatting sqref="F37">
    <cfRule type="containsBlanks" dxfId="88" priority="3">
      <formula>LEN(TRIM(F37))=0</formula>
    </cfRule>
  </conditionalFormatting>
  <conditionalFormatting sqref="F96">
    <cfRule type="containsBlanks" dxfId="87" priority="2">
      <formula>LEN(TRIM(F96))=0</formula>
    </cfRule>
  </conditionalFormatting>
  <conditionalFormatting sqref="F106">
    <cfRule type="containsBlanks" dxfId="86" priority="1">
      <formula>LEN(TRIM(F106))=0</formula>
    </cfRule>
  </conditionalFormatting>
  <printOptions horizontalCentered="1" verticalCentered="1"/>
  <pageMargins left="0.35433070866141736" right="0.35433070866141736" top="0.51181102362204722" bottom="0.59055118110236227" header="0.70866141732283472" footer="0"/>
  <extLst>
    <ext xmlns:mx="http://schemas.microsoft.com/office/mac/excel/2008/main" uri="http://schemas.microsoft.com/office/mac/excel/2008/main">
      <mx:PLV Mode="0" OnePage="0" WScale="0"/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published="0" codeName="Hoja10">
    <tabColor rgb="FFD9EFFF"/>
  </sheetPr>
  <dimension ref="A1:I512"/>
  <sheetViews>
    <sheetView showGridLines="0" zoomScale="150" zoomScaleNormal="150" zoomScalePageLayoutView="150" workbookViewId="0">
      <selection activeCell="M14" sqref="M14"/>
    </sheetView>
  </sheetViews>
  <sheetFormatPr baseColWidth="10" defaultColWidth="11.42578125" defaultRowHeight="13.5" x14ac:dyDescent="0.25"/>
  <cols>
    <col min="1" max="1" width="14.140625" style="24" customWidth="1"/>
    <col min="2" max="3" width="7.7109375" style="24" customWidth="1"/>
    <col min="4" max="4" width="7.42578125" style="24" customWidth="1"/>
    <col min="5" max="6" width="8.140625" style="24" customWidth="1"/>
    <col min="7" max="8" width="7.42578125" style="24" customWidth="1"/>
    <col min="9" max="16384" width="11.42578125" style="24"/>
  </cols>
  <sheetData>
    <row r="1" spans="1:9" ht="15" customHeight="1" x14ac:dyDescent="0.25">
      <c r="A1" s="92" t="s">
        <v>627</v>
      </c>
      <c r="B1" s="49"/>
      <c r="C1" s="49"/>
      <c r="D1" s="49"/>
      <c r="E1" s="49"/>
      <c r="F1" s="49"/>
    </row>
    <row r="2" spans="1:9" ht="3" customHeight="1" x14ac:dyDescent="0.25"/>
    <row r="3" spans="1:9" ht="14.1" customHeight="1" x14ac:dyDescent="0.25">
      <c r="A3" s="284" t="s">
        <v>10</v>
      </c>
      <c r="B3" s="284" t="s">
        <v>16</v>
      </c>
      <c r="C3" s="284"/>
      <c r="D3" s="284"/>
      <c r="E3" s="284" t="s">
        <v>61</v>
      </c>
      <c r="F3" s="284"/>
      <c r="G3" s="284"/>
      <c r="H3" s="284"/>
    </row>
    <row r="4" spans="1:9" ht="25.5" x14ac:dyDescent="0.25">
      <c r="A4" s="284"/>
      <c r="B4" s="218">
        <v>2023</v>
      </c>
      <c r="C4" s="219" t="s">
        <v>589</v>
      </c>
      <c r="D4" s="232" t="s">
        <v>595</v>
      </c>
      <c r="E4" s="218">
        <v>2023</v>
      </c>
      <c r="F4" s="219" t="s">
        <v>589</v>
      </c>
      <c r="G4" s="232" t="s">
        <v>595</v>
      </c>
      <c r="H4" s="232" t="s">
        <v>600</v>
      </c>
    </row>
    <row r="5" spans="1:9" ht="15" customHeight="1" x14ac:dyDescent="0.25">
      <c r="A5" s="287" t="s">
        <v>49</v>
      </c>
      <c r="B5" s="287"/>
      <c r="C5" s="287"/>
      <c r="D5" s="287"/>
      <c r="E5" s="233">
        <f>SUM($E$7:$E$57)</f>
        <v>2843791.2841399987</v>
      </c>
      <c r="F5" s="233">
        <f>SUM($F$7:$F$57)</f>
        <v>3040201.2519199983</v>
      </c>
      <c r="G5" s="234">
        <f>(F5/E5-1)*100</f>
        <v>6.9066238748036968</v>
      </c>
      <c r="H5" s="234">
        <f>SUM($H$7:$H$57)</f>
        <v>99.999999999999957</v>
      </c>
      <c r="I5" s="6"/>
    </row>
    <row r="6" spans="1:9" ht="3" customHeight="1" x14ac:dyDescent="0.25">
      <c r="A6" s="127"/>
      <c r="B6" s="79"/>
      <c r="C6" s="79"/>
      <c r="D6" s="79"/>
      <c r="E6" s="129"/>
      <c r="F6" s="129"/>
      <c r="G6" s="128"/>
      <c r="H6" s="128"/>
      <c r="I6" s="6"/>
    </row>
    <row r="7" spans="1:9" ht="12" customHeight="1" x14ac:dyDescent="0.25">
      <c r="A7" s="4" t="s">
        <v>79</v>
      </c>
      <c r="B7" s="172">
        <v>380117.57506800053</v>
      </c>
      <c r="C7" s="172">
        <v>279455.15629299998</v>
      </c>
      <c r="D7" s="69">
        <f>IFERROR(((C7/B7-1)*100),"")</f>
        <v>-26.481916485180335</v>
      </c>
      <c r="E7" s="80">
        <v>847789.29808999994</v>
      </c>
      <c r="F7" s="80">
        <v>923096.40349999827</v>
      </c>
      <c r="G7" s="69">
        <f>IFERROR(((F7/E7-1)*100),"")</f>
        <v>8.8827619763140575</v>
      </c>
      <c r="H7" s="69">
        <f>(F7/$F$5)*100</f>
        <v>30.36300320306194</v>
      </c>
    </row>
    <row r="8" spans="1:9" ht="12" customHeight="1" x14ac:dyDescent="0.25">
      <c r="A8" s="4" t="s">
        <v>404</v>
      </c>
      <c r="B8" s="172">
        <v>245004.10176299993</v>
      </c>
      <c r="C8" s="172">
        <v>206729.66692199974</v>
      </c>
      <c r="D8" s="69">
        <f t="shared" ref="D8:D54" si="0">IFERROR(((C8/B8-1)*100),"")</f>
        <v>-15.621956761370559</v>
      </c>
      <c r="E8" s="80">
        <v>424428.09205999959</v>
      </c>
      <c r="F8" s="80">
        <v>487458.43155999947</v>
      </c>
      <c r="G8" s="69">
        <f t="shared" ref="G8:G9" si="1">IFERROR(((F8/E8-1)*100),"")</f>
        <v>14.850652131454467</v>
      </c>
      <c r="H8" s="69">
        <f t="shared" ref="H8:H9" si="2">(F8/$F$5)*100</f>
        <v>16.033755372350818</v>
      </c>
    </row>
    <row r="9" spans="1:9" ht="12" customHeight="1" x14ac:dyDescent="0.25">
      <c r="A9" s="4" t="s">
        <v>80</v>
      </c>
      <c r="B9" s="172">
        <v>96114.585028999994</v>
      </c>
      <c r="C9" s="172">
        <v>88207.819690999837</v>
      </c>
      <c r="D9" s="69">
        <f t="shared" si="0"/>
        <v>-8.2263949177063029</v>
      </c>
      <c r="E9" s="80">
        <v>178950.08918999988</v>
      </c>
      <c r="F9" s="80">
        <v>205118.3483099998</v>
      </c>
      <c r="G9" s="69">
        <f t="shared" si="1"/>
        <v>14.623216584271059</v>
      </c>
      <c r="H9" s="69">
        <f t="shared" si="2"/>
        <v>6.7468674378204421</v>
      </c>
    </row>
    <row r="10" spans="1:9" ht="12" customHeight="1" x14ac:dyDescent="0.25">
      <c r="A10" s="4" t="s">
        <v>229</v>
      </c>
      <c r="B10" s="172">
        <v>79802.904880999951</v>
      </c>
      <c r="C10" s="172">
        <v>55887.223186000032</v>
      </c>
      <c r="D10" s="69">
        <f t="shared" si="0"/>
        <v>-29.968435022086439</v>
      </c>
      <c r="E10" s="80">
        <v>151219.74815999987</v>
      </c>
      <c r="F10" s="80">
        <v>144471.9512200001</v>
      </c>
      <c r="G10" s="69">
        <f t="shared" ref="G10:G31" si="3">IFERROR(((F10/E10-1)*100),"")</f>
        <v>-4.4622458522151298</v>
      </c>
      <c r="H10" s="69">
        <f t="shared" ref="H10:H31" si="4">(F10/$F$5)*100</f>
        <v>4.752052224462469</v>
      </c>
    </row>
    <row r="11" spans="1:9" ht="12" customHeight="1" x14ac:dyDescent="0.25">
      <c r="A11" s="4" t="s">
        <v>82</v>
      </c>
      <c r="B11" s="172">
        <v>144415.05816200009</v>
      </c>
      <c r="C11" s="172">
        <v>128130.64442400001</v>
      </c>
      <c r="D11" s="69">
        <f t="shared" si="0"/>
        <v>-11.276118948574432</v>
      </c>
      <c r="E11" s="80">
        <v>140828.79967999997</v>
      </c>
      <c r="F11" s="80">
        <v>124779.15102000011</v>
      </c>
      <c r="G11" s="69">
        <f t="shared" si="3"/>
        <v>-11.396567105924982</v>
      </c>
      <c r="H11" s="69">
        <f t="shared" si="4"/>
        <v>4.1043056258593902</v>
      </c>
    </row>
    <row r="12" spans="1:9" ht="12" customHeight="1" x14ac:dyDescent="0.25">
      <c r="A12" s="4" t="s">
        <v>87</v>
      </c>
      <c r="B12" s="172">
        <v>66114.363624000063</v>
      </c>
      <c r="C12" s="172">
        <v>44127.581149999969</v>
      </c>
      <c r="D12" s="69">
        <f t="shared" si="0"/>
        <v>-33.255681925702916</v>
      </c>
      <c r="E12" s="80">
        <v>135106.76699</v>
      </c>
      <c r="F12" s="80">
        <v>93924.648220000003</v>
      </c>
      <c r="G12" s="69">
        <f t="shared" si="3"/>
        <v>-30.481166626574751</v>
      </c>
      <c r="H12" s="69">
        <f t="shared" si="4"/>
        <v>3.0894220624599491</v>
      </c>
    </row>
    <row r="13" spans="1:9" ht="12" customHeight="1" x14ac:dyDescent="0.25">
      <c r="A13" s="4" t="s">
        <v>90</v>
      </c>
      <c r="B13" s="172">
        <v>88389.354680999953</v>
      </c>
      <c r="C13" s="172">
        <v>91900.106075000091</v>
      </c>
      <c r="D13" s="69">
        <f t="shared" si="0"/>
        <v>3.9719165352779751</v>
      </c>
      <c r="E13" s="80">
        <v>112848.04735999987</v>
      </c>
      <c r="F13" s="80">
        <v>129501.16759000006</v>
      </c>
      <c r="G13" s="69">
        <f t="shared" si="3"/>
        <v>14.757118638370926</v>
      </c>
      <c r="H13" s="69">
        <f t="shared" si="4"/>
        <v>4.2596248359616107</v>
      </c>
    </row>
    <row r="14" spans="1:9" ht="12" customHeight="1" x14ac:dyDescent="0.25">
      <c r="A14" s="4" t="s">
        <v>81</v>
      </c>
      <c r="B14" s="172">
        <v>38706.695190000013</v>
      </c>
      <c r="C14" s="172">
        <v>28641.871011999978</v>
      </c>
      <c r="D14" s="69">
        <f t="shared" si="0"/>
        <v>-26.002799072859915</v>
      </c>
      <c r="E14" s="80">
        <v>77307.356119999982</v>
      </c>
      <c r="F14" s="80">
        <v>104832.66379000002</v>
      </c>
      <c r="G14" s="69">
        <f t="shared" si="3"/>
        <v>35.605030428506709</v>
      </c>
      <c r="H14" s="69">
        <f t="shared" si="4"/>
        <v>3.4482146115752816</v>
      </c>
    </row>
    <row r="15" spans="1:9" ht="12" customHeight="1" x14ac:dyDescent="0.25">
      <c r="A15" s="4" t="s">
        <v>152</v>
      </c>
      <c r="B15" s="172">
        <v>66582.467068000027</v>
      </c>
      <c r="C15" s="172">
        <v>37708.604485000003</v>
      </c>
      <c r="D15" s="69">
        <f t="shared" si="0"/>
        <v>-43.365564321176961</v>
      </c>
      <c r="E15" s="80">
        <v>74735.743040000103</v>
      </c>
      <c r="F15" s="80">
        <v>61176.754120000041</v>
      </c>
      <c r="G15" s="69">
        <f t="shared" si="3"/>
        <v>-18.142575919453975</v>
      </c>
      <c r="H15" s="69">
        <f t="shared" si="4"/>
        <v>2.0122600134239366</v>
      </c>
    </row>
    <row r="16" spans="1:9" ht="12" customHeight="1" x14ac:dyDescent="0.25">
      <c r="A16" s="4" t="s">
        <v>84</v>
      </c>
      <c r="B16" s="172">
        <v>25432.131130999987</v>
      </c>
      <c r="C16" s="172">
        <v>18205.35414000001</v>
      </c>
      <c r="D16" s="69">
        <f t="shared" si="0"/>
        <v>-28.415931617272307</v>
      </c>
      <c r="E16" s="80">
        <v>70568.198709999997</v>
      </c>
      <c r="F16" s="80">
        <v>57649.324340000014</v>
      </c>
      <c r="G16" s="69">
        <f t="shared" si="3"/>
        <v>-18.306935143817537</v>
      </c>
      <c r="H16" s="69">
        <f t="shared" si="4"/>
        <v>1.8962338201654365</v>
      </c>
    </row>
    <row r="17" spans="1:8" ht="12" customHeight="1" x14ac:dyDescent="0.25">
      <c r="A17" s="4" t="s">
        <v>94</v>
      </c>
      <c r="B17" s="172">
        <v>34540.455967999987</v>
      </c>
      <c r="C17" s="172">
        <v>22642.478540999979</v>
      </c>
      <c r="D17" s="69">
        <f t="shared" si="0"/>
        <v>-34.446497863325519</v>
      </c>
      <c r="E17" s="80">
        <v>67312.354769999962</v>
      </c>
      <c r="F17" s="80">
        <v>69161.42822000006</v>
      </c>
      <c r="G17" s="69">
        <f t="shared" si="3"/>
        <v>2.7470045526088116</v>
      </c>
      <c r="H17" s="69">
        <f t="shared" si="4"/>
        <v>2.274896379847291</v>
      </c>
    </row>
    <row r="18" spans="1:8" ht="12" customHeight="1" x14ac:dyDescent="0.25">
      <c r="A18" s="4" t="s">
        <v>86</v>
      </c>
      <c r="B18" s="172">
        <v>23317.391278000006</v>
      </c>
      <c r="C18" s="172">
        <v>17889.087957000003</v>
      </c>
      <c r="D18" s="69">
        <f t="shared" si="0"/>
        <v>-23.28006274922193</v>
      </c>
      <c r="E18" s="80">
        <v>63928.963370000027</v>
      </c>
      <c r="F18" s="80">
        <v>51985.411309999967</v>
      </c>
      <c r="G18" s="69">
        <f t="shared" si="3"/>
        <v>-18.682536725763356</v>
      </c>
      <c r="H18" s="69">
        <f t="shared" si="4"/>
        <v>1.7099332248866512</v>
      </c>
    </row>
    <row r="19" spans="1:8" ht="12" customHeight="1" x14ac:dyDescent="0.25">
      <c r="A19" s="4" t="s">
        <v>83</v>
      </c>
      <c r="B19" s="172">
        <v>17581.594621000004</v>
      </c>
      <c r="C19" s="172">
        <v>20436.192865000008</v>
      </c>
      <c r="D19" s="69">
        <f t="shared" si="0"/>
        <v>16.236287467294819</v>
      </c>
      <c r="E19" s="80">
        <v>51833.240409999969</v>
      </c>
      <c r="F19" s="80">
        <v>65534.257529999995</v>
      </c>
      <c r="G19" s="69">
        <f t="shared" si="3"/>
        <v>26.43287784368724</v>
      </c>
      <c r="H19" s="69">
        <f t="shared" si="4"/>
        <v>2.1555894527907555</v>
      </c>
    </row>
    <row r="20" spans="1:8" ht="12" customHeight="1" x14ac:dyDescent="0.25">
      <c r="A20" s="4" t="s">
        <v>154</v>
      </c>
      <c r="B20" s="172">
        <v>16292.637253000006</v>
      </c>
      <c r="C20" s="172">
        <v>10065.596480000011</v>
      </c>
      <c r="D20" s="69">
        <f t="shared" si="0"/>
        <v>-38.219968175216032</v>
      </c>
      <c r="E20" s="80">
        <v>44140.17429000001</v>
      </c>
      <c r="F20" s="80">
        <v>33452.412269999993</v>
      </c>
      <c r="G20" s="69">
        <f t="shared" si="3"/>
        <v>-24.213230219214012</v>
      </c>
      <c r="H20" s="69">
        <f t="shared" si="4"/>
        <v>1.1003354547293069</v>
      </c>
    </row>
    <row r="21" spans="1:8" ht="12" customHeight="1" x14ac:dyDescent="0.25">
      <c r="A21" s="4" t="s">
        <v>85</v>
      </c>
      <c r="B21" s="172">
        <v>24273.179964000014</v>
      </c>
      <c r="C21" s="172">
        <v>20512.142265000006</v>
      </c>
      <c r="D21" s="69">
        <f t="shared" si="0"/>
        <v>-15.494622890688692</v>
      </c>
      <c r="E21" s="80">
        <v>41246.956379999952</v>
      </c>
      <c r="F21" s="80">
        <v>63072.652110000039</v>
      </c>
      <c r="G21" s="69">
        <f t="shared" si="3"/>
        <v>52.914681822640006</v>
      </c>
      <c r="H21" s="69">
        <f t="shared" si="4"/>
        <v>2.0746209505100146</v>
      </c>
    </row>
    <row r="22" spans="1:8" ht="12" customHeight="1" x14ac:dyDescent="0.25">
      <c r="A22" s="4" t="s">
        <v>155</v>
      </c>
      <c r="B22" s="172">
        <v>16221.150871000013</v>
      </c>
      <c r="C22" s="172">
        <v>15174.986752000004</v>
      </c>
      <c r="D22" s="69">
        <f t="shared" si="0"/>
        <v>-6.4493828293671118</v>
      </c>
      <c r="E22" s="80">
        <v>31004.285509999983</v>
      </c>
      <c r="F22" s="80">
        <v>34101.416829999973</v>
      </c>
      <c r="G22" s="69">
        <f t="shared" si="3"/>
        <v>9.9893652411408027</v>
      </c>
      <c r="H22" s="69">
        <f t="shared" si="4"/>
        <v>1.1216828757130366</v>
      </c>
    </row>
    <row r="23" spans="1:8" ht="12" customHeight="1" x14ac:dyDescent="0.25">
      <c r="A23" s="4" t="s">
        <v>153</v>
      </c>
      <c r="B23" s="172">
        <v>14783.474879999996</v>
      </c>
      <c r="C23" s="172">
        <v>8536.7971800000032</v>
      </c>
      <c r="D23" s="69">
        <f t="shared" si="0"/>
        <v>-42.254461489638587</v>
      </c>
      <c r="E23" s="80">
        <v>26696.172240000018</v>
      </c>
      <c r="F23" s="80">
        <v>20994.391230000001</v>
      </c>
      <c r="G23" s="69">
        <f t="shared" si="3"/>
        <v>-21.358046984191969</v>
      </c>
      <c r="H23" s="69">
        <f t="shared" si="4"/>
        <v>0.69055925875766522</v>
      </c>
    </row>
    <row r="24" spans="1:8" ht="12" customHeight="1" x14ac:dyDescent="0.25">
      <c r="A24" s="4" t="s">
        <v>230</v>
      </c>
      <c r="B24" s="172">
        <v>9911.3527480000084</v>
      </c>
      <c r="C24" s="172">
        <v>9206.0311390000006</v>
      </c>
      <c r="D24" s="69">
        <f t="shared" si="0"/>
        <v>-7.1163001351387978</v>
      </c>
      <c r="E24" s="80">
        <v>24088.228480000016</v>
      </c>
      <c r="F24" s="80">
        <v>27966.243140000024</v>
      </c>
      <c r="G24" s="69">
        <f t="shared" si="3"/>
        <v>16.09921071290006</v>
      </c>
      <c r="H24" s="69">
        <f t="shared" si="4"/>
        <v>0.91988131122366712</v>
      </c>
    </row>
    <row r="25" spans="1:8" ht="12" customHeight="1" x14ac:dyDescent="0.25">
      <c r="A25" s="4" t="s">
        <v>93</v>
      </c>
      <c r="B25" s="172">
        <v>13083.086750000008</v>
      </c>
      <c r="C25" s="172">
        <v>13175.672513000001</v>
      </c>
      <c r="D25" s="69">
        <f t="shared" si="0"/>
        <v>0.70767522045203091</v>
      </c>
      <c r="E25" s="80">
        <v>22352.010330000001</v>
      </c>
      <c r="F25" s="80">
        <v>32301.39767999998</v>
      </c>
      <c r="G25" s="69">
        <f t="shared" si="3"/>
        <v>44.512270722451738</v>
      </c>
      <c r="H25" s="69">
        <f t="shared" si="4"/>
        <v>1.0624756390584493</v>
      </c>
    </row>
    <row r="26" spans="1:8" ht="12" customHeight="1" x14ac:dyDescent="0.25">
      <c r="A26" s="4" t="s">
        <v>232</v>
      </c>
      <c r="B26" s="172">
        <v>12999.30305</v>
      </c>
      <c r="C26" s="172">
        <v>7859.2623200000016</v>
      </c>
      <c r="D26" s="69">
        <f t="shared" si="0"/>
        <v>-39.540894694350548</v>
      </c>
      <c r="E26" s="80">
        <v>18469.218270000001</v>
      </c>
      <c r="F26" s="80">
        <v>11011.000549999997</v>
      </c>
      <c r="G26" s="69">
        <f t="shared" si="3"/>
        <v>-40.381880873185459</v>
      </c>
      <c r="H26" s="69">
        <f t="shared" si="4"/>
        <v>0.36217998867825435</v>
      </c>
    </row>
    <row r="27" spans="1:8" ht="12" customHeight="1" x14ac:dyDescent="0.25">
      <c r="A27" s="4" t="s">
        <v>233</v>
      </c>
      <c r="B27" s="172">
        <v>11405.977406999997</v>
      </c>
      <c r="C27" s="172">
        <v>16534.577458</v>
      </c>
      <c r="D27" s="69">
        <f t="shared" si="0"/>
        <v>44.964143518752842</v>
      </c>
      <c r="E27" s="80">
        <v>17197.388080000004</v>
      </c>
      <c r="F27" s="80">
        <v>23233.834860000006</v>
      </c>
      <c r="G27" s="69">
        <f t="shared" si="3"/>
        <v>35.100951097452928</v>
      </c>
      <c r="H27" s="69">
        <f t="shared" si="4"/>
        <v>0.76422029118391388</v>
      </c>
    </row>
    <row r="28" spans="1:8" ht="12" customHeight="1" x14ac:dyDescent="0.25">
      <c r="A28" s="4" t="s">
        <v>401</v>
      </c>
      <c r="B28" s="172">
        <v>6868.2586299999994</v>
      </c>
      <c r="C28" s="172">
        <v>5800.3938499999986</v>
      </c>
      <c r="D28" s="69">
        <f t="shared" si="0"/>
        <v>-15.547824237946628</v>
      </c>
      <c r="E28" s="80">
        <v>17141.752030000003</v>
      </c>
      <c r="F28" s="80">
        <v>26907.634609999997</v>
      </c>
      <c r="G28" s="69">
        <f t="shared" si="3"/>
        <v>56.971321034796183</v>
      </c>
      <c r="H28" s="69">
        <f t="shared" si="4"/>
        <v>0.88506096736217177</v>
      </c>
    </row>
    <row r="29" spans="1:8" ht="12" customHeight="1" x14ac:dyDescent="0.25">
      <c r="A29" s="4" t="s">
        <v>231</v>
      </c>
      <c r="B29" s="172">
        <v>13904.728130999994</v>
      </c>
      <c r="C29" s="172">
        <v>13865.775341999999</v>
      </c>
      <c r="D29" s="69">
        <f t="shared" si="0"/>
        <v>-0.28014060133366714</v>
      </c>
      <c r="E29" s="80">
        <v>16150.197819999998</v>
      </c>
      <c r="F29" s="80">
        <v>18740.207879999998</v>
      </c>
      <c r="G29" s="69">
        <f t="shared" si="3"/>
        <v>16.037017557720556</v>
      </c>
      <c r="H29" s="69">
        <f t="shared" si="4"/>
        <v>0.61641339921707061</v>
      </c>
    </row>
    <row r="30" spans="1:8" ht="12" customHeight="1" x14ac:dyDescent="0.25">
      <c r="A30" s="4" t="s">
        <v>408</v>
      </c>
      <c r="B30" s="172">
        <v>4688.4497369999999</v>
      </c>
      <c r="C30" s="172">
        <v>5009.0844079999997</v>
      </c>
      <c r="D30" s="69">
        <f t="shared" si="0"/>
        <v>6.8388206973754251</v>
      </c>
      <c r="E30" s="80">
        <v>15742.762560000006</v>
      </c>
      <c r="F30" s="80">
        <v>20673.551789999994</v>
      </c>
      <c r="G30" s="69">
        <f t="shared" si="3"/>
        <v>31.320990907455993</v>
      </c>
      <c r="H30" s="69">
        <f t="shared" si="4"/>
        <v>0.68000602844775127</v>
      </c>
    </row>
    <row r="31" spans="1:8" ht="12" customHeight="1" x14ac:dyDescent="0.25">
      <c r="A31" s="4" t="s">
        <v>95</v>
      </c>
      <c r="B31" s="172">
        <v>6631.5762099999974</v>
      </c>
      <c r="C31" s="172">
        <v>8428.5878340000017</v>
      </c>
      <c r="D31" s="69">
        <f t="shared" si="0"/>
        <v>27.097805515530759</v>
      </c>
      <c r="E31" s="80">
        <v>15486.588419999998</v>
      </c>
      <c r="F31" s="80">
        <v>18127.337119999997</v>
      </c>
      <c r="G31" s="69">
        <f t="shared" si="3"/>
        <v>17.051842719534214</v>
      </c>
      <c r="H31" s="69">
        <f t="shared" si="4"/>
        <v>0.59625451139301788</v>
      </c>
    </row>
    <row r="32" spans="1:8" ht="12" customHeight="1" x14ac:dyDescent="0.25">
      <c r="A32" s="4" t="s">
        <v>88</v>
      </c>
      <c r="B32" s="172">
        <v>7855.9994189999961</v>
      </c>
      <c r="C32" s="172">
        <v>10122.204074999992</v>
      </c>
      <c r="D32" s="69">
        <f t="shared" si="0"/>
        <v>28.846802744398193</v>
      </c>
      <c r="E32" s="80">
        <v>12850.568819999997</v>
      </c>
      <c r="F32" s="80">
        <v>15793.929950000007</v>
      </c>
      <c r="G32" s="69">
        <f t="shared" ref="G32:G51" si="5">IFERROR(((F32/E32-1)*100),"")</f>
        <v>22.904520190725776</v>
      </c>
      <c r="H32" s="69">
        <f t="shared" ref="H32:H51" si="6">(F32/$F$5)*100</f>
        <v>0.51950277765412933</v>
      </c>
    </row>
    <row r="33" spans="1:8" ht="12" customHeight="1" x14ac:dyDescent="0.25">
      <c r="A33" s="4" t="s">
        <v>96</v>
      </c>
      <c r="B33" s="172">
        <v>3259.960485999999</v>
      </c>
      <c r="C33" s="172">
        <v>3426.6328519999993</v>
      </c>
      <c r="D33" s="69">
        <f t="shared" si="0"/>
        <v>5.1127112342551406</v>
      </c>
      <c r="E33" s="80">
        <v>11626.148050000002</v>
      </c>
      <c r="F33" s="80">
        <v>8847.1335000000036</v>
      </c>
      <c r="G33" s="69">
        <f t="shared" si="5"/>
        <v>-23.903140903147179</v>
      </c>
      <c r="H33" s="69">
        <f t="shared" si="6"/>
        <v>0.29100486339227433</v>
      </c>
    </row>
    <row r="34" spans="1:8" ht="12" customHeight="1" x14ac:dyDescent="0.25">
      <c r="A34" s="4" t="s">
        <v>156</v>
      </c>
      <c r="B34" s="172">
        <v>2330.3544609999994</v>
      </c>
      <c r="C34" s="172">
        <v>2341.8188860000014</v>
      </c>
      <c r="D34" s="69">
        <f t="shared" si="0"/>
        <v>0.49196056616565009</v>
      </c>
      <c r="E34" s="80">
        <v>8444.3569400000033</v>
      </c>
      <c r="F34" s="80">
        <v>9820.4259699999911</v>
      </c>
      <c r="G34" s="69">
        <f t="shared" si="5"/>
        <v>16.295723164918542</v>
      </c>
      <c r="H34" s="69">
        <f t="shared" si="6"/>
        <v>0.32301894368992951</v>
      </c>
    </row>
    <row r="35" spans="1:8" ht="12" customHeight="1" x14ac:dyDescent="0.25">
      <c r="A35" s="4" t="s">
        <v>161</v>
      </c>
      <c r="B35" s="172">
        <v>3768.5819779999993</v>
      </c>
      <c r="C35" s="172">
        <v>3419.9363599999983</v>
      </c>
      <c r="D35" s="69">
        <f t="shared" si="0"/>
        <v>-9.2513741252095212</v>
      </c>
      <c r="E35" s="80">
        <v>7737.540750000001</v>
      </c>
      <c r="F35" s="80">
        <v>6666.8095000000012</v>
      </c>
      <c r="G35" s="69">
        <f t="shared" si="5"/>
        <v>-13.838133905789118</v>
      </c>
      <c r="H35" s="69">
        <f t="shared" si="6"/>
        <v>0.21928842690231995</v>
      </c>
    </row>
    <row r="36" spans="1:8" ht="12" customHeight="1" x14ac:dyDescent="0.25">
      <c r="A36" s="4" t="s">
        <v>157</v>
      </c>
      <c r="B36" s="172">
        <v>2944.0813299999995</v>
      </c>
      <c r="C36" s="172">
        <v>3907.7737799999995</v>
      </c>
      <c r="D36" s="69">
        <f t="shared" si="0"/>
        <v>32.733214268914246</v>
      </c>
      <c r="E36" s="80">
        <v>7446.5227700000005</v>
      </c>
      <c r="F36" s="80">
        <v>23559.733919999988</v>
      </c>
      <c r="G36" s="69">
        <f t="shared" si="5"/>
        <v>216.38570978276866</v>
      </c>
      <c r="H36" s="69">
        <f t="shared" si="6"/>
        <v>0.77493994534477462</v>
      </c>
    </row>
    <row r="37" spans="1:8" ht="12" customHeight="1" x14ac:dyDescent="0.25">
      <c r="A37" s="4" t="s">
        <v>162</v>
      </c>
      <c r="B37" s="172">
        <v>3126.6383739999992</v>
      </c>
      <c r="C37" s="172">
        <v>3827.2092070000012</v>
      </c>
      <c r="D37" s="69">
        <f t="shared" si="0"/>
        <v>22.406519373193177</v>
      </c>
      <c r="E37" s="80">
        <v>7416.6319900000008</v>
      </c>
      <c r="F37" s="80">
        <v>9164.9647799999966</v>
      </c>
      <c r="G37" s="69">
        <f t="shared" si="5"/>
        <v>23.573136598355006</v>
      </c>
      <c r="H37" s="69">
        <f t="shared" si="6"/>
        <v>0.30145914762096709</v>
      </c>
    </row>
    <row r="38" spans="1:8" ht="12" customHeight="1" x14ac:dyDescent="0.25">
      <c r="A38" s="4" t="s">
        <v>158</v>
      </c>
      <c r="B38" s="172">
        <v>3763.426152999999</v>
      </c>
      <c r="C38" s="172">
        <v>1624.5836800000004</v>
      </c>
      <c r="D38" s="69">
        <f t="shared" si="0"/>
        <v>-56.832322092862896</v>
      </c>
      <c r="E38" s="80">
        <v>6620.6714600000014</v>
      </c>
      <c r="F38" s="80">
        <v>3908.9311999999986</v>
      </c>
      <c r="G38" s="69">
        <f t="shared" si="5"/>
        <v>-40.958689407614891</v>
      </c>
      <c r="H38" s="69">
        <f t="shared" si="6"/>
        <v>0.12857475134356205</v>
      </c>
    </row>
    <row r="39" spans="1:8" ht="12" customHeight="1" x14ac:dyDescent="0.25">
      <c r="A39" s="4" t="s">
        <v>163</v>
      </c>
      <c r="B39" s="172">
        <v>1601.2684799999993</v>
      </c>
      <c r="C39" s="172">
        <v>1255.8762480000003</v>
      </c>
      <c r="D39" s="69">
        <f t="shared" si="0"/>
        <v>-21.569913872281997</v>
      </c>
      <c r="E39" s="80">
        <v>6208.2292900000011</v>
      </c>
      <c r="F39" s="80">
        <v>5422.3267100000012</v>
      </c>
      <c r="G39" s="69">
        <f t="shared" si="5"/>
        <v>-12.659045651968825</v>
      </c>
      <c r="H39" s="69">
        <f t="shared" si="6"/>
        <v>0.17835420291915227</v>
      </c>
    </row>
    <row r="40" spans="1:8" ht="12" customHeight="1" x14ac:dyDescent="0.25">
      <c r="A40" s="4" t="s">
        <v>337</v>
      </c>
      <c r="B40" s="172">
        <v>3277.5804100000009</v>
      </c>
      <c r="C40" s="172">
        <v>1551.1021599999999</v>
      </c>
      <c r="D40" s="69">
        <f t="shared" si="0"/>
        <v>-52.675389587161966</v>
      </c>
      <c r="E40" s="80">
        <v>5927.758160000003</v>
      </c>
      <c r="F40" s="80">
        <v>5216.0902200000019</v>
      </c>
      <c r="G40" s="69">
        <f t="shared" si="5"/>
        <v>-12.005684455925925</v>
      </c>
      <c r="H40" s="69">
        <f t="shared" si="6"/>
        <v>0.17157055693947401</v>
      </c>
    </row>
    <row r="41" spans="1:8" ht="12" customHeight="1" x14ac:dyDescent="0.25">
      <c r="A41" s="4" t="s">
        <v>403</v>
      </c>
      <c r="B41" s="172">
        <v>4253.6625399999994</v>
      </c>
      <c r="C41" s="172">
        <v>6514.4134420000019</v>
      </c>
      <c r="D41" s="69">
        <f t="shared" si="0"/>
        <v>53.148337009357661</v>
      </c>
      <c r="E41" s="80">
        <v>5439.8831199999995</v>
      </c>
      <c r="F41" s="80">
        <v>8035.4219100000009</v>
      </c>
      <c r="G41" s="69">
        <f t="shared" si="5"/>
        <v>47.713135241038088</v>
      </c>
      <c r="H41" s="69">
        <f t="shared" si="6"/>
        <v>0.26430559177374652</v>
      </c>
    </row>
    <row r="42" spans="1:8" ht="12" customHeight="1" x14ac:dyDescent="0.25">
      <c r="A42" s="4" t="s">
        <v>165</v>
      </c>
      <c r="B42" s="172">
        <v>2628.6417600000004</v>
      </c>
      <c r="C42" s="172">
        <v>1618.0202999999999</v>
      </c>
      <c r="D42" s="69">
        <f t="shared" si="0"/>
        <v>-38.446526848146867</v>
      </c>
      <c r="E42" s="80">
        <v>4915.7405000000017</v>
      </c>
      <c r="F42" s="80">
        <v>3621.2698799999998</v>
      </c>
      <c r="G42" s="69">
        <f t="shared" si="5"/>
        <v>-26.33317645632436</v>
      </c>
      <c r="H42" s="69">
        <f t="shared" si="6"/>
        <v>0.11911283431361773</v>
      </c>
    </row>
    <row r="43" spans="1:8" ht="12" customHeight="1" x14ac:dyDescent="0.25">
      <c r="A43" s="4" t="s">
        <v>164</v>
      </c>
      <c r="B43" s="172">
        <v>2794.6874159999993</v>
      </c>
      <c r="C43" s="172">
        <v>3588.1057349999992</v>
      </c>
      <c r="D43" s="69">
        <f t="shared" si="0"/>
        <v>28.390234788247248</v>
      </c>
      <c r="E43" s="80">
        <v>4792.78539</v>
      </c>
      <c r="F43" s="80">
        <v>6714.7159300000003</v>
      </c>
      <c r="G43" s="69">
        <f t="shared" si="5"/>
        <v>40.100492377773669</v>
      </c>
      <c r="H43" s="69">
        <f t="shared" si="6"/>
        <v>0.22086419199253376</v>
      </c>
    </row>
    <row r="44" spans="1:8" ht="12" customHeight="1" x14ac:dyDescent="0.25">
      <c r="A44" s="4" t="s">
        <v>159</v>
      </c>
      <c r="B44" s="172">
        <v>1713.0221000000008</v>
      </c>
      <c r="C44" s="172">
        <v>1789.3687510000002</v>
      </c>
      <c r="D44" s="69">
        <f t="shared" si="0"/>
        <v>4.4568398154349209</v>
      </c>
      <c r="E44" s="80">
        <v>4470.8273499999987</v>
      </c>
      <c r="F44" s="80">
        <v>5829.6498499999998</v>
      </c>
      <c r="G44" s="69">
        <f t="shared" si="5"/>
        <v>30.393088205475017</v>
      </c>
      <c r="H44" s="69">
        <f t="shared" si="6"/>
        <v>0.19175210346086013</v>
      </c>
    </row>
    <row r="45" spans="1:8" ht="12" customHeight="1" x14ac:dyDescent="0.25">
      <c r="A45" s="4" t="s">
        <v>160</v>
      </c>
      <c r="B45" s="172">
        <v>1570.3381120000001</v>
      </c>
      <c r="C45" s="172">
        <v>3088.3094489999999</v>
      </c>
      <c r="D45" s="69">
        <f t="shared" si="0"/>
        <v>96.665254788135684</v>
      </c>
      <c r="E45" s="80">
        <v>4182.87104</v>
      </c>
      <c r="F45" s="80">
        <v>5801.43588</v>
      </c>
      <c r="G45" s="69">
        <f t="shared" si="5"/>
        <v>38.695069116928835</v>
      </c>
      <c r="H45" s="69">
        <f t="shared" si="6"/>
        <v>0.19082407377920066</v>
      </c>
    </row>
    <row r="46" spans="1:8" ht="12" customHeight="1" x14ac:dyDescent="0.25">
      <c r="A46" s="4" t="s">
        <v>89</v>
      </c>
      <c r="B46" s="172">
        <v>1742.0502500000005</v>
      </c>
      <c r="C46" s="172">
        <v>737.13247999999999</v>
      </c>
      <c r="D46" s="69">
        <f t="shared" si="0"/>
        <v>-57.685923239011046</v>
      </c>
      <c r="E46" s="80">
        <v>3822.0149000000015</v>
      </c>
      <c r="F46" s="80">
        <v>2589.4264200000002</v>
      </c>
      <c r="G46" s="69">
        <f t="shared" si="5"/>
        <v>-32.249703683782101</v>
      </c>
      <c r="H46" s="69">
        <f t="shared" si="6"/>
        <v>8.5172862104595307E-2</v>
      </c>
    </row>
    <row r="47" spans="1:8" ht="12" customHeight="1" x14ac:dyDescent="0.25">
      <c r="A47" s="4" t="s">
        <v>267</v>
      </c>
      <c r="B47" s="172">
        <v>714.36305700000014</v>
      </c>
      <c r="C47" s="172">
        <v>1170.4036219999998</v>
      </c>
      <c r="D47" s="69">
        <f t="shared" si="0"/>
        <v>63.838766651114717</v>
      </c>
      <c r="E47" s="80">
        <v>3228.1869300000003</v>
      </c>
      <c r="F47" s="80">
        <v>4539.8937400000004</v>
      </c>
      <c r="G47" s="69">
        <f t="shared" si="5"/>
        <v>40.632926111252175</v>
      </c>
      <c r="H47" s="69">
        <f t="shared" si="6"/>
        <v>0.14932872411432932</v>
      </c>
    </row>
    <row r="48" spans="1:8" ht="12" customHeight="1" x14ac:dyDescent="0.25">
      <c r="A48" s="4" t="s">
        <v>166</v>
      </c>
      <c r="B48" s="172">
        <v>1343.3265629999999</v>
      </c>
      <c r="C48" s="172">
        <v>1788.1419699999997</v>
      </c>
      <c r="D48" s="69">
        <f t="shared" si="0"/>
        <v>33.112976341851727</v>
      </c>
      <c r="E48" s="80">
        <v>3166.1313100000002</v>
      </c>
      <c r="F48" s="80">
        <v>3512.4358399999996</v>
      </c>
      <c r="G48" s="69">
        <f t="shared" si="5"/>
        <v>10.93778166768451</v>
      </c>
      <c r="H48" s="69">
        <f t="shared" si="6"/>
        <v>0.11553300419772435</v>
      </c>
    </row>
    <row r="49" spans="1:8" ht="12" customHeight="1" x14ac:dyDescent="0.25">
      <c r="A49" s="4" t="s">
        <v>167</v>
      </c>
      <c r="B49" s="172">
        <v>1855.8526999999999</v>
      </c>
      <c r="C49" s="172">
        <v>466.18855000000008</v>
      </c>
      <c r="D49" s="69">
        <f t="shared" si="0"/>
        <v>-74.880088813083063</v>
      </c>
      <c r="E49" s="80">
        <v>3028.0338099999994</v>
      </c>
      <c r="F49" s="80">
        <v>1747.8948699999999</v>
      </c>
      <c r="G49" s="69">
        <f t="shared" si="5"/>
        <v>-42.276243276160777</v>
      </c>
      <c r="H49" s="69">
        <f t="shared" si="6"/>
        <v>5.7492735683078229E-2</v>
      </c>
    </row>
    <row r="50" spans="1:8" ht="12" customHeight="1" x14ac:dyDescent="0.25">
      <c r="A50" s="4" t="s">
        <v>598</v>
      </c>
      <c r="B50" s="172">
        <v>808.98971500000016</v>
      </c>
      <c r="C50" s="172">
        <v>1051.6737260000002</v>
      </c>
      <c r="D50" s="69">
        <f t="shared" si="0"/>
        <v>29.998404985902695</v>
      </c>
      <c r="E50" s="80">
        <v>2658.3905300000006</v>
      </c>
      <c r="F50" s="80">
        <v>5749.7412100000029</v>
      </c>
      <c r="G50" s="69">
        <f t="shared" si="5"/>
        <v>116.28655177311371</v>
      </c>
      <c r="H50" s="69">
        <f t="shared" si="6"/>
        <v>0.1891237037800978</v>
      </c>
    </row>
    <row r="51" spans="1:8" ht="12" customHeight="1" x14ac:dyDescent="0.25">
      <c r="A51" s="4" t="s">
        <v>91</v>
      </c>
      <c r="B51" s="172">
        <v>1010.84881</v>
      </c>
      <c r="C51" s="172">
        <v>821.64920000000029</v>
      </c>
      <c r="D51" s="69">
        <f t="shared" si="0"/>
        <v>-18.716904855435267</v>
      </c>
      <c r="E51" s="80">
        <v>2655.1157399999997</v>
      </c>
      <c r="F51" s="80">
        <v>4832.3930599999994</v>
      </c>
      <c r="G51" s="69">
        <f t="shared" si="5"/>
        <v>82.003103940018818</v>
      </c>
      <c r="H51" s="69">
        <f t="shared" si="6"/>
        <v>0.15894977534622637</v>
      </c>
    </row>
    <row r="52" spans="1:8" ht="12" customHeight="1" x14ac:dyDescent="0.25">
      <c r="A52" s="4" t="s">
        <v>402</v>
      </c>
      <c r="B52" s="172">
        <v>579.77339999999992</v>
      </c>
      <c r="C52" s="172">
        <v>249.03904999999997</v>
      </c>
      <c r="D52" s="69">
        <f t="shared" si="0"/>
        <v>-57.045450860629344</v>
      </c>
      <c r="E52" s="80">
        <v>2609.2627700000003</v>
      </c>
      <c r="F52" s="80">
        <v>3673.5715999999998</v>
      </c>
      <c r="G52" s="69">
        <f>IFERROR(((F52/E52-1)*100),"")</f>
        <v>40.789637679918279</v>
      </c>
      <c r="H52" s="69">
        <f>(F52/$F$5)*100</f>
        <v>0.12083317174085119</v>
      </c>
    </row>
    <row r="53" spans="1:8" ht="12" customHeight="1" x14ac:dyDescent="0.25">
      <c r="A53" s="4" t="s">
        <v>168</v>
      </c>
      <c r="B53" s="172">
        <v>1408.2419470000002</v>
      </c>
      <c r="C53" s="172">
        <v>1872.3450930000004</v>
      </c>
      <c r="D53" s="69">
        <f t="shared" si="0"/>
        <v>32.956208057052017</v>
      </c>
      <c r="E53" s="80">
        <v>2504.4445599999999</v>
      </c>
      <c r="F53" s="80">
        <v>3040.8441900000003</v>
      </c>
      <c r="G53" s="69">
        <f t="shared" ref="G53:G57" si="7">IFERROR(((F53/E53-1)*100),"")</f>
        <v>21.417907929253598</v>
      </c>
      <c r="H53" s="69">
        <f t="shared" ref="H53:H57" si="8">(F53/$F$5)*100</f>
        <v>0.10002114787893057</v>
      </c>
    </row>
    <row r="54" spans="1:8" ht="12" customHeight="1" x14ac:dyDescent="0.25">
      <c r="A54" s="4" t="s">
        <v>584</v>
      </c>
      <c r="B54" s="172">
        <v>767.70367999999996</v>
      </c>
      <c r="C54" s="172">
        <v>375.9776</v>
      </c>
      <c r="D54" s="69">
        <f t="shared" si="0"/>
        <v>-51.025687411059437</v>
      </c>
      <c r="E54" s="80">
        <v>1977.8927199999998</v>
      </c>
      <c r="F54" s="80">
        <v>1265.0895</v>
      </c>
      <c r="G54" s="69">
        <f t="shared" si="7"/>
        <v>-36.038517801915958</v>
      </c>
      <c r="H54" s="69">
        <f t="shared" si="8"/>
        <v>4.1612031414073318E-2</v>
      </c>
    </row>
    <row r="55" spans="1:8" ht="12" customHeight="1" x14ac:dyDescent="0.25">
      <c r="A55" s="4" t="s">
        <v>625</v>
      </c>
      <c r="B55" s="172">
        <v>506.63855400000006</v>
      </c>
      <c r="C55" s="172">
        <v>215.53449999999998</v>
      </c>
      <c r="D55" s="69">
        <f>IFERROR(((C55/B55-1)*100),"")</f>
        <v>-57.457935583796896</v>
      </c>
      <c r="E55" s="80">
        <v>1596.1514000000002</v>
      </c>
      <c r="F55" s="80">
        <v>1869.4320100000002</v>
      </c>
      <c r="G55" s="69">
        <f t="shared" si="7"/>
        <v>17.121221082160499</v>
      </c>
      <c r="H55" s="69">
        <f t="shared" si="8"/>
        <v>6.1490403269171261E-2</v>
      </c>
    </row>
    <row r="56" spans="1:8" ht="12" customHeight="1" x14ac:dyDescent="0.25">
      <c r="A56" s="4" t="s">
        <v>599</v>
      </c>
      <c r="B56" s="172">
        <v>436.88918299999995</v>
      </c>
      <c r="C56" s="172">
        <v>135.389782</v>
      </c>
      <c r="D56" s="69">
        <f t="shared" ref="D56:D57" si="9">IFERROR(((C56/B56-1)*100),"")</f>
        <v>-69.010498023705935</v>
      </c>
      <c r="E56" s="80">
        <v>1593.1783</v>
      </c>
      <c r="F56" s="80">
        <v>736.86697000000004</v>
      </c>
      <c r="G56" s="69">
        <f t="shared" si="7"/>
        <v>-53.748618720202245</v>
      </c>
      <c r="H56" s="69">
        <f t="shared" si="8"/>
        <v>2.4237440515973787E-2</v>
      </c>
    </row>
    <row r="57" spans="1:8" ht="12" customHeight="1" x14ac:dyDescent="0.25">
      <c r="A57" s="145" t="s">
        <v>22</v>
      </c>
      <c r="B57" s="173">
        <v>14677.136214000004</v>
      </c>
      <c r="C57" s="173">
        <v>16466.536529999998</v>
      </c>
      <c r="D57" s="148">
        <f t="shared" si="9"/>
        <v>12.191753826561524</v>
      </c>
      <c r="E57" s="203">
        <v>30299.513179999987</v>
      </c>
      <c r="F57" s="203">
        <v>38968.80250999998</v>
      </c>
      <c r="G57" s="148">
        <f t="shared" si="7"/>
        <v>28.611975639669328</v>
      </c>
      <c r="H57" s="148">
        <f t="shared" si="8"/>
        <v>1.2817836478881046</v>
      </c>
    </row>
    <row r="58" spans="1:8" ht="8.1" customHeight="1" x14ac:dyDescent="0.25">
      <c r="A58" s="9" t="s">
        <v>48</v>
      </c>
      <c r="B58" s="33"/>
      <c r="C58" s="10"/>
      <c r="D58" s="36"/>
      <c r="E58" s="10"/>
      <c r="F58" s="10"/>
      <c r="G58" s="36"/>
      <c r="H58" s="11"/>
    </row>
    <row r="59" spans="1:8" ht="8.1" customHeight="1" x14ac:dyDescent="0.25">
      <c r="A59" s="12" t="s">
        <v>24</v>
      </c>
      <c r="B59" s="33"/>
      <c r="C59" s="10"/>
      <c r="D59" s="36"/>
      <c r="E59" s="10"/>
      <c r="F59" s="10"/>
      <c r="G59" s="36"/>
      <c r="H59" s="11"/>
    </row>
    <row r="60" spans="1:8" ht="8.1" customHeight="1" x14ac:dyDescent="0.25">
      <c r="A60" s="12" t="s">
        <v>392</v>
      </c>
      <c r="B60" s="12"/>
      <c r="C60" s="12"/>
      <c r="D60" s="12"/>
      <c r="E60" s="12"/>
      <c r="F60" s="12"/>
      <c r="G60" s="12"/>
      <c r="H60" s="11"/>
    </row>
    <row r="61" spans="1:8" x14ac:dyDescent="0.25">
      <c r="B61" s="29"/>
      <c r="C61" s="29"/>
      <c r="D61" s="37"/>
      <c r="E61" s="29"/>
      <c r="F61" s="29"/>
      <c r="G61" s="37"/>
    </row>
    <row r="62" spans="1:8" x14ac:dyDescent="0.25">
      <c r="B62" s="29"/>
      <c r="C62" s="29"/>
      <c r="D62" s="29"/>
      <c r="E62" s="29"/>
      <c r="F62" s="29"/>
      <c r="G62" s="37"/>
    </row>
    <row r="63" spans="1:8" x14ac:dyDescent="0.25">
      <c r="B63" s="29"/>
      <c r="C63" s="29"/>
      <c r="D63" s="29"/>
      <c r="E63" s="29"/>
      <c r="F63" s="29"/>
      <c r="G63" s="37"/>
    </row>
    <row r="64" spans="1:8" x14ac:dyDescent="0.25">
      <c r="B64" s="29"/>
      <c r="C64" s="29"/>
      <c r="D64" s="37"/>
      <c r="E64" s="29"/>
      <c r="F64" s="29"/>
      <c r="G64" s="37"/>
    </row>
    <row r="65" spans="2:7" x14ac:dyDescent="0.25">
      <c r="B65" s="29"/>
      <c r="C65" s="29"/>
      <c r="D65" s="37"/>
      <c r="E65" s="29"/>
      <c r="F65" s="29"/>
      <c r="G65" s="37"/>
    </row>
    <row r="66" spans="2:7" x14ac:dyDescent="0.25">
      <c r="B66" s="29"/>
      <c r="C66" s="29"/>
      <c r="D66" s="37"/>
      <c r="E66" s="29"/>
      <c r="F66" s="29"/>
      <c r="G66" s="37"/>
    </row>
    <row r="67" spans="2:7" x14ac:dyDescent="0.25">
      <c r="B67" s="29"/>
      <c r="C67" s="29"/>
      <c r="D67" s="37"/>
      <c r="E67" s="29"/>
      <c r="F67" s="29"/>
      <c r="G67" s="37"/>
    </row>
    <row r="68" spans="2:7" x14ac:dyDescent="0.25">
      <c r="B68" s="29"/>
      <c r="C68" s="29"/>
      <c r="D68" s="37"/>
      <c r="E68" s="29"/>
      <c r="F68" s="29"/>
      <c r="G68" s="37"/>
    </row>
    <row r="69" spans="2:7" x14ac:dyDescent="0.25">
      <c r="B69" s="29"/>
      <c r="C69" s="29"/>
      <c r="D69" s="37"/>
      <c r="E69" s="29"/>
      <c r="F69" s="29"/>
      <c r="G69" s="37"/>
    </row>
    <row r="70" spans="2:7" x14ac:dyDescent="0.25">
      <c r="B70" s="29"/>
      <c r="C70" s="29"/>
      <c r="D70" s="37"/>
      <c r="E70" s="29"/>
      <c r="F70" s="29"/>
      <c r="G70" s="37"/>
    </row>
    <row r="71" spans="2:7" x14ac:dyDescent="0.25">
      <c r="B71" s="29"/>
      <c r="C71" s="29"/>
      <c r="D71" s="37"/>
      <c r="E71" s="29"/>
      <c r="F71" s="29"/>
      <c r="G71" s="37"/>
    </row>
    <row r="72" spans="2:7" x14ac:dyDescent="0.25">
      <c r="B72" s="29"/>
      <c r="C72" s="29"/>
      <c r="D72" s="37"/>
      <c r="E72" s="29"/>
      <c r="F72" s="29"/>
      <c r="G72" s="37"/>
    </row>
    <row r="73" spans="2:7" x14ac:dyDescent="0.25">
      <c r="B73" s="29"/>
      <c r="C73" s="29"/>
      <c r="D73" s="37"/>
      <c r="E73" s="29"/>
      <c r="F73" s="29"/>
      <c r="G73" s="37"/>
    </row>
    <row r="74" spans="2:7" x14ac:dyDescent="0.25">
      <c r="B74" s="29"/>
      <c r="C74" s="29"/>
      <c r="D74" s="37"/>
      <c r="E74" s="29"/>
      <c r="F74" s="29"/>
      <c r="G74" s="37"/>
    </row>
    <row r="75" spans="2:7" x14ac:dyDescent="0.25">
      <c r="B75" s="29"/>
      <c r="C75" s="29"/>
      <c r="D75" s="37"/>
      <c r="E75" s="29"/>
      <c r="F75" s="29"/>
      <c r="G75" s="37"/>
    </row>
    <row r="76" spans="2:7" x14ac:dyDescent="0.25">
      <c r="B76" s="29"/>
      <c r="C76" s="29"/>
      <c r="D76" s="37"/>
      <c r="E76" s="29"/>
      <c r="F76" s="29"/>
      <c r="G76" s="37"/>
    </row>
    <row r="77" spans="2:7" x14ac:dyDescent="0.25">
      <c r="B77" s="29"/>
      <c r="C77" s="29"/>
      <c r="D77" s="37"/>
      <c r="E77" s="29"/>
      <c r="F77" s="29"/>
      <c r="G77" s="37"/>
    </row>
    <row r="78" spans="2:7" x14ac:dyDescent="0.25">
      <c r="B78" s="29"/>
      <c r="C78" s="29"/>
      <c r="D78" s="37"/>
      <c r="E78" s="29"/>
      <c r="F78" s="29"/>
      <c r="G78" s="37"/>
    </row>
    <row r="79" spans="2:7" x14ac:dyDescent="0.25">
      <c r="B79" s="29"/>
      <c r="C79" s="29"/>
      <c r="D79" s="37"/>
      <c r="E79" s="29"/>
      <c r="F79" s="29"/>
      <c r="G79" s="37"/>
    </row>
    <row r="80" spans="2:7" x14ac:dyDescent="0.25">
      <c r="B80" s="29"/>
      <c r="C80" s="29"/>
      <c r="D80" s="37"/>
      <c r="E80" s="29"/>
      <c r="F80" s="29"/>
      <c r="G80" s="37"/>
    </row>
    <row r="81" spans="2:7" x14ac:dyDescent="0.25">
      <c r="B81" s="29"/>
      <c r="C81" s="29"/>
      <c r="D81" s="37"/>
      <c r="E81" s="29"/>
      <c r="F81" s="29"/>
      <c r="G81" s="37"/>
    </row>
    <row r="82" spans="2:7" x14ac:dyDescent="0.25">
      <c r="B82" s="29"/>
      <c r="C82" s="29"/>
      <c r="D82" s="37"/>
      <c r="E82" s="29"/>
      <c r="F82" s="29"/>
      <c r="G82" s="37"/>
    </row>
    <row r="83" spans="2:7" x14ac:dyDescent="0.25">
      <c r="B83" s="29"/>
      <c r="C83" s="29"/>
      <c r="D83" s="37"/>
      <c r="E83" s="29"/>
      <c r="F83" s="29"/>
      <c r="G83" s="37"/>
    </row>
    <row r="84" spans="2:7" x14ac:dyDescent="0.25">
      <c r="B84" s="29"/>
      <c r="C84" s="29"/>
      <c r="D84" s="37"/>
      <c r="E84" s="29"/>
      <c r="F84" s="29"/>
      <c r="G84" s="37"/>
    </row>
    <row r="85" spans="2:7" x14ac:dyDescent="0.25">
      <c r="B85" s="29"/>
      <c r="C85" s="29"/>
      <c r="D85" s="37"/>
      <c r="E85" s="29"/>
      <c r="F85" s="29"/>
      <c r="G85" s="37"/>
    </row>
    <row r="86" spans="2:7" x14ac:dyDescent="0.25">
      <c r="B86" s="29"/>
      <c r="C86" s="29"/>
      <c r="D86" s="37"/>
      <c r="E86" s="29"/>
      <c r="F86" s="29"/>
      <c r="G86" s="37"/>
    </row>
    <row r="87" spans="2:7" x14ac:dyDescent="0.25">
      <c r="B87" s="29"/>
      <c r="C87" s="29"/>
      <c r="D87" s="37"/>
      <c r="E87" s="29"/>
      <c r="F87" s="29"/>
      <c r="G87" s="37"/>
    </row>
    <row r="88" spans="2:7" x14ac:dyDescent="0.25">
      <c r="B88" s="29"/>
      <c r="C88" s="29"/>
      <c r="D88" s="37"/>
      <c r="E88" s="29"/>
      <c r="F88" s="29"/>
      <c r="G88" s="37"/>
    </row>
    <row r="89" spans="2:7" x14ac:dyDescent="0.25">
      <c r="B89" s="29"/>
      <c r="C89" s="29"/>
      <c r="D89" s="37"/>
      <c r="E89" s="29"/>
      <c r="F89" s="29"/>
      <c r="G89" s="37"/>
    </row>
    <row r="90" spans="2:7" x14ac:dyDescent="0.25">
      <c r="B90" s="29"/>
      <c r="C90" s="29"/>
      <c r="D90" s="37"/>
      <c r="E90" s="29"/>
      <c r="F90" s="29"/>
      <c r="G90" s="37"/>
    </row>
    <row r="91" spans="2:7" x14ac:dyDescent="0.25">
      <c r="B91" s="29"/>
      <c r="C91" s="29"/>
      <c r="D91" s="37"/>
      <c r="E91" s="29"/>
      <c r="F91" s="29"/>
      <c r="G91" s="37"/>
    </row>
    <row r="92" spans="2:7" x14ac:dyDescent="0.25">
      <c r="B92" s="29"/>
      <c r="C92" s="29"/>
      <c r="D92" s="37"/>
      <c r="E92" s="29"/>
      <c r="F92" s="29"/>
      <c r="G92" s="37"/>
    </row>
    <row r="93" spans="2:7" x14ac:dyDescent="0.25">
      <c r="B93" s="29"/>
      <c r="C93" s="29"/>
      <c r="D93" s="37"/>
      <c r="E93" s="29"/>
      <c r="F93" s="29"/>
      <c r="G93" s="37"/>
    </row>
    <row r="94" spans="2:7" x14ac:dyDescent="0.25">
      <c r="B94" s="29"/>
      <c r="C94" s="29"/>
      <c r="D94" s="37"/>
      <c r="E94" s="29"/>
      <c r="F94" s="29"/>
      <c r="G94" s="37"/>
    </row>
    <row r="95" spans="2:7" x14ac:dyDescent="0.25">
      <c r="B95" s="29"/>
      <c r="C95" s="29"/>
      <c r="D95" s="37"/>
      <c r="E95" s="29"/>
      <c r="F95" s="29"/>
      <c r="G95" s="37"/>
    </row>
    <row r="96" spans="2:7" x14ac:dyDescent="0.25">
      <c r="B96" s="29"/>
      <c r="C96" s="29"/>
      <c r="D96" s="37"/>
      <c r="E96" s="29"/>
      <c r="F96" s="29"/>
      <c r="G96" s="37"/>
    </row>
    <row r="97" spans="2:7" x14ac:dyDescent="0.25">
      <c r="B97" s="29"/>
      <c r="C97" s="29"/>
      <c r="D97" s="37"/>
      <c r="E97" s="29"/>
      <c r="F97" s="29"/>
      <c r="G97" s="37"/>
    </row>
    <row r="98" spans="2:7" x14ac:dyDescent="0.25">
      <c r="B98" s="29"/>
      <c r="C98" s="29"/>
      <c r="D98" s="37"/>
      <c r="E98" s="29"/>
      <c r="F98" s="29"/>
      <c r="G98" s="37"/>
    </row>
    <row r="99" spans="2:7" x14ac:dyDescent="0.25">
      <c r="B99" s="29"/>
      <c r="C99" s="29"/>
      <c r="D99" s="37"/>
      <c r="E99" s="29"/>
      <c r="F99" s="29"/>
      <c r="G99" s="37"/>
    </row>
    <row r="100" spans="2:7" x14ac:dyDescent="0.25">
      <c r="B100" s="29"/>
      <c r="C100" s="29"/>
      <c r="D100" s="37"/>
      <c r="E100" s="29"/>
      <c r="F100" s="29"/>
      <c r="G100" s="37"/>
    </row>
    <row r="101" spans="2:7" x14ac:dyDescent="0.25">
      <c r="B101" s="29"/>
      <c r="C101" s="29"/>
      <c r="D101" s="37"/>
      <c r="E101" s="29"/>
      <c r="F101" s="29"/>
      <c r="G101" s="37"/>
    </row>
    <row r="102" spans="2:7" x14ac:dyDescent="0.25">
      <c r="B102" s="29"/>
      <c r="C102" s="29"/>
      <c r="D102" s="37"/>
      <c r="E102" s="29"/>
      <c r="F102" s="29"/>
      <c r="G102" s="37"/>
    </row>
    <row r="103" spans="2:7" x14ac:dyDescent="0.25">
      <c r="B103" s="29"/>
      <c r="C103" s="29"/>
      <c r="D103" s="37"/>
      <c r="E103" s="29"/>
      <c r="F103" s="29"/>
      <c r="G103" s="37"/>
    </row>
    <row r="104" spans="2:7" x14ac:dyDescent="0.25">
      <c r="B104" s="29"/>
      <c r="C104" s="29"/>
      <c r="D104" s="37"/>
      <c r="E104" s="29"/>
      <c r="F104" s="29"/>
      <c r="G104" s="37"/>
    </row>
    <row r="105" spans="2:7" x14ac:dyDescent="0.25">
      <c r="B105" s="29"/>
      <c r="C105" s="29"/>
      <c r="D105" s="37"/>
      <c r="E105" s="29"/>
      <c r="F105" s="29"/>
      <c r="G105" s="37"/>
    </row>
    <row r="106" spans="2:7" x14ac:dyDescent="0.25">
      <c r="B106" s="29"/>
      <c r="C106" s="29"/>
      <c r="D106" s="37"/>
      <c r="E106" s="29"/>
      <c r="F106" s="29"/>
      <c r="G106" s="37"/>
    </row>
    <row r="107" spans="2:7" x14ac:dyDescent="0.25">
      <c r="B107" s="29"/>
      <c r="C107" s="29"/>
      <c r="D107" s="37"/>
      <c r="E107" s="29"/>
      <c r="F107" s="29"/>
      <c r="G107" s="37"/>
    </row>
    <row r="108" spans="2:7" x14ac:dyDescent="0.25">
      <c r="B108" s="29"/>
      <c r="C108" s="29"/>
      <c r="D108" s="37"/>
      <c r="E108" s="29"/>
      <c r="F108" s="29"/>
      <c r="G108" s="37"/>
    </row>
    <row r="109" spans="2:7" x14ac:dyDescent="0.25">
      <c r="B109" s="29"/>
      <c r="C109" s="29"/>
      <c r="D109" s="37"/>
      <c r="E109" s="29"/>
      <c r="F109" s="29"/>
      <c r="G109" s="37"/>
    </row>
    <row r="110" spans="2:7" x14ac:dyDescent="0.25">
      <c r="B110" s="29"/>
      <c r="C110" s="29"/>
      <c r="D110" s="37"/>
      <c r="E110" s="29"/>
      <c r="F110" s="29"/>
      <c r="G110" s="37"/>
    </row>
    <row r="111" spans="2:7" x14ac:dyDescent="0.25">
      <c r="B111" s="29"/>
      <c r="C111" s="29"/>
      <c r="D111" s="37"/>
      <c r="E111" s="29"/>
      <c r="F111" s="29"/>
      <c r="G111" s="37"/>
    </row>
    <row r="112" spans="2:7" x14ac:dyDescent="0.25">
      <c r="B112" s="29"/>
      <c r="C112" s="29"/>
      <c r="D112" s="37"/>
      <c r="E112" s="29"/>
      <c r="F112" s="29"/>
      <c r="G112" s="37"/>
    </row>
    <row r="113" spans="2:7" x14ac:dyDescent="0.25">
      <c r="B113" s="29"/>
      <c r="C113" s="29"/>
      <c r="D113" s="37"/>
      <c r="E113" s="29"/>
      <c r="F113" s="29"/>
      <c r="G113" s="37"/>
    </row>
    <row r="114" spans="2:7" x14ac:dyDescent="0.25">
      <c r="B114" s="29"/>
      <c r="C114" s="29"/>
      <c r="D114" s="37"/>
      <c r="E114" s="29"/>
      <c r="F114" s="29"/>
      <c r="G114" s="37"/>
    </row>
    <row r="115" spans="2:7" x14ac:dyDescent="0.25">
      <c r="B115" s="29"/>
      <c r="C115" s="29"/>
      <c r="D115" s="37"/>
      <c r="E115" s="29"/>
      <c r="F115" s="29"/>
      <c r="G115" s="37"/>
    </row>
    <row r="116" spans="2:7" x14ac:dyDescent="0.25">
      <c r="B116" s="29"/>
      <c r="C116" s="29"/>
      <c r="D116" s="37"/>
      <c r="E116" s="29"/>
      <c r="F116" s="29"/>
      <c r="G116" s="37"/>
    </row>
    <row r="117" spans="2:7" x14ac:dyDescent="0.25">
      <c r="B117" s="29"/>
      <c r="C117" s="29"/>
      <c r="D117" s="37"/>
      <c r="E117" s="29"/>
      <c r="F117" s="29"/>
      <c r="G117" s="37"/>
    </row>
    <row r="118" spans="2:7" x14ac:dyDescent="0.25">
      <c r="B118" s="29"/>
      <c r="C118" s="29"/>
      <c r="D118" s="37"/>
      <c r="E118" s="29"/>
      <c r="F118" s="29"/>
      <c r="G118" s="37"/>
    </row>
    <row r="119" spans="2:7" x14ac:dyDescent="0.25">
      <c r="B119" s="29"/>
      <c r="C119" s="29"/>
      <c r="D119" s="37"/>
      <c r="E119" s="29"/>
      <c r="F119" s="29"/>
      <c r="G119" s="37"/>
    </row>
    <row r="120" spans="2:7" x14ac:dyDescent="0.25">
      <c r="B120" s="29"/>
      <c r="C120" s="29"/>
      <c r="D120" s="37"/>
      <c r="E120" s="29"/>
      <c r="F120" s="29"/>
      <c r="G120" s="37"/>
    </row>
    <row r="121" spans="2:7" x14ac:dyDescent="0.25">
      <c r="B121" s="29"/>
      <c r="C121" s="29"/>
      <c r="D121" s="37"/>
      <c r="E121" s="29"/>
      <c r="F121" s="29"/>
      <c r="G121" s="37"/>
    </row>
    <row r="122" spans="2:7" x14ac:dyDescent="0.25">
      <c r="B122" s="29"/>
      <c r="C122" s="29"/>
      <c r="D122" s="37"/>
      <c r="E122" s="29"/>
      <c r="F122" s="29"/>
      <c r="G122" s="37"/>
    </row>
    <row r="123" spans="2:7" x14ac:dyDescent="0.25">
      <c r="B123" s="29"/>
      <c r="C123" s="29"/>
      <c r="D123" s="37"/>
      <c r="E123" s="29"/>
      <c r="F123" s="29"/>
      <c r="G123" s="37"/>
    </row>
    <row r="124" spans="2:7" x14ac:dyDescent="0.25">
      <c r="B124" s="29"/>
      <c r="C124" s="29"/>
      <c r="D124" s="37"/>
      <c r="E124" s="29"/>
      <c r="F124" s="29"/>
      <c r="G124" s="37"/>
    </row>
    <row r="125" spans="2:7" x14ac:dyDescent="0.25">
      <c r="B125" s="29"/>
      <c r="C125" s="29"/>
      <c r="D125" s="37"/>
      <c r="E125" s="29"/>
      <c r="F125" s="29"/>
      <c r="G125" s="37"/>
    </row>
    <row r="126" spans="2:7" x14ac:dyDescent="0.25">
      <c r="B126" s="29"/>
      <c r="C126" s="29"/>
      <c r="D126" s="37"/>
      <c r="E126" s="29"/>
      <c r="F126" s="29"/>
      <c r="G126" s="37"/>
    </row>
    <row r="127" spans="2:7" x14ac:dyDescent="0.25">
      <c r="B127" s="29"/>
      <c r="C127" s="29"/>
      <c r="D127" s="37"/>
      <c r="E127" s="29"/>
      <c r="F127" s="29"/>
      <c r="G127" s="37"/>
    </row>
    <row r="128" spans="2:7" x14ac:dyDescent="0.25">
      <c r="B128" s="29"/>
      <c r="C128" s="29"/>
      <c r="D128" s="37"/>
      <c r="E128" s="29"/>
      <c r="F128" s="29"/>
      <c r="G128" s="37"/>
    </row>
    <row r="129" spans="2:7" x14ac:dyDescent="0.25">
      <c r="B129" s="29"/>
      <c r="C129" s="29"/>
      <c r="D129" s="37"/>
      <c r="E129" s="29"/>
      <c r="F129" s="29"/>
      <c r="G129" s="37"/>
    </row>
    <row r="130" spans="2:7" x14ac:dyDescent="0.25">
      <c r="B130" s="29"/>
      <c r="C130" s="29"/>
      <c r="D130" s="37"/>
      <c r="E130" s="29"/>
      <c r="F130" s="29"/>
      <c r="G130" s="37"/>
    </row>
    <row r="131" spans="2:7" x14ac:dyDescent="0.25">
      <c r="B131" s="29"/>
      <c r="C131" s="29"/>
      <c r="D131" s="37"/>
      <c r="E131" s="29"/>
      <c r="F131" s="29"/>
      <c r="G131" s="37"/>
    </row>
    <row r="132" spans="2:7" x14ac:dyDescent="0.25">
      <c r="B132" s="29"/>
      <c r="C132" s="29"/>
      <c r="D132" s="37"/>
      <c r="E132" s="29"/>
      <c r="F132" s="29"/>
      <c r="G132" s="37"/>
    </row>
    <row r="133" spans="2:7" x14ac:dyDescent="0.25">
      <c r="B133" s="29"/>
      <c r="C133" s="29"/>
      <c r="D133" s="37"/>
      <c r="E133" s="29"/>
      <c r="F133" s="29"/>
      <c r="G133" s="37"/>
    </row>
    <row r="134" spans="2:7" x14ac:dyDescent="0.25">
      <c r="B134" s="29"/>
      <c r="C134" s="29"/>
      <c r="D134" s="37"/>
      <c r="E134" s="29"/>
      <c r="F134" s="29"/>
      <c r="G134" s="37"/>
    </row>
    <row r="135" spans="2:7" x14ac:dyDescent="0.25">
      <c r="B135" s="29"/>
      <c r="C135" s="29"/>
      <c r="D135" s="37"/>
      <c r="E135" s="29"/>
      <c r="F135" s="29"/>
      <c r="G135" s="37"/>
    </row>
    <row r="136" spans="2:7" x14ac:dyDescent="0.25">
      <c r="B136" s="29"/>
      <c r="C136" s="29"/>
      <c r="D136" s="37"/>
      <c r="E136" s="29"/>
      <c r="F136" s="29"/>
      <c r="G136" s="37"/>
    </row>
    <row r="137" spans="2:7" x14ac:dyDescent="0.25">
      <c r="B137" s="29"/>
      <c r="C137" s="29"/>
      <c r="D137" s="37"/>
      <c r="E137" s="29"/>
      <c r="F137" s="29"/>
      <c r="G137" s="37"/>
    </row>
    <row r="138" spans="2:7" x14ac:dyDescent="0.25">
      <c r="B138" s="29"/>
      <c r="C138" s="29"/>
      <c r="D138" s="37"/>
      <c r="E138" s="29"/>
      <c r="F138" s="29"/>
      <c r="G138" s="37"/>
    </row>
    <row r="139" spans="2:7" x14ac:dyDescent="0.25">
      <c r="B139" s="29"/>
      <c r="C139" s="29"/>
      <c r="D139" s="37"/>
      <c r="E139" s="29"/>
      <c r="F139" s="29"/>
      <c r="G139" s="37"/>
    </row>
    <row r="140" spans="2:7" x14ac:dyDescent="0.25">
      <c r="B140" s="29"/>
      <c r="C140" s="29"/>
      <c r="D140" s="37"/>
      <c r="E140" s="29"/>
      <c r="F140" s="29"/>
      <c r="G140" s="37"/>
    </row>
    <row r="141" spans="2:7" x14ac:dyDescent="0.25">
      <c r="B141" s="29"/>
      <c r="C141" s="29"/>
      <c r="D141" s="37"/>
      <c r="E141" s="29"/>
      <c r="F141" s="29"/>
      <c r="G141" s="37"/>
    </row>
    <row r="142" spans="2:7" x14ac:dyDescent="0.25">
      <c r="B142" s="29"/>
      <c r="C142" s="29"/>
      <c r="D142" s="37"/>
      <c r="E142" s="29"/>
      <c r="F142" s="29"/>
      <c r="G142" s="37"/>
    </row>
    <row r="143" spans="2:7" x14ac:dyDescent="0.25">
      <c r="B143" s="29"/>
      <c r="C143" s="29"/>
      <c r="D143" s="37"/>
      <c r="E143" s="29"/>
      <c r="F143" s="29"/>
      <c r="G143" s="37"/>
    </row>
    <row r="144" spans="2:7" x14ac:dyDescent="0.25">
      <c r="B144" s="29"/>
      <c r="C144" s="29"/>
      <c r="D144" s="37"/>
      <c r="E144" s="29"/>
      <c r="F144" s="29"/>
      <c r="G144" s="37"/>
    </row>
    <row r="145" spans="2:7" x14ac:dyDescent="0.25">
      <c r="B145" s="29"/>
      <c r="C145" s="29"/>
      <c r="D145" s="37"/>
      <c r="E145" s="29"/>
      <c r="F145" s="29"/>
      <c r="G145" s="37"/>
    </row>
    <row r="146" spans="2:7" x14ac:dyDescent="0.25">
      <c r="B146" s="29"/>
      <c r="C146" s="29"/>
      <c r="D146" s="37"/>
      <c r="E146" s="29"/>
      <c r="F146" s="29"/>
      <c r="G146" s="37"/>
    </row>
    <row r="147" spans="2:7" x14ac:dyDescent="0.25">
      <c r="B147" s="29"/>
      <c r="C147" s="29"/>
      <c r="D147" s="37"/>
      <c r="E147" s="29"/>
      <c r="F147" s="29"/>
      <c r="G147" s="37"/>
    </row>
    <row r="148" spans="2:7" x14ac:dyDescent="0.25">
      <c r="B148" s="29"/>
      <c r="C148" s="29"/>
      <c r="D148" s="37"/>
      <c r="E148" s="29"/>
      <c r="F148" s="29"/>
      <c r="G148" s="37"/>
    </row>
    <row r="149" spans="2:7" x14ac:dyDescent="0.25">
      <c r="B149" s="29"/>
      <c r="C149" s="29"/>
      <c r="D149" s="37"/>
      <c r="E149" s="29"/>
      <c r="F149" s="29"/>
      <c r="G149" s="37"/>
    </row>
    <row r="150" spans="2:7" x14ac:dyDescent="0.25">
      <c r="B150" s="29"/>
      <c r="C150" s="29"/>
      <c r="D150" s="37"/>
      <c r="E150" s="29"/>
      <c r="F150" s="29"/>
      <c r="G150" s="37"/>
    </row>
    <row r="151" spans="2:7" x14ac:dyDescent="0.25">
      <c r="B151" s="29"/>
      <c r="C151" s="29"/>
      <c r="D151" s="37"/>
      <c r="E151" s="29"/>
      <c r="F151" s="29"/>
      <c r="G151" s="37"/>
    </row>
    <row r="152" spans="2:7" x14ac:dyDescent="0.25">
      <c r="B152" s="29"/>
      <c r="C152" s="29"/>
      <c r="D152" s="37"/>
      <c r="E152" s="29"/>
      <c r="F152" s="29"/>
      <c r="G152" s="37"/>
    </row>
    <row r="153" spans="2:7" x14ac:dyDescent="0.25">
      <c r="B153" s="29"/>
      <c r="C153" s="29"/>
      <c r="D153" s="37"/>
      <c r="E153" s="29"/>
      <c r="F153" s="29"/>
      <c r="G153" s="37"/>
    </row>
    <row r="154" spans="2:7" x14ac:dyDescent="0.25">
      <c r="B154" s="29"/>
      <c r="C154" s="29"/>
      <c r="D154" s="37"/>
      <c r="E154" s="29"/>
      <c r="F154" s="29"/>
      <c r="G154" s="37"/>
    </row>
    <row r="155" spans="2:7" x14ac:dyDescent="0.25">
      <c r="B155" s="29"/>
      <c r="C155" s="29"/>
      <c r="D155" s="37"/>
      <c r="E155" s="29"/>
      <c r="F155" s="29"/>
      <c r="G155" s="37"/>
    </row>
    <row r="156" spans="2:7" x14ac:dyDescent="0.25">
      <c r="B156" s="29"/>
      <c r="C156" s="29"/>
      <c r="D156" s="37"/>
      <c r="E156" s="29"/>
      <c r="F156" s="29"/>
      <c r="G156" s="37"/>
    </row>
    <row r="157" spans="2:7" x14ac:dyDescent="0.25">
      <c r="B157" s="29"/>
      <c r="C157" s="29"/>
      <c r="D157" s="37"/>
      <c r="E157" s="29"/>
      <c r="F157" s="29"/>
      <c r="G157" s="37"/>
    </row>
    <row r="158" spans="2:7" x14ac:dyDescent="0.25">
      <c r="B158" s="29"/>
      <c r="C158" s="29"/>
      <c r="D158" s="37"/>
      <c r="E158" s="29"/>
      <c r="F158" s="29"/>
      <c r="G158" s="37"/>
    </row>
    <row r="159" spans="2:7" x14ac:dyDescent="0.25">
      <c r="B159" s="29"/>
      <c r="C159" s="29"/>
      <c r="D159" s="37"/>
      <c r="E159" s="29"/>
      <c r="F159" s="29"/>
      <c r="G159" s="37"/>
    </row>
    <row r="160" spans="2:7" x14ac:dyDescent="0.25">
      <c r="B160" s="29"/>
      <c r="C160" s="29"/>
      <c r="D160" s="37"/>
      <c r="E160" s="29"/>
      <c r="F160" s="29"/>
      <c r="G160" s="37"/>
    </row>
    <row r="161" spans="2:7" x14ac:dyDescent="0.25">
      <c r="B161" s="29"/>
      <c r="C161" s="29"/>
      <c r="D161" s="37"/>
      <c r="E161" s="29"/>
      <c r="F161" s="29"/>
      <c r="G161" s="37"/>
    </row>
    <row r="162" spans="2:7" x14ac:dyDescent="0.25">
      <c r="B162" s="29"/>
      <c r="C162" s="29"/>
      <c r="D162" s="37"/>
      <c r="E162" s="29"/>
      <c r="F162" s="29"/>
      <c r="G162" s="37"/>
    </row>
    <row r="163" spans="2:7" x14ac:dyDescent="0.25">
      <c r="B163" s="29"/>
      <c r="C163" s="29"/>
      <c r="D163" s="37"/>
      <c r="E163" s="29"/>
      <c r="F163" s="29"/>
      <c r="G163" s="37"/>
    </row>
    <row r="164" spans="2:7" x14ac:dyDescent="0.25">
      <c r="B164" s="29"/>
      <c r="C164" s="29"/>
      <c r="D164" s="37"/>
      <c r="E164" s="29"/>
      <c r="F164" s="29"/>
      <c r="G164" s="37"/>
    </row>
    <row r="165" spans="2:7" x14ac:dyDescent="0.25">
      <c r="B165" s="29"/>
      <c r="C165" s="29"/>
      <c r="D165" s="37"/>
      <c r="E165" s="29"/>
      <c r="F165" s="29"/>
      <c r="G165" s="37"/>
    </row>
    <row r="166" spans="2:7" x14ac:dyDescent="0.25">
      <c r="B166" s="29"/>
      <c r="C166" s="29"/>
      <c r="D166" s="37"/>
      <c r="E166" s="29"/>
      <c r="F166" s="29"/>
      <c r="G166" s="37"/>
    </row>
    <row r="167" spans="2:7" x14ac:dyDescent="0.25">
      <c r="B167" s="29"/>
      <c r="C167" s="29"/>
      <c r="D167" s="37"/>
      <c r="E167" s="29"/>
      <c r="F167" s="29"/>
      <c r="G167" s="37"/>
    </row>
    <row r="168" spans="2:7" x14ac:dyDescent="0.25">
      <c r="B168" s="29"/>
      <c r="C168" s="29"/>
      <c r="D168" s="37"/>
      <c r="E168" s="29"/>
      <c r="F168" s="29"/>
      <c r="G168" s="37"/>
    </row>
    <row r="169" spans="2:7" x14ac:dyDescent="0.25">
      <c r="B169" s="29"/>
      <c r="C169" s="29"/>
      <c r="D169" s="37"/>
      <c r="E169" s="29"/>
      <c r="F169" s="29"/>
      <c r="G169" s="37"/>
    </row>
    <row r="170" spans="2:7" x14ac:dyDescent="0.25">
      <c r="B170" s="29"/>
      <c r="C170" s="29"/>
      <c r="D170" s="37"/>
      <c r="E170" s="29"/>
      <c r="F170" s="29"/>
      <c r="G170" s="37"/>
    </row>
    <row r="171" spans="2:7" x14ac:dyDescent="0.25">
      <c r="B171" s="29"/>
      <c r="C171" s="29"/>
      <c r="D171" s="37"/>
      <c r="E171" s="29"/>
      <c r="F171" s="29"/>
      <c r="G171" s="37"/>
    </row>
    <row r="172" spans="2:7" x14ac:dyDescent="0.25">
      <c r="B172" s="29"/>
      <c r="C172" s="29"/>
      <c r="D172" s="37"/>
      <c r="E172" s="29"/>
      <c r="F172" s="29"/>
      <c r="G172" s="37"/>
    </row>
    <row r="173" spans="2:7" x14ac:dyDescent="0.25">
      <c r="B173" s="29"/>
      <c r="C173" s="29"/>
      <c r="D173" s="37"/>
      <c r="E173" s="29"/>
      <c r="F173" s="29"/>
      <c r="G173" s="37"/>
    </row>
    <row r="174" spans="2:7" x14ac:dyDescent="0.25">
      <c r="B174" s="29"/>
      <c r="C174" s="29"/>
      <c r="D174" s="37"/>
      <c r="E174" s="29"/>
      <c r="F174" s="29"/>
      <c r="G174" s="37"/>
    </row>
    <row r="175" spans="2:7" x14ac:dyDescent="0.25">
      <c r="B175" s="29"/>
      <c r="C175" s="29"/>
      <c r="D175" s="37"/>
      <c r="E175" s="29"/>
      <c r="F175" s="29"/>
      <c r="G175" s="37"/>
    </row>
    <row r="176" spans="2:7" x14ac:dyDescent="0.25">
      <c r="B176" s="29"/>
      <c r="C176" s="29"/>
      <c r="D176" s="37"/>
      <c r="E176" s="29"/>
      <c r="F176" s="29"/>
      <c r="G176" s="37"/>
    </row>
    <row r="177" spans="2:7" x14ac:dyDescent="0.25">
      <c r="B177" s="29"/>
      <c r="C177" s="29"/>
      <c r="D177" s="37"/>
      <c r="E177" s="29"/>
      <c r="F177" s="29"/>
      <c r="G177" s="37"/>
    </row>
    <row r="178" spans="2:7" x14ac:dyDescent="0.25">
      <c r="B178" s="29"/>
      <c r="C178" s="29"/>
      <c r="D178" s="37"/>
      <c r="E178" s="29"/>
      <c r="F178" s="29"/>
      <c r="G178" s="37"/>
    </row>
    <row r="179" spans="2:7" x14ac:dyDescent="0.25">
      <c r="B179" s="29"/>
      <c r="C179" s="29"/>
      <c r="D179" s="37"/>
      <c r="E179" s="29"/>
      <c r="F179" s="29"/>
      <c r="G179" s="37"/>
    </row>
    <row r="180" spans="2:7" x14ac:dyDescent="0.25">
      <c r="B180" s="29"/>
      <c r="C180" s="29"/>
      <c r="D180" s="37"/>
      <c r="E180" s="29"/>
      <c r="F180" s="29"/>
      <c r="G180" s="37"/>
    </row>
    <row r="181" spans="2:7" x14ac:dyDescent="0.25">
      <c r="B181" s="29"/>
      <c r="C181" s="29"/>
      <c r="D181" s="37"/>
      <c r="E181" s="29"/>
      <c r="F181" s="29"/>
      <c r="G181" s="37"/>
    </row>
    <row r="182" spans="2:7" x14ac:dyDescent="0.25">
      <c r="B182" s="29"/>
      <c r="C182" s="29"/>
      <c r="D182" s="37"/>
      <c r="E182" s="29"/>
      <c r="F182" s="29"/>
      <c r="G182" s="37"/>
    </row>
    <row r="183" spans="2:7" x14ac:dyDescent="0.25">
      <c r="B183" s="29"/>
      <c r="C183" s="29"/>
      <c r="D183" s="37"/>
      <c r="E183" s="29"/>
      <c r="F183" s="29"/>
      <c r="G183" s="37"/>
    </row>
    <row r="184" spans="2:7" x14ac:dyDescent="0.25">
      <c r="B184" s="29"/>
      <c r="C184" s="29"/>
      <c r="D184" s="37"/>
      <c r="E184" s="29"/>
      <c r="F184" s="29"/>
      <c r="G184" s="37"/>
    </row>
    <row r="185" spans="2:7" x14ac:dyDescent="0.25">
      <c r="B185" s="29"/>
      <c r="C185" s="29"/>
      <c r="D185" s="37"/>
      <c r="E185" s="29"/>
      <c r="F185" s="29"/>
      <c r="G185" s="37"/>
    </row>
    <row r="186" spans="2:7" x14ac:dyDescent="0.25">
      <c r="B186" s="29"/>
      <c r="C186" s="29"/>
      <c r="D186" s="37"/>
      <c r="E186" s="29"/>
      <c r="F186" s="29"/>
      <c r="G186" s="37"/>
    </row>
    <row r="187" spans="2:7" x14ac:dyDescent="0.25">
      <c r="B187" s="29"/>
      <c r="C187" s="29"/>
      <c r="D187" s="37"/>
      <c r="E187" s="29"/>
      <c r="F187" s="29"/>
      <c r="G187" s="37"/>
    </row>
    <row r="188" spans="2:7" x14ac:dyDescent="0.25">
      <c r="B188" s="29"/>
      <c r="C188" s="29"/>
      <c r="D188" s="37"/>
      <c r="E188" s="29"/>
      <c r="F188" s="29"/>
      <c r="G188" s="37"/>
    </row>
    <row r="189" spans="2:7" x14ac:dyDescent="0.25">
      <c r="B189" s="29"/>
      <c r="C189" s="29"/>
      <c r="D189" s="37"/>
      <c r="E189" s="29"/>
      <c r="F189" s="29"/>
      <c r="G189" s="37"/>
    </row>
    <row r="190" spans="2:7" x14ac:dyDescent="0.25">
      <c r="B190" s="29"/>
      <c r="C190" s="29"/>
      <c r="D190" s="37"/>
      <c r="E190" s="29"/>
      <c r="F190" s="29"/>
      <c r="G190" s="37"/>
    </row>
    <row r="191" spans="2:7" x14ac:dyDescent="0.25">
      <c r="B191" s="29"/>
      <c r="C191" s="29"/>
      <c r="D191" s="37"/>
      <c r="E191" s="29"/>
      <c r="F191" s="29"/>
      <c r="G191" s="37"/>
    </row>
    <row r="192" spans="2:7" x14ac:dyDescent="0.25">
      <c r="B192" s="29"/>
      <c r="C192" s="29"/>
      <c r="D192" s="37"/>
      <c r="E192" s="29"/>
      <c r="F192" s="29"/>
      <c r="G192" s="37"/>
    </row>
    <row r="193" spans="2:7" x14ac:dyDescent="0.25">
      <c r="B193" s="29"/>
      <c r="C193" s="29"/>
      <c r="D193" s="37"/>
      <c r="E193" s="29"/>
      <c r="F193" s="29"/>
      <c r="G193" s="37"/>
    </row>
    <row r="194" spans="2:7" x14ac:dyDescent="0.25">
      <c r="B194" s="29"/>
      <c r="C194" s="29"/>
      <c r="D194" s="37"/>
      <c r="E194" s="29"/>
      <c r="F194" s="29"/>
      <c r="G194" s="37"/>
    </row>
    <row r="195" spans="2:7" x14ac:dyDescent="0.25">
      <c r="B195" s="29"/>
      <c r="C195" s="29"/>
      <c r="D195" s="37"/>
      <c r="E195" s="29"/>
      <c r="F195" s="29"/>
      <c r="G195" s="37"/>
    </row>
    <row r="196" spans="2:7" x14ac:dyDescent="0.25">
      <c r="B196" s="29"/>
      <c r="C196" s="29"/>
      <c r="D196" s="37"/>
      <c r="E196" s="29"/>
      <c r="F196" s="29"/>
      <c r="G196" s="37"/>
    </row>
    <row r="197" spans="2:7" x14ac:dyDescent="0.25">
      <c r="B197" s="29"/>
      <c r="C197" s="29"/>
      <c r="D197" s="37"/>
      <c r="E197" s="29"/>
      <c r="F197" s="29"/>
      <c r="G197" s="37"/>
    </row>
    <row r="198" spans="2:7" x14ac:dyDescent="0.25">
      <c r="B198" s="29"/>
      <c r="C198" s="29"/>
      <c r="D198" s="37"/>
      <c r="E198" s="29"/>
      <c r="F198" s="29"/>
      <c r="G198" s="37"/>
    </row>
    <row r="199" spans="2:7" x14ac:dyDescent="0.25">
      <c r="B199" s="29"/>
      <c r="C199" s="29"/>
      <c r="D199" s="37"/>
      <c r="E199" s="29"/>
      <c r="F199" s="29"/>
      <c r="G199" s="37"/>
    </row>
    <row r="200" spans="2:7" x14ac:dyDescent="0.25">
      <c r="B200" s="29"/>
      <c r="C200" s="29"/>
      <c r="D200" s="37"/>
      <c r="E200" s="29"/>
      <c r="F200" s="29"/>
      <c r="G200" s="37"/>
    </row>
    <row r="201" spans="2:7" x14ac:dyDescent="0.25">
      <c r="B201" s="29"/>
      <c r="C201" s="29"/>
      <c r="D201" s="37"/>
      <c r="E201" s="29"/>
      <c r="F201" s="29"/>
      <c r="G201" s="37"/>
    </row>
    <row r="202" spans="2:7" x14ac:dyDescent="0.25">
      <c r="B202" s="29"/>
      <c r="C202" s="29"/>
      <c r="D202" s="37"/>
      <c r="E202" s="29"/>
      <c r="F202" s="29"/>
      <c r="G202" s="37"/>
    </row>
    <row r="203" spans="2:7" x14ac:dyDescent="0.25">
      <c r="B203" s="29"/>
      <c r="C203" s="29"/>
      <c r="D203" s="37"/>
      <c r="E203" s="29"/>
      <c r="F203" s="29"/>
      <c r="G203" s="37"/>
    </row>
    <row r="204" spans="2:7" x14ac:dyDescent="0.25">
      <c r="B204" s="29"/>
      <c r="C204" s="29"/>
      <c r="D204" s="37"/>
      <c r="E204" s="29"/>
      <c r="F204" s="29"/>
      <c r="G204" s="37"/>
    </row>
    <row r="205" spans="2:7" x14ac:dyDescent="0.25">
      <c r="B205" s="29"/>
      <c r="C205" s="29"/>
      <c r="D205" s="37"/>
      <c r="E205" s="29"/>
      <c r="F205" s="29"/>
      <c r="G205" s="37"/>
    </row>
    <row r="206" spans="2:7" x14ac:dyDescent="0.25">
      <c r="B206" s="29"/>
      <c r="C206" s="29"/>
      <c r="D206" s="37"/>
      <c r="E206" s="29"/>
      <c r="F206" s="29"/>
      <c r="G206" s="37"/>
    </row>
    <row r="207" spans="2:7" x14ac:dyDescent="0.25">
      <c r="B207" s="29"/>
      <c r="C207" s="29"/>
      <c r="D207" s="37"/>
      <c r="E207" s="29"/>
      <c r="F207" s="29"/>
      <c r="G207" s="37"/>
    </row>
    <row r="208" spans="2:7" x14ac:dyDescent="0.25">
      <c r="B208" s="29"/>
      <c r="C208" s="29"/>
      <c r="D208" s="37"/>
      <c r="E208" s="29"/>
      <c r="F208" s="29"/>
      <c r="G208" s="37"/>
    </row>
    <row r="209" spans="2:7" x14ac:dyDescent="0.25">
      <c r="B209" s="29"/>
      <c r="C209" s="29"/>
      <c r="D209" s="37"/>
      <c r="E209" s="29"/>
      <c r="F209" s="29"/>
      <c r="G209" s="37"/>
    </row>
    <row r="210" spans="2:7" x14ac:dyDescent="0.25">
      <c r="B210" s="29"/>
      <c r="C210" s="29"/>
      <c r="D210" s="37"/>
      <c r="E210" s="29"/>
      <c r="F210" s="29"/>
      <c r="G210" s="37"/>
    </row>
    <row r="211" spans="2:7" x14ac:dyDescent="0.25">
      <c r="B211" s="29"/>
      <c r="C211" s="29"/>
      <c r="D211" s="37"/>
      <c r="E211" s="29"/>
      <c r="F211" s="29"/>
      <c r="G211" s="37"/>
    </row>
    <row r="212" spans="2:7" x14ac:dyDescent="0.25">
      <c r="B212" s="29"/>
      <c r="C212" s="29"/>
      <c r="D212" s="37"/>
      <c r="E212" s="29"/>
      <c r="F212" s="29"/>
      <c r="G212" s="37"/>
    </row>
    <row r="213" spans="2:7" x14ac:dyDescent="0.25">
      <c r="B213" s="29"/>
      <c r="C213" s="29"/>
      <c r="D213" s="37"/>
      <c r="E213" s="29"/>
      <c r="F213" s="29"/>
      <c r="G213" s="37"/>
    </row>
    <row r="214" spans="2:7" x14ac:dyDescent="0.25">
      <c r="B214" s="29"/>
      <c r="C214" s="29"/>
      <c r="D214" s="37"/>
      <c r="E214" s="29"/>
      <c r="F214" s="29"/>
      <c r="G214" s="37"/>
    </row>
    <row r="215" spans="2:7" x14ac:dyDescent="0.25">
      <c r="B215" s="29"/>
      <c r="C215" s="29"/>
      <c r="D215" s="37"/>
      <c r="E215" s="29"/>
      <c r="F215" s="29"/>
      <c r="G215" s="37"/>
    </row>
    <row r="216" spans="2:7" x14ac:dyDescent="0.25">
      <c r="B216" s="29"/>
      <c r="C216" s="29"/>
      <c r="D216" s="37"/>
      <c r="E216" s="29"/>
      <c r="F216" s="29"/>
      <c r="G216" s="37"/>
    </row>
    <row r="217" spans="2:7" x14ac:dyDescent="0.25">
      <c r="B217" s="29"/>
      <c r="C217" s="29"/>
      <c r="D217" s="37"/>
      <c r="E217" s="29"/>
      <c r="F217" s="29"/>
      <c r="G217" s="37"/>
    </row>
    <row r="218" spans="2:7" x14ac:dyDescent="0.25">
      <c r="B218" s="29"/>
      <c r="C218" s="29"/>
      <c r="D218" s="37"/>
      <c r="E218" s="29"/>
      <c r="F218" s="29"/>
      <c r="G218" s="37"/>
    </row>
    <row r="219" spans="2:7" x14ac:dyDescent="0.25">
      <c r="B219" s="29"/>
      <c r="C219" s="29"/>
      <c r="D219" s="37"/>
      <c r="E219" s="29"/>
      <c r="F219" s="29"/>
      <c r="G219" s="37"/>
    </row>
    <row r="220" spans="2:7" x14ac:dyDescent="0.25">
      <c r="B220" s="29"/>
      <c r="C220" s="29"/>
      <c r="D220" s="37"/>
      <c r="E220" s="29"/>
      <c r="F220" s="29"/>
      <c r="G220" s="37"/>
    </row>
    <row r="221" spans="2:7" x14ac:dyDescent="0.25">
      <c r="B221" s="29"/>
      <c r="C221" s="29"/>
      <c r="D221" s="37"/>
      <c r="E221" s="29"/>
      <c r="F221" s="29"/>
      <c r="G221" s="37"/>
    </row>
    <row r="222" spans="2:7" x14ac:dyDescent="0.25">
      <c r="B222" s="29"/>
      <c r="C222" s="29"/>
      <c r="D222" s="37"/>
      <c r="E222" s="29"/>
      <c r="F222" s="29"/>
      <c r="G222" s="37"/>
    </row>
    <row r="223" spans="2:7" x14ac:dyDescent="0.25">
      <c r="B223" s="29"/>
      <c r="C223" s="29"/>
      <c r="D223" s="37"/>
      <c r="E223" s="29"/>
      <c r="F223" s="29"/>
      <c r="G223" s="37"/>
    </row>
    <row r="224" spans="2:7" x14ac:dyDescent="0.25">
      <c r="B224" s="29"/>
      <c r="C224" s="29"/>
      <c r="D224" s="37"/>
      <c r="E224" s="29"/>
      <c r="F224" s="29"/>
      <c r="G224" s="37"/>
    </row>
    <row r="225" spans="2:7" x14ac:dyDescent="0.25">
      <c r="B225" s="29"/>
      <c r="C225" s="29"/>
      <c r="D225" s="37"/>
      <c r="E225" s="29"/>
      <c r="F225" s="29"/>
      <c r="G225" s="37"/>
    </row>
    <row r="226" spans="2:7" x14ac:dyDescent="0.25">
      <c r="B226" s="29"/>
      <c r="C226" s="29"/>
      <c r="D226" s="37"/>
      <c r="E226" s="29"/>
      <c r="F226" s="29"/>
      <c r="G226" s="37"/>
    </row>
    <row r="227" spans="2:7" x14ac:dyDescent="0.25">
      <c r="B227" s="29"/>
      <c r="C227" s="29"/>
      <c r="D227" s="37"/>
      <c r="E227" s="29"/>
      <c r="F227" s="29"/>
      <c r="G227" s="37"/>
    </row>
    <row r="228" spans="2:7" x14ac:dyDescent="0.25">
      <c r="B228" s="29"/>
      <c r="C228" s="29"/>
      <c r="D228" s="37"/>
      <c r="E228" s="29"/>
      <c r="F228" s="29"/>
      <c r="G228" s="37"/>
    </row>
    <row r="229" spans="2:7" x14ac:dyDescent="0.25">
      <c r="B229" s="29"/>
      <c r="C229" s="29"/>
      <c r="D229" s="37"/>
      <c r="E229" s="29"/>
      <c r="F229" s="29"/>
      <c r="G229" s="37"/>
    </row>
    <row r="230" spans="2:7" x14ac:dyDescent="0.25">
      <c r="B230" s="29"/>
      <c r="C230" s="29"/>
      <c r="D230" s="37"/>
      <c r="E230" s="29"/>
      <c r="F230" s="29"/>
      <c r="G230" s="37"/>
    </row>
    <row r="231" spans="2:7" x14ac:dyDescent="0.25">
      <c r="B231" s="29"/>
      <c r="C231" s="29"/>
      <c r="D231" s="37"/>
      <c r="E231" s="29"/>
      <c r="F231" s="29"/>
      <c r="G231" s="37"/>
    </row>
    <row r="232" spans="2:7" x14ac:dyDescent="0.25">
      <c r="B232" s="29"/>
      <c r="C232" s="29"/>
      <c r="D232" s="37"/>
      <c r="E232" s="29"/>
      <c r="F232" s="29"/>
      <c r="G232" s="37"/>
    </row>
    <row r="233" spans="2:7" x14ac:dyDescent="0.25">
      <c r="B233" s="29"/>
      <c r="C233" s="29"/>
      <c r="D233" s="37"/>
      <c r="E233" s="29"/>
      <c r="F233" s="29"/>
      <c r="G233" s="37"/>
    </row>
    <row r="234" spans="2:7" x14ac:dyDescent="0.25">
      <c r="B234" s="29"/>
      <c r="C234" s="29"/>
      <c r="D234" s="37"/>
      <c r="E234" s="29"/>
      <c r="F234" s="29"/>
      <c r="G234" s="37"/>
    </row>
    <row r="235" spans="2:7" x14ac:dyDescent="0.25">
      <c r="B235" s="29"/>
      <c r="C235" s="29"/>
      <c r="D235" s="37"/>
      <c r="E235" s="29"/>
      <c r="F235" s="29"/>
      <c r="G235" s="37"/>
    </row>
    <row r="236" spans="2:7" x14ac:dyDescent="0.25">
      <c r="B236" s="29"/>
      <c r="C236" s="29"/>
      <c r="D236" s="37"/>
      <c r="E236" s="29"/>
      <c r="F236" s="29"/>
      <c r="G236" s="37"/>
    </row>
    <row r="237" spans="2:7" x14ac:dyDescent="0.25">
      <c r="B237" s="29"/>
      <c r="C237" s="29"/>
      <c r="D237" s="37"/>
      <c r="E237" s="29"/>
      <c r="F237" s="29"/>
      <c r="G237" s="37"/>
    </row>
    <row r="238" spans="2:7" x14ac:dyDescent="0.25">
      <c r="B238" s="29"/>
      <c r="C238" s="29"/>
      <c r="D238" s="37"/>
      <c r="E238" s="29"/>
      <c r="F238" s="29"/>
      <c r="G238" s="37"/>
    </row>
    <row r="239" spans="2:7" x14ac:dyDescent="0.25">
      <c r="B239" s="29"/>
      <c r="C239" s="29"/>
      <c r="D239" s="37"/>
      <c r="E239" s="29"/>
      <c r="F239" s="29"/>
      <c r="G239" s="37"/>
    </row>
    <row r="240" spans="2:7" x14ac:dyDescent="0.25">
      <c r="B240" s="29"/>
      <c r="C240" s="29"/>
      <c r="D240" s="37"/>
      <c r="E240" s="29"/>
      <c r="F240" s="29"/>
      <c r="G240" s="37"/>
    </row>
    <row r="241" spans="2:7" x14ac:dyDescent="0.25">
      <c r="B241" s="29"/>
      <c r="C241" s="29"/>
      <c r="D241" s="37"/>
      <c r="E241" s="29"/>
      <c r="F241" s="29"/>
      <c r="G241" s="37"/>
    </row>
    <row r="242" spans="2:7" x14ac:dyDescent="0.25">
      <c r="B242" s="29"/>
      <c r="C242" s="29"/>
      <c r="D242" s="37"/>
      <c r="E242" s="29"/>
      <c r="F242" s="29"/>
      <c r="G242" s="37"/>
    </row>
    <row r="243" spans="2:7" x14ac:dyDescent="0.25">
      <c r="B243" s="29"/>
      <c r="C243" s="29"/>
      <c r="D243" s="37"/>
      <c r="E243" s="29"/>
      <c r="F243" s="29"/>
      <c r="G243" s="37"/>
    </row>
    <row r="244" spans="2:7" x14ac:dyDescent="0.25">
      <c r="B244" s="29"/>
      <c r="C244" s="29"/>
      <c r="D244" s="37"/>
      <c r="E244" s="29"/>
      <c r="F244" s="29"/>
      <c r="G244" s="37"/>
    </row>
    <row r="245" spans="2:7" x14ac:dyDescent="0.25">
      <c r="B245" s="29"/>
      <c r="C245" s="29"/>
      <c r="D245" s="37"/>
      <c r="E245" s="29"/>
      <c r="F245" s="29"/>
      <c r="G245" s="37"/>
    </row>
    <row r="246" spans="2:7" x14ac:dyDescent="0.25">
      <c r="B246" s="29"/>
      <c r="C246" s="29"/>
      <c r="D246" s="37"/>
      <c r="E246" s="29"/>
      <c r="F246" s="29"/>
      <c r="G246" s="37"/>
    </row>
    <row r="247" spans="2:7" x14ac:dyDescent="0.25">
      <c r="B247" s="29"/>
      <c r="C247" s="29"/>
      <c r="D247" s="37"/>
      <c r="E247" s="29"/>
      <c r="F247" s="29"/>
      <c r="G247" s="37"/>
    </row>
    <row r="248" spans="2:7" x14ac:dyDescent="0.25">
      <c r="B248" s="29"/>
      <c r="C248" s="29"/>
      <c r="D248" s="37"/>
      <c r="E248" s="29"/>
      <c r="F248" s="29"/>
      <c r="G248" s="37"/>
    </row>
    <row r="249" spans="2:7" x14ac:dyDescent="0.25">
      <c r="B249" s="29"/>
      <c r="C249" s="29"/>
      <c r="D249" s="37"/>
      <c r="E249" s="29"/>
      <c r="F249" s="29"/>
      <c r="G249" s="37"/>
    </row>
    <row r="250" spans="2:7" x14ac:dyDescent="0.25">
      <c r="B250" s="29"/>
      <c r="C250" s="29"/>
      <c r="D250" s="37"/>
      <c r="E250" s="29"/>
      <c r="F250" s="29"/>
      <c r="G250" s="37"/>
    </row>
    <row r="251" spans="2:7" x14ac:dyDescent="0.25">
      <c r="B251" s="29"/>
      <c r="C251" s="29"/>
      <c r="D251" s="37"/>
      <c r="E251" s="29"/>
      <c r="F251" s="29"/>
      <c r="G251" s="37"/>
    </row>
    <row r="252" spans="2:7" x14ac:dyDescent="0.25">
      <c r="B252" s="29"/>
      <c r="C252" s="29"/>
      <c r="D252" s="37"/>
      <c r="E252" s="29"/>
      <c r="F252" s="29"/>
      <c r="G252" s="37"/>
    </row>
    <row r="253" spans="2:7" x14ac:dyDescent="0.25">
      <c r="B253" s="29"/>
      <c r="C253" s="29"/>
      <c r="D253" s="37"/>
      <c r="E253" s="29"/>
      <c r="F253" s="29"/>
      <c r="G253" s="37"/>
    </row>
    <row r="254" spans="2:7" x14ac:dyDescent="0.25">
      <c r="B254" s="29"/>
      <c r="C254" s="29"/>
      <c r="D254" s="37"/>
      <c r="E254" s="29"/>
      <c r="F254" s="29"/>
      <c r="G254" s="37"/>
    </row>
    <row r="255" spans="2:7" x14ac:dyDescent="0.25">
      <c r="B255" s="29"/>
      <c r="C255" s="29"/>
      <c r="D255" s="37"/>
      <c r="E255" s="29"/>
      <c r="F255" s="29"/>
      <c r="G255" s="37"/>
    </row>
    <row r="256" spans="2:7" x14ac:dyDescent="0.25">
      <c r="B256" s="29"/>
      <c r="C256" s="29"/>
      <c r="D256" s="37"/>
      <c r="E256" s="29"/>
      <c r="F256" s="29"/>
      <c r="G256" s="37"/>
    </row>
    <row r="257" spans="2:7" x14ac:dyDescent="0.25">
      <c r="B257" s="29"/>
      <c r="C257" s="29"/>
      <c r="D257" s="37"/>
      <c r="E257" s="29"/>
      <c r="F257" s="29"/>
      <c r="G257" s="37"/>
    </row>
    <row r="258" spans="2:7" x14ac:dyDescent="0.25">
      <c r="B258" s="29"/>
      <c r="C258" s="29"/>
      <c r="D258" s="37"/>
      <c r="E258" s="29"/>
      <c r="F258" s="29"/>
      <c r="G258" s="37"/>
    </row>
    <row r="259" spans="2:7" x14ac:dyDescent="0.25">
      <c r="B259" s="29"/>
      <c r="C259" s="29"/>
      <c r="D259" s="37"/>
      <c r="E259" s="29"/>
      <c r="F259" s="29"/>
      <c r="G259" s="37"/>
    </row>
    <row r="260" spans="2:7" x14ac:dyDescent="0.25">
      <c r="B260" s="29"/>
      <c r="C260" s="29"/>
      <c r="D260" s="37"/>
      <c r="E260" s="29"/>
      <c r="F260" s="29"/>
      <c r="G260" s="37"/>
    </row>
    <row r="261" spans="2:7" x14ac:dyDescent="0.25">
      <c r="B261" s="29"/>
      <c r="C261" s="29"/>
      <c r="D261" s="37"/>
      <c r="E261" s="29"/>
      <c r="F261" s="29"/>
      <c r="G261" s="37"/>
    </row>
    <row r="262" spans="2:7" x14ac:dyDescent="0.25">
      <c r="B262" s="29"/>
      <c r="C262" s="29"/>
      <c r="D262" s="37"/>
      <c r="E262" s="29"/>
      <c r="F262" s="29"/>
      <c r="G262" s="37"/>
    </row>
    <row r="263" spans="2:7" x14ac:dyDescent="0.25">
      <c r="B263" s="29"/>
      <c r="C263" s="29"/>
      <c r="D263" s="37"/>
      <c r="E263" s="29"/>
      <c r="F263" s="29"/>
      <c r="G263" s="37"/>
    </row>
    <row r="264" spans="2:7" x14ac:dyDescent="0.25">
      <c r="B264" s="29"/>
      <c r="C264" s="29"/>
      <c r="D264" s="37"/>
      <c r="E264" s="29"/>
      <c r="F264" s="29"/>
      <c r="G264" s="37"/>
    </row>
    <row r="265" spans="2:7" x14ac:dyDescent="0.25">
      <c r="B265" s="29"/>
      <c r="C265" s="29"/>
      <c r="D265" s="37"/>
      <c r="E265" s="29"/>
      <c r="F265" s="29"/>
      <c r="G265" s="37"/>
    </row>
    <row r="266" spans="2:7" x14ac:dyDescent="0.25">
      <c r="B266" s="29"/>
      <c r="C266" s="29"/>
      <c r="D266" s="37"/>
      <c r="E266" s="29"/>
      <c r="F266" s="29"/>
      <c r="G266" s="37"/>
    </row>
    <row r="267" spans="2:7" x14ac:dyDescent="0.25">
      <c r="B267" s="29"/>
      <c r="C267" s="29"/>
      <c r="D267" s="37"/>
      <c r="E267" s="29"/>
      <c r="F267" s="29"/>
      <c r="G267" s="37"/>
    </row>
    <row r="268" spans="2:7" x14ac:dyDescent="0.25">
      <c r="B268" s="29"/>
      <c r="C268" s="29"/>
      <c r="D268" s="37"/>
      <c r="E268" s="29"/>
      <c r="F268" s="29"/>
      <c r="G268" s="37"/>
    </row>
    <row r="269" spans="2:7" x14ac:dyDescent="0.25">
      <c r="B269" s="29"/>
      <c r="C269" s="29"/>
      <c r="D269" s="37"/>
      <c r="E269" s="29"/>
      <c r="F269" s="29"/>
      <c r="G269" s="37"/>
    </row>
    <row r="270" spans="2:7" x14ac:dyDescent="0.25">
      <c r="B270" s="29"/>
      <c r="C270" s="29"/>
      <c r="D270" s="37"/>
      <c r="E270" s="29"/>
      <c r="F270" s="29"/>
      <c r="G270" s="37"/>
    </row>
    <row r="271" spans="2:7" x14ac:dyDescent="0.25">
      <c r="B271" s="29"/>
      <c r="C271" s="29"/>
      <c r="D271" s="37"/>
      <c r="E271" s="29"/>
      <c r="F271" s="29"/>
      <c r="G271" s="37"/>
    </row>
    <row r="272" spans="2:7" x14ac:dyDescent="0.25">
      <c r="B272" s="29"/>
      <c r="C272" s="29"/>
      <c r="D272" s="37"/>
      <c r="E272" s="29"/>
      <c r="F272" s="29"/>
      <c r="G272" s="37"/>
    </row>
    <row r="273" spans="2:7" x14ac:dyDescent="0.25">
      <c r="B273" s="29"/>
      <c r="C273" s="29"/>
      <c r="D273" s="37"/>
      <c r="E273" s="29"/>
      <c r="F273" s="29"/>
      <c r="G273" s="37"/>
    </row>
    <row r="274" spans="2:7" x14ac:dyDescent="0.25">
      <c r="B274" s="29"/>
      <c r="C274" s="29"/>
      <c r="D274" s="37"/>
      <c r="E274" s="29"/>
      <c r="F274" s="29"/>
      <c r="G274" s="37"/>
    </row>
    <row r="275" spans="2:7" x14ac:dyDescent="0.25">
      <c r="B275" s="29"/>
      <c r="C275" s="29"/>
      <c r="D275" s="37"/>
      <c r="E275" s="29"/>
      <c r="F275" s="29"/>
      <c r="G275" s="37"/>
    </row>
    <row r="276" spans="2:7" x14ac:dyDescent="0.25">
      <c r="B276" s="29"/>
      <c r="C276" s="29"/>
      <c r="D276" s="37"/>
      <c r="E276" s="29"/>
      <c r="F276" s="29"/>
      <c r="G276" s="37"/>
    </row>
    <row r="277" spans="2:7" x14ac:dyDescent="0.25">
      <c r="B277" s="29"/>
      <c r="C277" s="29"/>
      <c r="D277" s="37"/>
      <c r="E277" s="29"/>
      <c r="F277" s="29"/>
      <c r="G277" s="37"/>
    </row>
    <row r="278" spans="2:7" x14ac:dyDescent="0.25">
      <c r="B278" s="29"/>
      <c r="C278" s="29"/>
      <c r="D278" s="37"/>
      <c r="E278" s="29"/>
      <c r="F278" s="29"/>
      <c r="G278" s="37"/>
    </row>
    <row r="279" spans="2:7" x14ac:dyDescent="0.25">
      <c r="B279" s="29"/>
      <c r="C279" s="29"/>
      <c r="D279" s="37"/>
      <c r="E279" s="29"/>
      <c r="F279" s="29"/>
      <c r="G279" s="37"/>
    </row>
    <row r="280" spans="2:7" x14ac:dyDescent="0.25">
      <c r="B280" s="29"/>
      <c r="C280" s="29"/>
      <c r="D280" s="37"/>
      <c r="E280" s="29"/>
      <c r="F280" s="29"/>
      <c r="G280" s="37"/>
    </row>
    <row r="281" spans="2:7" x14ac:dyDescent="0.25">
      <c r="B281" s="29"/>
      <c r="C281" s="29"/>
      <c r="D281" s="37"/>
      <c r="E281" s="29"/>
      <c r="F281" s="29"/>
      <c r="G281" s="37"/>
    </row>
    <row r="282" spans="2:7" x14ac:dyDescent="0.25">
      <c r="B282" s="29"/>
      <c r="C282" s="29"/>
      <c r="D282" s="37"/>
      <c r="E282" s="29"/>
      <c r="F282" s="29"/>
      <c r="G282" s="37"/>
    </row>
    <row r="283" spans="2:7" x14ac:dyDescent="0.25">
      <c r="B283" s="29"/>
      <c r="C283" s="29"/>
      <c r="D283" s="37"/>
      <c r="E283" s="29"/>
      <c r="F283" s="29"/>
      <c r="G283" s="37"/>
    </row>
    <row r="284" spans="2:7" x14ac:dyDescent="0.25">
      <c r="B284" s="29"/>
      <c r="C284" s="29"/>
      <c r="D284" s="37"/>
      <c r="E284" s="29"/>
      <c r="F284" s="29"/>
      <c r="G284" s="37"/>
    </row>
    <row r="285" spans="2:7" x14ac:dyDescent="0.25">
      <c r="B285" s="29"/>
      <c r="C285" s="29"/>
      <c r="D285" s="37"/>
      <c r="E285" s="29"/>
      <c r="F285" s="29"/>
      <c r="G285" s="37"/>
    </row>
    <row r="286" spans="2:7" x14ac:dyDescent="0.25">
      <c r="B286" s="29"/>
      <c r="C286" s="29"/>
      <c r="D286" s="37"/>
      <c r="E286" s="29"/>
      <c r="F286" s="29"/>
      <c r="G286" s="37"/>
    </row>
    <row r="287" spans="2:7" x14ac:dyDescent="0.25">
      <c r="B287" s="29"/>
      <c r="C287" s="29"/>
      <c r="D287" s="37"/>
      <c r="E287" s="29"/>
      <c r="F287" s="29"/>
      <c r="G287" s="37"/>
    </row>
    <row r="288" spans="2:7" x14ac:dyDescent="0.25">
      <c r="B288" s="29"/>
      <c r="C288" s="29"/>
      <c r="D288" s="37"/>
      <c r="E288" s="29"/>
      <c r="F288" s="29"/>
      <c r="G288" s="37"/>
    </row>
    <row r="289" spans="2:7" x14ac:dyDescent="0.25">
      <c r="B289" s="29"/>
      <c r="C289" s="29"/>
      <c r="D289" s="37"/>
      <c r="E289" s="29"/>
      <c r="F289" s="29"/>
      <c r="G289" s="37"/>
    </row>
    <row r="290" spans="2:7" x14ac:dyDescent="0.25">
      <c r="B290" s="29"/>
      <c r="C290" s="29"/>
      <c r="D290" s="37"/>
      <c r="E290" s="29"/>
      <c r="F290" s="29"/>
      <c r="G290" s="37"/>
    </row>
    <row r="291" spans="2:7" x14ac:dyDescent="0.25">
      <c r="B291" s="29"/>
      <c r="C291" s="29"/>
      <c r="D291" s="37"/>
      <c r="E291" s="29"/>
      <c r="F291" s="29"/>
      <c r="G291" s="37"/>
    </row>
    <row r="292" spans="2:7" x14ac:dyDescent="0.25">
      <c r="B292" s="29"/>
      <c r="C292" s="29"/>
      <c r="D292" s="37"/>
      <c r="E292" s="29"/>
      <c r="F292" s="29"/>
      <c r="G292" s="37"/>
    </row>
    <row r="293" spans="2:7" x14ac:dyDescent="0.25">
      <c r="B293" s="29"/>
      <c r="C293" s="29"/>
      <c r="D293" s="37"/>
      <c r="E293" s="29"/>
      <c r="F293" s="29"/>
      <c r="G293" s="37"/>
    </row>
    <row r="294" spans="2:7" x14ac:dyDescent="0.25">
      <c r="B294" s="29"/>
      <c r="C294" s="29"/>
      <c r="D294" s="37"/>
      <c r="E294" s="29"/>
      <c r="F294" s="29"/>
      <c r="G294" s="37"/>
    </row>
    <row r="295" spans="2:7" x14ac:dyDescent="0.25">
      <c r="B295" s="29"/>
      <c r="C295" s="29"/>
      <c r="D295" s="37"/>
      <c r="E295" s="29"/>
      <c r="F295" s="29"/>
      <c r="G295" s="37"/>
    </row>
    <row r="296" spans="2:7" x14ac:dyDescent="0.25">
      <c r="B296" s="29"/>
      <c r="C296" s="29"/>
      <c r="D296" s="37"/>
      <c r="E296" s="29"/>
      <c r="F296" s="29"/>
      <c r="G296" s="37"/>
    </row>
    <row r="297" spans="2:7" x14ac:dyDescent="0.25">
      <c r="B297" s="29"/>
      <c r="C297" s="29"/>
      <c r="D297" s="37"/>
      <c r="E297" s="29"/>
      <c r="F297" s="29"/>
      <c r="G297" s="37"/>
    </row>
    <row r="298" spans="2:7" x14ac:dyDescent="0.25">
      <c r="B298" s="29"/>
      <c r="C298" s="29"/>
      <c r="D298" s="37"/>
      <c r="E298" s="29"/>
      <c r="F298" s="29"/>
      <c r="G298" s="37"/>
    </row>
    <row r="299" spans="2:7" x14ac:dyDescent="0.25">
      <c r="B299" s="29"/>
      <c r="C299" s="29"/>
      <c r="D299" s="37"/>
      <c r="E299" s="29"/>
      <c r="F299" s="29"/>
      <c r="G299" s="37"/>
    </row>
    <row r="300" spans="2:7" x14ac:dyDescent="0.25">
      <c r="B300" s="29"/>
      <c r="C300" s="29"/>
      <c r="D300" s="37"/>
      <c r="E300" s="29"/>
      <c r="F300" s="29"/>
      <c r="G300" s="37"/>
    </row>
    <row r="301" spans="2:7" x14ac:dyDescent="0.25">
      <c r="B301" s="29"/>
      <c r="C301" s="29"/>
      <c r="D301" s="37"/>
      <c r="E301" s="29"/>
      <c r="F301" s="29"/>
      <c r="G301" s="37"/>
    </row>
    <row r="302" spans="2:7" x14ac:dyDescent="0.25">
      <c r="B302" s="29"/>
      <c r="C302" s="29"/>
      <c r="D302" s="37"/>
      <c r="E302" s="29"/>
      <c r="F302" s="29"/>
      <c r="G302" s="37"/>
    </row>
    <row r="303" spans="2:7" x14ac:dyDescent="0.25">
      <c r="B303" s="29"/>
      <c r="C303" s="29"/>
      <c r="D303" s="37"/>
      <c r="E303" s="29"/>
      <c r="F303" s="29"/>
      <c r="G303" s="37"/>
    </row>
    <row r="304" spans="2:7" x14ac:dyDescent="0.25">
      <c r="B304" s="29"/>
      <c r="C304" s="29"/>
      <c r="D304" s="37"/>
      <c r="E304" s="29"/>
      <c r="F304" s="29"/>
      <c r="G304" s="37"/>
    </row>
    <row r="305" spans="2:7" x14ac:dyDescent="0.25">
      <c r="B305" s="29"/>
      <c r="C305" s="29"/>
      <c r="D305" s="37"/>
      <c r="E305" s="29"/>
      <c r="F305" s="29"/>
      <c r="G305" s="37"/>
    </row>
    <row r="306" spans="2:7" x14ac:dyDescent="0.25">
      <c r="B306" s="29"/>
      <c r="C306" s="29"/>
      <c r="D306" s="37"/>
      <c r="E306" s="29"/>
      <c r="F306" s="29"/>
      <c r="G306" s="37"/>
    </row>
    <row r="307" spans="2:7" x14ac:dyDescent="0.25">
      <c r="B307" s="29"/>
      <c r="C307" s="29"/>
      <c r="D307" s="37"/>
      <c r="E307" s="29"/>
      <c r="F307" s="29"/>
      <c r="G307" s="37"/>
    </row>
    <row r="308" spans="2:7" x14ac:dyDescent="0.25">
      <c r="B308" s="29"/>
      <c r="C308" s="29"/>
      <c r="D308" s="37"/>
      <c r="E308" s="29"/>
      <c r="F308" s="29"/>
      <c r="G308" s="37"/>
    </row>
    <row r="309" spans="2:7" x14ac:dyDescent="0.25">
      <c r="B309" s="29"/>
      <c r="C309" s="29"/>
      <c r="D309" s="37"/>
      <c r="E309" s="29"/>
      <c r="F309" s="29"/>
      <c r="G309" s="37"/>
    </row>
    <row r="310" spans="2:7" x14ac:dyDescent="0.25">
      <c r="B310" s="29"/>
      <c r="C310" s="29"/>
      <c r="D310" s="37"/>
      <c r="E310" s="29"/>
      <c r="F310" s="29"/>
      <c r="G310" s="37"/>
    </row>
    <row r="311" spans="2:7" x14ac:dyDescent="0.25">
      <c r="B311" s="29"/>
      <c r="C311" s="29"/>
      <c r="D311" s="37"/>
      <c r="E311" s="29"/>
      <c r="F311" s="29"/>
      <c r="G311" s="37"/>
    </row>
    <row r="312" spans="2:7" x14ac:dyDescent="0.25">
      <c r="B312" s="29"/>
      <c r="C312" s="29"/>
      <c r="D312" s="37"/>
      <c r="E312" s="29"/>
      <c r="F312" s="29"/>
      <c r="G312" s="37"/>
    </row>
    <row r="313" spans="2:7" x14ac:dyDescent="0.25">
      <c r="B313" s="29"/>
      <c r="C313" s="29"/>
      <c r="D313" s="37"/>
      <c r="E313" s="29"/>
      <c r="F313" s="29"/>
      <c r="G313" s="37"/>
    </row>
    <row r="314" spans="2:7" x14ac:dyDescent="0.25">
      <c r="B314" s="29"/>
      <c r="C314" s="29"/>
      <c r="D314" s="37"/>
      <c r="E314" s="29"/>
      <c r="F314" s="29"/>
      <c r="G314" s="37"/>
    </row>
    <row r="315" spans="2:7" x14ac:dyDescent="0.25">
      <c r="B315" s="29"/>
      <c r="C315" s="29"/>
      <c r="D315" s="37"/>
      <c r="E315" s="29"/>
      <c r="F315" s="29"/>
      <c r="G315" s="37"/>
    </row>
    <row r="316" spans="2:7" x14ac:dyDescent="0.25">
      <c r="B316" s="29"/>
      <c r="C316" s="29"/>
      <c r="D316" s="37"/>
      <c r="E316" s="29"/>
      <c r="F316" s="29"/>
      <c r="G316" s="37"/>
    </row>
    <row r="317" spans="2:7" x14ac:dyDescent="0.25">
      <c r="B317" s="29"/>
      <c r="C317" s="29"/>
      <c r="D317" s="37"/>
      <c r="E317" s="29"/>
      <c r="F317" s="29"/>
      <c r="G317" s="37"/>
    </row>
    <row r="318" spans="2:7" x14ac:dyDescent="0.25">
      <c r="B318" s="29"/>
      <c r="C318" s="29"/>
      <c r="D318" s="37"/>
      <c r="E318" s="29"/>
      <c r="F318" s="29"/>
      <c r="G318" s="37"/>
    </row>
    <row r="319" spans="2:7" x14ac:dyDescent="0.25">
      <c r="B319" s="29"/>
      <c r="C319" s="29"/>
      <c r="D319" s="37"/>
      <c r="E319" s="29"/>
      <c r="F319" s="29"/>
      <c r="G319" s="37"/>
    </row>
    <row r="320" spans="2:7" x14ac:dyDescent="0.25">
      <c r="B320" s="29"/>
      <c r="C320" s="29"/>
      <c r="D320" s="37"/>
      <c r="E320" s="29"/>
      <c r="F320" s="29"/>
      <c r="G320" s="37"/>
    </row>
    <row r="321" spans="2:7" x14ac:dyDescent="0.25">
      <c r="B321" s="29"/>
      <c r="C321" s="29"/>
      <c r="D321" s="37"/>
      <c r="E321" s="29"/>
      <c r="F321" s="29"/>
      <c r="G321" s="37"/>
    </row>
    <row r="322" spans="2:7" x14ac:dyDescent="0.25">
      <c r="B322" s="29"/>
      <c r="C322" s="29"/>
      <c r="D322" s="37"/>
      <c r="E322" s="29"/>
      <c r="F322" s="29"/>
      <c r="G322" s="37"/>
    </row>
    <row r="323" spans="2:7" x14ac:dyDescent="0.25">
      <c r="B323" s="29"/>
      <c r="C323" s="29"/>
      <c r="D323" s="37"/>
      <c r="E323" s="29"/>
      <c r="F323" s="29"/>
      <c r="G323" s="37"/>
    </row>
    <row r="324" spans="2:7" x14ac:dyDescent="0.25">
      <c r="B324" s="29"/>
      <c r="C324" s="29"/>
      <c r="D324" s="37"/>
      <c r="E324" s="29"/>
      <c r="F324" s="29"/>
      <c r="G324" s="37"/>
    </row>
    <row r="325" spans="2:7" x14ac:dyDescent="0.25">
      <c r="B325" s="29"/>
      <c r="C325" s="29"/>
      <c r="D325" s="37"/>
      <c r="E325" s="29"/>
      <c r="F325" s="29"/>
      <c r="G325" s="37"/>
    </row>
    <row r="326" spans="2:7" x14ac:dyDescent="0.25">
      <c r="B326" s="29"/>
      <c r="C326" s="29"/>
      <c r="D326" s="37"/>
      <c r="E326" s="29"/>
      <c r="F326" s="29"/>
      <c r="G326" s="37"/>
    </row>
    <row r="327" spans="2:7" x14ac:dyDescent="0.25">
      <c r="B327" s="29"/>
      <c r="C327" s="29"/>
      <c r="D327" s="37"/>
      <c r="E327" s="29"/>
      <c r="F327" s="29"/>
      <c r="G327" s="37"/>
    </row>
    <row r="328" spans="2:7" x14ac:dyDescent="0.25">
      <c r="B328" s="29"/>
      <c r="C328" s="29"/>
      <c r="D328" s="37"/>
      <c r="E328" s="29"/>
      <c r="F328" s="29"/>
      <c r="G328" s="37"/>
    </row>
    <row r="329" spans="2:7" x14ac:dyDescent="0.25">
      <c r="B329" s="29"/>
      <c r="C329" s="29"/>
      <c r="D329" s="37"/>
      <c r="E329" s="29"/>
      <c r="F329" s="29"/>
      <c r="G329" s="37"/>
    </row>
    <row r="330" spans="2:7" x14ac:dyDescent="0.25">
      <c r="B330" s="29"/>
      <c r="C330" s="29"/>
      <c r="D330" s="37"/>
      <c r="E330" s="29"/>
      <c r="F330" s="29"/>
      <c r="G330" s="37"/>
    </row>
    <row r="331" spans="2:7" x14ac:dyDescent="0.25">
      <c r="B331" s="29"/>
      <c r="C331" s="29"/>
      <c r="D331" s="37"/>
      <c r="E331" s="29"/>
      <c r="F331" s="29"/>
      <c r="G331" s="37"/>
    </row>
    <row r="332" spans="2:7" x14ac:dyDescent="0.25">
      <c r="B332" s="29"/>
      <c r="C332" s="29"/>
      <c r="D332" s="37"/>
      <c r="E332" s="29"/>
      <c r="F332" s="29"/>
      <c r="G332" s="37"/>
    </row>
    <row r="333" spans="2:7" x14ac:dyDescent="0.25">
      <c r="B333" s="29"/>
      <c r="C333" s="29"/>
      <c r="D333" s="37"/>
      <c r="E333" s="29"/>
      <c r="F333" s="29"/>
      <c r="G333" s="37"/>
    </row>
    <row r="334" spans="2:7" x14ac:dyDescent="0.25">
      <c r="B334" s="29"/>
      <c r="C334" s="29"/>
      <c r="D334" s="37"/>
      <c r="E334" s="29"/>
      <c r="F334" s="29"/>
      <c r="G334" s="37"/>
    </row>
    <row r="335" spans="2:7" x14ac:dyDescent="0.25">
      <c r="B335" s="29"/>
      <c r="C335" s="29"/>
      <c r="D335" s="37"/>
      <c r="E335" s="29"/>
      <c r="F335" s="29"/>
      <c r="G335" s="37"/>
    </row>
    <row r="336" spans="2:7" x14ac:dyDescent="0.25">
      <c r="B336" s="29"/>
      <c r="C336" s="29"/>
      <c r="D336" s="37"/>
      <c r="E336" s="29"/>
      <c r="F336" s="29"/>
      <c r="G336" s="37"/>
    </row>
    <row r="337" spans="2:7" x14ac:dyDescent="0.25">
      <c r="B337" s="29"/>
      <c r="C337" s="29"/>
      <c r="D337" s="37"/>
      <c r="E337" s="29"/>
      <c r="F337" s="29"/>
      <c r="G337" s="37"/>
    </row>
    <row r="338" spans="2:7" x14ac:dyDescent="0.25">
      <c r="B338" s="29"/>
      <c r="C338" s="29"/>
      <c r="D338" s="37"/>
      <c r="E338" s="29"/>
      <c r="F338" s="29"/>
      <c r="G338" s="37"/>
    </row>
    <row r="339" spans="2:7" x14ac:dyDescent="0.25">
      <c r="B339" s="29"/>
      <c r="C339" s="29"/>
      <c r="D339" s="37"/>
      <c r="E339" s="29"/>
      <c r="F339" s="29"/>
      <c r="G339" s="37"/>
    </row>
    <row r="340" spans="2:7" x14ac:dyDescent="0.25">
      <c r="B340" s="29"/>
      <c r="C340" s="29"/>
      <c r="D340" s="37"/>
      <c r="E340" s="29"/>
      <c r="F340" s="29"/>
      <c r="G340" s="37"/>
    </row>
    <row r="341" spans="2:7" x14ac:dyDescent="0.25">
      <c r="B341" s="29"/>
      <c r="C341" s="29"/>
      <c r="D341" s="37"/>
      <c r="E341" s="29"/>
      <c r="F341" s="29"/>
      <c r="G341" s="37"/>
    </row>
    <row r="342" spans="2:7" x14ac:dyDescent="0.25">
      <c r="B342" s="29"/>
      <c r="C342" s="29"/>
      <c r="D342" s="37"/>
      <c r="E342" s="29"/>
      <c r="F342" s="29"/>
      <c r="G342" s="37"/>
    </row>
    <row r="343" spans="2:7" x14ac:dyDescent="0.25">
      <c r="B343" s="29"/>
      <c r="C343" s="29"/>
      <c r="D343" s="37"/>
      <c r="E343" s="29"/>
      <c r="F343" s="29"/>
      <c r="G343" s="37"/>
    </row>
    <row r="344" spans="2:7" x14ac:dyDescent="0.25">
      <c r="B344" s="29"/>
      <c r="C344" s="29"/>
      <c r="D344" s="37"/>
      <c r="E344" s="29"/>
      <c r="F344" s="29"/>
      <c r="G344" s="37"/>
    </row>
    <row r="345" spans="2:7" x14ac:dyDescent="0.25">
      <c r="B345" s="29"/>
      <c r="C345" s="29"/>
      <c r="D345" s="37"/>
      <c r="E345" s="29"/>
      <c r="F345" s="29"/>
      <c r="G345" s="37"/>
    </row>
    <row r="346" spans="2:7" x14ac:dyDescent="0.25">
      <c r="B346" s="29"/>
      <c r="C346" s="29"/>
      <c r="D346" s="37"/>
      <c r="E346" s="29"/>
      <c r="F346" s="29"/>
      <c r="G346" s="37"/>
    </row>
    <row r="347" spans="2:7" x14ac:dyDescent="0.25">
      <c r="B347" s="29"/>
      <c r="C347" s="29"/>
      <c r="D347" s="37"/>
      <c r="E347" s="29"/>
      <c r="F347" s="29"/>
      <c r="G347" s="37"/>
    </row>
    <row r="348" spans="2:7" x14ac:dyDescent="0.25">
      <c r="B348" s="29"/>
      <c r="C348" s="29"/>
      <c r="D348" s="37"/>
      <c r="E348" s="29"/>
      <c r="F348" s="29"/>
      <c r="G348" s="37"/>
    </row>
    <row r="349" spans="2:7" x14ac:dyDescent="0.25">
      <c r="B349" s="29"/>
      <c r="C349" s="29"/>
      <c r="D349" s="37"/>
      <c r="E349" s="29"/>
      <c r="F349" s="29"/>
      <c r="G349" s="37"/>
    </row>
    <row r="350" spans="2:7" x14ac:dyDescent="0.25">
      <c r="B350" s="29"/>
      <c r="C350" s="29"/>
      <c r="D350" s="37"/>
      <c r="E350" s="29"/>
      <c r="F350" s="29"/>
      <c r="G350" s="37"/>
    </row>
    <row r="351" spans="2:7" x14ac:dyDescent="0.25">
      <c r="B351" s="29"/>
      <c r="C351" s="29"/>
      <c r="D351" s="37"/>
      <c r="E351" s="29"/>
      <c r="F351" s="29"/>
      <c r="G351" s="37"/>
    </row>
    <row r="352" spans="2:7" x14ac:dyDescent="0.25">
      <c r="B352" s="29"/>
      <c r="C352" s="29"/>
      <c r="D352" s="37"/>
      <c r="E352" s="29"/>
      <c r="F352" s="29"/>
      <c r="G352" s="37"/>
    </row>
    <row r="353" spans="2:7" x14ac:dyDescent="0.25">
      <c r="B353" s="29"/>
      <c r="C353" s="29"/>
      <c r="D353" s="37"/>
      <c r="E353" s="29"/>
      <c r="F353" s="29"/>
      <c r="G353" s="37"/>
    </row>
    <row r="354" spans="2:7" x14ac:dyDescent="0.25">
      <c r="B354" s="29"/>
      <c r="C354" s="29"/>
      <c r="D354" s="37"/>
      <c r="E354" s="29"/>
      <c r="F354" s="29"/>
      <c r="G354" s="37"/>
    </row>
    <row r="355" spans="2:7" x14ac:dyDescent="0.25">
      <c r="B355" s="29"/>
      <c r="C355" s="29"/>
      <c r="D355" s="37"/>
      <c r="E355" s="29"/>
      <c r="F355" s="29"/>
      <c r="G355" s="37"/>
    </row>
    <row r="356" spans="2:7" x14ac:dyDescent="0.25">
      <c r="B356" s="29"/>
      <c r="C356" s="29"/>
      <c r="D356" s="37"/>
      <c r="E356" s="29"/>
      <c r="F356" s="29"/>
      <c r="G356" s="37"/>
    </row>
    <row r="357" spans="2:7" x14ac:dyDescent="0.25">
      <c r="B357" s="29"/>
      <c r="C357" s="29"/>
      <c r="D357" s="37"/>
      <c r="E357" s="29"/>
      <c r="F357" s="29"/>
      <c r="G357" s="37"/>
    </row>
    <row r="358" spans="2:7" x14ac:dyDescent="0.25">
      <c r="B358" s="29"/>
      <c r="C358" s="29"/>
      <c r="D358" s="37"/>
      <c r="E358" s="29"/>
      <c r="F358" s="29"/>
      <c r="G358" s="37"/>
    </row>
    <row r="359" spans="2:7" x14ac:dyDescent="0.25">
      <c r="B359" s="29"/>
      <c r="C359" s="29"/>
      <c r="D359" s="37"/>
      <c r="E359" s="29"/>
      <c r="F359" s="29"/>
      <c r="G359" s="37"/>
    </row>
    <row r="360" spans="2:7" x14ac:dyDescent="0.25">
      <c r="B360" s="29"/>
      <c r="C360" s="29"/>
      <c r="D360" s="37"/>
      <c r="E360" s="29"/>
      <c r="F360" s="29"/>
      <c r="G360" s="37"/>
    </row>
    <row r="361" spans="2:7" x14ac:dyDescent="0.25">
      <c r="B361" s="29"/>
      <c r="C361" s="29"/>
      <c r="D361" s="37"/>
      <c r="E361" s="29"/>
      <c r="F361" s="29"/>
      <c r="G361" s="37"/>
    </row>
    <row r="362" spans="2:7" x14ac:dyDescent="0.25">
      <c r="B362" s="29"/>
      <c r="C362" s="29"/>
      <c r="D362" s="37"/>
      <c r="E362" s="29"/>
      <c r="F362" s="29"/>
      <c r="G362" s="37"/>
    </row>
    <row r="363" spans="2:7" x14ac:dyDescent="0.25">
      <c r="B363" s="29"/>
      <c r="C363" s="29"/>
      <c r="D363" s="37"/>
      <c r="E363" s="29"/>
      <c r="F363" s="29"/>
      <c r="G363" s="37"/>
    </row>
    <row r="364" spans="2:7" x14ac:dyDescent="0.25">
      <c r="B364" s="29"/>
      <c r="C364" s="29"/>
      <c r="D364" s="37"/>
      <c r="E364" s="29"/>
      <c r="F364" s="29"/>
      <c r="G364" s="37"/>
    </row>
    <row r="365" spans="2:7" x14ac:dyDescent="0.25">
      <c r="B365" s="29"/>
      <c r="C365" s="29"/>
      <c r="D365" s="37"/>
      <c r="E365" s="29"/>
      <c r="F365" s="29"/>
      <c r="G365" s="37"/>
    </row>
    <row r="366" spans="2:7" x14ac:dyDescent="0.25">
      <c r="B366" s="29"/>
      <c r="C366" s="29"/>
      <c r="D366" s="37"/>
      <c r="E366" s="29"/>
      <c r="F366" s="29"/>
      <c r="G366" s="37"/>
    </row>
    <row r="367" spans="2:7" x14ac:dyDescent="0.25">
      <c r="B367" s="29"/>
      <c r="C367" s="29"/>
      <c r="D367" s="37"/>
      <c r="E367" s="29"/>
      <c r="F367" s="29"/>
      <c r="G367" s="37"/>
    </row>
    <row r="368" spans="2:7" x14ac:dyDescent="0.25">
      <c r="B368" s="29"/>
      <c r="C368" s="29"/>
      <c r="D368" s="37"/>
      <c r="E368" s="29"/>
      <c r="F368" s="29"/>
      <c r="G368" s="37"/>
    </row>
    <row r="369" spans="2:7" x14ac:dyDescent="0.25">
      <c r="B369" s="29"/>
      <c r="C369" s="29"/>
      <c r="D369" s="37"/>
      <c r="E369" s="29"/>
      <c r="F369" s="29"/>
      <c r="G369" s="37"/>
    </row>
    <row r="370" spans="2:7" x14ac:dyDescent="0.25">
      <c r="B370" s="29"/>
      <c r="C370" s="29"/>
      <c r="D370" s="37"/>
      <c r="E370" s="29"/>
      <c r="F370" s="29"/>
      <c r="G370" s="37"/>
    </row>
    <row r="371" spans="2:7" x14ac:dyDescent="0.25">
      <c r="B371" s="29"/>
      <c r="C371" s="29"/>
      <c r="D371" s="37"/>
      <c r="E371" s="29"/>
      <c r="F371" s="29"/>
      <c r="G371" s="37"/>
    </row>
    <row r="372" spans="2:7" x14ac:dyDescent="0.25">
      <c r="B372" s="29"/>
      <c r="C372" s="29"/>
      <c r="D372" s="37"/>
      <c r="E372" s="29"/>
      <c r="F372" s="29"/>
      <c r="G372" s="37"/>
    </row>
    <row r="373" spans="2:7" x14ac:dyDescent="0.25">
      <c r="B373" s="29"/>
      <c r="C373" s="29"/>
      <c r="D373" s="37"/>
      <c r="E373" s="29"/>
      <c r="F373" s="29"/>
      <c r="G373" s="37"/>
    </row>
    <row r="374" spans="2:7" x14ac:dyDescent="0.25">
      <c r="B374" s="29"/>
      <c r="C374" s="29"/>
      <c r="D374" s="37"/>
      <c r="E374" s="29"/>
      <c r="F374" s="29"/>
      <c r="G374" s="37"/>
    </row>
    <row r="375" spans="2:7" x14ac:dyDescent="0.25">
      <c r="B375" s="29"/>
      <c r="C375" s="29"/>
      <c r="D375" s="37"/>
      <c r="E375" s="29"/>
      <c r="F375" s="29"/>
      <c r="G375" s="37"/>
    </row>
    <row r="376" spans="2:7" x14ac:dyDescent="0.25">
      <c r="B376" s="29"/>
      <c r="C376" s="29"/>
      <c r="D376" s="37"/>
      <c r="E376" s="29"/>
      <c r="F376" s="29"/>
      <c r="G376" s="37"/>
    </row>
    <row r="377" spans="2:7" x14ac:dyDescent="0.25">
      <c r="B377" s="29"/>
      <c r="C377" s="29"/>
      <c r="D377" s="37"/>
      <c r="E377" s="29"/>
      <c r="F377" s="29"/>
      <c r="G377" s="37"/>
    </row>
    <row r="378" spans="2:7" x14ac:dyDescent="0.25">
      <c r="B378" s="29"/>
      <c r="C378" s="29"/>
      <c r="D378" s="37"/>
      <c r="E378" s="29"/>
      <c r="F378" s="29"/>
      <c r="G378" s="37"/>
    </row>
    <row r="379" spans="2:7" x14ac:dyDescent="0.25">
      <c r="B379" s="29"/>
      <c r="C379" s="29"/>
      <c r="D379" s="37"/>
      <c r="E379" s="29"/>
      <c r="F379" s="29"/>
      <c r="G379" s="37"/>
    </row>
    <row r="380" spans="2:7" x14ac:dyDescent="0.25">
      <c r="B380" s="29"/>
      <c r="C380" s="29"/>
      <c r="D380" s="37"/>
      <c r="E380" s="29"/>
      <c r="F380" s="29"/>
      <c r="G380" s="37"/>
    </row>
    <row r="381" spans="2:7" x14ac:dyDescent="0.25">
      <c r="B381" s="29"/>
      <c r="C381" s="29"/>
      <c r="D381" s="37"/>
      <c r="E381" s="29"/>
      <c r="F381" s="29"/>
      <c r="G381" s="37"/>
    </row>
    <row r="382" spans="2:7" x14ac:dyDescent="0.25">
      <c r="B382" s="29"/>
      <c r="C382" s="29"/>
      <c r="D382" s="37"/>
      <c r="E382" s="29"/>
      <c r="F382" s="29"/>
      <c r="G382" s="37"/>
    </row>
    <row r="383" spans="2:7" x14ac:dyDescent="0.25">
      <c r="B383" s="29"/>
      <c r="C383" s="29"/>
      <c r="D383" s="37"/>
      <c r="E383" s="29"/>
      <c r="F383" s="29"/>
      <c r="G383" s="37"/>
    </row>
    <row r="384" spans="2:7" x14ac:dyDescent="0.25">
      <c r="B384" s="29"/>
      <c r="C384" s="29"/>
      <c r="D384" s="37"/>
      <c r="E384" s="29"/>
      <c r="F384" s="29"/>
      <c r="G384" s="37"/>
    </row>
    <row r="385" spans="2:7" x14ac:dyDescent="0.25">
      <c r="B385" s="29"/>
      <c r="C385" s="29"/>
      <c r="D385" s="37"/>
      <c r="E385" s="29"/>
      <c r="F385" s="29"/>
      <c r="G385" s="37"/>
    </row>
    <row r="386" spans="2:7" x14ac:dyDescent="0.25">
      <c r="B386" s="29"/>
      <c r="C386" s="29"/>
      <c r="D386" s="37"/>
      <c r="E386" s="29"/>
      <c r="F386" s="29"/>
      <c r="G386" s="37"/>
    </row>
    <row r="387" spans="2:7" x14ac:dyDescent="0.25">
      <c r="B387" s="29"/>
      <c r="C387" s="29"/>
      <c r="D387" s="37"/>
      <c r="E387" s="29"/>
      <c r="F387" s="29"/>
      <c r="G387" s="37"/>
    </row>
    <row r="388" spans="2:7" x14ac:dyDescent="0.25">
      <c r="B388" s="29"/>
      <c r="C388" s="29"/>
      <c r="D388" s="37"/>
      <c r="E388" s="29"/>
      <c r="F388" s="29"/>
      <c r="G388" s="37"/>
    </row>
    <row r="389" spans="2:7" x14ac:dyDescent="0.25">
      <c r="B389" s="29"/>
      <c r="C389" s="29"/>
      <c r="D389" s="37"/>
      <c r="E389" s="29"/>
      <c r="F389" s="29"/>
      <c r="G389" s="37"/>
    </row>
    <row r="390" spans="2:7" x14ac:dyDescent="0.25">
      <c r="B390" s="29"/>
      <c r="C390" s="29"/>
      <c r="D390" s="37"/>
      <c r="E390" s="29"/>
      <c r="F390" s="29"/>
      <c r="G390" s="37"/>
    </row>
    <row r="391" spans="2:7" x14ac:dyDescent="0.25">
      <c r="B391" s="29"/>
      <c r="C391" s="29"/>
      <c r="D391" s="37"/>
      <c r="E391" s="29"/>
      <c r="F391" s="29"/>
      <c r="G391" s="37"/>
    </row>
    <row r="392" spans="2:7" x14ac:dyDescent="0.25">
      <c r="B392" s="29"/>
      <c r="C392" s="29"/>
      <c r="D392" s="37"/>
      <c r="E392" s="29"/>
      <c r="F392" s="29"/>
      <c r="G392" s="37"/>
    </row>
    <row r="393" spans="2:7" x14ac:dyDescent="0.25">
      <c r="B393" s="29"/>
      <c r="C393" s="29"/>
      <c r="D393" s="37"/>
      <c r="E393" s="29"/>
      <c r="F393" s="29"/>
      <c r="G393" s="37"/>
    </row>
    <row r="394" spans="2:7" x14ac:dyDescent="0.25">
      <c r="B394" s="29"/>
      <c r="C394" s="29"/>
      <c r="D394" s="37"/>
      <c r="E394" s="29"/>
      <c r="F394" s="29"/>
      <c r="G394" s="37"/>
    </row>
    <row r="395" spans="2:7" x14ac:dyDescent="0.25">
      <c r="B395" s="29"/>
      <c r="C395" s="29"/>
      <c r="D395" s="37"/>
      <c r="E395" s="29"/>
      <c r="F395" s="29"/>
      <c r="G395" s="37"/>
    </row>
    <row r="396" spans="2:7" x14ac:dyDescent="0.25">
      <c r="B396" s="29"/>
      <c r="C396" s="29"/>
      <c r="D396" s="37"/>
      <c r="E396" s="29"/>
      <c r="F396" s="29"/>
      <c r="G396" s="37"/>
    </row>
    <row r="397" spans="2:7" x14ac:dyDescent="0.25">
      <c r="B397" s="29"/>
      <c r="C397" s="29"/>
      <c r="D397" s="37"/>
      <c r="E397" s="29"/>
      <c r="F397" s="29"/>
      <c r="G397" s="37"/>
    </row>
    <row r="398" spans="2:7" x14ac:dyDescent="0.25">
      <c r="B398" s="29"/>
      <c r="C398" s="29"/>
      <c r="D398" s="37"/>
      <c r="E398" s="29"/>
      <c r="F398" s="29"/>
      <c r="G398" s="37"/>
    </row>
    <row r="399" spans="2:7" x14ac:dyDescent="0.25">
      <c r="B399" s="29"/>
      <c r="C399" s="29"/>
      <c r="D399" s="37"/>
      <c r="E399" s="29"/>
      <c r="F399" s="29"/>
      <c r="G399" s="37"/>
    </row>
    <row r="400" spans="2:7" x14ac:dyDescent="0.25">
      <c r="B400" s="29"/>
      <c r="C400" s="29"/>
      <c r="D400" s="37"/>
      <c r="E400" s="29"/>
      <c r="F400" s="29"/>
      <c r="G400" s="37"/>
    </row>
    <row r="401" spans="2:7" x14ac:dyDescent="0.25">
      <c r="B401" s="29"/>
      <c r="C401" s="29"/>
      <c r="D401" s="37"/>
      <c r="E401" s="29"/>
      <c r="F401" s="29"/>
      <c r="G401" s="37"/>
    </row>
    <row r="402" spans="2:7" x14ac:dyDescent="0.25">
      <c r="B402" s="29"/>
      <c r="C402" s="29"/>
      <c r="D402" s="37"/>
      <c r="E402" s="29"/>
      <c r="F402" s="29"/>
      <c r="G402" s="37"/>
    </row>
    <row r="403" spans="2:7" x14ac:dyDescent="0.25">
      <c r="B403" s="29"/>
      <c r="C403" s="29"/>
      <c r="D403" s="37"/>
      <c r="E403" s="29"/>
      <c r="F403" s="29"/>
      <c r="G403" s="37"/>
    </row>
    <row r="404" spans="2:7" x14ac:dyDescent="0.25">
      <c r="B404" s="29"/>
      <c r="C404" s="29"/>
      <c r="D404" s="37"/>
      <c r="E404" s="29"/>
      <c r="F404" s="29"/>
      <c r="G404" s="37"/>
    </row>
    <row r="405" spans="2:7" x14ac:dyDescent="0.25">
      <c r="B405" s="29"/>
      <c r="C405" s="29"/>
      <c r="D405" s="37"/>
      <c r="E405" s="29"/>
      <c r="F405" s="29"/>
      <c r="G405" s="37"/>
    </row>
    <row r="406" spans="2:7" x14ac:dyDescent="0.25">
      <c r="B406" s="29"/>
      <c r="C406" s="29"/>
      <c r="D406" s="37"/>
      <c r="E406" s="29"/>
      <c r="F406" s="29"/>
      <c r="G406" s="37"/>
    </row>
    <row r="407" spans="2:7" x14ac:dyDescent="0.25">
      <c r="B407" s="29"/>
      <c r="C407" s="29"/>
      <c r="D407" s="37"/>
      <c r="E407" s="29"/>
      <c r="F407" s="29"/>
      <c r="G407" s="37"/>
    </row>
    <row r="408" spans="2:7" x14ac:dyDescent="0.25">
      <c r="B408" s="29"/>
      <c r="C408" s="29"/>
      <c r="D408" s="37"/>
      <c r="E408" s="29"/>
      <c r="F408" s="29"/>
      <c r="G408" s="37"/>
    </row>
    <row r="409" spans="2:7" x14ac:dyDescent="0.25">
      <c r="B409" s="29"/>
      <c r="C409" s="29"/>
      <c r="D409" s="37"/>
      <c r="E409" s="29"/>
      <c r="F409" s="29"/>
      <c r="G409" s="37"/>
    </row>
    <row r="410" spans="2:7" x14ac:dyDescent="0.25">
      <c r="B410" s="29"/>
      <c r="C410" s="29"/>
      <c r="D410" s="37"/>
      <c r="E410" s="29"/>
      <c r="F410" s="29"/>
      <c r="G410" s="37"/>
    </row>
    <row r="411" spans="2:7" x14ac:dyDescent="0.25">
      <c r="B411" s="29"/>
      <c r="C411" s="29"/>
      <c r="D411" s="37"/>
      <c r="E411" s="29"/>
      <c r="F411" s="29"/>
      <c r="G411" s="37"/>
    </row>
    <row r="412" spans="2:7" x14ac:dyDescent="0.25">
      <c r="B412" s="29"/>
      <c r="C412" s="29"/>
      <c r="D412" s="37"/>
      <c r="E412" s="29"/>
      <c r="F412" s="29"/>
      <c r="G412" s="37"/>
    </row>
    <row r="413" spans="2:7" x14ac:dyDescent="0.25">
      <c r="B413" s="29"/>
      <c r="C413" s="29"/>
      <c r="D413" s="37"/>
      <c r="E413" s="29"/>
      <c r="F413" s="29"/>
      <c r="G413" s="37"/>
    </row>
    <row r="414" spans="2:7" x14ac:dyDescent="0.25">
      <c r="B414" s="29"/>
      <c r="C414" s="29"/>
      <c r="D414" s="37"/>
      <c r="E414" s="29"/>
      <c r="F414" s="29"/>
      <c r="G414" s="37"/>
    </row>
    <row r="415" spans="2:7" x14ac:dyDescent="0.25">
      <c r="B415" s="29"/>
      <c r="C415" s="29"/>
      <c r="D415" s="37"/>
      <c r="E415" s="29"/>
      <c r="F415" s="29"/>
      <c r="G415" s="37"/>
    </row>
    <row r="416" spans="2:7" x14ac:dyDescent="0.25">
      <c r="B416" s="29"/>
      <c r="C416" s="29"/>
      <c r="D416" s="37"/>
      <c r="E416" s="29"/>
      <c r="F416" s="29"/>
      <c r="G416" s="37"/>
    </row>
    <row r="417" spans="2:7" x14ac:dyDescent="0.25">
      <c r="B417" s="29"/>
      <c r="C417" s="29"/>
      <c r="D417" s="37"/>
      <c r="E417" s="29"/>
      <c r="F417" s="29"/>
      <c r="G417" s="37"/>
    </row>
    <row r="418" spans="2:7" x14ac:dyDescent="0.25">
      <c r="B418" s="29"/>
      <c r="C418" s="29"/>
      <c r="D418" s="37"/>
      <c r="E418" s="29"/>
      <c r="F418" s="29"/>
      <c r="G418" s="37"/>
    </row>
    <row r="419" spans="2:7" x14ac:dyDescent="0.25">
      <c r="B419" s="29"/>
      <c r="C419" s="29"/>
      <c r="D419" s="37"/>
      <c r="E419" s="29"/>
      <c r="F419" s="29"/>
      <c r="G419" s="37"/>
    </row>
    <row r="420" spans="2:7" x14ac:dyDescent="0.25">
      <c r="B420" s="29"/>
      <c r="C420" s="29"/>
      <c r="D420" s="37"/>
      <c r="E420" s="29"/>
      <c r="F420" s="29"/>
      <c r="G420" s="37"/>
    </row>
    <row r="421" spans="2:7" x14ac:dyDescent="0.25">
      <c r="B421" s="29"/>
      <c r="C421" s="29"/>
      <c r="D421" s="37"/>
      <c r="E421" s="29"/>
      <c r="F421" s="29"/>
      <c r="G421" s="37"/>
    </row>
    <row r="422" spans="2:7" x14ac:dyDescent="0.25">
      <c r="B422" s="29"/>
      <c r="C422" s="29"/>
      <c r="D422" s="37"/>
      <c r="E422" s="29"/>
      <c r="F422" s="29"/>
      <c r="G422" s="37"/>
    </row>
    <row r="423" spans="2:7" x14ac:dyDescent="0.25">
      <c r="B423" s="29"/>
      <c r="C423" s="29"/>
      <c r="D423" s="37"/>
      <c r="E423" s="29"/>
      <c r="F423" s="29"/>
      <c r="G423" s="37"/>
    </row>
    <row r="424" spans="2:7" x14ac:dyDescent="0.25">
      <c r="B424" s="29"/>
      <c r="C424" s="29"/>
      <c r="D424" s="37"/>
      <c r="E424" s="29"/>
      <c r="F424" s="29"/>
      <c r="G424" s="37"/>
    </row>
    <row r="425" spans="2:7" x14ac:dyDescent="0.25">
      <c r="B425" s="29"/>
      <c r="C425" s="29"/>
      <c r="D425" s="37"/>
      <c r="E425" s="29"/>
      <c r="F425" s="29"/>
      <c r="G425" s="37"/>
    </row>
    <row r="426" spans="2:7" x14ac:dyDescent="0.25">
      <c r="B426" s="29"/>
      <c r="C426" s="29"/>
      <c r="D426" s="37"/>
      <c r="E426" s="29"/>
      <c r="F426" s="29"/>
      <c r="G426" s="37"/>
    </row>
    <row r="427" spans="2:7" x14ac:dyDescent="0.25">
      <c r="B427" s="29"/>
      <c r="C427" s="29"/>
      <c r="D427" s="37"/>
      <c r="E427" s="29"/>
      <c r="F427" s="29"/>
      <c r="G427" s="37"/>
    </row>
    <row r="428" spans="2:7" x14ac:dyDescent="0.25">
      <c r="B428" s="29"/>
      <c r="C428" s="29"/>
      <c r="D428" s="37"/>
      <c r="E428" s="29"/>
      <c r="F428" s="29"/>
      <c r="G428" s="37"/>
    </row>
    <row r="429" spans="2:7" x14ac:dyDescent="0.25">
      <c r="B429" s="29"/>
      <c r="C429" s="29"/>
      <c r="D429" s="37"/>
      <c r="E429" s="29"/>
      <c r="F429" s="29"/>
      <c r="G429" s="37"/>
    </row>
    <row r="430" spans="2:7" x14ac:dyDescent="0.25">
      <c r="B430" s="29"/>
      <c r="C430" s="29"/>
      <c r="D430" s="37"/>
      <c r="E430" s="29"/>
      <c r="F430" s="29"/>
      <c r="G430" s="37"/>
    </row>
    <row r="431" spans="2:7" x14ac:dyDescent="0.25">
      <c r="B431" s="29"/>
      <c r="C431" s="29"/>
      <c r="D431" s="37"/>
      <c r="E431" s="29"/>
      <c r="F431" s="29"/>
      <c r="G431" s="37"/>
    </row>
    <row r="432" spans="2:7" x14ac:dyDescent="0.25">
      <c r="B432" s="29"/>
      <c r="C432" s="29"/>
      <c r="D432" s="37"/>
      <c r="E432" s="29"/>
      <c r="F432" s="29"/>
      <c r="G432" s="37"/>
    </row>
    <row r="433" spans="2:7" x14ac:dyDescent="0.25">
      <c r="B433" s="29"/>
      <c r="C433" s="29"/>
      <c r="D433" s="37"/>
      <c r="E433" s="29"/>
      <c r="F433" s="29"/>
      <c r="G433" s="37"/>
    </row>
    <row r="434" spans="2:7" x14ac:dyDescent="0.25">
      <c r="B434" s="29"/>
      <c r="C434" s="29"/>
      <c r="D434" s="37"/>
      <c r="E434" s="29"/>
      <c r="F434" s="29"/>
      <c r="G434" s="37"/>
    </row>
    <row r="435" spans="2:7" x14ac:dyDescent="0.25">
      <c r="B435" s="29"/>
      <c r="C435" s="29"/>
      <c r="D435" s="37"/>
      <c r="E435" s="29"/>
      <c r="F435" s="29"/>
      <c r="G435" s="37"/>
    </row>
    <row r="436" spans="2:7" x14ac:dyDescent="0.25">
      <c r="B436" s="29"/>
      <c r="C436" s="29"/>
      <c r="D436" s="37"/>
      <c r="E436" s="29"/>
      <c r="F436" s="29"/>
      <c r="G436" s="37"/>
    </row>
    <row r="437" spans="2:7" x14ac:dyDescent="0.25">
      <c r="B437" s="29"/>
      <c r="C437" s="29"/>
      <c r="D437" s="37"/>
      <c r="E437" s="29"/>
      <c r="F437" s="29"/>
      <c r="G437" s="37"/>
    </row>
    <row r="438" spans="2:7" x14ac:dyDescent="0.25">
      <c r="B438" s="29"/>
      <c r="C438" s="29"/>
      <c r="D438" s="37"/>
      <c r="E438" s="29"/>
      <c r="F438" s="29"/>
      <c r="G438" s="37"/>
    </row>
    <row r="439" spans="2:7" x14ac:dyDescent="0.25">
      <c r="B439" s="29"/>
      <c r="C439" s="29"/>
      <c r="D439" s="37"/>
      <c r="E439" s="29"/>
      <c r="F439" s="29"/>
      <c r="G439" s="37"/>
    </row>
    <row r="440" spans="2:7" x14ac:dyDescent="0.25">
      <c r="B440" s="29"/>
      <c r="C440" s="29"/>
      <c r="D440" s="37"/>
      <c r="E440" s="29"/>
      <c r="F440" s="29"/>
      <c r="G440" s="37"/>
    </row>
    <row r="441" spans="2:7" x14ac:dyDescent="0.25">
      <c r="B441" s="29"/>
      <c r="C441" s="29"/>
      <c r="D441" s="37"/>
      <c r="E441" s="29"/>
      <c r="F441" s="29"/>
      <c r="G441" s="37"/>
    </row>
    <row r="442" spans="2:7" x14ac:dyDescent="0.25">
      <c r="B442" s="29"/>
      <c r="C442" s="29"/>
      <c r="D442" s="37"/>
      <c r="E442" s="29"/>
      <c r="F442" s="29"/>
      <c r="G442" s="37"/>
    </row>
    <row r="443" spans="2:7" x14ac:dyDescent="0.25">
      <c r="B443" s="29"/>
      <c r="C443" s="29"/>
      <c r="D443" s="37"/>
      <c r="E443" s="29"/>
      <c r="F443" s="29"/>
      <c r="G443" s="37"/>
    </row>
    <row r="444" spans="2:7" x14ac:dyDescent="0.25">
      <c r="B444" s="29"/>
      <c r="C444" s="29"/>
      <c r="D444" s="37"/>
      <c r="E444" s="29"/>
      <c r="F444" s="29"/>
      <c r="G444" s="37"/>
    </row>
    <row r="445" spans="2:7" x14ac:dyDescent="0.25">
      <c r="B445" s="29"/>
      <c r="C445" s="29"/>
      <c r="D445" s="37"/>
      <c r="E445" s="29"/>
      <c r="F445" s="29"/>
      <c r="G445" s="37"/>
    </row>
    <row r="446" spans="2:7" x14ac:dyDescent="0.25">
      <c r="B446" s="29"/>
      <c r="C446" s="29"/>
      <c r="D446" s="37"/>
      <c r="E446" s="29"/>
      <c r="F446" s="29"/>
      <c r="G446" s="37"/>
    </row>
    <row r="447" spans="2:7" x14ac:dyDescent="0.25">
      <c r="B447" s="29"/>
      <c r="C447" s="29"/>
      <c r="D447" s="37"/>
      <c r="E447" s="29"/>
      <c r="F447" s="29"/>
      <c r="G447" s="37"/>
    </row>
    <row r="448" spans="2:7" x14ac:dyDescent="0.25">
      <c r="B448" s="29"/>
      <c r="C448" s="29"/>
      <c r="D448" s="37"/>
      <c r="E448" s="29"/>
      <c r="F448" s="29"/>
      <c r="G448" s="37"/>
    </row>
    <row r="449" spans="2:7" x14ac:dyDescent="0.25">
      <c r="B449" s="29"/>
      <c r="C449" s="29"/>
      <c r="D449" s="37"/>
      <c r="E449" s="29"/>
      <c r="F449" s="29"/>
      <c r="G449" s="37"/>
    </row>
    <row r="450" spans="2:7" x14ac:dyDescent="0.25">
      <c r="B450" s="29"/>
      <c r="C450" s="29"/>
      <c r="D450" s="37"/>
      <c r="E450" s="29"/>
      <c r="F450" s="29"/>
      <c r="G450" s="37"/>
    </row>
    <row r="451" spans="2:7" x14ac:dyDescent="0.25">
      <c r="B451" s="29"/>
      <c r="C451" s="29"/>
      <c r="D451" s="37"/>
      <c r="E451" s="29"/>
      <c r="F451" s="29"/>
      <c r="G451" s="37"/>
    </row>
    <row r="452" spans="2:7" x14ac:dyDescent="0.25">
      <c r="B452" s="29"/>
      <c r="C452" s="29"/>
      <c r="D452" s="37"/>
      <c r="E452" s="29"/>
      <c r="F452" s="29"/>
      <c r="G452" s="37"/>
    </row>
    <row r="453" spans="2:7" x14ac:dyDescent="0.25">
      <c r="B453" s="29"/>
      <c r="C453" s="29"/>
      <c r="D453" s="37"/>
      <c r="E453" s="29"/>
      <c r="F453" s="29"/>
      <c r="G453" s="37"/>
    </row>
    <row r="454" spans="2:7" x14ac:dyDescent="0.25">
      <c r="B454" s="29"/>
      <c r="C454" s="29"/>
      <c r="D454" s="37"/>
      <c r="E454" s="29"/>
      <c r="F454" s="29"/>
      <c r="G454" s="37"/>
    </row>
    <row r="455" spans="2:7" x14ac:dyDescent="0.25">
      <c r="B455" s="29"/>
      <c r="C455" s="29"/>
      <c r="D455" s="37"/>
      <c r="E455" s="29"/>
      <c r="F455" s="29"/>
      <c r="G455" s="37"/>
    </row>
    <row r="456" spans="2:7" x14ac:dyDescent="0.25">
      <c r="B456" s="29"/>
      <c r="C456" s="29"/>
      <c r="D456" s="37"/>
      <c r="E456" s="29"/>
      <c r="F456" s="29"/>
      <c r="G456" s="37"/>
    </row>
    <row r="457" spans="2:7" x14ac:dyDescent="0.25">
      <c r="B457" s="29"/>
      <c r="C457" s="29"/>
      <c r="D457" s="37"/>
      <c r="E457" s="29"/>
      <c r="F457" s="29"/>
      <c r="G457" s="37"/>
    </row>
    <row r="458" spans="2:7" x14ac:dyDescent="0.25">
      <c r="B458" s="29"/>
      <c r="C458" s="29"/>
      <c r="D458" s="37"/>
      <c r="E458" s="29"/>
      <c r="F458" s="29"/>
      <c r="G458" s="37"/>
    </row>
    <row r="459" spans="2:7" x14ac:dyDescent="0.25">
      <c r="B459" s="29"/>
      <c r="C459" s="29"/>
      <c r="D459" s="37"/>
      <c r="E459" s="29"/>
      <c r="F459" s="29"/>
      <c r="G459" s="37"/>
    </row>
    <row r="460" spans="2:7" x14ac:dyDescent="0.25">
      <c r="B460" s="29"/>
      <c r="C460" s="29"/>
      <c r="D460" s="37"/>
      <c r="E460" s="29"/>
      <c r="F460" s="29"/>
      <c r="G460" s="37"/>
    </row>
    <row r="461" spans="2:7" x14ac:dyDescent="0.25">
      <c r="B461" s="29"/>
      <c r="C461" s="29"/>
      <c r="D461" s="37"/>
      <c r="E461" s="29"/>
      <c r="F461" s="29"/>
      <c r="G461" s="37"/>
    </row>
    <row r="462" spans="2:7" x14ac:dyDescent="0.25">
      <c r="B462" s="29"/>
      <c r="C462" s="29"/>
      <c r="D462" s="37"/>
      <c r="E462" s="29"/>
      <c r="F462" s="29"/>
      <c r="G462" s="37"/>
    </row>
    <row r="463" spans="2:7" x14ac:dyDescent="0.25">
      <c r="B463" s="29"/>
      <c r="C463" s="29"/>
      <c r="D463" s="37"/>
      <c r="E463" s="29"/>
      <c r="F463" s="29"/>
      <c r="G463" s="37"/>
    </row>
    <row r="464" spans="2:7" x14ac:dyDescent="0.25">
      <c r="B464" s="29"/>
      <c r="C464" s="29"/>
      <c r="D464" s="37"/>
      <c r="E464" s="29"/>
      <c r="F464" s="29"/>
      <c r="G464" s="37"/>
    </row>
    <row r="465" spans="2:7" x14ac:dyDescent="0.25">
      <c r="B465" s="29"/>
      <c r="C465" s="29"/>
      <c r="D465" s="37"/>
      <c r="E465" s="29"/>
      <c r="F465" s="29"/>
      <c r="G465" s="37"/>
    </row>
    <row r="466" spans="2:7" x14ac:dyDescent="0.25">
      <c r="B466" s="29"/>
      <c r="C466" s="29"/>
      <c r="D466" s="37"/>
      <c r="E466" s="29"/>
      <c r="F466" s="29"/>
      <c r="G466" s="37"/>
    </row>
    <row r="467" spans="2:7" x14ac:dyDescent="0.25">
      <c r="B467" s="29"/>
      <c r="C467" s="29"/>
      <c r="D467" s="37"/>
      <c r="E467" s="29"/>
      <c r="F467" s="29"/>
      <c r="G467" s="37"/>
    </row>
    <row r="468" spans="2:7" x14ac:dyDescent="0.25">
      <c r="B468" s="29"/>
      <c r="C468" s="29"/>
      <c r="D468" s="37"/>
      <c r="E468" s="29"/>
      <c r="F468" s="29"/>
      <c r="G468" s="37"/>
    </row>
    <row r="469" spans="2:7" x14ac:dyDescent="0.25">
      <c r="B469" s="29"/>
      <c r="C469" s="29"/>
      <c r="D469" s="37"/>
      <c r="E469" s="29"/>
      <c r="F469" s="29"/>
      <c r="G469" s="37"/>
    </row>
    <row r="470" spans="2:7" x14ac:dyDescent="0.25">
      <c r="B470" s="29"/>
      <c r="C470" s="29"/>
      <c r="D470" s="37"/>
      <c r="E470" s="29"/>
      <c r="F470" s="29"/>
      <c r="G470" s="37"/>
    </row>
    <row r="471" spans="2:7" x14ac:dyDescent="0.25">
      <c r="B471" s="29"/>
      <c r="C471" s="29"/>
      <c r="D471" s="37"/>
      <c r="E471" s="29"/>
      <c r="F471" s="29"/>
      <c r="G471" s="37"/>
    </row>
    <row r="472" spans="2:7" x14ac:dyDescent="0.25">
      <c r="B472" s="29"/>
      <c r="C472" s="29"/>
      <c r="D472" s="37"/>
      <c r="E472" s="29"/>
      <c r="F472" s="29"/>
      <c r="G472" s="37"/>
    </row>
    <row r="473" spans="2:7" x14ac:dyDescent="0.25">
      <c r="B473" s="29"/>
      <c r="C473" s="29"/>
      <c r="D473" s="37"/>
      <c r="E473" s="29"/>
      <c r="F473" s="29"/>
      <c r="G473" s="37"/>
    </row>
    <row r="474" spans="2:7" x14ac:dyDescent="0.25">
      <c r="B474" s="29"/>
      <c r="C474" s="29"/>
      <c r="D474" s="37"/>
      <c r="E474" s="29"/>
      <c r="F474" s="29"/>
      <c r="G474" s="37"/>
    </row>
    <row r="475" spans="2:7" x14ac:dyDescent="0.25">
      <c r="B475" s="29"/>
      <c r="C475" s="29"/>
      <c r="D475" s="37"/>
      <c r="E475" s="29"/>
      <c r="F475" s="29"/>
      <c r="G475" s="37"/>
    </row>
    <row r="476" spans="2:7" x14ac:dyDescent="0.25">
      <c r="B476" s="29"/>
      <c r="C476" s="29"/>
      <c r="D476" s="37"/>
      <c r="E476" s="29"/>
      <c r="F476" s="29"/>
      <c r="G476" s="37"/>
    </row>
    <row r="477" spans="2:7" x14ac:dyDescent="0.25">
      <c r="B477" s="29"/>
      <c r="C477" s="29"/>
      <c r="D477" s="37"/>
      <c r="E477" s="29"/>
      <c r="F477" s="29"/>
      <c r="G477" s="37"/>
    </row>
    <row r="478" spans="2:7" x14ac:dyDescent="0.25">
      <c r="B478" s="29"/>
      <c r="C478" s="29"/>
      <c r="D478" s="37"/>
      <c r="E478" s="29"/>
      <c r="F478" s="29"/>
      <c r="G478" s="37"/>
    </row>
    <row r="479" spans="2:7" x14ac:dyDescent="0.25">
      <c r="B479" s="29"/>
      <c r="C479" s="29"/>
      <c r="D479" s="37"/>
      <c r="E479" s="29"/>
      <c r="F479" s="29"/>
      <c r="G479" s="37"/>
    </row>
    <row r="480" spans="2:7" x14ac:dyDescent="0.25">
      <c r="B480" s="29"/>
      <c r="C480" s="29"/>
      <c r="D480" s="37"/>
      <c r="E480" s="29"/>
      <c r="F480" s="29"/>
      <c r="G480" s="37"/>
    </row>
    <row r="481" spans="2:7" x14ac:dyDescent="0.25">
      <c r="B481" s="29"/>
      <c r="C481" s="29"/>
      <c r="D481" s="37"/>
      <c r="E481" s="29"/>
      <c r="F481" s="29"/>
      <c r="G481" s="37"/>
    </row>
    <row r="482" spans="2:7" x14ac:dyDescent="0.25">
      <c r="B482" s="29"/>
      <c r="C482" s="29"/>
      <c r="D482" s="37"/>
      <c r="E482" s="29"/>
      <c r="F482" s="29"/>
      <c r="G482" s="37"/>
    </row>
    <row r="483" spans="2:7" x14ac:dyDescent="0.25">
      <c r="B483" s="29"/>
      <c r="C483" s="29"/>
      <c r="D483" s="37"/>
      <c r="E483" s="29"/>
      <c r="F483" s="29"/>
      <c r="G483" s="37"/>
    </row>
    <row r="484" spans="2:7" x14ac:dyDescent="0.25">
      <c r="B484" s="29"/>
      <c r="C484" s="29"/>
      <c r="D484" s="37"/>
      <c r="E484" s="29"/>
      <c r="F484" s="29"/>
      <c r="G484" s="37"/>
    </row>
    <row r="485" spans="2:7" x14ac:dyDescent="0.25">
      <c r="B485" s="29"/>
      <c r="C485" s="29"/>
      <c r="D485" s="37"/>
      <c r="E485" s="29"/>
      <c r="F485" s="29"/>
      <c r="G485" s="37"/>
    </row>
    <row r="486" spans="2:7" x14ac:dyDescent="0.25">
      <c r="B486" s="29"/>
      <c r="C486" s="29"/>
      <c r="D486" s="37"/>
      <c r="E486" s="29"/>
      <c r="F486" s="29"/>
      <c r="G486" s="37"/>
    </row>
    <row r="487" spans="2:7" x14ac:dyDescent="0.25">
      <c r="B487" s="29"/>
      <c r="C487" s="29"/>
      <c r="D487" s="37"/>
      <c r="E487" s="29"/>
      <c r="F487" s="29"/>
      <c r="G487" s="37"/>
    </row>
    <row r="488" spans="2:7" x14ac:dyDescent="0.25">
      <c r="B488" s="29"/>
      <c r="C488" s="29"/>
      <c r="D488" s="37"/>
      <c r="E488" s="29"/>
      <c r="F488" s="29"/>
      <c r="G488" s="37"/>
    </row>
    <row r="489" spans="2:7" x14ac:dyDescent="0.25">
      <c r="B489" s="29"/>
      <c r="C489" s="29"/>
      <c r="D489" s="37"/>
      <c r="E489" s="29"/>
      <c r="F489" s="29"/>
      <c r="G489" s="37"/>
    </row>
    <row r="490" spans="2:7" x14ac:dyDescent="0.25">
      <c r="B490" s="29"/>
      <c r="C490" s="29"/>
      <c r="D490" s="37"/>
      <c r="E490" s="29"/>
      <c r="F490" s="29"/>
      <c r="G490" s="37"/>
    </row>
    <row r="491" spans="2:7" x14ac:dyDescent="0.25">
      <c r="B491" s="29"/>
      <c r="C491" s="29"/>
      <c r="D491" s="37"/>
      <c r="E491" s="29"/>
      <c r="F491" s="29"/>
      <c r="G491" s="37"/>
    </row>
    <row r="492" spans="2:7" x14ac:dyDescent="0.25">
      <c r="B492" s="29"/>
      <c r="C492" s="29"/>
      <c r="D492" s="37"/>
      <c r="E492" s="29"/>
      <c r="F492" s="29"/>
      <c r="G492" s="37"/>
    </row>
    <row r="493" spans="2:7" x14ac:dyDescent="0.25">
      <c r="B493" s="29"/>
      <c r="C493" s="29"/>
      <c r="D493" s="37"/>
      <c r="E493" s="29"/>
      <c r="F493" s="29"/>
      <c r="G493" s="37"/>
    </row>
    <row r="494" spans="2:7" x14ac:dyDescent="0.25">
      <c r="B494" s="29"/>
      <c r="C494" s="29"/>
      <c r="D494" s="37"/>
      <c r="E494" s="29"/>
      <c r="F494" s="29"/>
      <c r="G494" s="37"/>
    </row>
    <row r="495" spans="2:7" x14ac:dyDescent="0.25">
      <c r="B495" s="29"/>
      <c r="C495" s="29"/>
      <c r="D495" s="37"/>
      <c r="E495" s="29"/>
      <c r="F495" s="29"/>
      <c r="G495" s="37"/>
    </row>
    <row r="496" spans="2:7" x14ac:dyDescent="0.25">
      <c r="B496" s="29"/>
      <c r="C496" s="29"/>
      <c r="D496" s="37"/>
      <c r="E496" s="29"/>
      <c r="F496" s="29"/>
      <c r="G496" s="37"/>
    </row>
    <row r="497" spans="2:7" x14ac:dyDescent="0.25">
      <c r="B497" s="29"/>
      <c r="C497" s="29"/>
      <c r="D497" s="37"/>
      <c r="E497" s="29"/>
      <c r="F497" s="29"/>
      <c r="G497" s="37"/>
    </row>
    <row r="498" spans="2:7" x14ac:dyDescent="0.25">
      <c r="B498" s="29"/>
      <c r="C498" s="29"/>
      <c r="D498" s="37"/>
      <c r="E498" s="29"/>
      <c r="F498" s="29"/>
      <c r="G498" s="37"/>
    </row>
    <row r="499" spans="2:7" x14ac:dyDescent="0.25">
      <c r="B499" s="29"/>
      <c r="C499" s="29"/>
      <c r="D499" s="37"/>
      <c r="E499" s="29"/>
      <c r="F499" s="29"/>
      <c r="G499" s="37"/>
    </row>
    <row r="500" spans="2:7" x14ac:dyDescent="0.25">
      <c r="B500" s="29"/>
      <c r="C500" s="29"/>
      <c r="D500" s="37"/>
      <c r="E500" s="29"/>
      <c r="F500" s="29"/>
      <c r="G500" s="37"/>
    </row>
    <row r="501" spans="2:7" x14ac:dyDescent="0.25">
      <c r="B501" s="29"/>
      <c r="C501" s="29"/>
      <c r="D501" s="37"/>
      <c r="E501" s="29"/>
      <c r="F501" s="29"/>
      <c r="G501" s="37"/>
    </row>
    <row r="502" spans="2:7" x14ac:dyDescent="0.25">
      <c r="B502" s="29"/>
      <c r="C502" s="29"/>
      <c r="D502" s="37"/>
      <c r="E502" s="29"/>
      <c r="F502" s="29"/>
      <c r="G502" s="37"/>
    </row>
    <row r="503" spans="2:7" x14ac:dyDescent="0.25">
      <c r="B503" s="29"/>
      <c r="C503" s="29"/>
      <c r="D503" s="37"/>
      <c r="E503" s="29"/>
      <c r="F503" s="29"/>
      <c r="G503" s="37"/>
    </row>
    <row r="504" spans="2:7" x14ac:dyDescent="0.25">
      <c r="B504" s="29"/>
      <c r="C504" s="29"/>
      <c r="D504" s="37"/>
      <c r="E504" s="29"/>
      <c r="F504" s="29"/>
      <c r="G504" s="37"/>
    </row>
    <row r="505" spans="2:7" x14ac:dyDescent="0.25">
      <c r="B505" s="29"/>
      <c r="C505" s="29"/>
      <c r="D505" s="37"/>
      <c r="E505" s="29"/>
      <c r="F505" s="29"/>
      <c r="G505" s="37"/>
    </row>
    <row r="506" spans="2:7" x14ac:dyDescent="0.25">
      <c r="B506" s="29"/>
      <c r="C506" s="29"/>
      <c r="D506" s="37"/>
      <c r="E506" s="29"/>
      <c r="F506" s="29"/>
      <c r="G506" s="37"/>
    </row>
    <row r="507" spans="2:7" x14ac:dyDescent="0.25">
      <c r="B507" s="29"/>
      <c r="C507" s="29"/>
      <c r="D507" s="37"/>
      <c r="E507" s="29"/>
      <c r="F507" s="29"/>
      <c r="G507" s="37"/>
    </row>
    <row r="508" spans="2:7" x14ac:dyDescent="0.25">
      <c r="B508" s="29"/>
      <c r="C508" s="29"/>
      <c r="D508" s="37"/>
      <c r="E508" s="29"/>
      <c r="F508" s="29"/>
      <c r="G508" s="37"/>
    </row>
    <row r="509" spans="2:7" x14ac:dyDescent="0.25">
      <c r="B509" s="29"/>
      <c r="C509" s="29"/>
      <c r="D509" s="37"/>
      <c r="E509" s="29"/>
      <c r="F509" s="29"/>
      <c r="G509" s="37"/>
    </row>
    <row r="510" spans="2:7" x14ac:dyDescent="0.25">
      <c r="B510" s="29"/>
      <c r="C510" s="29"/>
      <c r="D510" s="37"/>
      <c r="E510" s="29"/>
      <c r="F510" s="29"/>
      <c r="G510" s="37"/>
    </row>
    <row r="511" spans="2:7" x14ac:dyDescent="0.25">
      <c r="B511" s="29"/>
      <c r="C511" s="29"/>
      <c r="D511" s="37"/>
      <c r="E511" s="29"/>
      <c r="F511" s="29"/>
      <c r="G511" s="37"/>
    </row>
    <row r="512" spans="2:7" x14ac:dyDescent="0.25">
      <c r="B512" s="29"/>
      <c r="C512" s="29"/>
      <c r="D512" s="37"/>
      <c r="E512" s="29"/>
      <c r="F512" s="29"/>
      <c r="G512" s="37"/>
    </row>
  </sheetData>
  <mergeCells count="4">
    <mergeCell ref="B3:D3"/>
    <mergeCell ref="A3:A4"/>
    <mergeCell ref="E3:H3"/>
    <mergeCell ref="A5:D5"/>
  </mergeCells>
  <phoneticPr fontId="9" type="noConversion"/>
  <conditionalFormatting sqref="B7:H57">
    <cfRule type="containsBlanks" dxfId="85" priority="2">
      <formula>LEN(TRIM(B7))=0</formula>
    </cfRule>
  </conditionalFormatting>
  <pageMargins left="0.75" right="0.75" top="1" bottom="1" header="0" footer="0"/>
  <extLst>
    <ext xmlns:mx="http://schemas.microsoft.com/office/mac/excel/2008/main" uri="http://schemas.microsoft.com/office/mac/excel/2008/main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15</vt:i4>
      </vt:variant>
      <vt:variant>
        <vt:lpstr>Rangos con nombre</vt:lpstr>
      </vt:variant>
      <vt:variant>
        <vt:i4>15</vt:i4>
      </vt:variant>
    </vt:vector>
  </HeadingPairs>
  <TitlesOfParts>
    <vt:vector size="30" baseType="lpstr">
      <vt:lpstr>ÍNDICE</vt:lpstr>
      <vt:lpstr>C.74</vt:lpstr>
      <vt:lpstr>C.75</vt:lpstr>
      <vt:lpstr>C.76</vt:lpstr>
      <vt:lpstr>C.77</vt:lpstr>
      <vt:lpstr>C.78-C.79</vt:lpstr>
      <vt:lpstr>C.80</vt:lpstr>
      <vt:lpstr>C.81</vt:lpstr>
      <vt:lpstr>C.82</vt:lpstr>
      <vt:lpstr>C.83</vt:lpstr>
      <vt:lpstr>C.84 - 85</vt:lpstr>
      <vt:lpstr>C.86</vt:lpstr>
      <vt:lpstr>C.87</vt:lpstr>
      <vt:lpstr>C.88</vt:lpstr>
      <vt:lpstr>C.89</vt:lpstr>
      <vt:lpstr>C.74!Área_de_impresión</vt:lpstr>
      <vt:lpstr>C.75!Área_de_impresión</vt:lpstr>
      <vt:lpstr>C.76!Área_de_impresión</vt:lpstr>
      <vt:lpstr>C.77!Área_de_impresión</vt:lpstr>
      <vt:lpstr>'C.78-C.79'!Área_de_impresión</vt:lpstr>
      <vt:lpstr>C.80!Área_de_impresión</vt:lpstr>
      <vt:lpstr>C.81!Área_de_impresión</vt:lpstr>
      <vt:lpstr>C.82!Área_de_impresión</vt:lpstr>
      <vt:lpstr>C.83!Área_de_impresión</vt:lpstr>
      <vt:lpstr>'C.84 - 85'!Área_de_impresión</vt:lpstr>
      <vt:lpstr>C.86!Área_de_impresión</vt:lpstr>
      <vt:lpstr>C.87!Área_de_impresión</vt:lpstr>
      <vt:lpstr>C.88!Área_de_impresión</vt:lpstr>
      <vt:lpstr>C.89!Área_de_impresión</vt:lpstr>
      <vt:lpstr>ÍNDICE!Área_de_impresión</vt:lpstr>
    </vt:vector>
  </TitlesOfParts>
  <Company>Minagri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jmendieta</dc:creator>
  <cp:lastModifiedBy>Agueda Sihuas Meza</cp:lastModifiedBy>
  <cp:lastPrinted>2020-10-16T18:41:13Z</cp:lastPrinted>
  <dcterms:created xsi:type="dcterms:W3CDTF">2015-03-17T20:08:52Z</dcterms:created>
  <dcterms:modified xsi:type="dcterms:W3CDTF">2024-06-24T21:46:14Z</dcterms:modified>
</cp:coreProperties>
</file>