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sihuas\Desktop\EL AGRO EN CIFRA\AÑO 2024\ABRIL 2024\"/>
    </mc:Choice>
  </mc:AlternateContent>
  <xr:revisionPtr revIDLastSave="0" documentId="13_ncr:1_{C0541F86-D6FE-490B-9DE9-A98E7B0D36E2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INDICE " sheetId="39" r:id="rId1"/>
    <sheet name="C-49" sheetId="31" r:id="rId2"/>
    <sheet name="C.50" sheetId="37" r:id="rId3"/>
    <sheet name="C.51" sheetId="40" r:id="rId4"/>
  </sheets>
  <externalReferences>
    <externalReference r:id="rId5"/>
    <externalReference r:id="rId6"/>
    <externalReference r:id="rId7"/>
  </externalReferences>
  <definedNames>
    <definedName name="\a" localSheetId="2">#REF!</definedName>
    <definedName name="\a" localSheetId="3">#REF!</definedName>
    <definedName name="\a" localSheetId="1">'C-49'!#REF!</definedName>
    <definedName name="\A">#REF!</definedName>
    <definedName name="\C" localSheetId="2">#REF!</definedName>
    <definedName name="\C" localSheetId="3">#REF!</definedName>
    <definedName name="\C">#REF!</definedName>
    <definedName name="\e" localSheetId="2">#REF!</definedName>
    <definedName name="\e" localSheetId="3">#REF!</definedName>
    <definedName name="\e">'C-49'!#REF!</definedName>
    <definedName name="\S">#N/A</definedName>
    <definedName name="__123Graph_A" localSheetId="3" hidden="1">#REF!</definedName>
    <definedName name="__123Graph_A" hidden="1">#REF!</definedName>
    <definedName name="__123Graph_AGRAF" localSheetId="3" hidden="1">#REF!</definedName>
    <definedName name="__123Graph_AGRAF" hidden="1">#REF!</definedName>
    <definedName name="__123Graph_B" localSheetId="3" hidden="1">#REF!</definedName>
    <definedName name="__123Graph_B" hidden="1">#REF!</definedName>
    <definedName name="__123Graph_BGRAF" localSheetId="3" hidden="1">#REF!</definedName>
    <definedName name="__123Graph_BGRAF" hidden="1">#REF!</definedName>
    <definedName name="__123Graph_C" localSheetId="3" hidden="1">#REF!</definedName>
    <definedName name="__123Graph_C" hidden="1">#REF!</definedName>
    <definedName name="__123Graph_CGRAF" localSheetId="3" hidden="1">#REF!</definedName>
    <definedName name="__123Graph_CGRAF" hidden="1">#REF!</definedName>
    <definedName name="__123Graph_D" localSheetId="3" hidden="1">#REF!</definedName>
    <definedName name="__123Graph_D" hidden="1">#REF!</definedName>
    <definedName name="__123Graph_DGRAF" localSheetId="3" hidden="1">#REF!</definedName>
    <definedName name="__123Graph_DGRAF" hidden="1">#REF!</definedName>
    <definedName name="__123Graph_E" localSheetId="3" hidden="1">#REF!</definedName>
    <definedName name="__123Graph_E" hidden="1">#REF!</definedName>
    <definedName name="__123Graph_EGRAF" localSheetId="3" hidden="1">#REF!</definedName>
    <definedName name="__123Graph_EGRAF" hidden="1">#REF!</definedName>
    <definedName name="__123Graph_F" localSheetId="3" hidden="1">#REF!</definedName>
    <definedName name="__123Graph_F" hidden="1">#REF!</definedName>
    <definedName name="__123Graph_FGRAF" localSheetId="3" hidden="1">#REF!</definedName>
    <definedName name="__123Graph_FGRAF" hidden="1">#REF!</definedName>
    <definedName name="__123Graph_X" localSheetId="3" hidden="1">#REF!</definedName>
    <definedName name="__123Graph_X" hidden="1">#REF!</definedName>
    <definedName name="__123Graph_XGRAF" localSheetId="3" hidden="1">#REF!</definedName>
    <definedName name="__123Graph_XGRAF" hidden="1">#REF!</definedName>
    <definedName name="_1990" localSheetId="3">#REF!</definedName>
    <definedName name="_1990">#REF!</definedName>
    <definedName name="_xlnm._FilterDatabase" localSheetId="2" hidden="1">'C.50'!#REF!</definedName>
    <definedName name="_xlnm._FilterDatabase" localSheetId="3" hidden="1">'[1]C. 47'!#REF!</definedName>
    <definedName name="_Key1" localSheetId="2" hidden="1">'C.50'!#REF!</definedName>
    <definedName name="_Key1" localSheetId="3" hidden="1">'[1]C. 47'!#REF!</definedName>
    <definedName name="_Key1" localSheetId="1" hidden="1">'C-49'!#REF!</definedName>
    <definedName name="_Key1" hidden="1">[2]INGUTI!$A$18:$A$30</definedName>
    <definedName name="_Order1" hidden="1">255</definedName>
    <definedName name="_Regression_Int" localSheetId="2" hidden="1">1</definedName>
    <definedName name="_Regression_Int" localSheetId="3" hidden="1">1</definedName>
    <definedName name="_Regression_Int" localSheetId="1" hidden="1">1</definedName>
    <definedName name="_Sort" localSheetId="2" hidden="1">'C.50'!#REF!</definedName>
    <definedName name="_Sort" localSheetId="3" hidden="1">'[1]C. 47'!#REF!</definedName>
    <definedName name="_Sort" localSheetId="1" hidden="1">'C-49'!#REF!</definedName>
    <definedName name="_Sort" hidden="1">[2]INGUTI!$A$18:$M$30</definedName>
    <definedName name="A" localSheetId="3">#REF!</definedName>
    <definedName name="A">'C-49'!#REF!</definedName>
    <definedName name="A_IMPRESION_IM" localSheetId="3">#REF!</definedName>
    <definedName name="A_IMPRESION_IM">#REF!</definedName>
    <definedName name="A_impresión_IM" localSheetId="2">'C.50'!#REF!</definedName>
    <definedName name="A_impresión_IM" localSheetId="3">'[1]C. 47'!#REF!</definedName>
    <definedName name="A_impresión_IM" localSheetId="1">'C-49'!#REF!</definedName>
    <definedName name="A_IMPRESIÓN_IM">#REF!</definedName>
    <definedName name="ademas" localSheetId="3">'[3]C-47'!#REF!</definedName>
    <definedName name="ademas">'[3]C-47'!#REF!</definedName>
    <definedName name="AGO" localSheetId="2">#REF!</definedName>
    <definedName name="AGO" localSheetId="3">#REF!</definedName>
    <definedName name="AGO">#REF!</definedName>
    <definedName name="_xlnm.Print_Area" localSheetId="2">'C.50'!$A$1:$G$95</definedName>
    <definedName name="_xlnm.Print_Area" localSheetId="3">'C.51'!$B$1:$Q$122</definedName>
    <definedName name="_xlnm.Print_Area" localSheetId="1">'C-49'!$A$3:$G$103</definedName>
    <definedName name="_xlnm.Print_Area">#N/A</definedName>
    <definedName name="CUADRO" localSheetId="3">'[3]C-47'!#REF!</definedName>
    <definedName name="CUADRO">'[3]C-47'!#REF!</definedName>
    <definedName name="dias" localSheetId="3">#REF!</definedName>
    <definedName name="dias">#REF!</definedName>
    <definedName name="eeeeee" localSheetId="3">#REF!</definedName>
    <definedName name="eeeeee">#REF!</definedName>
    <definedName name="fr" localSheetId="3" hidden="1">#REF!</definedName>
    <definedName name="fr" hidden="1">#REF!</definedName>
    <definedName name="hoja" localSheetId="3">#REF!</definedName>
    <definedName name="hoja">#REF!</definedName>
    <definedName name="hugo" localSheetId="3" hidden="1">#REF!</definedName>
    <definedName name="hugo" hidden="1">#REF!</definedName>
    <definedName name="juan" localSheetId="3" hidden="1">#REF!</definedName>
    <definedName name="juan" hidden="1">#REF!</definedName>
    <definedName name="los" localSheetId="3" hidden="1">#REF!</definedName>
    <definedName name="los" hidden="1">#REF!</definedName>
    <definedName name="mara" localSheetId="3" hidden="1">#REF!</definedName>
    <definedName name="mara" hidden="1">#REF!</definedName>
    <definedName name="mmmmm" localSheetId="3" hidden="1">#REF!</definedName>
    <definedName name="mmmmm" hidden="1">#REF!</definedName>
    <definedName name="n" localSheetId="3">#REF!</definedName>
    <definedName name="n">'C-49'!#REF!</definedName>
    <definedName name="set" localSheetId="3">#REF!</definedName>
    <definedName name="set">#REF!</definedName>
    <definedName name="_xlnm.Print_Titles" localSheetId="3">#REF!</definedName>
    <definedName name="_xlnm.Print_Titles">#REF!</definedName>
    <definedName name="Títulos_a_imprimir_IM" localSheetId="2">'C.50'!#REF!</definedName>
    <definedName name="Títulos_a_imprimir_IM" localSheetId="3">'[1]C. 47'!#REF!</definedName>
    <definedName name="Títulos_a_imprimir_IM" localSheetId="1">'C-49'!#REF!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13" i="40" l="1"/>
  <c r="D98" i="40"/>
  <c r="D89" i="40"/>
  <c r="D83" i="40"/>
  <c r="D69" i="40"/>
  <c r="D64" i="40"/>
  <c r="D55" i="40"/>
  <c r="D34" i="40"/>
  <c r="D49" i="40"/>
  <c r="D30" i="40"/>
  <c r="D29" i="40"/>
  <c r="D28" i="40"/>
  <c r="D60" i="40"/>
  <c r="D18" i="40"/>
  <c r="D6" i="40"/>
  <c r="H19" i="40"/>
  <c r="D8" i="40"/>
  <c r="D112" i="40"/>
  <c r="D111" i="40"/>
  <c r="D110" i="40"/>
  <c r="D109" i="40"/>
  <c r="D108" i="40"/>
  <c r="D107" i="40"/>
  <c r="D106" i="40"/>
  <c r="D105" i="40"/>
  <c r="D104" i="40"/>
  <c r="D103" i="40"/>
  <c r="D102" i="40"/>
  <c r="D101" i="40"/>
  <c r="D100" i="40"/>
  <c r="D99" i="40"/>
  <c r="D97" i="40"/>
  <c r="D96" i="40"/>
  <c r="D95" i="40"/>
  <c r="D94" i="40"/>
  <c r="D93" i="40"/>
  <c r="D92" i="40"/>
  <c r="D91" i="40"/>
  <c r="D90" i="40"/>
  <c r="D88" i="40"/>
  <c r="D87" i="40"/>
  <c r="D86" i="40"/>
  <c r="D85" i="40"/>
  <c r="D84" i="40"/>
  <c r="D82" i="40"/>
  <c r="D81" i="40"/>
  <c r="D80" i="40"/>
  <c r="D79" i="40"/>
  <c r="D78" i="40"/>
  <c r="D77" i="40"/>
  <c r="D76" i="40"/>
  <c r="D75" i="40"/>
  <c r="D74" i="40"/>
  <c r="D73" i="40"/>
  <c r="D72" i="40"/>
  <c r="D71" i="40"/>
  <c r="D70" i="40"/>
  <c r="D63" i="40"/>
  <c r="D62" i="40"/>
  <c r="D61" i="40"/>
  <c r="D59" i="40"/>
  <c r="D58" i="40"/>
  <c r="D57" i="40"/>
  <c r="D56" i="40"/>
  <c r="D54" i="40"/>
  <c r="D53" i="40"/>
  <c r="D52" i="40"/>
  <c r="D51" i="40"/>
  <c r="D50" i="40"/>
  <c r="D48" i="40"/>
  <c r="D47" i="40"/>
  <c r="D46" i="40"/>
  <c r="D45" i="40"/>
  <c r="D44" i="40"/>
  <c r="D43" i="40"/>
  <c r="D42" i="40"/>
  <c r="D41" i="40"/>
  <c r="D40" i="40"/>
  <c r="D39" i="40"/>
  <c r="D38" i="40"/>
  <c r="D37" i="40"/>
  <c r="D36" i="40"/>
  <c r="D35" i="40"/>
  <c r="D33" i="40"/>
  <c r="D32" i="40"/>
  <c r="D31" i="40"/>
  <c r="D27" i="40"/>
  <c r="D26" i="40"/>
  <c r="D25" i="40"/>
  <c r="D24" i="40"/>
  <c r="D23" i="40"/>
  <c r="D22" i="40"/>
  <c r="D21" i="40"/>
  <c r="D20" i="40"/>
  <c r="G19" i="40"/>
  <c r="F19" i="40"/>
  <c r="D19" i="40"/>
  <c r="D17" i="40"/>
  <c r="D16" i="40"/>
  <c r="D15" i="40"/>
  <c r="D14" i="40"/>
  <c r="D13" i="40"/>
  <c r="D12" i="40"/>
  <c r="D11" i="40"/>
  <c r="D10" i="40"/>
  <c r="D9" i="40"/>
  <c r="D7" i="40"/>
  <c r="D5" i="40"/>
</calcChain>
</file>

<file path=xl/sharedStrings.xml><?xml version="1.0" encoding="utf-8"?>
<sst xmlns="http://schemas.openxmlformats.org/spreadsheetml/2006/main" count="447" uniqueCount="217">
  <si>
    <t>1/ Incluye alimentos para conejos, pavos, patos, peces, equinos, etc.</t>
    <phoneticPr fontId="8" type="noConversion"/>
  </si>
  <si>
    <t>Refinado de Oliva</t>
  </si>
  <si>
    <t>Sin elaborar:</t>
    <phoneticPr fontId="30" type="noConversion"/>
  </si>
  <si>
    <t>Productos</t>
  </si>
  <si>
    <t>Materia Prima</t>
  </si>
  <si>
    <t xml:space="preserve"> Margarina</t>
  </si>
  <si>
    <t xml:space="preserve">          (Tonelada)</t>
  </si>
  <si>
    <t>p/ Preliminar.</t>
  </si>
  <si>
    <t xml:space="preserve">Leche </t>
  </si>
  <si>
    <t>Var. %</t>
  </si>
  <si>
    <t>Fresco</t>
  </si>
  <si>
    <t>Conserva</t>
  </si>
  <si>
    <t>Congelado</t>
  </si>
  <si>
    <t xml:space="preserve">                          </t>
  </si>
  <si>
    <t>Torta de cacao</t>
  </si>
  <si>
    <t>sigue…</t>
    <phoneticPr fontId="10" type="noConversion"/>
  </si>
  <si>
    <r>
      <t>2023</t>
    </r>
    <r>
      <rPr>
        <b/>
        <vertAlign val="superscript"/>
        <sz val="8"/>
        <color indexed="8"/>
        <rFont val="Arial Narrow"/>
        <family val="2"/>
      </rPr>
      <t>p/</t>
    </r>
  </si>
  <si>
    <r>
      <t>2023</t>
    </r>
    <r>
      <rPr>
        <vertAlign val="superscript"/>
        <sz val="8"/>
        <color indexed="8"/>
        <rFont val="Arial Narrow"/>
        <family val="2"/>
      </rPr>
      <t>p/</t>
    </r>
  </si>
  <si>
    <t>Fuente : SIEA</t>
  </si>
  <si>
    <t>Nota: Años 2020 y 2021 se han reajustado con la data de junio 2022</t>
  </si>
  <si>
    <t xml:space="preserve"> 2023</t>
  </si>
  <si>
    <t xml:space="preserve"> 2022</t>
  </si>
  <si>
    <t xml:space="preserve"> 2021</t>
  </si>
  <si>
    <t xml:space="preserve"> 2020</t>
  </si>
  <si>
    <t xml:space="preserve"> 2019</t>
  </si>
  <si>
    <t xml:space="preserve"> 2018</t>
  </si>
  <si>
    <t xml:space="preserve"> 2017</t>
  </si>
  <si>
    <t xml:space="preserve"> 2016</t>
  </si>
  <si>
    <t xml:space="preserve"> 2015</t>
  </si>
  <si>
    <t xml:space="preserve"> 2014</t>
  </si>
  <si>
    <t xml:space="preserve"> 2013</t>
  </si>
  <si>
    <t xml:space="preserve"> 2012</t>
  </si>
  <si>
    <t xml:space="preserve"> 2011</t>
  </si>
  <si>
    <t xml:space="preserve"> 2010</t>
  </si>
  <si>
    <t>Arequipa</t>
  </si>
  <si>
    <t>Lima</t>
  </si>
  <si>
    <t>Ancash</t>
  </si>
  <si>
    <t>Ene-Dic</t>
  </si>
  <si>
    <t>Dic</t>
  </si>
  <si>
    <t>Nov</t>
  </si>
  <si>
    <t>Oct</t>
  </si>
  <si>
    <t>Set</t>
  </si>
  <si>
    <t>Ago</t>
  </si>
  <si>
    <t>Jul</t>
  </si>
  <si>
    <t>Jun</t>
  </si>
  <si>
    <t>May</t>
  </si>
  <si>
    <t>Abr</t>
  </si>
  <si>
    <t>Mar</t>
  </si>
  <si>
    <t>Feb</t>
  </si>
  <si>
    <t>Ene</t>
  </si>
  <si>
    <t>Año</t>
  </si>
  <si>
    <t>Región</t>
  </si>
  <si>
    <t>sigue…</t>
  </si>
  <si>
    <t xml:space="preserve">Lambayeque </t>
  </si>
  <si>
    <t>2021</t>
  </si>
  <si>
    <t>2020</t>
  </si>
  <si>
    <t>Nacional</t>
  </si>
  <si>
    <t>Procesamiento de alimentos balanceados</t>
  </si>
  <si>
    <t>Alimento balanceado para aves carne</t>
  </si>
  <si>
    <t>Alimento balanceado para porcinos</t>
  </si>
  <si>
    <t>Alimento balanceado para vacunos</t>
  </si>
  <si>
    <t>Alimento balanceado para pavos</t>
  </si>
  <si>
    <t>Otros 1/</t>
  </si>
  <si>
    <t>Procesamiento de avena</t>
  </si>
  <si>
    <t>Avena</t>
  </si>
  <si>
    <t>Enriquecido de cereales</t>
  </si>
  <si>
    <t xml:space="preserve">Azúcar  </t>
  </si>
  <si>
    <t>Procesamiento del Cacao</t>
  </si>
  <si>
    <t>Polvo de Cacao</t>
  </si>
  <si>
    <t>Manteca de cacao</t>
  </si>
  <si>
    <t>Cocoa</t>
  </si>
  <si>
    <t>Licor de cacao</t>
  </si>
  <si>
    <t>Chocolate y cobertura</t>
  </si>
  <si>
    <t>Cacao Grano</t>
  </si>
  <si>
    <t>Derivados Lacteos</t>
  </si>
  <si>
    <t>Quesos Madurados</t>
  </si>
  <si>
    <t>Quesos Frescos</t>
  </si>
  <si>
    <t>Queso Mantecoso</t>
  </si>
  <si>
    <t>Mantequilla</t>
  </si>
  <si>
    <t>Cremas</t>
  </si>
  <si>
    <t>Yogurt</t>
  </si>
  <si>
    <t>Manjar blanco</t>
  </si>
  <si>
    <t>Embutidos y Carnes Preparadas</t>
  </si>
  <si>
    <t>Ahumado</t>
  </si>
  <si>
    <t>Chorizo</t>
  </si>
  <si>
    <t>Hot Dog y/o Salchicha</t>
  </si>
  <si>
    <t>Jamón</t>
  </si>
  <si>
    <t>Jamonada</t>
  </si>
  <si>
    <t>Mortadela</t>
  </si>
  <si>
    <t>Pastel</t>
  </si>
  <si>
    <t>Paté</t>
  </si>
  <si>
    <t>Queso de Chancho</t>
  </si>
  <si>
    <t>Chicharrón de Prensa</t>
  </si>
  <si>
    <t>Salame</t>
  </si>
  <si>
    <t>Hamburguesa</t>
  </si>
  <si>
    <t>Otros</t>
  </si>
  <si>
    <t>Fideo corriente a granel</t>
  </si>
  <si>
    <t>Fideo envasado</t>
  </si>
  <si>
    <t>Procesamiento de malta</t>
  </si>
  <si>
    <t>Malta de cebada</t>
  </si>
  <si>
    <t>Procesamiento de trigo</t>
  </si>
  <si>
    <t>Harina de Trigo</t>
  </si>
  <si>
    <t>Sémola</t>
  </si>
  <si>
    <t>Sub producto de trigo</t>
  </si>
  <si>
    <t>Condensada</t>
  </si>
  <si>
    <t>Pasteurizada</t>
  </si>
  <si>
    <t>Aceite Esencial de Limón</t>
  </si>
  <si>
    <t>Cáscara de Limón</t>
  </si>
  <si>
    <t>Elaboración de aceite de oliva</t>
  </si>
  <si>
    <t>Aceite de Oliva</t>
  </si>
  <si>
    <t>Maiz Amarillo Duro</t>
  </si>
  <si>
    <t>Fruto de palma</t>
    <phoneticPr fontId="32" type="noConversion"/>
  </si>
  <si>
    <t>Elaboradas :</t>
  </si>
  <si>
    <t>Aceites:</t>
  </si>
  <si>
    <t>Crudo de Palma</t>
  </si>
  <si>
    <t>Crudo de algodón</t>
  </si>
  <si>
    <t>Crudo de Soya</t>
  </si>
  <si>
    <t>Crudo de Girasol</t>
  </si>
  <si>
    <t>Crudo de Palmiste</t>
  </si>
  <si>
    <t>Refinado de Soya</t>
  </si>
  <si>
    <t>refinado de Palma</t>
  </si>
  <si>
    <t>Maiz amarillo Duro</t>
  </si>
  <si>
    <t>Sorgo</t>
    <phoneticPr fontId="32" type="noConversion"/>
  </si>
  <si>
    <t>Melaza</t>
  </si>
  <si>
    <t>Harina de Pescado</t>
  </si>
  <si>
    <t>Grasas</t>
  </si>
  <si>
    <t>Soya en grano</t>
    <phoneticPr fontId="32" type="noConversion"/>
  </si>
  <si>
    <t>Torta de oleaginosas</t>
  </si>
  <si>
    <t xml:space="preserve">Otros </t>
    <phoneticPr fontId="32" type="noConversion"/>
  </si>
  <si>
    <t>Cebada</t>
  </si>
  <si>
    <t>Kiwicha</t>
  </si>
  <si>
    <t>Quinua</t>
    <phoneticPr fontId="32" type="noConversion"/>
  </si>
  <si>
    <t>Leche en Polvo</t>
  </si>
  <si>
    <t>Trigo</t>
  </si>
  <si>
    <t>Azúcar</t>
  </si>
  <si>
    <t>Maca</t>
  </si>
  <si>
    <t>Soya</t>
  </si>
  <si>
    <t>Procesamiento de caña de azúcar para azúcar</t>
  </si>
  <si>
    <t xml:space="preserve"> Caña de Azúcar</t>
  </si>
  <si>
    <t>Sin elaborar:</t>
    <phoneticPr fontId="32" type="noConversion"/>
  </si>
  <si>
    <t>Elaboradas:</t>
    <phoneticPr fontId="32" type="noConversion"/>
  </si>
  <si>
    <t>Licor de Cacao</t>
  </si>
  <si>
    <t>Torta de Cacao</t>
  </si>
  <si>
    <t>Manteca de Cacao</t>
  </si>
  <si>
    <t>Otros</t>
    <phoneticPr fontId="32" type="noConversion"/>
  </si>
  <si>
    <t>Sal</t>
    <phoneticPr fontId="32" type="noConversion"/>
  </si>
  <si>
    <t xml:space="preserve">Maizena </t>
    <phoneticPr fontId="32" type="noConversion"/>
  </si>
  <si>
    <t>Carne de Pollo</t>
  </si>
  <si>
    <t>Carne de Cerdo</t>
  </si>
  <si>
    <t>Carne Industrial</t>
  </si>
  <si>
    <t xml:space="preserve">  Harina de Trigo</t>
  </si>
  <si>
    <t>Trigo entero</t>
  </si>
  <si>
    <t>Esparrago Fresco</t>
  </si>
  <si>
    <t>Leche Fresca</t>
  </si>
  <si>
    <t>Grasa Anhidra de Leche</t>
  </si>
  <si>
    <t>Leche en Polvo Descremada</t>
  </si>
  <si>
    <t>Leche en Polvo Entera</t>
  </si>
  <si>
    <t>Limón</t>
  </si>
  <si>
    <t>Aceituna</t>
  </si>
  <si>
    <t>Aceite de oliva semi refinado</t>
  </si>
  <si>
    <t xml:space="preserve"> Aceite Vegetal</t>
  </si>
  <si>
    <t xml:space="preserve"> Manteca Vegetal</t>
  </si>
  <si>
    <t>Indicadores Productivos</t>
  </si>
  <si>
    <t>Cuadro</t>
  </si>
  <si>
    <t xml:space="preserve">Sub Sector Agroindustrial </t>
  </si>
  <si>
    <t xml:space="preserve">Perú:  Ingreso  y Utilización de principales materias primas e insumos a las plantas </t>
  </si>
  <si>
    <t xml:space="preserve">Perú:    Producción y Venta  de principales productos Agroindustriales según actividad </t>
  </si>
  <si>
    <t>Procesamiento de espárragos</t>
  </si>
  <si>
    <t xml:space="preserve">Aceite esencial de limón </t>
  </si>
  <si>
    <t>Procesamiento de fideos</t>
  </si>
  <si>
    <t>Aceites y grasas</t>
  </si>
  <si>
    <t>Alimento balanceado para aves post./repr.</t>
  </si>
  <si>
    <t>Procesamiento del cacao</t>
  </si>
  <si>
    <t>Embutidos y carnes preparadas</t>
  </si>
  <si>
    <t>Aceite esencial de limón</t>
  </si>
  <si>
    <t>1/ En la Región Piura se empezó a producir azúcar a partir de enero 2018</t>
  </si>
  <si>
    <t>2/Azúcar obtenido a partir de azúcar cruda importada: 2015= 32 032 t; 2016= 86 981 t; 2017=119 259 t;  2018= 54 699  t. 2020=37 024 t</t>
  </si>
  <si>
    <t>3/  En el año 2020 el azúcar obtenido a partir de azúcar crudo importado  fue ene=1999 t ; feb=3340 t; jjunio=3225 t; julio=7059 t; agosto=4164 t;set=4924 t; oct=1546 t; nov=6241 t dic= 4 526 t</t>
  </si>
  <si>
    <t>4/   En el año 2021 el azúcar obtenido a partir de azúcar crudo importado fue  6778.79t  : ene= 270.39 t;  feb=1195.52 t; mar=2513.09 t;mayo=134.21t; jun=1514.69 t; julio 420.96 t,ago=4.74 t; diciembre=725.09t.</t>
  </si>
  <si>
    <t>Evaporada *</t>
  </si>
  <si>
    <t>C.49</t>
  </si>
  <si>
    <t>C.50</t>
  </si>
  <si>
    <t>C.51</t>
  </si>
  <si>
    <t>5/   En el año 2022 el azúcar obtenido a partir de azúcar crudo importado  fue : ene=4938.33  t; feb=3756.0 t; mar=2612.31t;  may=1031.31t. Total en el 2022=12 347.96  Actualizado</t>
  </si>
  <si>
    <t xml:space="preserve">  *Evaporada</t>
  </si>
  <si>
    <t xml:space="preserve">   *Mezcla láctea            </t>
  </si>
  <si>
    <t xml:space="preserve">   --- sin información</t>
  </si>
  <si>
    <t xml:space="preserve">* Leche evaporada , mezcla láctea, se esta trabajando los meses anteriores , </t>
  </si>
  <si>
    <t>continúa C.50</t>
  </si>
  <si>
    <t>continúa C.49</t>
  </si>
  <si>
    <t>Piura 1/</t>
  </si>
  <si>
    <t>continúa C.51</t>
  </si>
  <si>
    <t xml:space="preserve"> -</t>
  </si>
  <si>
    <t>-</t>
  </si>
  <si>
    <t>2022</t>
  </si>
  <si>
    <t>6/  En el año 2023 el azúcar obtenido a partir de azúcar crudo importado fue : junio =1850.10 t; julio=3733.82 t;agosto=3140.06t; setiembre=232,29 t; noviembre=392.78 t; diciembre=37.58 t</t>
  </si>
  <si>
    <r>
      <t>2024</t>
    </r>
    <r>
      <rPr>
        <b/>
        <vertAlign val="superscript"/>
        <sz val="8"/>
        <color indexed="8"/>
        <rFont val="Arial Narrow"/>
        <family val="2"/>
      </rPr>
      <t>p/</t>
    </r>
  </si>
  <si>
    <r>
      <t>2024</t>
    </r>
    <r>
      <rPr>
        <vertAlign val="superscript"/>
        <sz val="8"/>
        <color indexed="8"/>
        <rFont val="Arial Narrow"/>
        <family val="2"/>
      </rPr>
      <t>p/</t>
    </r>
  </si>
  <si>
    <t>Producción</t>
  </si>
  <si>
    <t>Venta</t>
  </si>
  <si>
    <t>Ingreso</t>
  </si>
  <si>
    <t>Utilización</t>
  </si>
  <si>
    <t xml:space="preserve">2023 </t>
  </si>
  <si>
    <t>Carne preparada-cocidos especiales</t>
  </si>
  <si>
    <t xml:space="preserve">Elaboración: MIDAGRI-DGESEP (DEIA) </t>
  </si>
  <si>
    <t>productiva,  Enero-Abril  2023 - 2024</t>
  </si>
  <si>
    <t>agroindustriales según actividad productiva, Enero-Abril 2023 - 2024</t>
  </si>
  <si>
    <t>Enero-Abril</t>
  </si>
  <si>
    <t>Abril</t>
  </si>
  <si>
    <t>C 50  PERÚ: INGRESO Y UTILIZACION DE MATERIA PRIMA SEGÚN ACTIVIDAD PRODUCTIVA, ENERO-ABRIL 2023-2024</t>
  </si>
  <si>
    <t>C.51 PERÚ: PRODUCCIÓN DE AZÚCAR POR MES SEGÚN REGIÓN, ENERO 2010 - ABRIL 2024</t>
  </si>
  <si>
    <t>Ene-Abr</t>
  </si>
  <si>
    <r>
      <t>La Libertad</t>
    </r>
    <r>
      <rPr>
        <b/>
        <vertAlign val="superscript"/>
        <sz val="8"/>
        <color theme="1"/>
        <rFont val="Calibri"/>
        <family val="2"/>
        <scheme val="minor"/>
      </rPr>
      <t xml:space="preserve"> 2/ 3/ 4/ 5/ 6/ 7/</t>
    </r>
  </si>
  <si>
    <t>7/ En el año 2024, el zúcar obtenido a partir de azúcar crudo importado fue:  enero=2292.23 t; febrero=4862.22 t; marzo =3492.95 t</t>
  </si>
  <si>
    <t>…</t>
  </si>
  <si>
    <t>Perú: Producción de Azúcar por región según mes,  Enero 2010 - Abril 2024</t>
  </si>
  <si>
    <t xml:space="preserve">C.49  PERÚ: PRODUCCIÓN Y VENTA DE LA  ACTIVIDAD PRODUCTIVA, ENERO - ABRIL  2023 - 2024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</si>
</sst>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6">
    <numFmt numFmtId="41" formatCode="_-* #,##0_-;\-* #,##0_-;_-* &quot;-&quot;_-;_-@_-"/>
    <numFmt numFmtId="164" formatCode="_ &quot;S/.&quot;\ * #,##0.00_ ;_ &quot;S/.&quot;\ * \-#,##0.00_ ;_ &quot;S/.&quot;\ * &quot;-&quot;??_ ;_ @_ "/>
    <numFmt numFmtId="165" formatCode="_ * #,##0.00_ ;_ * \-#,##0.00_ ;_ * &quot;-&quot;??_ ;_ @_ "/>
    <numFmt numFmtId="166" formatCode="_(* #,##0.00_);_(* \(#,##0.00\);_(* &quot;-&quot;??_);_(@_)"/>
    <numFmt numFmtId="167" formatCode="General_)"/>
    <numFmt numFmtId="168" formatCode="0_)"/>
    <numFmt numFmtId="169" formatCode="0.0_)"/>
    <numFmt numFmtId="170" formatCode="#,##0.0"/>
    <numFmt numFmtId="171" formatCode="_-* #,##0.00\ [$€]_-;\-* #,##0.00\ [$€]_-;_-* &quot;-&quot;??\ [$€]_-;_-@_-"/>
    <numFmt numFmtId="172" formatCode="_([$€-2]\ * #,##0.00_);_([$€-2]\ * \(#,##0.00\);_([$€-2]\ * &quot;-&quot;??_)"/>
    <numFmt numFmtId="173" formatCode="#,##0.00\ ;&quot; (&quot;#,##0.00\);&quot; -&quot;#\ ;@\ "/>
    <numFmt numFmtId="174" formatCode="0.0"/>
    <numFmt numFmtId="175" formatCode="#,##0.0;\-#,##0.0"/>
    <numFmt numFmtId="176" formatCode="#,##0.0__"/>
    <numFmt numFmtId="177" formatCode="_-* #,##0.00\ _P_t_s_-;\-* #,##0.00\ _P_t_s_-;_-* &quot;-&quot;??\ _P_t_s_-;_-@_-"/>
    <numFmt numFmtId="178" formatCode="#\ ##0"/>
  </numFmts>
  <fonts count="66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8"/>
      <name val="Times"/>
      <family val="1"/>
    </font>
    <font>
      <sz val="8"/>
      <name val="Times"/>
      <family val="1"/>
    </font>
    <font>
      <b/>
      <i/>
      <sz val="8"/>
      <name val="Times"/>
      <family val="1"/>
    </font>
    <font>
      <b/>
      <sz val="8"/>
      <name val="Times"/>
      <family val="1"/>
    </font>
    <font>
      <b/>
      <sz val="9"/>
      <name val="Bookman"/>
    </font>
    <font>
      <sz val="8"/>
      <name val="Arial"/>
      <family val="2"/>
    </font>
    <font>
      <sz val="8"/>
      <name val="Helvetic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8"/>
      <name val="Verdana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sz val="6"/>
      <name val="Arial Narrow"/>
      <family val="2"/>
    </font>
    <font>
      <b/>
      <sz val="8"/>
      <color indexed="8"/>
      <name val="Arial Narrow"/>
      <family val="2"/>
    </font>
    <font>
      <sz val="8"/>
      <color indexed="9"/>
      <name val="Arial Narrow"/>
      <family val="2"/>
    </font>
    <font>
      <vertAlign val="superscript"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10"/>
      <name val="Arial"/>
      <family val="2"/>
    </font>
    <font>
      <sz val="8"/>
      <name val="Helv"/>
    </font>
    <font>
      <b/>
      <sz val="11"/>
      <color indexed="56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9"/>
      <name val="Geneva"/>
      <family val="2"/>
    </font>
    <font>
      <u/>
      <sz val="9"/>
      <color indexed="12"/>
      <name val="Geneva"/>
      <family val="2"/>
    </font>
    <font>
      <sz val="6"/>
      <color theme="1"/>
      <name val="Arial Narrow"/>
      <family val="2"/>
    </font>
    <font>
      <b/>
      <sz val="9"/>
      <color theme="1"/>
      <name val="Arial Narrow"/>
      <family val="2"/>
    </font>
    <font>
      <b/>
      <sz val="8"/>
      <name val="Arial"/>
      <family val="2"/>
    </font>
    <font>
      <sz val="9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sz val="9"/>
      <color theme="1"/>
      <name val="Arial Narrow"/>
      <family val="2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  <scheme val="minor"/>
    </font>
    <font>
      <sz val="8"/>
      <name val="Calibri"/>
      <family val="2"/>
      <scheme val="minor"/>
    </font>
    <font>
      <sz val="8"/>
      <color indexed="8"/>
      <name val="Calibri"/>
      <family val="2"/>
      <scheme val="minor"/>
    </font>
    <font>
      <b/>
      <vertAlign val="superscript"/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vertAlign val="superscript"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gray125">
        <fgColor indexed="8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rgb="FFFFE287"/>
        <bgColor indexed="64"/>
      </patternFill>
    </fill>
    <fill>
      <patternFill patternType="solid">
        <fgColor rgb="FFFFF0C7"/>
        <bgColor indexed="64"/>
      </patternFill>
    </fill>
    <fill>
      <patternFill patternType="solid">
        <fgColor rgb="FFFAEA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DEDFF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18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2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3" borderId="0" applyNumberFormat="0" applyBorder="0" applyAlignment="0" applyProtection="0"/>
    <xf numFmtId="0" fontId="14" fillId="10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3" borderId="0" applyNumberFormat="0" applyBorder="0" applyAlignment="0" applyProtection="0"/>
    <xf numFmtId="0" fontId="15" fillId="11" borderId="0" applyNumberFormat="0" applyBorder="0" applyAlignment="0" applyProtection="0"/>
    <xf numFmtId="0" fontId="16" fillId="2" borderId="13" applyNumberFormat="0" applyAlignment="0" applyProtection="0"/>
    <xf numFmtId="0" fontId="17" fillId="12" borderId="14" applyNumberFormat="0" applyAlignment="0" applyProtection="0"/>
    <xf numFmtId="0" fontId="18" fillId="0" borderId="15" applyNumberFormat="0" applyFill="0" applyAlignment="0" applyProtection="0"/>
    <xf numFmtId="167" fontId="3" fillId="0" borderId="0"/>
    <xf numFmtId="167" fontId="4" fillId="0" borderId="0"/>
    <xf numFmtId="0" fontId="19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0" borderId="0" applyNumberFormat="0" applyBorder="0" applyAlignment="0" applyProtection="0"/>
    <xf numFmtId="0" fontId="14" fillId="15" borderId="0" applyNumberFormat="0" applyBorder="0" applyAlignment="0" applyProtection="0"/>
    <xf numFmtId="0" fontId="21" fillId="3" borderId="13" applyNumberFormat="0" applyAlignment="0" applyProtection="0"/>
    <xf numFmtId="171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0" fontId="22" fillId="16" borderId="0" applyNumberFormat="0" applyBorder="0" applyAlignment="0" applyProtection="0"/>
    <xf numFmtId="173" fontId="10" fillId="0" borderId="0" applyFill="0" applyBorder="0" applyAlignment="0" applyProtection="0"/>
    <xf numFmtId="165" fontId="10" fillId="0" borderId="0" applyFont="0" applyFill="0" applyBorder="0" applyAlignment="0" applyProtection="0"/>
    <xf numFmtId="164" fontId="10" fillId="0" borderId="0" applyFill="0" applyBorder="0" applyAlignment="0" applyProtection="0"/>
    <xf numFmtId="164" fontId="10" fillId="0" borderId="0" applyFill="0" applyBorder="0" applyAlignment="0" applyProtection="0"/>
    <xf numFmtId="164" fontId="10" fillId="0" borderId="0" applyFill="0" applyBorder="0" applyAlignment="0" applyProtection="0"/>
    <xf numFmtId="164" fontId="10" fillId="0" borderId="0" applyFill="0" applyBorder="0" applyAlignment="0" applyProtection="0"/>
    <xf numFmtId="0" fontId="23" fillId="8" borderId="0" applyNumberFormat="0" applyBorder="0" applyAlignment="0" applyProtection="0"/>
    <xf numFmtId="0" fontId="10" fillId="0" borderId="0"/>
    <xf numFmtId="0" fontId="11" fillId="0" borderId="0"/>
    <xf numFmtId="0" fontId="10" fillId="0" borderId="0"/>
    <xf numFmtId="168" fontId="9" fillId="0" borderId="0"/>
    <xf numFmtId="168" fontId="9" fillId="0" borderId="0"/>
    <xf numFmtId="168" fontId="9" fillId="0" borderId="0"/>
    <xf numFmtId="0" fontId="12" fillId="0" borderId="0"/>
    <xf numFmtId="0" fontId="12" fillId="0" borderId="0"/>
    <xf numFmtId="0" fontId="10" fillId="4" borderId="17" applyNumberFormat="0" applyFont="0" applyAlignment="0" applyProtection="0"/>
    <xf numFmtId="167" fontId="5" fillId="0" borderId="0"/>
    <xf numFmtId="167" fontId="6" fillId="17" borderId="0"/>
    <xf numFmtId="167" fontId="6" fillId="17" borderId="0"/>
    <xf numFmtId="0" fontId="24" fillId="2" borderId="18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7" fontId="7" fillId="0" borderId="0"/>
    <xf numFmtId="167" fontId="6" fillId="0" borderId="0"/>
    <xf numFmtId="0" fontId="28" fillId="0" borderId="19" applyNumberFormat="0" applyFill="0" applyAlignment="0" applyProtection="0"/>
    <xf numFmtId="0" fontId="20" fillId="0" borderId="20" applyNumberFormat="0" applyFill="0" applyAlignment="0" applyProtection="0"/>
    <xf numFmtId="0" fontId="29" fillId="0" borderId="21" applyNumberFormat="0" applyFill="0" applyAlignment="0" applyProtection="0"/>
    <xf numFmtId="0" fontId="39" fillId="0" borderId="0"/>
    <xf numFmtId="166" fontId="39" fillId="0" borderId="0" applyFont="0" applyFill="0" applyBorder="0" applyAlignment="0" applyProtection="0"/>
    <xf numFmtId="168" fontId="40" fillId="0" borderId="0"/>
    <xf numFmtId="0" fontId="11" fillId="19" borderId="0" applyNumberFormat="0" applyBorder="0" applyAlignment="0" applyProtection="0"/>
    <xf numFmtId="0" fontId="11" fillId="16" borderId="0" applyNumberFormat="0" applyBorder="0" applyAlignment="0" applyProtection="0"/>
    <xf numFmtId="0" fontId="11" fillId="11" borderId="0" applyNumberFormat="0" applyBorder="0" applyAlignment="0" applyProtection="0"/>
    <xf numFmtId="0" fontId="11" fillId="20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19" borderId="0" applyNumberFormat="0" applyBorder="0" applyAlignment="0" applyProtection="0"/>
    <xf numFmtId="0" fontId="11" fillId="16" borderId="0" applyNumberFormat="0" applyBorder="0" applyAlignment="0" applyProtection="0"/>
    <xf numFmtId="0" fontId="11" fillId="11" borderId="0" applyNumberFormat="0" applyBorder="0" applyAlignment="0" applyProtection="0"/>
    <xf numFmtId="0" fontId="11" fillId="20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9" borderId="0" applyNumberFormat="0" applyBorder="0" applyAlignment="0" applyProtection="0"/>
    <xf numFmtId="0" fontId="11" fillId="22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9" borderId="0" applyNumberFormat="0" applyBorder="0" applyAlignment="0" applyProtection="0"/>
    <xf numFmtId="0" fontId="11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7" borderId="0" applyNumberFormat="0" applyBorder="0" applyAlignment="0" applyProtection="0"/>
    <xf numFmtId="0" fontId="14" fillId="21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7" borderId="0" applyNumberFormat="0" applyBorder="0" applyAlignment="0" applyProtection="0"/>
    <xf numFmtId="0" fontId="14" fillId="21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15" borderId="0" applyNumberFormat="0" applyBorder="0" applyAlignment="0" applyProtection="0"/>
    <xf numFmtId="0" fontId="42" fillId="16" borderId="0" applyNumberFormat="0" applyBorder="0" applyAlignment="0" applyProtection="0"/>
    <xf numFmtId="0" fontId="15" fillId="11" borderId="0" applyNumberFormat="0" applyBorder="0" applyAlignment="0" applyProtection="0"/>
    <xf numFmtId="0" fontId="16" fillId="6" borderId="13" applyNumberFormat="0" applyAlignment="0" applyProtection="0"/>
    <xf numFmtId="0" fontId="16" fillId="6" borderId="13" applyNumberFormat="0" applyAlignment="0" applyProtection="0"/>
    <xf numFmtId="0" fontId="17" fillId="12" borderId="14" applyNumberFormat="0" applyAlignment="0" applyProtection="0"/>
    <xf numFmtId="0" fontId="18" fillId="0" borderId="15" applyNumberFormat="0" applyFill="0" applyAlignment="0" applyProtection="0"/>
    <xf numFmtId="0" fontId="17" fillId="12" borderId="14" applyNumberFormat="0" applyAlignment="0" applyProtection="0"/>
    <xf numFmtId="0" fontId="41" fillId="0" borderId="0" applyNumberFormat="0" applyFill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15" borderId="0" applyNumberFormat="0" applyBorder="0" applyAlignment="0" applyProtection="0"/>
    <xf numFmtId="0" fontId="21" fillId="3" borderId="13" applyNumberFormat="0" applyAlignment="0" applyProtection="0"/>
    <xf numFmtId="171" fontId="2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44" fillId="0" borderId="22" applyNumberFormat="0" applyFill="0" applyAlignment="0" applyProtection="0"/>
    <xf numFmtId="0" fontId="45" fillId="0" borderId="19" applyNumberFormat="0" applyFill="0" applyAlignment="0" applyProtection="0"/>
    <xf numFmtId="0" fontId="41" fillId="0" borderId="23" applyNumberFormat="0" applyFill="0" applyAlignment="0" applyProtection="0"/>
    <xf numFmtId="0" fontId="41" fillId="0" borderId="0" applyNumberFormat="0" applyFill="0" applyBorder="0" applyAlignment="0" applyProtection="0"/>
    <xf numFmtId="0" fontId="42" fillId="16" borderId="0" applyNumberFormat="0" applyBorder="0" applyAlignment="0" applyProtection="0"/>
    <xf numFmtId="0" fontId="21" fillId="3" borderId="13" applyNumberFormat="0" applyAlignment="0" applyProtection="0"/>
    <xf numFmtId="0" fontId="18" fillId="0" borderId="15" applyNumberFormat="0" applyFill="0" applyAlignment="0" applyProtection="0"/>
    <xf numFmtId="177" fontId="2" fillId="0" borderId="0" applyFont="0" applyFill="0" applyBorder="0" applyAlignment="0" applyProtection="0"/>
    <xf numFmtId="0" fontId="23" fillId="8" borderId="0" applyNumberFormat="0" applyBorder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4" fillId="6" borderId="18" applyNumberFormat="0" applyAlignment="0" applyProtection="0"/>
    <xf numFmtId="0" fontId="24" fillId="6" borderId="18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5" fillId="0" borderId="19" applyNumberFormat="0" applyFill="0" applyAlignment="0" applyProtection="0"/>
    <xf numFmtId="0" fontId="41" fillId="0" borderId="23" applyNumberFormat="0" applyFill="0" applyAlignment="0" applyProtection="0"/>
    <xf numFmtId="0" fontId="29" fillId="0" borderId="24" applyNumberFormat="0" applyFill="0" applyAlignment="0" applyProtection="0"/>
    <xf numFmtId="0" fontId="25" fillId="0" borderId="0" applyNumberFormat="0" applyFill="0" applyBorder="0" applyAlignment="0" applyProtection="0"/>
    <xf numFmtId="0" fontId="1" fillId="0" borderId="0"/>
    <xf numFmtId="172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46" fillId="0" borderId="0"/>
    <xf numFmtId="165" fontId="46" fillId="0" borderId="0" applyFont="0" applyFill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41" fontId="2" fillId="0" borderId="0" applyFont="0" applyFill="0" applyBorder="0" applyAlignment="0" applyProtection="0"/>
    <xf numFmtId="168" fontId="9" fillId="0" borderId="0"/>
  </cellStyleXfs>
  <cellXfs count="221">
    <xf numFmtId="0" fontId="0" fillId="0" borderId="0" xfId="0"/>
    <xf numFmtId="0" fontId="33" fillId="0" borderId="0" xfId="0" applyFont="1"/>
    <xf numFmtId="0" fontId="33" fillId="0" borderId="0" xfId="0" applyFont="1" applyAlignment="1">
      <alignment horizontal="left"/>
    </xf>
    <xf numFmtId="37" fontId="33" fillId="0" borderId="0" xfId="0" applyNumberFormat="1" applyFont="1" applyAlignment="1">
      <alignment vertical="center"/>
    </xf>
    <xf numFmtId="0" fontId="33" fillId="0" borderId="4" xfId="0" applyFont="1" applyBorder="1"/>
    <xf numFmtId="168" fontId="33" fillId="0" borderId="0" xfId="50" applyFont="1" applyAlignment="1">
      <alignment vertical="center"/>
    </xf>
    <xf numFmtId="0" fontId="35" fillId="0" borderId="0" xfId="0" applyFont="1" applyAlignment="1">
      <alignment vertical="center"/>
    </xf>
    <xf numFmtId="168" fontId="33" fillId="0" borderId="0" xfId="51" applyFont="1" applyAlignment="1">
      <alignment vertical="center"/>
    </xf>
    <xf numFmtId="37" fontId="33" fillId="0" borderId="0" xfId="51" applyNumberFormat="1" applyFont="1" applyAlignment="1">
      <alignment vertical="center"/>
    </xf>
    <xf numFmtId="169" fontId="33" fillId="0" borderId="0" xfId="0" applyNumberFormat="1" applyFont="1" applyAlignment="1">
      <alignment horizontal="right" vertical="center"/>
    </xf>
    <xf numFmtId="168" fontId="33" fillId="0" borderId="0" xfId="50" applyFont="1" applyAlignment="1">
      <alignment horizontal="left" vertical="center"/>
    </xf>
    <xf numFmtId="168" fontId="33" fillId="0" borderId="0" xfId="51" applyFont="1" applyAlignment="1">
      <alignment horizontal="center" vertical="center"/>
    </xf>
    <xf numFmtId="168" fontId="36" fillId="0" borderId="0" xfId="50" applyFont="1" applyAlignment="1">
      <alignment horizontal="center" vertical="center"/>
    </xf>
    <xf numFmtId="167" fontId="34" fillId="0" borderId="0" xfId="0" quotePrefix="1" applyNumberFormat="1" applyFont="1" applyAlignment="1">
      <alignment horizontal="left" vertical="center"/>
    </xf>
    <xf numFmtId="168" fontId="34" fillId="0" borderId="0" xfId="52" applyFont="1" applyAlignment="1">
      <alignment horizontal="left"/>
    </xf>
    <xf numFmtId="0" fontId="31" fillId="0" borderId="0" xfId="0" applyFont="1" applyAlignment="1">
      <alignment horizontal="left"/>
    </xf>
    <xf numFmtId="0" fontId="31" fillId="0" borderId="0" xfId="0" quotePrefix="1" applyFont="1" applyAlignment="1">
      <alignment horizontal="left"/>
    </xf>
    <xf numFmtId="0" fontId="31" fillId="0" borderId="0" xfId="0" applyFont="1"/>
    <xf numFmtId="168" fontId="36" fillId="0" borderId="0" xfId="51" applyFont="1" applyAlignment="1" applyProtection="1">
      <alignment horizontal="center" vertical="center"/>
      <protection locked="0"/>
    </xf>
    <xf numFmtId="3" fontId="33" fillId="0" borderId="0" xfId="50" applyNumberFormat="1" applyFont="1" applyAlignment="1">
      <alignment vertical="center"/>
    </xf>
    <xf numFmtId="1" fontId="33" fillId="0" borderId="0" xfId="0" applyNumberFormat="1" applyFont="1" applyProtection="1">
      <protection locked="0"/>
    </xf>
    <xf numFmtId="0" fontId="31" fillId="0" borderId="0" xfId="0" quotePrefix="1" applyFont="1"/>
    <xf numFmtId="168" fontId="36" fillId="0" borderId="0" xfId="51" applyFont="1" applyAlignment="1" applyProtection="1">
      <alignment vertical="center"/>
      <protection locked="0"/>
    </xf>
    <xf numFmtId="1" fontId="31" fillId="0" borderId="0" xfId="0" applyNumberFormat="1" applyFont="1" applyProtection="1">
      <protection locked="0"/>
    </xf>
    <xf numFmtId="37" fontId="33" fillId="0" borderId="0" xfId="0" applyNumberFormat="1" applyFont="1"/>
    <xf numFmtId="0" fontId="33" fillId="0" borderId="0" xfId="0" applyFont="1" applyAlignment="1">
      <alignment vertical="center"/>
    </xf>
    <xf numFmtId="3" fontId="33" fillId="0" borderId="0" xfId="0" applyNumberFormat="1" applyFont="1" applyAlignment="1">
      <alignment horizontal="right"/>
    </xf>
    <xf numFmtId="3" fontId="33" fillId="0" borderId="0" xfId="50" applyNumberFormat="1" applyFont="1" applyAlignment="1">
      <alignment horizontal="center" vertical="center"/>
    </xf>
    <xf numFmtId="3" fontId="33" fillId="0" borderId="0" xfId="0" applyNumberFormat="1" applyFont="1" applyAlignment="1">
      <alignment horizontal="center"/>
    </xf>
    <xf numFmtId="3" fontId="34" fillId="0" borderId="0" xfId="50" applyNumberFormat="1" applyFont="1" applyAlignment="1">
      <alignment horizontal="center" vertical="center"/>
    </xf>
    <xf numFmtId="3" fontId="34" fillId="0" borderId="0" xfId="52" applyNumberFormat="1" applyFont="1" applyAlignment="1">
      <alignment horizontal="center" vertical="center"/>
    </xf>
    <xf numFmtId="3" fontId="33" fillId="0" borderId="0" xfId="0" applyNumberFormat="1" applyFont="1" applyAlignment="1">
      <alignment vertical="center"/>
    </xf>
    <xf numFmtId="169" fontId="33" fillId="0" borderId="0" xfId="51" applyNumberFormat="1" applyFont="1" applyAlignment="1">
      <alignment horizontal="right" vertical="center"/>
    </xf>
    <xf numFmtId="3" fontId="33" fillId="0" borderId="0" xfId="51" applyNumberFormat="1" applyFont="1" applyAlignment="1">
      <alignment vertical="center"/>
    </xf>
    <xf numFmtId="3" fontId="36" fillId="0" borderId="0" xfId="51" applyNumberFormat="1" applyFont="1" applyAlignment="1" applyProtection="1">
      <alignment vertical="center"/>
      <protection locked="0"/>
    </xf>
    <xf numFmtId="3" fontId="33" fillId="0" borderId="0" xfId="51" applyNumberFormat="1" applyFont="1" applyAlignment="1">
      <alignment horizontal="right" vertical="center"/>
    </xf>
    <xf numFmtId="3" fontId="36" fillId="0" borderId="0" xfId="51" applyNumberFormat="1" applyFont="1" applyAlignment="1" applyProtection="1">
      <alignment horizontal="right" vertical="center"/>
      <protection locked="0"/>
    </xf>
    <xf numFmtId="3" fontId="33" fillId="0" borderId="0" xfId="0" applyNumberFormat="1" applyFont="1" applyAlignment="1">
      <alignment horizontal="right" vertical="center"/>
    </xf>
    <xf numFmtId="170" fontId="33" fillId="0" borderId="0" xfId="50" applyNumberFormat="1" applyFont="1" applyAlignment="1">
      <alignment horizontal="right" vertical="center"/>
    </xf>
    <xf numFmtId="170" fontId="33" fillId="0" borderId="0" xfId="0" applyNumberFormat="1" applyFont="1" applyAlignment="1">
      <alignment horizontal="right"/>
    </xf>
    <xf numFmtId="170" fontId="34" fillId="0" borderId="0" xfId="50" applyNumberFormat="1" applyFont="1" applyAlignment="1">
      <alignment horizontal="right" vertical="center"/>
    </xf>
    <xf numFmtId="170" fontId="34" fillId="0" borderId="0" xfId="52" applyNumberFormat="1" applyFont="1" applyAlignment="1">
      <alignment horizontal="right" vertical="center"/>
    </xf>
    <xf numFmtId="174" fontId="33" fillId="0" borderId="0" xfId="50" applyNumberFormat="1" applyFont="1" applyAlignment="1">
      <alignment horizontal="right" vertical="center"/>
    </xf>
    <xf numFmtId="169" fontId="36" fillId="0" borderId="0" xfId="51" applyNumberFormat="1" applyFont="1" applyAlignment="1" applyProtection="1">
      <alignment horizontal="right" vertical="center"/>
      <protection locked="0"/>
    </xf>
    <xf numFmtId="3" fontId="33" fillId="0" borderId="0" xfId="50" applyNumberFormat="1" applyFont="1" applyAlignment="1">
      <alignment horizontal="right" vertical="center"/>
    </xf>
    <xf numFmtId="170" fontId="33" fillId="0" borderId="0" xfId="0" applyNumberFormat="1" applyFont="1" applyAlignment="1">
      <alignment horizontal="right" vertical="center"/>
    </xf>
    <xf numFmtId="170" fontId="33" fillId="0" borderId="0" xfId="51" applyNumberFormat="1" applyFont="1" applyAlignment="1">
      <alignment horizontal="right" vertical="center"/>
    </xf>
    <xf numFmtId="168" fontId="33" fillId="0" borderId="0" xfId="50" applyFont="1" applyAlignment="1">
      <alignment horizontal="right" vertical="center"/>
    </xf>
    <xf numFmtId="3" fontId="33" fillId="0" borderId="0" xfId="70" applyNumberFormat="1" applyFont="1"/>
    <xf numFmtId="174" fontId="33" fillId="0" borderId="0" xfId="70" applyNumberFormat="1" applyFont="1"/>
    <xf numFmtId="3" fontId="33" fillId="0" borderId="0" xfId="70" applyNumberFormat="1" applyFont="1" applyAlignment="1">
      <alignment horizontal="right"/>
    </xf>
    <xf numFmtId="170" fontId="33" fillId="0" borderId="0" xfId="70" applyNumberFormat="1" applyFont="1"/>
    <xf numFmtId="3" fontId="33" fillId="0" borderId="4" xfId="70" applyNumberFormat="1" applyFont="1" applyBorder="1"/>
    <xf numFmtId="174" fontId="33" fillId="0" borderId="4" xfId="70" applyNumberFormat="1" applyFont="1" applyBorder="1"/>
    <xf numFmtId="3" fontId="33" fillId="0" borderId="4" xfId="70" applyNumberFormat="1" applyFont="1" applyBorder="1" applyAlignment="1">
      <alignment horizontal="right"/>
    </xf>
    <xf numFmtId="3" fontId="32" fillId="0" borderId="0" xfId="0" applyNumberFormat="1" applyFont="1"/>
    <xf numFmtId="174" fontId="32" fillId="0" borderId="0" xfId="0" applyNumberFormat="1" applyFont="1"/>
    <xf numFmtId="3" fontId="32" fillId="0" borderId="0" xfId="0" applyNumberFormat="1" applyFont="1" applyAlignment="1">
      <alignment horizontal="right"/>
    </xf>
    <xf numFmtId="174" fontId="33" fillId="0" borderId="0" xfId="70" applyNumberFormat="1" applyFont="1" applyAlignment="1">
      <alignment horizontal="right"/>
    </xf>
    <xf numFmtId="49" fontId="35" fillId="0" borderId="0" xfId="53" applyNumberFormat="1" applyFont="1" applyAlignment="1">
      <alignment horizontal="center" vertical="center"/>
    </xf>
    <xf numFmtId="3" fontId="35" fillId="0" borderId="0" xfId="53" applyNumberFormat="1" applyFont="1" applyAlignment="1">
      <alignment horizontal="center" vertical="center" wrapText="1"/>
    </xf>
    <xf numFmtId="170" fontId="35" fillId="0" borderId="0" xfId="53" applyNumberFormat="1" applyFont="1" applyAlignment="1">
      <alignment horizontal="right" vertical="center" wrapText="1"/>
    </xf>
    <xf numFmtId="168" fontId="49" fillId="0" borderId="0" xfId="51" applyFont="1"/>
    <xf numFmtId="3" fontId="49" fillId="0" borderId="0" xfId="51" applyNumberFormat="1" applyFont="1" applyAlignment="1">
      <alignment horizontal="right" vertical="center"/>
    </xf>
    <xf numFmtId="169" fontId="49" fillId="0" borderId="0" xfId="51" applyNumberFormat="1" applyFont="1" applyAlignment="1">
      <alignment horizontal="right" vertical="center"/>
    </xf>
    <xf numFmtId="1" fontId="50" fillId="0" borderId="0" xfId="0" applyNumberFormat="1" applyFont="1" applyAlignment="1" applyProtection="1">
      <alignment horizontal="left"/>
      <protection locked="0"/>
    </xf>
    <xf numFmtId="168" fontId="33" fillId="0" borderId="25" xfId="51" applyFont="1" applyBorder="1" applyAlignment="1" applyProtection="1">
      <alignment vertical="center"/>
      <protection locked="0"/>
    </xf>
    <xf numFmtId="167" fontId="34" fillId="0" borderId="25" xfId="0" quotePrefix="1" applyNumberFormat="1" applyFont="1" applyBorder="1" applyAlignment="1">
      <alignment horizontal="left" vertical="center"/>
    </xf>
    <xf numFmtId="0" fontId="51" fillId="0" borderId="0" xfId="0" applyFont="1"/>
    <xf numFmtId="0" fontId="52" fillId="0" borderId="2" xfId="0" applyFont="1" applyBorder="1"/>
    <xf numFmtId="0" fontId="53" fillId="0" borderId="3" xfId="0" applyFont="1" applyBorder="1"/>
    <xf numFmtId="0" fontId="53" fillId="0" borderId="4" xfId="0" applyFont="1" applyBorder="1"/>
    <xf numFmtId="0" fontId="53" fillId="0" borderId="2" xfId="0" applyFont="1" applyBorder="1"/>
    <xf numFmtId="0" fontId="52" fillId="0" borderId="26" xfId="0" applyFont="1" applyBorder="1"/>
    <xf numFmtId="1" fontId="32" fillId="0" borderId="0" xfId="0" applyNumberFormat="1" applyFont="1"/>
    <xf numFmtId="174" fontId="33" fillId="18" borderId="0" xfId="70" applyNumberFormat="1" applyFont="1" applyFill="1" applyAlignment="1">
      <alignment horizontal="right"/>
    </xf>
    <xf numFmtId="3" fontId="34" fillId="0" borderId="0" xfId="51" applyNumberFormat="1" applyFont="1" applyAlignment="1">
      <alignment horizontal="right" vertical="center"/>
    </xf>
    <xf numFmtId="169" fontId="34" fillId="0" borderId="0" xfId="51" applyNumberFormat="1" applyFont="1" applyAlignment="1">
      <alignment horizontal="right" vertical="center"/>
    </xf>
    <xf numFmtId="3" fontId="34" fillId="0" borderId="0" xfId="51" applyNumberFormat="1" applyFont="1" applyAlignment="1">
      <alignment vertical="center"/>
    </xf>
    <xf numFmtId="3" fontId="34" fillId="0" borderId="0" xfId="52" applyNumberFormat="1" applyFont="1" applyAlignment="1">
      <alignment vertical="center"/>
    </xf>
    <xf numFmtId="3" fontId="34" fillId="0" borderId="0" xfId="52" applyNumberFormat="1" applyFont="1" applyAlignment="1">
      <alignment horizontal="right" vertical="center"/>
    </xf>
    <xf numFmtId="169" fontId="34" fillId="0" borderId="0" xfId="52" applyNumberFormat="1" applyFont="1" applyAlignment="1">
      <alignment horizontal="right" vertical="center"/>
    </xf>
    <xf numFmtId="168" fontId="34" fillId="0" borderId="0" xfId="51" applyFont="1" applyAlignment="1">
      <alignment vertical="center"/>
    </xf>
    <xf numFmtId="3" fontId="34" fillId="0" borderId="25" xfId="51" applyNumberFormat="1" applyFont="1" applyBorder="1" applyAlignment="1">
      <alignment horizontal="right" vertical="center"/>
    </xf>
    <xf numFmtId="169" fontId="34" fillId="0" borderId="25" xfId="51" applyNumberFormat="1" applyFont="1" applyBorder="1" applyAlignment="1">
      <alignment horizontal="right" vertical="center"/>
    </xf>
    <xf numFmtId="3" fontId="34" fillId="0" borderId="25" xfId="51" applyNumberFormat="1" applyFont="1" applyBorder="1" applyAlignment="1">
      <alignment vertical="center"/>
    </xf>
    <xf numFmtId="3" fontId="33" fillId="0" borderId="25" xfId="51" applyNumberFormat="1" applyFont="1" applyBorder="1" applyAlignment="1">
      <alignment horizontal="right" vertical="center"/>
    </xf>
    <xf numFmtId="3" fontId="33" fillId="0" borderId="25" xfId="51" applyNumberFormat="1" applyFont="1" applyBorder="1" applyAlignment="1">
      <alignment vertical="center"/>
    </xf>
    <xf numFmtId="169" fontId="33" fillId="0" borderId="25" xfId="51" applyNumberFormat="1" applyFont="1" applyBorder="1" applyAlignment="1">
      <alignment horizontal="right" vertical="center"/>
    </xf>
    <xf numFmtId="1" fontId="33" fillId="0" borderId="0" xfId="0" applyNumberFormat="1" applyFont="1" applyAlignment="1" applyProtection="1">
      <alignment vertical="center"/>
      <protection locked="0"/>
    </xf>
    <xf numFmtId="1" fontId="33" fillId="0" borderId="0" xfId="0" applyNumberFormat="1" applyFont="1" applyAlignment="1">
      <alignment vertical="center"/>
    </xf>
    <xf numFmtId="1" fontId="33" fillId="0" borderId="0" xfId="0" applyNumberFormat="1" applyFont="1" applyAlignment="1" applyProtection="1">
      <alignment horizontal="left" vertical="center"/>
      <protection locked="0"/>
    </xf>
    <xf numFmtId="3" fontId="33" fillId="18" borderId="0" xfId="70" applyNumberFormat="1" applyFont="1" applyFill="1" applyAlignment="1">
      <alignment horizontal="right"/>
    </xf>
    <xf numFmtId="176" fontId="33" fillId="18" borderId="0" xfId="0" applyNumberFormat="1" applyFont="1" applyFill="1" applyAlignment="1">
      <alignment horizontal="right" vertical="center"/>
    </xf>
    <xf numFmtId="3" fontId="33" fillId="18" borderId="0" xfId="0" applyNumberFormat="1" applyFont="1" applyFill="1" applyAlignment="1">
      <alignment vertical="center"/>
    </xf>
    <xf numFmtId="3" fontId="33" fillId="18" borderId="0" xfId="51" applyNumberFormat="1" applyFont="1" applyFill="1" applyAlignment="1">
      <alignment vertical="center"/>
    </xf>
    <xf numFmtId="176" fontId="33" fillId="18" borderId="0" xfId="51" applyNumberFormat="1" applyFont="1" applyFill="1" applyAlignment="1">
      <alignment horizontal="right" vertical="center"/>
    </xf>
    <xf numFmtId="3" fontId="33" fillId="0" borderId="0" xfId="70" applyNumberFormat="1" applyFont="1" applyAlignment="1">
      <alignment horizontal="center"/>
    </xf>
    <xf numFmtId="170" fontId="48" fillId="0" borderId="0" xfId="0" applyNumberFormat="1" applyFont="1" applyAlignment="1">
      <alignment horizontal="right" vertical="center"/>
    </xf>
    <xf numFmtId="1" fontId="32" fillId="0" borderId="0" xfId="0" applyNumberFormat="1" applyFont="1" applyAlignment="1" applyProtection="1">
      <alignment horizontal="left" vertical="center"/>
      <protection locked="0"/>
    </xf>
    <xf numFmtId="174" fontId="33" fillId="18" borderId="0" xfId="0" applyNumberFormat="1" applyFont="1" applyFill="1" applyAlignment="1">
      <alignment horizontal="right" vertical="center"/>
    </xf>
    <xf numFmtId="174" fontId="33" fillId="18" borderId="0" xfId="51" applyNumberFormat="1" applyFont="1" applyFill="1" applyAlignment="1">
      <alignment horizontal="right" vertical="center"/>
    </xf>
    <xf numFmtId="37" fontId="33" fillId="0" borderId="27" xfId="51" applyNumberFormat="1" applyFont="1" applyBorder="1" applyAlignment="1">
      <alignment vertical="center"/>
    </xf>
    <xf numFmtId="1" fontId="31" fillId="0" borderId="0" xfId="0" applyNumberFormat="1" applyFont="1" applyAlignment="1" applyProtection="1">
      <alignment horizontal="left" vertical="center"/>
      <protection locked="0"/>
    </xf>
    <xf numFmtId="1" fontId="32" fillId="0" borderId="0" xfId="0" applyNumberFormat="1" applyFont="1" applyAlignment="1" applyProtection="1">
      <alignment vertical="center"/>
      <protection locked="0"/>
    </xf>
    <xf numFmtId="174" fontId="33" fillId="0" borderId="4" xfId="70" applyNumberFormat="1" applyFont="1" applyBorder="1" applyAlignment="1">
      <alignment horizontal="right"/>
    </xf>
    <xf numFmtId="174" fontId="33" fillId="18" borderId="0" xfId="70" applyNumberFormat="1" applyFont="1" applyFill="1"/>
    <xf numFmtId="3" fontId="54" fillId="0" borderId="0" xfId="51" applyNumberFormat="1" applyFont="1" applyAlignment="1">
      <alignment horizontal="right" vertical="center"/>
    </xf>
    <xf numFmtId="175" fontId="54" fillId="0" borderId="0" xfId="51" applyNumberFormat="1" applyFont="1" applyAlignment="1">
      <alignment horizontal="right" vertical="center"/>
    </xf>
    <xf numFmtId="0" fontId="34" fillId="0" borderId="0" xfId="0" applyFont="1"/>
    <xf numFmtId="1" fontId="33" fillId="0" borderId="0" xfId="0" applyNumberFormat="1" applyFont="1" applyAlignment="1" applyProtection="1">
      <alignment horizontal="left"/>
      <protection locked="0"/>
    </xf>
    <xf numFmtId="1" fontId="33" fillId="0" borderId="0" xfId="0" applyNumberFormat="1" applyFont="1" applyAlignment="1">
      <alignment horizontal="left"/>
    </xf>
    <xf numFmtId="168" fontId="34" fillId="0" borderId="0" xfId="52" applyFont="1" applyAlignment="1">
      <alignment horizontal="left" vertical="center"/>
    </xf>
    <xf numFmtId="3" fontId="32" fillId="33" borderId="11" xfId="53" applyNumberFormat="1" applyFont="1" applyFill="1" applyBorder="1" applyAlignment="1">
      <alignment horizontal="center" vertical="center" wrapText="1"/>
    </xf>
    <xf numFmtId="170" fontId="32" fillId="33" borderId="11" xfId="53" applyNumberFormat="1" applyFont="1" applyFill="1" applyBorder="1" applyAlignment="1">
      <alignment horizontal="center" vertical="center" wrapText="1"/>
    </xf>
    <xf numFmtId="3" fontId="35" fillId="33" borderId="11" xfId="53" applyNumberFormat="1" applyFont="1" applyFill="1" applyBorder="1" applyAlignment="1">
      <alignment horizontal="center" vertical="center" wrapText="1"/>
    </xf>
    <xf numFmtId="169" fontId="35" fillId="33" borderId="11" xfId="51" applyNumberFormat="1" applyFont="1" applyFill="1" applyBorder="1" applyAlignment="1" applyProtection="1">
      <alignment horizontal="center" vertical="center"/>
      <protection locked="0"/>
    </xf>
    <xf numFmtId="174" fontId="35" fillId="33" borderId="7" xfId="53" applyNumberFormat="1" applyFont="1" applyFill="1" applyBorder="1" applyAlignment="1">
      <alignment horizontal="center" vertical="center" wrapText="1"/>
    </xf>
    <xf numFmtId="1" fontId="49" fillId="0" borderId="0" xfId="0" applyNumberFormat="1" applyFont="1"/>
    <xf numFmtId="169" fontId="33" fillId="0" borderId="0" xfId="50" applyNumberFormat="1" applyFont="1" applyAlignment="1">
      <alignment vertical="center"/>
    </xf>
    <xf numFmtId="169" fontId="33" fillId="0" borderId="4" xfId="50" applyNumberFormat="1" applyFont="1" applyBorder="1" applyAlignment="1">
      <alignment vertical="center"/>
    </xf>
    <xf numFmtId="169" fontId="33" fillId="0" borderId="0" xfId="51" applyNumberFormat="1" applyFont="1" applyAlignment="1">
      <alignment vertical="center"/>
    </xf>
    <xf numFmtId="169" fontId="33" fillId="0" borderId="4" xfId="51" applyNumberFormat="1" applyFont="1" applyBorder="1" applyAlignment="1">
      <alignment vertical="center"/>
    </xf>
    <xf numFmtId="175" fontId="33" fillId="0" borderId="4" xfId="51" applyNumberFormat="1" applyFont="1" applyBorder="1" applyAlignment="1">
      <alignment vertical="center"/>
    </xf>
    <xf numFmtId="175" fontId="33" fillId="0" borderId="0" xfId="51" applyNumberFormat="1" applyFont="1" applyAlignment="1">
      <alignment vertical="center"/>
    </xf>
    <xf numFmtId="169" fontId="33" fillId="0" borderId="0" xfId="51" applyNumberFormat="1" applyFont="1" applyAlignment="1">
      <alignment horizontal="right" vertical="top"/>
    </xf>
    <xf numFmtId="168" fontId="55" fillId="0" borderId="0" xfId="51" applyFont="1" applyAlignment="1">
      <alignment vertical="center"/>
    </xf>
    <xf numFmtId="0" fontId="56" fillId="0" borderId="0" xfId="0" applyFont="1"/>
    <xf numFmtId="0" fontId="56" fillId="0" borderId="0" xfId="0" applyFont="1" applyAlignment="1">
      <alignment vertical="center"/>
    </xf>
    <xf numFmtId="0" fontId="55" fillId="0" borderId="0" xfId="0" applyFont="1" applyAlignment="1">
      <alignment vertical="center"/>
    </xf>
    <xf numFmtId="167" fontId="57" fillId="29" borderId="11" xfId="0" applyNumberFormat="1" applyFont="1" applyFill="1" applyBorder="1" applyAlignment="1">
      <alignment horizontal="center" vertical="center"/>
    </xf>
    <xf numFmtId="0" fontId="57" fillId="33" borderId="11" xfId="0" applyFont="1" applyFill="1" applyBorder="1" applyAlignment="1">
      <alignment horizontal="center" vertical="center"/>
    </xf>
    <xf numFmtId="167" fontId="57" fillId="33" borderId="11" xfId="0" applyNumberFormat="1" applyFont="1" applyFill="1" applyBorder="1" applyAlignment="1">
      <alignment horizontal="center" vertical="center"/>
    </xf>
    <xf numFmtId="41" fontId="57" fillId="33" borderId="11" xfId="216" applyFont="1" applyFill="1" applyBorder="1" applyAlignment="1" applyProtection="1">
      <alignment horizontal="center" vertical="center"/>
    </xf>
    <xf numFmtId="3" fontId="57" fillId="34" borderId="0" xfId="51" applyNumberFormat="1" applyFont="1" applyFill="1" applyAlignment="1">
      <alignment vertical="center"/>
    </xf>
    <xf numFmtId="3" fontId="57" fillId="34" borderId="0" xfId="0" applyNumberFormat="1" applyFont="1" applyFill="1" applyAlignment="1">
      <alignment horizontal="right" vertical="center"/>
    </xf>
    <xf numFmtId="3" fontId="58" fillId="34" borderId="4" xfId="0" applyNumberFormat="1" applyFont="1" applyFill="1" applyBorder="1" applyAlignment="1">
      <alignment horizontal="right" vertical="center"/>
    </xf>
    <xf numFmtId="3" fontId="58" fillId="34" borderId="0" xfId="0" applyNumberFormat="1" applyFont="1" applyFill="1" applyAlignment="1">
      <alignment horizontal="right" vertical="center"/>
    </xf>
    <xf numFmtId="3" fontId="57" fillId="34" borderId="4" xfId="0" applyNumberFormat="1" applyFont="1" applyFill="1" applyBorder="1" applyAlignment="1">
      <alignment horizontal="right" vertical="center"/>
    </xf>
    <xf numFmtId="3" fontId="57" fillId="30" borderId="0" xfId="51" applyNumberFormat="1" applyFont="1" applyFill="1" applyAlignment="1">
      <alignment vertical="center"/>
    </xf>
    <xf numFmtId="0" fontId="57" fillId="0" borderId="0" xfId="0" applyFont="1" applyAlignment="1">
      <alignment vertical="center"/>
    </xf>
    <xf numFmtId="167" fontId="55" fillId="0" borderId="0" xfId="0" quotePrefix="1" applyNumberFormat="1" applyFont="1" applyAlignment="1">
      <alignment horizontal="center" vertical="center"/>
    </xf>
    <xf numFmtId="3" fontId="55" fillId="0" borderId="0" xfId="0" applyNumberFormat="1" applyFont="1" applyAlignment="1">
      <alignment horizontal="right" vertical="center"/>
    </xf>
    <xf numFmtId="3" fontId="57" fillId="0" borderId="0" xfId="0" applyNumberFormat="1" applyFont="1" applyAlignment="1">
      <alignment vertical="center"/>
    </xf>
    <xf numFmtId="3" fontId="55" fillId="0" borderId="0" xfId="0" applyNumberFormat="1" applyFont="1" applyAlignment="1">
      <alignment vertical="center"/>
    </xf>
    <xf numFmtId="3" fontId="59" fillId="0" borderId="0" xfId="0" applyNumberFormat="1" applyFont="1" applyAlignment="1">
      <alignment vertical="center"/>
    </xf>
    <xf numFmtId="3" fontId="59" fillId="0" borderId="0" xfId="0" applyNumberFormat="1" applyFont="1" applyAlignment="1">
      <alignment horizontal="right" vertical="center"/>
    </xf>
    <xf numFmtId="3" fontId="60" fillId="0" borderId="0" xfId="0" applyNumberFormat="1" applyFont="1" applyAlignment="1">
      <alignment horizontal="right" vertical="center"/>
    </xf>
    <xf numFmtId="170" fontId="62" fillId="0" borderId="25" xfId="0" applyNumberFormat="1" applyFont="1" applyBorder="1" applyAlignment="1">
      <alignment horizontal="right" vertical="top"/>
    </xf>
    <xf numFmtId="168" fontId="57" fillId="31" borderId="0" xfId="51" applyFont="1" applyFill="1" applyAlignment="1">
      <alignment vertical="center"/>
    </xf>
    <xf numFmtId="168" fontId="55" fillId="0" borderId="25" xfId="51" applyFont="1" applyBorder="1" applyAlignment="1" applyProtection="1">
      <alignment vertical="center"/>
      <protection locked="0"/>
    </xf>
    <xf numFmtId="3" fontId="57" fillId="0" borderId="25" xfId="0" applyNumberFormat="1" applyFont="1" applyBorder="1"/>
    <xf numFmtId="174" fontId="57" fillId="0" borderId="25" xfId="0" applyNumberFormat="1" applyFont="1" applyBorder="1"/>
    <xf numFmtId="168" fontId="55" fillId="0" borderId="25" xfId="51" applyFont="1" applyBorder="1" applyAlignment="1">
      <alignment vertical="center"/>
    </xf>
    <xf numFmtId="3" fontId="62" fillId="0" borderId="25" xfId="0" applyNumberFormat="1" applyFont="1" applyBorder="1" applyAlignment="1">
      <alignment horizontal="right" vertical="center"/>
    </xf>
    <xf numFmtId="3" fontId="57" fillId="0" borderId="0" xfId="0" applyNumberFormat="1" applyFont="1"/>
    <xf numFmtId="174" fontId="57" fillId="0" borderId="0" xfId="0" applyNumberFormat="1" applyFont="1"/>
    <xf numFmtId="3" fontId="62" fillId="0" borderId="0" xfId="0" applyNumberFormat="1" applyFont="1" applyAlignment="1">
      <alignment horizontal="right" vertical="center"/>
    </xf>
    <xf numFmtId="0" fontId="63" fillId="0" borderId="0" xfId="0" applyFont="1" applyAlignment="1">
      <alignment vertical="center"/>
    </xf>
    <xf numFmtId="167" fontId="62" fillId="0" borderId="0" xfId="0" quotePrefix="1" applyNumberFormat="1" applyFont="1" applyAlignment="1">
      <alignment horizontal="center" vertical="center"/>
    </xf>
    <xf numFmtId="3" fontId="57" fillId="30" borderId="4" xfId="51" applyNumberFormat="1" applyFont="1" applyFill="1" applyBorder="1" applyAlignment="1">
      <alignment vertical="center"/>
    </xf>
    <xf numFmtId="168" fontId="59" fillId="0" borderId="0" xfId="51" applyFont="1" applyAlignment="1">
      <alignment vertical="center"/>
    </xf>
    <xf numFmtId="0" fontId="57" fillId="0" borderId="4" xfId="0" applyFont="1" applyBorder="1" applyAlignment="1">
      <alignment vertical="center"/>
    </xf>
    <xf numFmtId="167" fontId="55" fillId="0" borderId="4" xfId="0" quotePrefix="1" applyNumberFormat="1" applyFont="1" applyBorder="1" applyAlignment="1">
      <alignment horizontal="center" vertical="center"/>
    </xf>
    <xf numFmtId="3" fontId="60" fillId="0" borderId="4" xfId="0" applyNumberFormat="1" applyFont="1" applyBorder="1" applyAlignment="1">
      <alignment horizontal="right" vertical="center"/>
    </xf>
    <xf numFmtId="168" fontId="59" fillId="0" borderId="4" xfId="51" applyFont="1" applyBorder="1" applyAlignment="1">
      <alignment vertical="center"/>
    </xf>
    <xf numFmtId="168" fontId="55" fillId="0" borderId="4" xfId="51" applyFont="1" applyBorder="1" applyAlignment="1">
      <alignment vertical="center"/>
    </xf>
    <xf numFmtId="3" fontId="55" fillId="0" borderId="4" xfId="0" applyNumberFormat="1" applyFont="1" applyBorder="1" applyAlignment="1">
      <alignment horizontal="right" vertical="center"/>
    </xf>
    <xf numFmtId="178" fontId="64" fillId="0" borderId="0" xfId="0" applyNumberFormat="1" applyFont="1" applyAlignment="1">
      <alignment horizontal="left" vertical="center"/>
    </xf>
    <xf numFmtId="0" fontId="65" fillId="0" borderId="0" xfId="0" applyFont="1" applyAlignment="1">
      <alignment horizontal="center" vertical="center"/>
    </xf>
    <xf numFmtId="37" fontId="65" fillId="0" borderId="0" xfId="0" applyNumberFormat="1" applyFont="1" applyAlignment="1">
      <alignment vertical="center"/>
    </xf>
    <xf numFmtId="178" fontId="65" fillId="0" borderId="0" xfId="0" applyNumberFormat="1" applyFont="1" applyAlignment="1">
      <alignment horizontal="left" vertical="center"/>
    </xf>
    <xf numFmtId="168" fontId="65" fillId="0" borderId="0" xfId="51" applyFont="1" applyAlignment="1">
      <alignment vertical="center"/>
    </xf>
    <xf numFmtId="168" fontId="65" fillId="0" borderId="0" xfId="217" applyFont="1" applyAlignment="1">
      <alignment horizontal="left" vertical="center"/>
    </xf>
    <xf numFmtId="0" fontId="65" fillId="0" borderId="0" xfId="0" applyFont="1" applyAlignment="1">
      <alignment horizontal="left" vertical="center"/>
    </xf>
    <xf numFmtId="0" fontId="65" fillId="0" borderId="0" xfId="0" applyFont="1" applyAlignment="1">
      <alignment vertical="center"/>
    </xf>
    <xf numFmtId="37" fontId="65" fillId="0" borderId="0" xfId="51" applyNumberFormat="1" applyFont="1" applyAlignment="1">
      <alignment vertical="center"/>
    </xf>
    <xf numFmtId="37" fontId="55" fillId="0" borderId="0" xfId="51" applyNumberFormat="1" applyFont="1" applyAlignment="1">
      <alignment vertical="center"/>
    </xf>
    <xf numFmtId="3" fontId="33" fillId="0" borderId="4" xfId="50" applyNumberFormat="1" applyFont="1" applyBorder="1" applyAlignment="1">
      <alignment vertical="center"/>
    </xf>
    <xf numFmtId="3" fontId="33" fillId="0" borderId="4" xfId="51" applyNumberFormat="1" applyFont="1" applyBorder="1" applyAlignment="1">
      <alignment vertical="center"/>
    </xf>
    <xf numFmtId="3" fontId="49" fillId="0" borderId="0" xfId="0" applyNumberFormat="1" applyFont="1"/>
    <xf numFmtId="0" fontId="52" fillId="32" borderId="5" xfId="0" applyFont="1" applyFill="1" applyBorder="1" applyAlignment="1">
      <alignment horizontal="center" vertical="center" wrapText="1"/>
    </xf>
    <xf numFmtId="0" fontId="52" fillId="32" borderId="3" xfId="0" applyFont="1" applyFill="1" applyBorder="1" applyAlignment="1">
      <alignment horizontal="center" vertical="center" wrapText="1"/>
    </xf>
    <xf numFmtId="168" fontId="52" fillId="0" borderId="5" xfId="51" applyFont="1" applyBorder="1" applyAlignment="1">
      <alignment horizontal="left" vertical="center" wrapText="1"/>
    </xf>
    <xf numFmtId="168" fontId="52" fillId="0" borderId="25" xfId="51" applyFont="1" applyBorder="1" applyAlignment="1">
      <alignment horizontal="left" vertical="center" wrapText="1"/>
    </xf>
    <xf numFmtId="168" fontId="52" fillId="0" borderId="26" xfId="51" applyFont="1" applyBorder="1" applyAlignment="1">
      <alignment horizontal="left" vertical="center" wrapText="1"/>
    </xf>
    <xf numFmtId="168" fontId="52" fillId="0" borderId="3" xfId="51" applyFont="1" applyBorder="1" applyAlignment="1">
      <alignment horizontal="left" vertical="center" wrapText="1"/>
    </xf>
    <xf numFmtId="168" fontId="52" fillId="0" borderId="4" xfId="51" applyFont="1" applyBorder="1" applyAlignment="1">
      <alignment horizontal="left" vertical="center" wrapText="1"/>
    </xf>
    <xf numFmtId="168" fontId="52" fillId="0" borderId="2" xfId="51" applyFont="1" applyBorder="1" applyAlignment="1">
      <alignment horizontal="left" vertical="center" wrapText="1"/>
    </xf>
    <xf numFmtId="0" fontId="52" fillId="0" borderId="5" xfId="0" applyFont="1" applyBorder="1" applyAlignment="1">
      <alignment horizontal="center"/>
    </xf>
    <xf numFmtId="0" fontId="52" fillId="0" borderId="25" xfId="0" applyFont="1" applyBorder="1" applyAlignment="1">
      <alignment horizontal="center"/>
    </xf>
    <xf numFmtId="0" fontId="52" fillId="0" borderId="26" xfId="0" applyFont="1" applyBorder="1" applyAlignment="1">
      <alignment horizontal="center"/>
    </xf>
    <xf numFmtId="0" fontId="52" fillId="32" borderId="6" xfId="0" applyFont="1" applyFill="1" applyBorder="1" applyAlignment="1">
      <alignment horizontal="center" vertical="center" wrapText="1"/>
    </xf>
    <xf numFmtId="0" fontId="52" fillId="32" borderId="12" xfId="0" applyFont="1" applyFill="1" applyBorder="1" applyAlignment="1">
      <alignment horizontal="center" vertical="center" wrapText="1"/>
    </xf>
    <xf numFmtId="170" fontId="52" fillId="0" borderId="5" xfId="0" applyNumberFormat="1" applyFont="1" applyBorder="1" applyAlignment="1">
      <alignment horizontal="left"/>
    </xf>
    <xf numFmtId="170" fontId="52" fillId="0" borderId="25" xfId="0" quotePrefix="1" applyNumberFormat="1" applyFont="1" applyBorder="1" applyAlignment="1">
      <alignment horizontal="left"/>
    </xf>
    <xf numFmtId="170" fontId="52" fillId="0" borderId="26" xfId="0" quotePrefix="1" applyNumberFormat="1" applyFont="1" applyBorder="1" applyAlignment="1">
      <alignment horizontal="left"/>
    </xf>
    <xf numFmtId="170" fontId="52" fillId="0" borderId="3" xfId="0" applyNumberFormat="1" applyFont="1" applyBorder="1" applyAlignment="1">
      <alignment horizontal="left"/>
    </xf>
    <xf numFmtId="170" fontId="52" fillId="0" borderId="4" xfId="0" quotePrefix="1" applyNumberFormat="1" applyFont="1" applyBorder="1" applyAlignment="1">
      <alignment horizontal="left"/>
    </xf>
    <xf numFmtId="170" fontId="52" fillId="0" borderId="2" xfId="0" quotePrefix="1" applyNumberFormat="1" applyFont="1" applyBorder="1" applyAlignment="1">
      <alignment horizontal="left"/>
    </xf>
    <xf numFmtId="170" fontId="31" fillId="0" borderId="0" xfId="0" applyNumberFormat="1" applyFont="1" applyAlignment="1">
      <alignment horizontal="left"/>
    </xf>
    <xf numFmtId="0" fontId="35" fillId="33" borderId="8" xfId="54" applyFont="1" applyFill="1" applyBorder="1" applyAlignment="1">
      <alignment horizontal="center" vertical="center"/>
    </xf>
    <xf numFmtId="0" fontId="32" fillId="33" borderId="3" xfId="0" applyFont="1" applyFill="1" applyBorder="1" applyAlignment="1">
      <alignment horizontal="center" vertical="center"/>
    </xf>
    <xf numFmtId="0" fontId="32" fillId="33" borderId="4" xfId="0" applyFont="1" applyFill="1" applyBorder="1" applyAlignment="1">
      <alignment horizontal="center" vertical="center"/>
    </xf>
    <xf numFmtId="0" fontId="32" fillId="33" borderId="2" xfId="0" applyFont="1" applyFill="1" applyBorder="1" applyAlignment="1">
      <alignment horizontal="center" vertical="center"/>
    </xf>
    <xf numFmtId="49" fontId="35" fillId="33" borderId="6" xfId="53" applyNumberFormat="1" applyFont="1" applyFill="1" applyBorder="1" applyAlignment="1">
      <alignment horizontal="center" vertical="center"/>
    </xf>
    <xf numFmtId="49" fontId="35" fillId="33" borderId="10" xfId="53" applyNumberFormat="1" applyFont="1" applyFill="1" applyBorder="1" applyAlignment="1">
      <alignment horizontal="center" vertical="center"/>
    </xf>
    <xf numFmtId="49" fontId="35" fillId="33" borderId="12" xfId="53" applyNumberFormat="1" applyFont="1" applyFill="1" applyBorder="1" applyAlignment="1">
      <alignment horizontal="center" vertical="center"/>
    </xf>
    <xf numFmtId="0" fontId="35" fillId="33" borderId="7" xfId="54" applyFont="1" applyFill="1" applyBorder="1" applyAlignment="1">
      <alignment horizontal="center" vertical="center"/>
    </xf>
    <xf numFmtId="170" fontId="31" fillId="0" borderId="0" xfId="0" applyNumberFormat="1" applyFont="1" applyAlignment="1">
      <alignment horizontal="left" vertical="top"/>
    </xf>
    <xf numFmtId="168" fontId="35" fillId="33" borderId="5" xfId="51" applyFont="1" applyFill="1" applyBorder="1" applyAlignment="1" applyProtection="1">
      <alignment horizontal="center" vertical="center"/>
      <protection locked="0"/>
    </xf>
    <xf numFmtId="168" fontId="35" fillId="33" borderId="1" xfId="51" applyFont="1" applyFill="1" applyBorder="1" applyAlignment="1" applyProtection="1">
      <alignment horizontal="center" vertical="center"/>
      <protection locked="0"/>
    </xf>
    <xf numFmtId="168" fontId="35" fillId="33" borderId="3" xfId="51" applyFont="1" applyFill="1" applyBorder="1" applyAlignment="1" applyProtection="1">
      <alignment horizontal="center" vertical="center"/>
      <protection locked="0"/>
    </xf>
    <xf numFmtId="168" fontId="35" fillId="33" borderId="7" xfId="51" applyFont="1" applyFill="1" applyBorder="1" applyAlignment="1" applyProtection="1">
      <alignment horizontal="center" vertical="center"/>
      <protection locked="0"/>
    </xf>
    <xf numFmtId="168" fontId="35" fillId="33" borderId="8" xfId="51" applyFont="1" applyFill="1" applyBorder="1" applyAlignment="1" applyProtection="1">
      <alignment horizontal="center" vertical="center"/>
      <protection locked="0"/>
    </xf>
    <xf numFmtId="168" fontId="35" fillId="33" borderId="9" xfId="51" applyFont="1" applyFill="1" applyBorder="1" applyAlignment="1" applyProtection="1">
      <alignment horizontal="center" vertical="center"/>
      <protection locked="0"/>
    </xf>
    <xf numFmtId="168" fontId="35" fillId="33" borderId="7" xfId="51" applyFont="1" applyFill="1" applyBorder="1" applyAlignment="1" applyProtection="1">
      <alignment horizontal="center" vertical="center" wrapText="1"/>
      <protection locked="0"/>
    </xf>
    <xf numFmtId="168" fontId="35" fillId="33" borderId="8" xfId="51" applyFont="1" applyFill="1" applyBorder="1" applyAlignment="1" applyProtection="1">
      <alignment horizontal="center" vertical="center" wrapText="1"/>
      <protection locked="0"/>
    </xf>
    <xf numFmtId="168" fontId="35" fillId="33" borderId="9" xfId="51" applyFont="1" applyFill="1" applyBorder="1" applyAlignment="1" applyProtection="1">
      <alignment horizontal="center" vertical="center" wrapText="1"/>
      <protection locked="0"/>
    </xf>
    <xf numFmtId="0" fontId="57" fillId="34" borderId="0" xfId="0" applyFont="1" applyFill="1" applyAlignment="1">
      <alignment horizontal="center" vertical="center" wrapText="1"/>
    </xf>
    <xf numFmtId="0" fontId="55" fillId="34" borderId="0" xfId="0" applyFont="1" applyFill="1" applyAlignment="1">
      <alignment horizontal="center" vertical="center" wrapText="1"/>
    </xf>
  </cellXfs>
  <cellStyles count="218">
    <cellStyle name="20% - Accent1" xfId="71" xr:uid="{00000000-0005-0000-0000-000000000000}"/>
    <cellStyle name="20% - Accent2" xfId="72" xr:uid="{00000000-0005-0000-0000-000001000000}"/>
    <cellStyle name="20% - Accent3" xfId="73" xr:uid="{00000000-0005-0000-0000-000002000000}"/>
    <cellStyle name="20% - Accent4" xfId="74" xr:uid="{00000000-0005-0000-0000-000003000000}"/>
    <cellStyle name="20% - Accent5" xfId="75" xr:uid="{00000000-0005-0000-0000-000004000000}"/>
    <cellStyle name="20% - Accent6" xfId="76" xr:uid="{00000000-0005-0000-0000-000005000000}"/>
    <cellStyle name="20% - Énfasis1" xfId="1" xr:uid="{00000000-0005-0000-0000-000006000000}"/>
    <cellStyle name="20% - Énfasis1 2" xfId="77" xr:uid="{00000000-0005-0000-0000-000007000000}"/>
    <cellStyle name="20% - Énfasis2" xfId="2" xr:uid="{00000000-0005-0000-0000-000008000000}"/>
    <cellStyle name="20% - Énfasis2 2" xfId="78" xr:uid="{00000000-0005-0000-0000-000009000000}"/>
    <cellStyle name="20% - Énfasis3" xfId="3" xr:uid="{00000000-0005-0000-0000-00000A000000}"/>
    <cellStyle name="20% - Énfasis3 2" xfId="79" xr:uid="{00000000-0005-0000-0000-00000B000000}"/>
    <cellStyle name="20% - Énfasis4" xfId="4" xr:uid="{00000000-0005-0000-0000-00000C000000}"/>
    <cellStyle name="20% - Énfasis4 2" xfId="80" xr:uid="{00000000-0005-0000-0000-00000D000000}"/>
    <cellStyle name="20% - Énfasis5" xfId="5" xr:uid="{00000000-0005-0000-0000-00000E000000}"/>
    <cellStyle name="20% - Énfasis5 2" xfId="81" xr:uid="{00000000-0005-0000-0000-00000F000000}"/>
    <cellStyle name="20% - Énfasis6" xfId="6" xr:uid="{00000000-0005-0000-0000-000010000000}"/>
    <cellStyle name="20% - Énfasis6 2" xfId="82" xr:uid="{00000000-0005-0000-0000-000011000000}"/>
    <cellStyle name="40% - Accent1" xfId="83" xr:uid="{00000000-0005-0000-0000-000012000000}"/>
    <cellStyle name="40% - Accent2" xfId="84" xr:uid="{00000000-0005-0000-0000-000013000000}"/>
    <cellStyle name="40% - Accent3" xfId="85" xr:uid="{00000000-0005-0000-0000-000014000000}"/>
    <cellStyle name="40% - Accent4" xfId="86" xr:uid="{00000000-0005-0000-0000-000015000000}"/>
    <cellStyle name="40% - Accent5" xfId="87" xr:uid="{00000000-0005-0000-0000-000016000000}"/>
    <cellStyle name="40% - Accent6" xfId="88" xr:uid="{00000000-0005-0000-0000-000017000000}"/>
    <cellStyle name="40% - Énfasis1" xfId="7" xr:uid="{00000000-0005-0000-0000-000018000000}"/>
    <cellStyle name="40% - Énfasis1 2" xfId="89" xr:uid="{00000000-0005-0000-0000-000019000000}"/>
    <cellStyle name="40% - Énfasis2" xfId="8" xr:uid="{00000000-0005-0000-0000-00001A000000}"/>
    <cellStyle name="40% - Énfasis2 2" xfId="90" xr:uid="{00000000-0005-0000-0000-00001B000000}"/>
    <cellStyle name="40% - Énfasis3" xfId="9" xr:uid="{00000000-0005-0000-0000-00001C000000}"/>
    <cellStyle name="40% - Énfasis3 2" xfId="91" xr:uid="{00000000-0005-0000-0000-00001D000000}"/>
    <cellStyle name="40% - Énfasis4" xfId="10" xr:uid="{00000000-0005-0000-0000-00001E000000}"/>
    <cellStyle name="40% - Énfasis4 2" xfId="92" xr:uid="{00000000-0005-0000-0000-00001F000000}"/>
    <cellStyle name="40% - Énfasis5" xfId="11" xr:uid="{00000000-0005-0000-0000-000020000000}"/>
    <cellStyle name="40% - Énfasis5 2" xfId="93" xr:uid="{00000000-0005-0000-0000-000021000000}"/>
    <cellStyle name="40% - Énfasis6" xfId="12" xr:uid="{00000000-0005-0000-0000-000022000000}"/>
    <cellStyle name="40% - Énfasis6 2" xfId="94" xr:uid="{00000000-0005-0000-0000-000023000000}"/>
    <cellStyle name="60% - Accent1" xfId="95" xr:uid="{00000000-0005-0000-0000-000024000000}"/>
    <cellStyle name="60% - Accent2" xfId="96" xr:uid="{00000000-0005-0000-0000-000025000000}"/>
    <cellStyle name="60% - Accent3" xfId="97" xr:uid="{00000000-0005-0000-0000-000026000000}"/>
    <cellStyle name="60% - Accent4" xfId="98" xr:uid="{00000000-0005-0000-0000-000027000000}"/>
    <cellStyle name="60% - Accent5" xfId="99" xr:uid="{00000000-0005-0000-0000-000028000000}"/>
    <cellStyle name="60% - Accent6" xfId="100" xr:uid="{00000000-0005-0000-0000-000029000000}"/>
    <cellStyle name="60% - Énfasis1" xfId="13" xr:uid="{00000000-0005-0000-0000-00002A000000}"/>
    <cellStyle name="60% - Énfasis1 2" xfId="101" xr:uid="{00000000-0005-0000-0000-00002B000000}"/>
    <cellStyle name="60% - Énfasis2" xfId="14" xr:uid="{00000000-0005-0000-0000-00002C000000}"/>
    <cellStyle name="60% - Énfasis2 2" xfId="102" xr:uid="{00000000-0005-0000-0000-00002D000000}"/>
    <cellStyle name="60% - Énfasis3" xfId="15" xr:uid="{00000000-0005-0000-0000-00002E000000}"/>
    <cellStyle name="60% - Énfasis3 2" xfId="103" xr:uid="{00000000-0005-0000-0000-00002F000000}"/>
    <cellStyle name="60% - Énfasis4" xfId="16" xr:uid="{00000000-0005-0000-0000-000030000000}"/>
    <cellStyle name="60% - Énfasis4 2" xfId="104" xr:uid="{00000000-0005-0000-0000-000031000000}"/>
    <cellStyle name="60% - Énfasis5" xfId="17" xr:uid="{00000000-0005-0000-0000-000032000000}"/>
    <cellStyle name="60% - Énfasis5 2" xfId="105" xr:uid="{00000000-0005-0000-0000-000033000000}"/>
    <cellStyle name="60% - Énfasis6" xfId="18" xr:uid="{00000000-0005-0000-0000-000034000000}"/>
    <cellStyle name="60% - Énfasis6 2" xfId="106" xr:uid="{00000000-0005-0000-0000-000035000000}"/>
    <cellStyle name="Accent1" xfId="107" xr:uid="{00000000-0005-0000-0000-000036000000}"/>
    <cellStyle name="Accent2" xfId="108" xr:uid="{00000000-0005-0000-0000-000037000000}"/>
    <cellStyle name="Accent3" xfId="109" xr:uid="{00000000-0005-0000-0000-000038000000}"/>
    <cellStyle name="Accent4" xfId="110" xr:uid="{00000000-0005-0000-0000-000039000000}"/>
    <cellStyle name="Accent5" xfId="111" xr:uid="{00000000-0005-0000-0000-00003A000000}"/>
    <cellStyle name="Accent6" xfId="112" xr:uid="{00000000-0005-0000-0000-00003B000000}"/>
    <cellStyle name="Bad" xfId="113" xr:uid="{00000000-0005-0000-0000-00003C000000}"/>
    <cellStyle name="Buena" xfId="19" xr:uid="{00000000-0005-0000-0000-00003D000000}"/>
    <cellStyle name="Bueno 2" xfId="114" xr:uid="{00000000-0005-0000-0000-00003E000000}"/>
    <cellStyle name="Calculation" xfId="115" xr:uid="{00000000-0005-0000-0000-00003F000000}"/>
    <cellStyle name="Cálculo" xfId="20" xr:uid="{00000000-0005-0000-0000-000040000000}"/>
    <cellStyle name="Cálculo 2" xfId="116" xr:uid="{00000000-0005-0000-0000-000041000000}"/>
    <cellStyle name="Celda de comprobación" xfId="21" xr:uid="{00000000-0005-0000-0000-000042000000}"/>
    <cellStyle name="Celda de comprobación 2" xfId="117" xr:uid="{00000000-0005-0000-0000-000043000000}"/>
    <cellStyle name="Celda vinculada" xfId="22" xr:uid="{00000000-0005-0000-0000-000044000000}"/>
    <cellStyle name="Celda vinculada 2" xfId="118" xr:uid="{00000000-0005-0000-0000-000045000000}"/>
    <cellStyle name="Check Cell" xfId="119" xr:uid="{00000000-0005-0000-0000-000046000000}"/>
    <cellStyle name="CUADRO - Style1" xfId="23" xr:uid="{00000000-0005-0000-0000-000047000000}"/>
    <cellStyle name="CUERPO - Style2" xfId="24" xr:uid="{00000000-0005-0000-0000-000048000000}"/>
    <cellStyle name="Encabezado 1" xfId="25" xr:uid="{00000000-0005-0000-0000-000049000000}"/>
    <cellStyle name="Encabezado 4" xfId="26" xr:uid="{00000000-0005-0000-0000-00004A000000}"/>
    <cellStyle name="Encabezado 4 2" xfId="120" xr:uid="{00000000-0005-0000-0000-00004B000000}"/>
    <cellStyle name="Énfasis1" xfId="27" xr:uid="{00000000-0005-0000-0000-00004C000000}"/>
    <cellStyle name="Énfasis1 2" xfId="121" xr:uid="{00000000-0005-0000-0000-00004D000000}"/>
    <cellStyle name="Énfasis2" xfId="28" xr:uid="{00000000-0005-0000-0000-00004E000000}"/>
    <cellStyle name="Énfasis2 2" xfId="122" xr:uid="{00000000-0005-0000-0000-00004F000000}"/>
    <cellStyle name="Énfasis3" xfId="29" xr:uid="{00000000-0005-0000-0000-000050000000}"/>
    <cellStyle name="Énfasis3 2" xfId="123" xr:uid="{00000000-0005-0000-0000-000051000000}"/>
    <cellStyle name="Énfasis4" xfId="30" xr:uid="{00000000-0005-0000-0000-000052000000}"/>
    <cellStyle name="Énfasis4 2" xfId="124" xr:uid="{00000000-0005-0000-0000-000053000000}"/>
    <cellStyle name="Énfasis5" xfId="31" xr:uid="{00000000-0005-0000-0000-000054000000}"/>
    <cellStyle name="Énfasis5 2" xfId="125" xr:uid="{00000000-0005-0000-0000-000055000000}"/>
    <cellStyle name="Énfasis6" xfId="32" xr:uid="{00000000-0005-0000-0000-000056000000}"/>
    <cellStyle name="Énfasis6 2" xfId="126" xr:uid="{00000000-0005-0000-0000-000057000000}"/>
    <cellStyle name="Entrada" xfId="33" xr:uid="{00000000-0005-0000-0000-000058000000}"/>
    <cellStyle name="Entrada 2" xfId="127" xr:uid="{00000000-0005-0000-0000-000059000000}"/>
    <cellStyle name="Euro" xfId="34" xr:uid="{00000000-0005-0000-0000-00005A000000}"/>
    <cellStyle name="Euro 2" xfId="35" xr:uid="{00000000-0005-0000-0000-00005B000000}"/>
    <cellStyle name="Euro 2 2" xfId="153" xr:uid="{00000000-0005-0000-0000-00005C000000}"/>
    <cellStyle name="Euro 3" xfId="36" xr:uid="{00000000-0005-0000-0000-00005D000000}"/>
    <cellStyle name="Euro 4" xfId="37" xr:uid="{00000000-0005-0000-0000-00005E000000}"/>
    <cellStyle name="Euro 5" xfId="38" xr:uid="{00000000-0005-0000-0000-00005F000000}"/>
    <cellStyle name="Euro 6" xfId="128" xr:uid="{00000000-0005-0000-0000-000060000000}"/>
    <cellStyle name="Explanatory Text" xfId="129" xr:uid="{00000000-0005-0000-0000-000061000000}"/>
    <cellStyle name="Good" xfId="130" xr:uid="{00000000-0005-0000-0000-000062000000}"/>
    <cellStyle name="Heading 1" xfId="131" xr:uid="{00000000-0005-0000-0000-000063000000}"/>
    <cellStyle name="Heading 2" xfId="132" xr:uid="{00000000-0005-0000-0000-000064000000}"/>
    <cellStyle name="Heading 3" xfId="133" xr:uid="{00000000-0005-0000-0000-000065000000}"/>
    <cellStyle name="Heading 4" xfId="134" xr:uid="{00000000-0005-0000-0000-000066000000}"/>
    <cellStyle name="Hipervínculo 2" xfId="157" xr:uid="{00000000-0005-0000-0000-000067000000}"/>
    <cellStyle name="Incorrecto" xfId="39" xr:uid="{00000000-0005-0000-0000-000068000000}"/>
    <cellStyle name="Incorrecto 2" xfId="135" xr:uid="{00000000-0005-0000-0000-000069000000}"/>
    <cellStyle name="Input" xfId="136" xr:uid="{00000000-0005-0000-0000-00006A000000}"/>
    <cellStyle name="Linked Cell" xfId="137" xr:uid="{00000000-0005-0000-0000-00006B000000}"/>
    <cellStyle name="Millares [0]" xfId="216" builtinId="6"/>
    <cellStyle name="Millares 2" xfId="40" xr:uid="{00000000-0005-0000-0000-00006D000000}"/>
    <cellStyle name="Millares 2 2" xfId="156" xr:uid="{00000000-0005-0000-0000-00006E000000}"/>
    <cellStyle name="Millares 3" xfId="41" xr:uid="{00000000-0005-0000-0000-00006F000000}"/>
    <cellStyle name="Millares 3 2" xfId="154" xr:uid="{00000000-0005-0000-0000-000070000000}"/>
    <cellStyle name="Millares 4" xfId="69" xr:uid="{00000000-0005-0000-0000-000071000000}"/>
    <cellStyle name="Millares 5" xfId="138" xr:uid="{00000000-0005-0000-0000-000072000000}"/>
    <cellStyle name="Moneda 2" xfId="42" xr:uid="{00000000-0005-0000-0000-000073000000}"/>
    <cellStyle name="Moneda 2 2" xfId="43" xr:uid="{00000000-0005-0000-0000-000074000000}"/>
    <cellStyle name="Moneda 2 3" xfId="44" xr:uid="{00000000-0005-0000-0000-000075000000}"/>
    <cellStyle name="Moneda 2 4" xfId="45" xr:uid="{00000000-0005-0000-0000-000076000000}"/>
    <cellStyle name="Neutral" xfId="46" xr:uid="{00000000-0005-0000-0000-000077000000}"/>
    <cellStyle name="Neutral 2" xfId="139" xr:uid="{00000000-0005-0000-0000-000078000000}"/>
    <cellStyle name="Normal" xfId="0" builtinId="0"/>
    <cellStyle name="Normal 2" xfId="47" xr:uid="{00000000-0005-0000-0000-00007A000000}"/>
    <cellStyle name="Normal 2 2" xfId="48" xr:uid="{00000000-0005-0000-0000-00007B000000}"/>
    <cellStyle name="Normal 2 3" xfId="155" xr:uid="{00000000-0005-0000-0000-00007C000000}"/>
    <cellStyle name="Normal 3" xfId="49" xr:uid="{00000000-0005-0000-0000-00007D000000}"/>
    <cellStyle name="Normal 3 2" xfId="152" xr:uid="{00000000-0005-0000-0000-00007E000000}"/>
    <cellStyle name="Normal 4" xfId="68" xr:uid="{00000000-0005-0000-0000-00007F000000}"/>
    <cellStyle name="Normal 5" xfId="70" xr:uid="{00000000-0005-0000-0000-000080000000}"/>
    <cellStyle name="Normal_cuadro 60" xfId="50" xr:uid="{00000000-0005-0000-0000-000081000000}"/>
    <cellStyle name="Normal_cuadro 61" xfId="51" xr:uid="{00000000-0005-0000-0000-000082000000}"/>
    <cellStyle name="Normal_cuadro 7" xfId="52" xr:uid="{00000000-0005-0000-0000-000083000000}"/>
    <cellStyle name="Normal_cuadro 7 3" xfId="217" xr:uid="{00000000-0005-0000-0000-000084000000}"/>
    <cellStyle name="Normal_Hoja1" xfId="53" xr:uid="{00000000-0005-0000-0000-000085000000}"/>
    <cellStyle name="Normal_Rank imp" xfId="54" xr:uid="{00000000-0005-0000-0000-000086000000}"/>
    <cellStyle name="Notas" xfId="55" xr:uid="{00000000-0005-0000-0000-000087000000}"/>
    <cellStyle name="NOTAS - Style3" xfId="56" xr:uid="{00000000-0005-0000-0000-000088000000}"/>
    <cellStyle name="Notas 10" xfId="194" xr:uid="{00000000-0005-0000-0000-000089000000}"/>
    <cellStyle name="Notas 11" xfId="195" xr:uid="{00000000-0005-0000-0000-00008A000000}"/>
    <cellStyle name="Notas 12" xfId="196" xr:uid="{00000000-0005-0000-0000-00008B000000}"/>
    <cellStyle name="Notas 13" xfId="197" xr:uid="{00000000-0005-0000-0000-00008C000000}"/>
    <cellStyle name="Notas 14" xfId="198" xr:uid="{00000000-0005-0000-0000-00008D000000}"/>
    <cellStyle name="Notas 15" xfId="199" xr:uid="{00000000-0005-0000-0000-00008E000000}"/>
    <cellStyle name="Notas 16" xfId="200" xr:uid="{00000000-0005-0000-0000-00008F000000}"/>
    <cellStyle name="Notas 17" xfId="201" xr:uid="{00000000-0005-0000-0000-000090000000}"/>
    <cellStyle name="Notas 18" xfId="202" xr:uid="{00000000-0005-0000-0000-000091000000}"/>
    <cellStyle name="Notas 19" xfId="203" xr:uid="{00000000-0005-0000-0000-000092000000}"/>
    <cellStyle name="Notas 2" xfId="140" xr:uid="{00000000-0005-0000-0000-000093000000}"/>
    <cellStyle name="Notas 20" xfId="204" xr:uid="{00000000-0005-0000-0000-000094000000}"/>
    <cellStyle name="Notas 21" xfId="205" xr:uid="{00000000-0005-0000-0000-000095000000}"/>
    <cellStyle name="Notas 22" xfId="206" xr:uid="{00000000-0005-0000-0000-000096000000}"/>
    <cellStyle name="Notas 23" xfId="207" xr:uid="{00000000-0005-0000-0000-000097000000}"/>
    <cellStyle name="Notas 24" xfId="208" xr:uid="{00000000-0005-0000-0000-000098000000}"/>
    <cellStyle name="Notas 25" xfId="209" xr:uid="{00000000-0005-0000-0000-000099000000}"/>
    <cellStyle name="Notas 26" xfId="210" xr:uid="{00000000-0005-0000-0000-00009A000000}"/>
    <cellStyle name="Notas 27" xfId="211" xr:uid="{00000000-0005-0000-0000-00009B000000}"/>
    <cellStyle name="Notas 28" xfId="212" xr:uid="{00000000-0005-0000-0000-00009C000000}"/>
    <cellStyle name="Notas 29" xfId="213" xr:uid="{00000000-0005-0000-0000-00009D000000}"/>
    <cellStyle name="Notas 3" xfId="188" xr:uid="{00000000-0005-0000-0000-00009E000000}"/>
    <cellStyle name="Notas 30" xfId="214" xr:uid="{00000000-0005-0000-0000-00009F000000}"/>
    <cellStyle name="Notas 31" xfId="215" xr:uid="{00000000-0005-0000-0000-0000A0000000}"/>
    <cellStyle name="Notas 4" xfId="161" xr:uid="{00000000-0005-0000-0000-0000A1000000}"/>
    <cellStyle name="Notas 5" xfId="186" xr:uid="{00000000-0005-0000-0000-0000A2000000}"/>
    <cellStyle name="Notas 6" xfId="163" xr:uid="{00000000-0005-0000-0000-0000A3000000}"/>
    <cellStyle name="Notas 7" xfId="184" xr:uid="{00000000-0005-0000-0000-0000A4000000}"/>
    <cellStyle name="Notas 8" xfId="165" xr:uid="{00000000-0005-0000-0000-0000A5000000}"/>
    <cellStyle name="Notas 9" xfId="193" xr:uid="{00000000-0005-0000-0000-0000A6000000}"/>
    <cellStyle name="Note" xfId="141" xr:uid="{00000000-0005-0000-0000-0000A7000000}"/>
    <cellStyle name="Output" xfId="142" xr:uid="{00000000-0005-0000-0000-0000A8000000}"/>
    <cellStyle name="RECUAD - Style4" xfId="57" xr:uid="{00000000-0005-0000-0000-0000A9000000}"/>
    <cellStyle name="RECUAD - Style5" xfId="58" xr:uid="{00000000-0005-0000-0000-0000AA000000}"/>
    <cellStyle name="Salida" xfId="59" xr:uid="{00000000-0005-0000-0000-0000AB000000}"/>
    <cellStyle name="Salida 2" xfId="143" xr:uid="{00000000-0005-0000-0000-0000AC000000}"/>
    <cellStyle name="Texto de advertencia" xfId="60" xr:uid="{00000000-0005-0000-0000-0000AD000000}"/>
    <cellStyle name="Texto de advertencia 2" xfId="144" xr:uid="{00000000-0005-0000-0000-0000AE000000}"/>
    <cellStyle name="Texto explicativo" xfId="61" xr:uid="{00000000-0005-0000-0000-0000AF000000}"/>
    <cellStyle name="Texto explicativo 2" xfId="145" xr:uid="{00000000-0005-0000-0000-0000B0000000}"/>
    <cellStyle name="Title" xfId="146" xr:uid="{00000000-0005-0000-0000-0000B1000000}"/>
    <cellStyle name="Título" xfId="62" xr:uid="{00000000-0005-0000-0000-0000B2000000}"/>
    <cellStyle name="TITULO - Style5" xfId="63" xr:uid="{00000000-0005-0000-0000-0000B3000000}"/>
    <cellStyle name="TITULO - Style6" xfId="64" xr:uid="{00000000-0005-0000-0000-0000B4000000}"/>
    <cellStyle name="Título 10" xfId="162" xr:uid="{00000000-0005-0000-0000-0000B5000000}"/>
    <cellStyle name="Título 11" xfId="185" xr:uid="{00000000-0005-0000-0000-0000B6000000}"/>
    <cellStyle name="Título 12" xfId="164" xr:uid="{00000000-0005-0000-0000-0000B7000000}"/>
    <cellStyle name="Título 13" xfId="183" xr:uid="{00000000-0005-0000-0000-0000B8000000}"/>
    <cellStyle name="Título 14" xfId="166" xr:uid="{00000000-0005-0000-0000-0000B9000000}"/>
    <cellStyle name="Título 15" xfId="182" xr:uid="{00000000-0005-0000-0000-0000BA000000}"/>
    <cellStyle name="Título 16" xfId="167" xr:uid="{00000000-0005-0000-0000-0000BB000000}"/>
    <cellStyle name="Título 17" xfId="181" xr:uid="{00000000-0005-0000-0000-0000BC000000}"/>
    <cellStyle name="Título 18" xfId="168" xr:uid="{00000000-0005-0000-0000-0000BD000000}"/>
    <cellStyle name="Título 19" xfId="180" xr:uid="{00000000-0005-0000-0000-0000BE000000}"/>
    <cellStyle name="Título 2" xfId="65" xr:uid="{00000000-0005-0000-0000-0000BF000000}"/>
    <cellStyle name="Título 2 2" xfId="148" xr:uid="{00000000-0005-0000-0000-0000C0000000}"/>
    <cellStyle name="Título 20" xfId="169" xr:uid="{00000000-0005-0000-0000-0000C1000000}"/>
    <cellStyle name="Título 21" xfId="179" xr:uid="{00000000-0005-0000-0000-0000C2000000}"/>
    <cellStyle name="Título 22" xfId="170" xr:uid="{00000000-0005-0000-0000-0000C3000000}"/>
    <cellStyle name="Título 23" xfId="178" xr:uid="{00000000-0005-0000-0000-0000C4000000}"/>
    <cellStyle name="Título 24" xfId="171" xr:uid="{00000000-0005-0000-0000-0000C5000000}"/>
    <cellStyle name="Título 25" xfId="177" xr:uid="{00000000-0005-0000-0000-0000C6000000}"/>
    <cellStyle name="Título 26" xfId="172" xr:uid="{00000000-0005-0000-0000-0000C7000000}"/>
    <cellStyle name="Título 27" xfId="176" xr:uid="{00000000-0005-0000-0000-0000C8000000}"/>
    <cellStyle name="Título 28" xfId="173" xr:uid="{00000000-0005-0000-0000-0000C9000000}"/>
    <cellStyle name="Título 29" xfId="175" xr:uid="{00000000-0005-0000-0000-0000CA000000}"/>
    <cellStyle name="Título 3" xfId="66" xr:uid="{00000000-0005-0000-0000-0000CB000000}"/>
    <cellStyle name="Título 3 2" xfId="149" xr:uid="{00000000-0005-0000-0000-0000CC000000}"/>
    <cellStyle name="Título 30" xfId="174" xr:uid="{00000000-0005-0000-0000-0000CD000000}"/>
    <cellStyle name="Título 31" xfId="192" xr:uid="{00000000-0005-0000-0000-0000CE000000}"/>
    <cellStyle name="Título 32" xfId="158" xr:uid="{00000000-0005-0000-0000-0000CF000000}"/>
    <cellStyle name="Título 33" xfId="191" xr:uid="{00000000-0005-0000-0000-0000D0000000}"/>
    <cellStyle name="Título 4" xfId="147" xr:uid="{00000000-0005-0000-0000-0000D1000000}"/>
    <cellStyle name="Título 5" xfId="190" xr:uid="{00000000-0005-0000-0000-0000D2000000}"/>
    <cellStyle name="Título 6" xfId="159" xr:uid="{00000000-0005-0000-0000-0000D3000000}"/>
    <cellStyle name="Título 7" xfId="189" xr:uid="{00000000-0005-0000-0000-0000D4000000}"/>
    <cellStyle name="Título 8" xfId="160" xr:uid="{00000000-0005-0000-0000-0000D5000000}"/>
    <cellStyle name="Título 9" xfId="187" xr:uid="{00000000-0005-0000-0000-0000D6000000}"/>
    <cellStyle name="Total" xfId="67" xr:uid="{00000000-0005-0000-0000-0000D7000000}"/>
    <cellStyle name="Total 2" xfId="150" xr:uid="{00000000-0005-0000-0000-0000D8000000}"/>
    <cellStyle name="Warning Text" xfId="151" xr:uid="{00000000-0005-0000-0000-0000D9000000}"/>
  </cellStyles>
  <dxfs count="0"/>
  <tableStyles count="4" defaultTableStyle="TableStyleMedium9">
    <tableStyle name="Estilo de tabla 1" pivot="0" count="0" xr9:uid="{00000000-0011-0000-FFFF-FFFF00000000}"/>
    <tableStyle name="Estilo de tabla dinámica 1" table="0" count="0" xr9:uid="{00000000-0011-0000-FFFF-FFFF01000000}"/>
    <tableStyle name="Estilo de tabla dinámica 2" table="0" count="0" xr9:uid="{00000000-0011-0000-FFFF-FFFF02000000}"/>
    <tableStyle name="Estilo de tabla dinámica 3" table="0" count="0" xr9:uid="{00000000-0011-0000-FFFF-FFFF03000000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FFF0CB"/>
      <rgbColor rgb="00E3E1D5"/>
      <rgbColor rgb="00FDE2AB"/>
      <rgbColor rgb="00FFCC00"/>
      <rgbColor rgb="00FF9900"/>
      <rgbColor rgb="00FF6600"/>
      <rgbColor rgb="00666699"/>
      <rgbColor rgb="00969696"/>
      <rgbColor rgb="00003366"/>
      <rgbColor rgb="00FEE287"/>
      <rgbColor rgb="00003300"/>
      <rgbColor rgb="00333300"/>
      <rgbColor rgb="00993300"/>
      <rgbColor rgb="00993366"/>
      <rgbColor rgb="00333399"/>
      <rgbColor rgb="00333333"/>
    </indexedColors>
    <mruColors>
      <color rgb="FFE2E4FB"/>
      <color rgb="FFDEDFF5"/>
      <color rgb="FFB5B7D6"/>
      <color rgb="FFFAEAC0"/>
      <color rgb="FFFFE287"/>
      <color rgb="FF83B88C"/>
      <color rgb="FFC2D4B9"/>
      <color rgb="FFB6DCB6"/>
      <color rgb="FF83B88E"/>
      <color rgb="FFC7E6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nagri/Desktop/TRABAJOS%202023/AGRO%20EN%20CIFRAS/EAC_ENERO%202023/DATA%20ENE/3.-%20AGROINDUSTRIA%20ENERO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/LIBRO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huas/AppData/Local/Microsoft/Windows/Temporary%20Internet%20Files/Content.Outlook/ZU8A4FEX/04_AGROINDUSTRA%20enero-marzo%202018%20rectificad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. 47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UTI"/>
    </sheetNames>
    <sheetDataSet>
      <sheetData sheetId="0">
        <row r="18">
          <cell r="A18" t="str">
            <v xml:space="preserve">  Crudo de Palmiste</v>
          </cell>
          <cell r="B18" t="str">
            <v>--</v>
          </cell>
          <cell r="C18">
            <v>524</v>
          </cell>
          <cell r="D18">
            <v>-100</v>
          </cell>
          <cell r="E18" t="str">
            <v>--</v>
          </cell>
          <cell r="F18">
            <v>27</v>
          </cell>
          <cell r="G18">
            <v>-100</v>
          </cell>
          <cell r="H18" t="str">
            <v>--</v>
          </cell>
          <cell r="I18">
            <v>822</v>
          </cell>
          <cell r="J18">
            <v>-100</v>
          </cell>
          <cell r="K18" t="str">
            <v>--</v>
          </cell>
          <cell r="L18">
            <v>65</v>
          </cell>
          <cell r="M18">
            <v>-100</v>
          </cell>
        </row>
        <row r="19">
          <cell r="A19" t="str">
            <v xml:space="preserve">  Crudo de Algodon</v>
          </cell>
          <cell r="B19">
            <v>10291</v>
          </cell>
          <cell r="C19">
            <v>15811</v>
          </cell>
          <cell r="D19">
            <v>-34.912402757573844</v>
          </cell>
          <cell r="E19">
            <v>1985</v>
          </cell>
          <cell r="F19">
            <v>7970</v>
          </cell>
          <cell r="G19">
            <v>-75.09410288582184</v>
          </cell>
          <cell r="H19">
            <v>9682</v>
          </cell>
          <cell r="I19">
            <v>11060</v>
          </cell>
          <cell r="J19">
            <v>-12.459312839059677</v>
          </cell>
          <cell r="K19">
            <v>2236</v>
          </cell>
          <cell r="L19">
            <v>1922</v>
          </cell>
          <cell r="M19">
            <v>16.33714880332986</v>
          </cell>
        </row>
        <row r="20">
          <cell r="A20" t="str">
            <v xml:space="preserve">  Crudo de Pescado</v>
          </cell>
          <cell r="B20">
            <v>123675</v>
          </cell>
          <cell r="C20">
            <v>82645</v>
          </cell>
          <cell r="D20">
            <v>49.646076592655341</v>
          </cell>
          <cell r="E20">
            <v>13649</v>
          </cell>
          <cell r="F20">
            <v>12258</v>
          </cell>
          <cell r="G20">
            <v>11.347691303638442</v>
          </cell>
          <cell r="H20">
            <v>97534</v>
          </cell>
          <cell r="I20">
            <v>75001</v>
          </cell>
          <cell r="J20">
            <v>30.043599418674425</v>
          </cell>
          <cell r="K20">
            <v>16114</v>
          </cell>
          <cell r="L20">
            <v>11698</v>
          </cell>
          <cell r="M20">
            <v>37.750042742349123</v>
          </cell>
        </row>
        <row r="21">
          <cell r="A21" t="str">
            <v xml:space="preserve">  Crudo de Soya</v>
          </cell>
          <cell r="B21">
            <v>49851</v>
          </cell>
          <cell r="C21">
            <v>51482</v>
          </cell>
          <cell r="D21">
            <v>-3.1680975875063133</v>
          </cell>
          <cell r="E21">
            <v>6357</v>
          </cell>
          <cell r="F21">
            <v>2955</v>
          </cell>
          <cell r="G21">
            <v>115.12690355329948</v>
          </cell>
          <cell r="H21">
            <v>51043</v>
          </cell>
          <cell r="I21">
            <v>40906</v>
          </cell>
          <cell r="J21">
            <v>24.781205691096652</v>
          </cell>
          <cell r="K21">
            <v>5421</v>
          </cell>
          <cell r="L21">
            <v>4185</v>
          </cell>
          <cell r="M21">
            <v>29.534050179211469</v>
          </cell>
        </row>
        <row r="22">
          <cell r="A22" t="str">
            <v xml:space="preserve">  Crudo de Girasol</v>
          </cell>
          <cell r="B22">
            <v>1046</v>
          </cell>
          <cell r="C22">
            <v>881</v>
          </cell>
          <cell r="D22">
            <v>18.728717366628821</v>
          </cell>
          <cell r="E22" t="str">
            <v>--</v>
          </cell>
          <cell r="F22" t="str">
            <v>--</v>
          </cell>
          <cell r="G22" t="str">
            <v>--</v>
          </cell>
          <cell r="H22">
            <v>2619</v>
          </cell>
          <cell r="I22">
            <v>1299</v>
          </cell>
          <cell r="J22">
            <v>101.61662817551962</v>
          </cell>
          <cell r="K22">
            <v>340</v>
          </cell>
          <cell r="L22" t="str">
            <v>--</v>
          </cell>
          <cell r="M22" t="str">
            <v>--</v>
          </cell>
        </row>
        <row r="23">
          <cell r="A23" t="str">
            <v xml:space="preserve">  Liq. Mod. Pescado</v>
          </cell>
          <cell r="B23">
            <v>13113</v>
          </cell>
          <cell r="C23">
            <v>12336</v>
          </cell>
          <cell r="D23">
            <v>6.2986381322957197</v>
          </cell>
          <cell r="E23">
            <v>1939</v>
          </cell>
          <cell r="F23">
            <v>1285</v>
          </cell>
          <cell r="G23">
            <v>50.894941634241242</v>
          </cell>
          <cell r="H23">
            <v>14139</v>
          </cell>
          <cell r="I23">
            <v>12744</v>
          </cell>
          <cell r="J23">
            <v>10.946327683615809</v>
          </cell>
          <cell r="K23">
            <v>1835</v>
          </cell>
          <cell r="L23">
            <v>1332</v>
          </cell>
          <cell r="M23">
            <v>37.762762762762762</v>
          </cell>
        </row>
        <row r="24">
          <cell r="A24" t="str">
            <v xml:space="preserve">  Refinado de Canola</v>
          </cell>
          <cell r="B24" t="str">
            <v>--</v>
          </cell>
          <cell r="C24">
            <v>244</v>
          </cell>
          <cell r="D24">
            <v>-100</v>
          </cell>
          <cell r="E24" t="str">
            <v>--</v>
          </cell>
          <cell r="F24">
            <v>59</v>
          </cell>
          <cell r="G24">
            <v>-100</v>
          </cell>
          <cell r="H24">
            <v>86</v>
          </cell>
          <cell r="I24">
            <v>265</v>
          </cell>
          <cell r="J24">
            <v>-67.547169811320757</v>
          </cell>
          <cell r="K24" t="str">
            <v>--</v>
          </cell>
          <cell r="L24">
            <v>59</v>
          </cell>
          <cell r="M24">
            <v>-100</v>
          </cell>
        </row>
        <row r="25">
          <cell r="A25" t="str">
            <v xml:space="preserve">  Refinado de Soya</v>
          </cell>
          <cell r="B25">
            <v>501</v>
          </cell>
          <cell r="C25">
            <v>1048</v>
          </cell>
          <cell r="D25">
            <v>-52.194656488549619</v>
          </cell>
          <cell r="E25">
            <v>12</v>
          </cell>
          <cell r="F25">
            <v>32</v>
          </cell>
          <cell r="G25">
            <v>-62.5</v>
          </cell>
          <cell r="H25">
            <v>379</v>
          </cell>
          <cell r="I25">
            <v>1057</v>
          </cell>
          <cell r="J25">
            <v>-64.143803216650895</v>
          </cell>
          <cell r="K25">
            <v>30</v>
          </cell>
          <cell r="L25">
            <v>32</v>
          </cell>
          <cell r="M25">
            <v>-6.25</v>
          </cell>
        </row>
        <row r="26">
          <cell r="A26" t="str">
            <v xml:space="preserve">  Refinado Palma</v>
          </cell>
          <cell r="B26">
            <v>3575</v>
          </cell>
          <cell r="C26">
            <v>3723</v>
          </cell>
          <cell r="D26">
            <v>-3.9752887456352415</v>
          </cell>
          <cell r="E26">
            <v>366</v>
          </cell>
          <cell r="F26">
            <v>515</v>
          </cell>
          <cell r="G26">
            <v>-28.932038834951456</v>
          </cell>
          <cell r="H26">
            <v>3468</v>
          </cell>
          <cell r="I26">
            <v>4496</v>
          </cell>
          <cell r="J26">
            <v>-22.864768683274018</v>
          </cell>
          <cell r="K26">
            <v>348</v>
          </cell>
          <cell r="L26">
            <v>653</v>
          </cell>
          <cell r="M26">
            <v>-46.707503828483922</v>
          </cell>
        </row>
        <row r="27">
          <cell r="A27" t="str">
            <v xml:space="preserve">  Refinado de Pescado</v>
          </cell>
          <cell r="B27">
            <v>1374</v>
          </cell>
          <cell r="C27">
            <v>3133</v>
          </cell>
          <cell r="D27">
            <v>-56.144270667092243</v>
          </cell>
          <cell r="E27">
            <v>331</v>
          </cell>
          <cell r="F27">
            <v>250</v>
          </cell>
          <cell r="G27">
            <v>32.400000000000006</v>
          </cell>
          <cell r="H27">
            <v>1235</v>
          </cell>
          <cell r="I27">
            <v>3155</v>
          </cell>
          <cell r="J27">
            <v>-60.855784469096676</v>
          </cell>
          <cell r="K27">
            <v>125</v>
          </cell>
          <cell r="L27">
            <v>184</v>
          </cell>
          <cell r="M27">
            <v>-32.065217391304344</v>
          </cell>
        </row>
        <row r="28">
          <cell r="A28" t="str">
            <v xml:space="preserve">  Semi Refinado de Palma</v>
          </cell>
          <cell r="B28" t="str">
            <v>--</v>
          </cell>
          <cell r="C28" t="str">
            <v>--</v>
          </cell>
          <cell r="D28" t="str">
            <v>--</v>
          </cell>
          <cell r="E28" t="str">
            <v>--</v>
          </cell>
          <cell r="F28" t="str">
            <v>--</v>
          </cell>
          <cell r="G28" t="str">
            <v>--</v>
          </cell>
          <cell r="H28" t="str">
            <v>--</v>
          </cell>
          <cell r="I28" t="str">
            <v>--</v>
          </cell>
          <cell r="J28" t="str">
            <v>--</v>
          </cell>
          <cell r="K28" t="str">
            <v>--</v>
          </cell>
          <cell r="L28" t="str">
            <v>--</v>
          </cell>
          <cell r="M28" t="str">
            <v>--</v>
          </cell>
        </row>
        <row r="29">
          <cell r="A29" t="str">
            <v xml:space="preserve">  Semi Ref. Girasol</v>
          </cell>
          <cell r="B29" t="str">
            <v>--</v>
          </cell>
          <cell r="C29">
            <v>659</v>
          </cell>
          <cell r="D29">
            <v>-100</v>
          </cell>
          <cell r="E29" t="str">
            <v>--</v>
          </cell>
          <cell r="F29" t="str">
            <v>--</v>
          </cell>
          <cell r="G29" t="str">
            <v>--</v>
          </cell>
          <cell r="H29" t="str">
            <v>--</v>
          </cell>
          <cell r="I29">
            <v>341</v>
          </cell>
          <cell r="J29">
            <v>-100</v>
          </cell>
          <cell r="K29" t="str">
            <v>--</v>
          </cell>
          <cell r="L29" t="str">
            <v>--</v>
          </cell>
          <cell r="M29" t="str">
            <v>--</v>
          </cell>
        </row>
        <row r="30">
          <cell r="A30" t="str">
            <v xml:space="preserve">  Semi Ref. Pescado</v>
          </cell>
          <cell r="B30" t="str">
            <v>--</v>
          </cell>
          <cell r="C30" t="str">
            <v>--</v>
          </cell>
          <cell r="D30" t="str">
            <v>--</v>
          </cell>
          <cell r="E30" t="str">
            <v>--</v>
          </cell>
          <cell r="F30" t="str">
            <v>--</v>
          </cell>
          <cell r="G30" t="str">
            <v>--</v>
          </cell>
          <cell r="H30" t="str">
            <v>--</v>
          </cell>
          <cell r="I30" t="str">
            <v>--</v>
          </cell>
          <cell r="J30" t="str">
            <v>--</v>
          </cell>
          <cell r="K30" t="str">
            <v>--</v>
          </cell>
          <cell r="L30" t="str">
            <v>--</v>
          </cell>
          <cell r="M30" t="str">
            <v>--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C-47"/>
      <sheetName val="C-48"/>
      <sheetName val="C-49"/>
      <sheetName val="c-50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2:F16"/>
  <sheetViews>
    <sheetView topLeftCell="A10" zoomScale="200" zoomScaleNormal="200" workbookViewId="0">
      <selection activeCell="B17" sqref="B17"/>
    </sheetView>
  </sheetViews>
  <sheetFormatPr baseColWidth="10" defaultRowHeight="12.75"/>
  <sheetData>
    <row r="2" spans="1:6" ht="16.5" customHeight="1">
      <c r="A2" s="68" t="s">
        <v>162</v>
      </c>
    </row>
    <row r="9" spans="1:6">
      <c r="A9" s="69" t="s">
        <v>163</v>
      </c>
      <c r="B9" s="70"/>
      <c r="C9" s="71"/>
      <c r="D9" s="71"/>
      <c r="E9" s="71"/>
      <c r="F9" s="72"/>
    </row>
    <row r="10" spans="1:6" ht="20.100000000000001" customHeight="1">
      <c r="A10" s="73"/>
      <c r="B10" s="189" t="s">
        <v>164</v>
      </c>
      <c r="C10" s="190"/>
      <c r="D10" s="190"/>
      <c r="E10" s="190"/>
      <c r="F10" s="191"/>
    </row>
    <row r="11" spans="1:6" ht="20.100000000000001" customHeight="1">
      <c r="A11" s="192" t="s">
        <v>180</v>
      </c>
      <c r="B11" s="194" t="s">
        <v>166</v>
      </c>
      <c r="C11" s="195"/>
      <c r="D11" s="195"/>
      <c r="E11" s="195"/>
      <c r="F11" s="196"/>
    </row>
    <row r="12" spans="1:6" ht="20.100000000000001" customHeight="1">
      <c r="A12" s="193"/>
      <c r="B12" s="197" t="s">
        <v>205</v>
      </c>
      <c r="C12" s="198"/>
      <c r="D12" s="198"/>
      <c r="E12" s="198"/>
      <c r="F12" s="199"/>
    </row>
    <row r="13" spans="1:6" ht="20.100000000000001" customHeight="1">
      <c r="A13" s="192" t="s">
        <v>181</v>
      </c>
      <c r="B13" s="194" t="s">
        <v>165</v>
      </c>
      <c r="C13" s="195"/>
      <c r="D13" s="195"/>
      <c r="E13" s="195"/>
      <c r="F13" s="196"/>
    </row>
    <row r="14" spans="1:6" ht="20.100000000000001" customHeight="1">
      <c r="A14" s="193"/>
      <c r="B14" s="197" t="s">
        <v>206</v>
      </c>
      <c r="C14" s="198"/>
      <c r="D14" s="198"/>
      <c r="E14" s="198"/>
      <c r="F14" s="199"/>
    </row>
    <row r="15" spans="1:6" ht="20.100000000000001" customHeight="1">
      <c r="A15" s="181" t="s">
        <v>182</v>
      </c>
      <c r="B15" s="183" t="s">
        <v>215</v>
      </c>
      <c r="C15" s="184"/>
      <c r="D15" s="184"/>
      <c r="E15" s="184"/>
      <c r="F15" s="185"/>
    </row>
    <row r="16" spans="1:6" ht="20.100000000000001" customHeight="1">
      <c r="A16" s="182"/>
      <c r="B16" s="186"/>
      <c r="C16" s="187"/>
      <c r="D16" s="187"/>
      <c r="E16" s="187"/>
      <c r="F16" s="188"/>
    </row>
  </sheetData>
  <mergeCells count="9">
    <mergeCell ref="A15:A16"/>
    <mergeCell ref="B15:F16"/>
    <mergeCell ref="B10:F10"/>
    <mergeCell ref="A11:A12"/>
    <mergeCell ref="B11:F11"/>
    <mergeCell ref="B12:F12"/>
    <mergeCell ref="A13:A14"/>
    <mergeCell ref="B13:F13"/>
    <mergeCell ref="B14:F14"/>
  </mergeCell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syncVertical="1" syncRef="A1" transitionEvaluation="1" published="0"/>
  <dimension ref="A2:M103"/>
  <sheetViews>
    <sheetView showGridLines="0" tabSelected="1" zoomScaleNormal="100" zoomScalePageLayoutView="130" workbookViewId="0">
      <selection activeCell="A3" sqref="A3:G3"/>
    </sheetView>
  </sheetViews>
  <sheetFormatPr baseColWidth="10" defaultColWidth="4.85546875" defaultRowHeight="11.1" customHeight="1"/>
  <cols>
    <col min="1" max="1" width="28.28515625" style="5" customWidth="1"/>
    <col min="2" max="3" width="6.7109375" style="27" customWidth="1"/>
    <col min="4" max="4" width="6.7109375" style="38" customWidth="1"/>
    <col min="5" max="6" width="6.7109375" style="19" customWidth="1"/>
    <col min="7" max="7" width="6.7109375" style="42" customWidth="1"/>
    <col min="8" max="9" width="6.7109375" style="19" customWidth="1"/>
    <col min="10" max="10" width="6.7109375" style="5" customWidth="1"/>
    <col min="11" max="12" width="6.7109375" style="19" customWidth="1"/>
    <col min="13" max="13" width="6.7109375" style="5" customWidth="1"/>
    <col min="14" max="16384" width="4.85546875" style="5"/>
  </cols>
  <sheetData>
    <row r="2" spans="1:13" ht="16.5" customHeight="1">
      <c r="A2" s="200" t="s">
        <v>216</v>
      </c>
      <c r="B2" s="200"/>
      <c r="C2" s="200"/>
      <c r="D2" s="200"/>
      <c r="E2" s="200"/>
      <c r="F2" s="200"/>
      <c r="G2" s="200"/>
    </row>
    <row r="3" spans="1:13" ht="13.5">
      <c r="A3" s="209" t="s">
        <v>6</v>
      </c>
      <c r="B3" s="209"/>
      <c r="C3" s="209"/>
      <c r="D3" s="209"/>
      <c r="E3" s="209"/>
      <c r="F3" s="209"/>
      <c r="G3" s="209"/>
    </row>
    <row r="4" spans="1:13" ht="3.95" customHeight="1">
      <c r="A4" s="10"/>
    </row>
    <row r="5" spans="1:13" ht="12.95" customHeight="1">
      <c r="A5" s="205" t="s">
        <v>3</v>
      </c>
      <c r="B5" s="208" t="s">
        <v>198</v>
      </c>
      <c r="C5" s="201"/>
      <c r="D5" s="201"/>
      <c r="E5" s="201"/>
      <c r="F5" s="201"/>
      <c r="G5" s="201"/>
      <c r="H5" s="201" t="s">
        <v>199</v>
      </c>
      <c r="I5" s="201"/>
      <c r="J5" s="201"/>
      <c r="K5" s="201"/>
      <c r="L5" s="201"/>
      <c r="M5" s="201"/>
    </row>
    <row r="6" spans="1:13" ht="12.95" customHeight="1">
      <c r="A6" s="206"/>
      <c r="B6" s="202" t="s">
        <v>207</v>
      </c>
      <c r="C6" s="203"/>
      <c r="D6" s="204"/>
      <c r="E6" s="202" t="s">
        <v>208</v>
      </c>
      <c r="F6" s="203"/>
      <c r="G6" s="203"/>
      <c r="H6" s="202" t="s">
        <v>207</v>
      </c>
      <c r="I6" s="203"/>
      <c r="J6" s="203"/>
      <c r="K6" s="202" t="s">
        <v>208</v>
      </c>
      <c r="L6" s="203"/>
      <c r="M6" s="203"/>
    </row>
    <row r="7" spans="1:13" ht="12.95" customHeight="1">
      <c r="A7" s="207"/>
      <c r="B7" s="113" t="s">
        <v>16</v>
      </c>
      <c r="C7" s="113" t="s">
        <v>196</v>
      </c>
      <c r="D7" s="114" t="s">
        <v>9</v>
      </c>
      <c r="E7" s="115" t="s">
        <v>17</v>
      </c>
      <c r="F7" s="115" t="s">
        <v>197</v>
      </c>
      <c r="G7" s="117" t="s">
        <v>9</v>
      </c>
      <c r="H7" s="115" t="s">
        <v>17</v>
      </c>
      <c r="I7" s="115" t="s">
        <v>197</v>
      </c>
      <c r="J7" s="117" t="s">
        <v>9</v>
      </c>
      <c r="K7" s="115" t="s">
        <v>17</v>
      </c>
      <c r="L7" s="115" t="s">
        <v>197</v>
      </c>
      <c r="M7" s="117" t="s">
        <v>9</v>
      </c>
    </row>
    <row r="8" spans="1:13" ht="3.95" customHeight="1">
      <c r="A8" s="59"/>
      <c r="B8" s="60"/>
      <c r="C8" s="60"/>
      <c r="D8" s="61"/>
    </row>
    <row r="9" spans="1:13" ht="12" customHeight="1">
      <c r="A9" s="17" t="s">
        <v>170</v>
      </c>
      <c r="B9" s="28"/>
      <c r="C9" s="28"/>
      <c r="D9" s="39"/>
    </row>
    <row r="10" spans="1:13" ht="12" customHeight="1">
      <c r="A10" s="1" t="s">
        <v>160</v>
      </c>
      <c r="B10" s="48">
        <v>89345.180882456014</v>
      </c>
      <c r="C10" s="50">
        <v>80281.5323527</v>
      </c>
      <c r="D10" s="49">
        <v>-10.144529833881355</v>
      </c>
      <c r="E10" s="48">
        <v>21783.226873</v>
      </c>
      <c r="F10" s="48">
        <v>18149.722969999999</v>
      </c>
      <c r="G10" s="49">
        <v>-16.680283064506284</v>
      </c>
      <c r="H10" s="19">
        <v>90921.703363000008</v>
      </c>
      <c r="I10" s="19">
        <v>76106.174264999994</v>
      </c>
      <c r="J10" s="119">
        <v>-16.294821313289532</v>
      </c>
      <c r="K10" s="19">
        <v>22749.715743000001</v>
      </c>
      <c r="L10" s="19">
        <v>19239.632099999999</v>
      </c>
      <c r="M10" s="119">
        <v>-15.429131874230295</v>
      </c>
    </row>
    <row r="11" spans="1:13" ht="12" customHeight="1">
      <c r="A11" s="1" t="s">
        <v>161</v>
      </c>
      <c r="B11" s="48">
        <v>23458.760999999999</v>
      </c>
      <c r="C11" s="50">
        <v>23358.9</v>
      </c>
      <c r="D11" s="49">
        <v>-0.42568744359515742</v>
      </c>
      <c r="E11" s="48">
        <v>5204.47</v>
      </c>
      <c r="F11" s="48">
        <v>6456.7479999999996</v>
      </c>
      <c r="G11" s="49">
        <v>24.061585521676541</v>
      </c>
      <c r="H11" s="19">
        <v>25018.747000000003</v>
      </c>
      <c r="I11" s="19">
        <v>22453.538</v>
      </c>
      <c r="J11" s="119">
        <v>-10.253147369850302</v>
      </c>
      <c r="K11" s="19">
        <v>5738.6869999999999</v>
      </c>
      <c r="L11" s="19">
        <v>6901.8819999999996</v>
      </c>
      <c r="M11" s="119">
        <v>20.269357781666784</v>
      </c>
    </row>
    <row r="12" spans="1:13" ht="12" customHeight="1">
      <c r="A12" s="1" t="s">
        <v>5</v>
      </c>
      <c r="B12" s="48">
        <v>3919</v>
      </c>
      <c r="C12" s="50">
        <v>6241</v>
      </c>
      <c r="D12" s="49">
        <v>59.249808624649148</v>
      </c>
      <c r="E12" s="48">
        <v>966</v>
      </c>
      <c r="F12" s="48">
        <v>1766</v>
      </c>
      <c r="G12" s="49">
        <v>82.815734989648021</v>
      </c>
      <c r="H12" s="19">
        <v>3983</v>
      </c>
      <c r="I12" s="19">
        <v>6045</v>
      </c>
      <c r="J12" s="119">
        <v>51.770022596033137</v>
      </c>
      <c r="K12" s="19">
        <v>956</v>
      </c>
      <c r="L12" s="19">
        <v>1822</v>
      </c>
      <c r="M12" s="119">
        <v>90.5857740585774</v>
      </c>
    </row>
    <row r="13" spans="1:13" ht="12" customHeight="1">
      <c r="A13" s="1"/>
      <c r="B13" s="26"/>
      <c r="C13" s="26"/>
      <c r="D13" s="39"/>
      <c r="G13" s="38"/>
      <c r="J13" s="119"/>
      <c r="M13" s="119"/>
    </row>
    <row r="14" spans="1:13" ht="12" customHeight="1">
      <c r="A14" s="17" t="s">
        <v>57</v>
      </c>
      <c r="B14" s="26"/>
      <c r="C14" s="26"/>
      <c r="D14" s="39"/>
      <c r="G14" s="38"/>
      <c r="J14" s="119"/>
      <c r="M14" s="119"/>
    </row>
    <row r="15" spans="1:13" ht="12" customHeight="1">
      <c r="A15" s="1" t="s">
        <v>58</v>
      </c>
      <c r="B15" s="48">
        <v>733619.59200000006</v>
      </c>
      <c r="C15" s="50">
        <v>759421.25899999985</v>
      </c>
      <c r="D15" s="49">
        <v>3.5170362516708575</v>
      </c>
      <c r="E15" s="48">
        <v>172155.758</v>
      </c>
      <c r="F15" s="48">
        <v>195339.22</v>
      </c>
      <c r="G15" s="49">
        <v>13.466562065266508</v>
      </c>
      <c r="H15" s="19">
        <v>732882.79599999997</v>
      </c>
      <c r="I15" s="19">
        <v>754380.01900000009</v>
      </c>
      <c r="J15" s="119">
        <v>2.9332415929709033</v>
      </c>
      <c r="K15" s="19">
        <v>172170.18799999997</v>
      </c>
      <c r="L15" s="19">
        <v>195225.16800000001</v>
      </c>
      <c r="M15" s="119">
        <v>13.390808401742603</v>
      </c>
    </row>
    <row r="16" spans="1:13" ht="12" customHeight="1">
      <c r="A16" s="1" t="s">
        <v>171</v>
      </c>
      <c r="B16" s="48">
        <v>273102.56700000004</v>
      </c>
      <c r="C16" s="50">
        <v>281900.42699999997</v>
      </c>
      <c r="D16" s="49">
        <v>3.2214490316379685</v>
      </c>
      <c r="E16" s="48">
        <v>68994.307000000001</v>
      </c>
      <c r="F16" s="48">
        <v>72799.994999999995</v>
      </c>
      <c r="G16" s="49">
        <v>5.515944960502317</v>
      </c>
      <c r="H16" s="19">
        <v>272931.73699999996</v>
      </c>
      <c r="I16" s="19">
        <v>281309.21400000004</v>
      </c>
      <c r="J16" s="119">
        <v>3.0694404000367603</v>
      </c>
      <c r="K16" s="19">
        <v>69220.61099999999</v>
      </c>
      <c r="L16" s="19">
        <v>72598.54800000001</v>
      </c>
      <c r="M16" s="119">
        <v>4.8799583696249371</v>
      </c>
    </row>
    <row r="17" spans="1:13" ht="12" customHeight="1">
      <c r="A17" s="1" t="s">
        <v>59</v>
      </c>
      <c r="B17" s="48">
        <v>97940.502999999997</v>
      </c>
      <c r="C17" s="50">
        <v>97061.236999999994</v>
      </c>
      <c r="D17" s="49">
        <v>-0.89775524228214998</v>
      </c>
      <c r="E17" s="48">
        <v>24508.05</v>
      </c>
      <c r="F17" s="48">
        <v>25842.161</v>
      </c>
      <c r="G17" s="49">
        <v>5.4435624213268641</v>
      </c>
      <c r="H17" s="19">
        <v>98226.59199999999</v>
      </c>
      <c r="I17" s="19">
        <v>96597.710999999981</v>
      </c>
      <c r="J17" s="119">
        <v>-1.6582892339378041</v>
      </c>
      <c r="K17" s="19">
        <v>24341.420999999998</v>
      </c>
      <c r="L17" s="19">
        <v>25731.229999999996</v>
      </c>
      <c r="M17" s="119">
        <v>5.7096461213172356</v>
      </c>
    </row>
    <row r="18" spans="1:13" ht="12" customHeight="1">
      <c r="A18" s="1" t="s">
        <v>60</v>
      </c>
      <c r="B18" s="48">
        <v>25969.362999999998</v>
      </c>
      <c r="C18" s="50">
        <v>33370.027999999998</v>
      </c>
      <c r="D18" s="49">
        <v>28.497676281085525</v>
      </c>
      <c r="E18" s="48">
        <v>6133.2820000000002</v>
      </c>
      <c r="F18" s="48">
        <v>8297.4369999999999</v>
      </c>
      <c r="G18" s="49">
        <v>35.285431193282804</v>
      </c>
      <c r="H18" s="19">
        <v>25354.8776</v>
      </c>
      <c r="I18" s="19">
        <v>33143.517</v>
      </c>
      <c r="J18" s="119">
        <v>30.718505223626092</v>
      </c>
      <c r="K18" s="19">
        <v>6377.5109999999995</v>
      </c>
      <c r="L18" s="19">
        <v>8385.0460000000003</v>
      </c>
      <c r="M18" s="119">
        <v>31.478346332918928</v>
      </c>
    </row>
    <row r="19" spans="1:13" ht="12" customHeight="1">
      <c r="A19" s="1" t="s">
        <v>61</v>
      </c>
      <c r="B19" s="48">
        <v>15056.895</v>
      </c>
      <c r="C19" s="50">
        <v>16368.644</v>
      </c>
      <c r="D19" s="49">
        <v>8.7119489111134882</v>
      </c>
      <c r="E19" s="48">
        <v>3772.096</v>
      </c>
      <c r="F19" s="48">
        <v>3992.5940000000005</v>
      </c>
      <c r="G19" s="49">
        <v>5.8455034018222385</v>
      </c>
      <c r="H19" s="19">
        <v>15450.724000000002</v>
      </c>
      <c r="I19" s="19">
        <v>16377.648999999999</v>
      </c>
      <c r="J19" s="119">
        <v>5.9992334339801667</v>
      </c>
      <c r="K19" s="19">
        <v>3914.2920000000004</v>
      </c>
      <c r="L19" s="19">
        <v>3969.8580000000002</v>
      </c>
      <c r="M19" s="119">
        <v>1.4195670634689517</v>
      </c>
    </row>
    <row r="20" spans="1:13" ht="12" customHeight="1">
      <c r="A20" s="1" t="s">
        <v>62</v>
      </c>
      <c r="B20" s="48">
        <v>157833.16309999998</v>
      </c>
      <c r="C20" s="50">
        <v>145256.59899999999</v>
      </c>
      <c r="D20" s="49">
        <v>-7.9682646238495085</v>
      </c>
      <c r="E20" s="48">
        <v>43368.488999999994</v>
      </c>
      <c r="F20" s="48">
        <v>35053.458999999995</v>
      </c>
      <c r="G20" s="49">
        <v>-19.172976028747513</v>
      </c>
      <c r="H20" s="19">
        <v>144073.78899999999</v>
      </c>
      <c r="I20" s="19">
        <v>139632.193</v>
      </c>
      <c r="J20" s="119">
        <v>-3.0828619354211551</v>
      </c>
      <c r="K20" s="19">
        <v>36502.099999999991</v>
      </c>
      <c r="L20" s="19">
        <v>35577.204999999994</v>
      </c>
      <c r="M20" s="119">
        <v>-2.533813123080586</v>
      </c>
    </row>
    <row r="21" spans="1:13" ht="12" customHeight="1">
      <c r="A21" s="1"/>
      <c r="B21" s="26"/>
      <c r="C21" s="26"/>
      <c r="D21" s="39"/>
      <c r="G21" s="38"/>
      <c r="J21" s="119"/>
      <c r="M21" s="119"/>
    </row>
    <row r="22" spans="1:13" ht="12" customHeight="1">
      <c r="A22" s="21" t="s">
        <v>63</v>
      </c>
      <c r="B22" s="26"/>
      <c r="C22" s="26"/>
      <c r="D22" s="39"/>
      <c r="E22" s="44"/>
      <c r="F22" s="44"/>
      <c r="G22" s="38"/>
      <c r="J22" s="119"/>
      <c r="M22" s="119"/>
    </row>
    <row r="23" spans="1:13" ht="12" customHeight="1">
      <c r="A23" s="1" t="s">
        <v>64</v>
      </c>
      <c r="B23" s="48">
        <v>11927.113299999997</v>
      </c>
      <c r="C23" s="50">
        <v>11565.8622</v>
      </c>
      <c r="D23" s="49">
        <v>-3.0288225735224494</v>
      </c>
      <c r="E23" s="48">
        <v>3074.7200000000003</v>
      </c>
      <c r="F23" s="48">
        <v>3422.2299999999996</v>
      </c>
      <c r="G23" s="49">
        <v>11.302167351823877</v>
      </c>
      <c r="H23" s="19">
        <v>11961.534299999999</v>
      </c>
      <c r="I23" s="19">
        <v>11211.612799999999</v>
      </c>
      <c r="J23" s="119">
        <v>-6.2694423741275429</v>
      </c>
      <c r="K23" s="19">
        <v>3099.8199999999997</v>
      </c>
      <c r="L23" s="19">
        <v>3137.42</v>
      </c>
      <c r="M23" s="119">
        <v>1.2129736565348992</v>
      </c>
    </row>
    <row r="24" spans="1:13" ht="12" customHeight="1">
      <c r="A24" s="1" t="s">
        <v>65</v>
      </c>
      <c r="B24" s="48">
        <v>10138.749099999999</v>
      </c>
      <c r="C24" s="50">
        <v>7612.9837999999982</v>
      </c>
      <c r="D24" s="49">
        <v>-24.912001225082104</v>
      </c>
      <c r="E24" s="48">
        <v>2768.7209999999995</v>
      </c>
      <c r="F24" s="48">
        <v>1806.5300000000002</v>
      </c>
      <c r="G24" s="49">
        <v>-34.752183408873606</v>
      </c>
      <c r="H24" s="19">
        <v>10138.749099999999</v>
      </c>
      <c r="I24" s="19">
        <v>7499.616399999999</v>
      </c>
      <c r="J24" s="119">
        <v>-26.030160860771279</v>
      </c>
      <c r="K24" s="19">
        <v>2768.7209999999995</v>
      </c>
      <c r="L24" s="19">
        <v>2021.2699999999995</v>
      </c>
      <c r="M24" s="119">
        <v>-26.996255671842707</v>
      </c>
    </row>
    <row r="25" spans="1:13" ht="12" customHeight="1">
      <c r="A25" s="1"/>
      <c r="B25" s="26"/>
      <c r="C25" s="26"/>
      <c r="D25" s="39"/>
      <c r="G25" s="38"/>
      <c r="J25" s="119"/>
      <c r="M25" s="119"/>
    </row>
    <row r="26" spans="1:13" ht="12" customHeight="1">
      <c r="A26" s="23" t="s">
        <v>137</v>
      </c>
      <c r="B26" s="26"/>
      <c r="C26" s="26"/>
      <c r="D26" s="39"/>
      <c r="G26" s="38"/>
      <c r="J26" s="119"/>
      <c r="M26" s="119"/>
    </row>
    <row r="27" spans="1:13" ht="12" customHeight="1">
      <c r="A27" s="20" t="s">
        <v>66</v>
      </c>
      <c r="B27" s="48">
        <v>292173.33</v>
      </c>
      <c r="C27" s="50">
        <v>285233.27</v>
      </c>
      <c r="D27" s="49">
        <v>-2.3753228948035776</v>
      </c>
      <c r="E27" s="48">
        <v>47220.25</v>
      </c>
      <c r="F27" s="48">
        <v>62210.51</v>
      </c>
      <c r="G27" s="49">
        <v>31.74540583753793</v>
      </c>
      <c r="H27" s="19">
        <v>292173.33</v>
      </c>
      <c r="I27" s="19">
        <v>285233.27</v>
      </c>
      <c r="J27" s="119">
        <v>-2.3753228948035776</v>
      </c>
      <c r="K27" s="19">
        <v>47220.25</v>
      </c>
      <c r="L27" s="19">
        <v>62210.51</v>
      </c>
      <c r="M27" s="119">
        <v>31.74540583753793</v>
      </c>
    </row>
    <row r="28" spans="1:13" ht="12" customHeight="1">
      <c r="A28" s="20"/>
      <c r="B28" s="26"/>
      <c r="C28" s="26"/>
      <c r="D28" s="39"/>
      <c r="G28" s="38"/>
      <c r="J28" s="119"/>
      <c r="M28" s="119"/>
    </row>
    <row r="29" spans="1:13" ht="12" customHeight="1">
      <c r="A29" s="17" t="s">
        <v>67</v>
      </c>
      <c r="B29" s="26"/>
      <c r="C29" s="26"/>
      <c r="D29" s="39"/>
      <c r="G29" s="38"/>
      <c r="J29" s="119"/>
      <c r="M29" s="119"/>
    </row>
    <row r="30" spans="1:13" ht="12" customHeight="1">
      <c r="A30" s="1" t="s">
        <v>68</v>
      </c>
      <c r="B30" s="48">
        <v>3202.4718000000003</v>
      </c>
      <c r="C30" s="50">
        <v>3464.4607999999998</v>
      </c>
      <c r="D30" s="49">
        <v>8.1808370646698556</v>
      </c>
      <c r="E30" s="48">
        <v>835.05</v>
      </c>
      <c r="F30" s="48">
        <v>892.13999999999987</v>
      </c>
      <c r="G30" s="49">
        <v>6.8367163642895523</v>
      </c>
      <c r="H30" s="19">
        <v>3272.6595000000002</v>
      </c>
      <c r="I30" s="19">
        <v>3267.8306999999995</v>
      </c>
      <c r="J30" s="119">
        <v>-0.14754972217552176</v>
      </c>
      <c r="K30" s="19">
        <v>849.15</v>
      </c>
      <c r="L30" s="19">
        <v>804.74360000000001</v>
      </c>
      <c r="M30" s="119">
        <v>-5.2295118648059802</v>
      </c>
    </row>
    <row r="31" spans="1:13" ht="12" customHeight="1">
      <c r="A31" s="1" t="s">
        <v>69</v>
      </c>
      <c r="B31" s="48">
        <v>5026.5110999999997</v>
      </c>
      <c r="C31" s="50">
        <v>8418.9672499999997</v>
      </c>
      <c r="D31" s="49">
        <v>67.491269441342723</v>
      </c>
      <c r="E31" s="48">
        <v>1151.191</v>
      </c>
      <c r="F31" s="48">
        <v>2255.41</v>
      </c>
      <c r="G31" s="49">
        <v>95.919704028262885</v>
      </c>
      <c r="H31" s="19">
        <v>5287.1695</v>
      </c>
      <c r="I31" s="19">
        <v>6624.9982500000006</v>
      </c>
      <c r="J31" s="119">
        <v>25.303307374579177</v>
      </c>
      <c r="K31" s="19">
        <v>1370.039</v>
      </c>
      <c r="L31" s="19">
        <v>1514.3850000000002</v>
      </c>
      <c r="M31" s="119">
        <v>10.535904452355016</v>
      </c>
    </row>
    <row r="32" spans="1:13" ht="12" customHeight="1">
      <c r="A32" s="1" t="s">
        <v>70</v>
      </c>
      <c r="B32" s="48">
        <v>851</v>
      </c>
      <c r="C32" s="50">
        <v>1470.32</v>
      </c>
      <c r="D32" s="49">
        <v>72.775558166862496</v>
      </c>
      <c r="E32" s="48">
        <v>174</v>
      </c>
      <c r="F32" s="48">
        <v>254.32</v>
      </c>
      <c r="G32" s="49">
        <v>46.16091954022987</v>
      </c>
      <c r="H32" s="19">
        <v>1040</v>
      </c>
      <c r="I32" s="19">
        <v>583</v>
      </c>
      <c r="J32" s="119">
        <v>-43.942307692307693</v>
      </c>
      <c r="K32" s="19">
        <v>221</v>
      </c>
      <c r="L32" s="19">
        <v>111</v>
      </c>
      <c r="M32" s="119">
        <v>-49.773755656108598</v>
      </c>
    </row>
    <row r="33" spans="1:13" ht="12" customHeight="1">
      <c r="A33" s="1" t="s">
        <v>14</v>
      </c>
      <c r="B33" s="48">
        <v>4260.0249999999987</v>
      </c>
      <c r="C33" s="50">
        <v>5169.3559999999998</v>
      </c>
      <c r="D33" s="49">
        <v>21.345672854032571</v>
      </c>
      <c r="E33" s="48">
        <v>1031.2699999999998</v>
      </c>
      <c r="F33" s="48">
        <v>1537.57</v>
      </c>
      <c r="G33" s="49">
        <v>49.094805434076449</v>
      </c>
      <c r="H33" s="19">
        <v>3409.0650000000001</v>
      </c>
      <c r="I33" s="19">
        <v>5824.1350000000002</v>
      </c>
      <c r="J33" s="119">
        <v>70.842591737030531</v>
      </c>
      <c r="K33" s="19">
        <v>833.29</v>
      </c>
      <c r="L33" s="19">
        <v>1429.354</v>
      </c>
      <c r="M33" s="119">
        <v>71.531399632780918</v>
      </c>
    </row>
    <row r="34" spans="1:13" ht="12" customHeight="1">
      <c r="A34" s="1" t="s">
        <v>71</v>
      </c>
      <c r="B34" s="48">
        <v>4198.0543800000005</v>
      </c>
      <c r="C34" s="50">
        <v>4517.12727</v>
      </c>
      <c r="D34" s="49">
        <v>7.600494446191508</v>
      </c>
      <c r="E34" s="48">
        <v>1159.0216</v>
      </c>
      <c r="F34" s="48">
        <v>877.58999999999992</v>
      </c>
      <c r="G34" s="49">
        <v>-24.281825291262916</v>
      </c>
      <c r="H34" s="19">
        <v>4222.0868300000002</v>
      </c>
      <c r="I34" s="19">
        <v>4001.7497499999999</v>
      </c>
      <c r="J34" s="119">
        <v>-5.2186771345960281</v>
      </c>
      <c r="K34" s="19">
        <v>1041.8648500000002</v>
      </c>
      <c r="L34" s="19">
        <v>703.505</v>
      </c>
      <c r="M34" s="119">
        <v>-32.47636677636261</v>
      </c>
    </row>
    <row r="35" spans="1:13" ht="12" customHeight="1">
      <c r="A35" s="1" t="s">
        <v>72</v>
      </c>
      <c r="B35" s="48">
        <v>191.27955000000003</v>
      </c>
      <c r="C35" s="50">
        <v>33.269999999999996</v>
      </c>
      <c r="D35" s="49">
        <v>-82.606609018057611</v>
      </c>
      <c r="E35" s="48">
        <v>47.914550000000006</v>
      </c>
      <c r="F35" s="48">
        <v>4.92</v>
      </c>
      <c r="G35" s="49">
        <v>-89.731720322949911</v>
      </c>
      <c r="H35" s="19">
        <v>170.59299999999999</v>
      </c>
      <c r="I35" s="19">
        <v>27.794260000000001</v>
      </c>
      <c r="J35" s="119">
        <v>-83.707268176302662</v>
      </c>
      <c r="K35" s="19">
        <v>23.619999999999997</v>
      </c>
      <c r="L35" s="19">
        <v>5.69</v>
      </c>
      <c r="M35" s="119">
        <v>-75.910245554614733</v>
      </c>
    </row>
    <row r="36" spans="1:13" ht="12" customHeight="1">
      <c r="A36" s="1" t="s">
        <v>73</v>
      </c>
      <c r="B36" s="48">
        <v>2285.0964399999998</v>
      </c>
      <c r="C36" s="50">
        <v>2490.78305</v>
      </c>
      <c r="D36" s="49">
        <v>9.0012222853929291</v>
      </c>
      <c r="E36" s="48">
        <v>185.78718000000001</v>
      </c>
      <c r="F36" s="48">
        <v>1495.0899999999997</v>
      </c>
      <c r="G36" s="49">
        <v>704.73259780357262</v>
      </c>
      <c r="H36" s="19">
        <v>2255.3064400000003</v>
      </c>
      <c r="I36" s="19">
        <v>2703.1560499999996</v>
      </c>
      <c r="J36" s="119">
        <v>19.857594606966099</v>
      </c>
      <c r="K36" s="19">
        <v>176.40717999999998</v>
      </c>
      <c r="L36" s="19">
        <v>1668.83</v>
      </c>
      <c r="M36" s="119">
        <v>846.01024742870447</v>
      </c>
    </row>
    <row r="37" spans="1:13" ht="12" customHeight="1">
      <c r="A37" s="1" t="s">
        <v>13</v>
      </c>
      <c r="B37" s="26"/>
      <c r="C37" s="26"/>
      <c r="D37" s="39"/>
      <c r="G37" s="38"/>
      <c r="J37" s="119"/>
      <c r="M37" s="119"/>
    </row>
    <row r="38" spans="1:13" ht="12" customHeight="1">
      <c r="A38" s="17" t="s">
        <v>167</v>
      </c>
      <c r="B38" s="26"/>
      <c r="C38" s="26"/>
      <c r="D38" s="39"/>
      <c r="G38" s="38"/>
      <c r="J38" s="119"/>
      <c r="M38" s="119"/>
    </row>
    <row r="39" spans="1:13" ht="12" customHeight="1">
      <c r="A39" s="1" t="s">
        <v>10</v>
      </c>
      <c r="B39" s="48">
        <v>23399.14</v>
      </c>
      <c r="C39" s="48">
        <v>20790.52</v>
      </c>
      <c r="D39" s="51">
        <v>-11.148358443942808</v>
      </c>
      <c r="E39" s="48">
        <v>5138.7820000000002</v>
      </c>
      <c r="F39" s="48">
        <v>3495.1800000000003</v>
      </c>
      <c r="G39" s="51">
        <v>-31.984271759339077</v>
      </c>
      <c r="H39" s="19">
        <v>23984.749</v>
      </c>
      <c r="I39" s="19">
        <v>20625.687999999998</v>
      </c>
      <c r="J39" s="119">
        <v>-14.004987085751875</v>
      </c>
      <c r="K39" s="19">
        <v>5135.62</v>
      </c>
      <c r="L39" s="19">
        <v>3193.3119999999994</v>
      </c>
      <c r="M39" s="119">
        <v>-37.820321597002902</v>
      </c>
    </row>
    <row r="40" spans="1:13" ht="12" customHeight="1">
      <c r="A40" s="24" t="s">
        <v>11</v>
      </c>
      <c r="B40" s="48">
        <v>8460.7530000000006</v>
      </c>
      <c r="C40" s="48">
        <v>6114.8119999999999</v>
      </c>
      <c r="D40" s="51">
        <v>-27.727331125255638</v>
      </c>
      <c r="E40" s="48">
        <v>2115.875</v>
      </c>
      <c r="F40" s="48">
        <v>1254.6559999999999</v>
      </c>
      <c r="G40" s="51">
        <v>-40.702735275004429</v>
      </c>
      <c r="H40" s="19">
        <v>7728.3789999999999</v>
      </c>
      <c r="I40" s="19">
        <v>6555.2889999999998</v>
      </c>
      <c r="J40" s="119">
        <v>-15.178991610012915</v>
      </c>
      <c r="K40" s="19">
        <v>2187.6660000000002</v>
      </c>
      <c r="L40" s="19">
        <v>1670.5440000000001</v>
      </c>
      <c r="M40" s="119">
        <v>-23.638069065387501</v>
      </c>
    </row>
    <row r="41" spans="1:13" ht="12" customHeight="1">
      <c r="A41" s="24" t="s">
        <v>12</v>
      </c>
      <c r="B41" s="48">
        <v>1585.8690000000001</v>
      </c>
      <c r="C41" s="48">
        <v>1382.4470000000001</v>
      </c>
      <c r="D41" s="51">
        <v>-12.827162899331535</v>
      </c>
      <c r="E41" s="48">
        <v>550.40200000000004</v>
      </c>
      <c r="F41" s="48">
        <v>273.05500000000001</v>
      </c>
      <c r="G41" s="51">
        <v>-50.389896839037654</v>
      </c>
      <c r="H41" s="19">
        <v>1873.2329999999999</v>
      </c>
      <c r="I41" s="19">
        <v>1502.1599999999999</v>
      </c>
      <c r="J41" s="119">
        <v>-19.809228216671393</v>
      </c>
      <c r="K41" s="19">
        <v>462.81600000000003</v>
      </c>
      <c r="L41" s="19">
        <v>241.357</v>
      </c>
      <c r="M41" s="119">
        <v>-47.850333609901128</v>
      </c>
    </row>
    <row r="42" spans="1:13" ht="12" customHeight="1">
      <c r="A42" s="24"/>
      <c r="B42" s="26"/>
      <c r="C42" s="26"/>
      <c r="D42" s="39"/>
      <c r="G42" s="38"/>
      <c r="J42" s="119"/>
      <c r="M42" s="119"/>
    </row>
    <row r="43" spans="1:13" ht="12" customHeight="1">
      <c r="A43" s="74" t="s">
        <v>74</v>
      </c>
      <c r="B43" s="26"/>
      <c r="C43" s="26"/>
      <c r="D43" s="39"/>
      <c r="G43" s="38"/>
      <c r="J43" s="119"/>
      <c r="M43" s="119"/>
    </row>
    <row r="44" spans="1:13" ht="12" customHeight="1">
      <c r="A44" s="3" t="s">
        <v>75</v>
      </c>
      <c r="B44" s="48">
        <v>4180.2730999999994</v>
      </c>
      <c r="C44" s="50">
        <v>4063.6459999999997</v>
      </c>
      <c r="D44" s="49">
        <v>-2.7899397290574113</v>
      </c>
      <c r="E44" s="48">
        <v>1099.7769999999998</v>
      </c>
      <c r="F44" s="48">
        <v>1044.96</v>
      </c>
      <c r="G44" s="49">
        <v>-4.984374104932165</v>
      </c>
      <c r="H44" s="19">
        <v>4203.9479999999994</v>
      </c>
      <c r="I44" s="19">
        <v>3931.0870000000004</v>
      </c>
      <c r="J44" s="119">
        <v>-6.4905893222275584</v>
      </c>
      <c r="K44" s="19">
        <v>1089.0039999999999</v>
      </c>
      <c r="L44" s="19">
        <v>1003.9260000000002</v>
      </c>
      <c r="M44" s="119">
        <v>-7.8124598256755444</v>
      </c>
    </row>
    <row r="45" spans="1:13" ht="12" customHeight="1">
      <c r="A45" s="25" t="s">
        <v>76</v>
      </c>
      <c r="B45" s="48">
        <v>1499.232</v>
      </c>
      <c r="C45" s="50">
        <v>1420.0740000000001</v>
      </c>
      <c r="D45" s="49">
        <v>-5.2799033104949711</v>
      </c>
      <c r="E45" s="48">
        <v>379.99199999999996</v>
      </c>
      <c r="F45" s="48">
        <v>385.8830000000001</v>
      </c>
      <c r="G45" s="49">
        <v>1.5502957957010066</v>
      </c>
      <c r="H45" s="19">
        <v>1489.145</v>
      </c>
      <c r="I45" s="19">
        <v>1426.2080000000001</v>
      </c>
      <c r="J45" s="119">
        <v>-4.2263849390086206</v>
      </c>
      <c r="K45" s="19">
        <v>371.65300000000002</v>
      </c>
      <c r="L45" s="19">
        <v>388.61000000000007</v>
      </c>
      <c r="M45" s="119">
        <v>4.5625892970055482</v>
      </c>
    </row>
    <row r="46" spans="1:13" ht="12" customHeight="1">
      <c r="A46" s="25" t="s">
        <v>77</v>
      </c>
      <c r="B46" s="48">
        <v>224.38</v>
      </c>
      <c r="C46" s="50">
        <v>181.34399999999999</v>
      </c>
      <c r="D46" s="49">
        <v>-19.179962563508333</v>
      </c>
      <c r="E46" s="48">
        <v>56.19</v>
      </c>
      <c r="F46" s="48">
        <v>35.74</v>
      </c>
      <c r="G46" s="49">
        <v>-36.394376223527317</v>
      </c>
      <c r="H46" s="19">
        <v>224.38</v>
      </c>
      <c r="I46" s="19">
        <v>181.71699999999998</v>
      </c>
      <c r="J46" s="119">
        <v>-19.013726713610847</v>
      </c>
      <c r="K46" s="19">
        <v>56.19</v>
      </c>
      <c r="L46" s="19">
        <v>35.74</v>
      </c>
      <c r="M46" s="119">
        <v>-36.394376223527317</v>
      </c>
    </row>
    <row r="47" spans="1:13" ht="12" customHeight="1">
      <c r="A47" s="1" t="s">
        <v>78</v>
      </c>
      <c r="B47" s="48">
        <v>1559.664</v>
      </c>
      <c r="C47" s="50">
        <v>1572.4854599999999</v>
      </c>
      <c r="D47" s="49">
        <v>0.8220655218046824</v>
      </c>
      <c r="E47" s="48">
        <v>366.88499999999999</v>
      </c>
      <c r="F47" s="48">
        <v>393.29645999999991</v>
      </c>
      <c r="G47" s="49">
        <v>7.1988388732163733</v>
      </c>
      <c r="H47" s="19">
        <v>1367.98</v>
      </c>
      <c r="I47" s="19">
        <v>1464.1974600000001</v>
      </c>
      <c r="J47" s="119">
        <v>7.0335428880539341</v>
      </c>
      <c r="K47" s="19">
        <v>330.00200000000001</v>
      </c>
      <c r="L47" s="19">
        <v>378.42045999999999</v>
      </c>
      <c r="M47" s="119">
        <v>14.672171683807967</v>
      </c>
    </row>
    <row r="48" spans="1:13" ht="12" customHeight="1">
      <c r="A48" s="1" t="s">
        <v>79</v>
      </c>
      <c r="B48" s="48">
        <v>3130.0160000000001</v>
      </c>
      <c r="C48" s="50">
        <v>2994.4770281000001</v>
      </c>
      <c r="D48" s="49">
        <v>-4.3302964553535777</v>
      </c>
      <c r="E48" s="48">
        <v>824.35300000000007</v>
      </c>
      <c r="F48" s="48">
        <v>636.35702810000009</v>
      </c>
      <c r="G48" s="49">
        <v>-22.805275397796809</v>
      </c>
      <c r="H48" s="19">
        <v>3038.4259999999999</v>
      </c>
      <c r="I48" s="19">
        <v>2853.1965571999999</v>
      </c>
      <c r="J48" s="119">
        <v>-6.0962301797048868</v>
      </c>
      <c r="K48" s="19">
        <v>633.90099999999995</v>
      </c>
      <c r="L48" s="19">
        <v>503.43855719999999</v>
      </c>
      <c r="M48" s="119">
        <v>-20.580886100510952</v>
      </c>
    </row>
    <row r="49" spans="1:13" ht="12" customHeight="1">
      <c r="A49" s="1" t="s">
        <v>80</v>
      </c>
      <c r="B49" s="48">
        <v>48988.036</v>
      </c>
      <c r="C49" s="50">
        <v>49515.367774099999</v>
      </c>
      <c r="D49" s="49">
        <v>1.0764501236587565</v>
      </c>
      <c r="E49" s="48">
        <v>13206.604000000001</v>
      </c>
      <c r="F49" s="48">
        <v>12827.6677741</v>
      </c>
      <c r="G49" s="49">
        <v>-2.8692934678741122</v>
      </c>
      <c r="H49" s="19">
        <v>47758.344000000005</v>
      </c>
      <c r="I49" s="19">
        <v>48876.0307741</v>
      </c>
      <c r="J49" s="119">
        <v>2.3402963346048855</v>
      </c>
      <c r="K49" s="19">
        <v>11839.044</v>
      </c>
      <c r="L49" s="19">
        <v>12104.835774100002</v>
      </c>
      <c r="M49" s="119">
        <v>2.2450442290779637</v>
      </c>
    </row>
    <row r="50" spans="1:13" ht="12" customHeight="1">
      <c r="A50" s="4" t="s">
        <v>81</v>
      </c>
      <c r="B50" s="52">
        <v>2263.2740000000003</v>
      </c>
      <c r="C50" s="54">
        <v>2233.4949999999999</v>
      </c>
      <c r="D50" s="53">
        <v>-1.3157487780975918</v>
      </c>
      <c r="E50" s="52">
        <v>569.11599999999999</v>
      </c>
      <c r="F50" s="52">
        <v>624.02499999999998</v>
      </c>
      <c r="G50" s="53">
        <v>9.6481209454662995</v>
      </c>
      <c r="H50" s="178">
        <v>2311.6090000000004</v>
      </c>
      <c r="I50" s="178">
        <v>2270.7930000000001</v>
      </c>
      <c r="J50" s="120">
        <v>-1.7656965343187503</v>
      </c>
      <c r="K50" s="178">
        <v>570.04099999999994</v>
      </c>
      <c r="L50" s="178">
        <v>599.24400000000003</v>
      </c>
      <c r="M50" s="120">
        <v>5.1229648393712246</v>
      </c>
    </row>
    <row r="51" spans="1:13" ht="11.1" customHeight="1">
      <c r="G51" s="98"/>
      <c r="M51" s="98" t="s">
        <v>15</v>
      </c>
    </row>
    <row r="52" spans="1:13" ht="11.1" customHeight="1">
      <c r="A52" s="6" t="s">
        <v>189</v>
      </c>
    </row>
    <row r="53" spans="1:13" ht="12.95" customHeight="1">
      <c r="A53" s="205" t="s">
        <v>3</v>
      </c>
      <c r="B53" s="208" t="s">
        <v>198</v>
      </c>
      <c r="C53" s="201"/>
      <c r="D53" s="201"/>
      <c r="E53" s="201"/>
      <c r="F53" s="201"/>
      <c r="G53" s="201"/>
      <c r="H53" s="201" t="s">
        <v>199</v>
      </c>
      <c r="I53" s="201"/>
      <c r="J53" s="201"/>
      <c r="K53" s="201"/>
      <c r="L53" s="201"/>
      <c r="M53" s="201"/>
    </row>
    <row r="54" spans="1:13" ht="12.95" customHeight="1">
      <c r="A54" s="206"/>
      <c r="B54" s="202" t="s">
        <v>207</v>
      </c>
      <c r="C54" s="203"/>
      <c r="D54" s="204"/>
      <c r="E54" s="202" t="s">
        <v>208</v>
      </c>
      <c r="F54" s="203"/>
      <c r="G54" s="203"/>
      <c r="H54" s="202" t="s">
        <v>207</v>
      </c>
      <c r="I54" s="203"/>
      <c r="J54" s="203"/>
      <c r="K54" s="202" t="s">
        <v>208</v>
      </c>
      <c r="L54" s="203"/>
      <c r="M54" s="203"/>
    </row>
    <row r="55" spans="1:13" ht="12.95" customHeight="1">
      <c r="A55" s="207"/>
      <c r="B55" s="113" t="s">
        <v>16</v>
      </c>
      <c r="C55" s="113" t="s">
        <v>196</v>
      </c>
      <c r="D55" s="114" t="s">
        <v>9</v>
      </c>
      <c r="E55" s="115" t="s">
        <v>17</v>
      </c>
      <c r="F55" s="115" t="s">
        <v>197</v>
      </c>
      <c r="G55" s="117" t="s">
        <v>9</v>
      </c>
      <c r="H55" s="115" t="s">
        <v>17</v>
      </c>
      <c r="I55" s="115" t="s">
        <v>197</v>
      </c>
      <c r="J55" s="117" t="s">
        <v>9</v>
      </c>
      <c r="K55" s="115" t="s">
        <v>17</v>
      </c>
      <c r="L55" s="115" t="s">
        <v>197</v>
      </c>
      <c r="M55" s="117" t="s">
        <v>9</v>
      </c>
    </row>
    <row r="56" spans="1:13" ht="3.95" customHeight="1">
      <c r="A56" s="12"/>
      <c r="B56" s="19"/>
      <c r="C56" s="19"/>
      <c r="D56" s="5"/>
      <c r="G56" s="5"/>
    </row>
    <row r="57" spans="1:13" ht="12" customHeight="1">
      <c r="A57" s="15" t="s">
        <v>82</v>
      </c>
      <c r="B57" s="19"/>
      <c r="C57" s="19"/>
      <c r="D57" s="47"/>
      <c r="G57" s="47"/>
      <c r="J57" s="119"/>
    </row>
    <row r="58" spans="1:13" ht="12" customHeight="1">
      <c r="A58" s="2" t="s">
        <v>83</v>
      </c>
      <c r="B58" s="48">
        <v>637.32032299999992</v>
      </c>
      <c r="C58" s="50">
        <v>976.13921000000005</v>
      </c>
      <c r="D58" s="49">
        <v>53.163044511919665</v>
      </c>
      <c r="E58" s="48">
        <v>149.49798999999999</v>
      </c>
      <c r="F58" s="48">
        <v>351.12290999999999</v>
      </c>
      <c r="G58" s="49">
        <v>134.86798049926963</v>
      </c>
      <c r="H58" s="19">
        <v>591.80178999999998</v>
      </c>
      <c r="I58" s="19">
        <v>736.93860999999993</v>
      </c>
      <c r="J58" s="119">
        <v>24.52456590237755</v>
      </c>
      <c r="K58" s="19">
        <v>120.47924</v>
      </c>
      <c r="L58" s="19">
        <v>213.67212999999998</v>
      </c>
      <c r="M58" s="119">
        <v>77.351824264495676</v>
      </c>
    </row>
    <row r="59" spans="1:13" ht="12" customHeight="1">
      <c r="A59" s="2" t="s">
        <v>84</v>
      </c>
      <c r="B59" s="48">
        <v>2538.6901300000004</v>
      </c>
      <c r="C59" s="50">
        <v>3944.6407799999997</v>
      </c>
      <c r="D59" s="49">
        <v>55.38094757551206</v>
      </c>
      <c r="E59" s="48">
        <v>588.70236999999997</v>
      </c>
      <c r="F59" s="48">
        <v>898.35152999999991</v>
      </c>
      <c r="G59" s="49">
        <v>52.598592392281354</v>
      </c>
      <c r="H59" s="19">
        <v>2541.0850700000001</v>
      </c>
      <c r="I59" s="19">
        <v>2903.610541</v>
      </c>
      <c r="J59" s="119">
        <v>14.266561764498498</v>
      </c>
      <c r="K59" s="19">
        <v>595.68620999999996</v>
      </c>
      <c r="L59" s="19">
        <v>827.00484000000006</v>
      </c>
      <c r="M59" s="119">
        <v>38.832295614162369</v>
      </c>
    </row>
    <row r="60" spans="1:13" ht="12" customHeight="1">
      <c r="A60" s="2" t="s">
        <v>85</v>
      </c>
      <c r="B60" s="48">
        <v>9978.0821800000012</v>
      </c>
      <c r="C60" s="50">
        <v>10920.682659999999</v>
      </c>
      <c r="D60" s="49">
        <v>9.4467099287810932</v>
      </c>
      <c r="E60" s="48">
        <v>2612.4394299999999</v>
      </c>
      <c r="F60" s="48">
        <v>3177.9301299999997</v>
      </c>
      <c r="G60" s="49">
        <v>21.646078891099862</v>
      </c>
      <c r="H60" s="19">
        <v>9822.5036</v>
      </c>
      <c r="I60" s="19">
        <v>10993.66676</v>
      </c>
      <c r="J60" s="119">
        <v>11.923265266097749</v>
      </c>
      <c r="K60" s="19">
        <v>2595.3023900000003</v>
      </c>
      <c r="L60" s="19">
        <v>3163.3033599999999</v>
      </c>
      <c r="M60" s="119">
        <v>21.885733708278956</v>
      </c>
    </row>
    <row r="61" spans="1:13" ht="12" customHeight="1">
      <c r="A61" s="2" t="s">
        <v>86</v>
      </c>
      <c r="B61" s="48">
        <v>3663.69092</v>
      </c>
      <c r="C61" s="50">
        <v>5139.7888000000003</v>
      </c>
      <c r="D61" s="49">
        <v>40.289912883808455</v>
      </c>
      <c r="E61" s="48">
        <v>911.14278000000002</v>
      </c>
      <c r="F61" s="48">
        <v>1419.0187000000001</v>
      </c>
      <c r="G61" s="49">
        <v>55.740541564736979</v>
      </c>
      <c r="H61" s="19">
        <v>3587.1955300000004</v>
      </c>
      <c r="I61" s="19">
        <v>4431.0183999999999</v>
      </c>
      <c r="J61" s="119">
        <v>23.523191388454912</v>
      </c>
      <c r="K61" s="19">
        <v>912.99918000000014</v>
      </c>
      <c r="L61" s="19">
        <v>1335.5399400000001</v>
      </c>
      <c r="M61" s="119">
        <v>46.28051911284301</v>
      </c>
    </row>
    <row r="62" spans="1:13" ht="12" customHeight="1">
      <c r="A62" s="2" t="s">
        <v>87</v>
      </c>
      <c r="B62" s="48">
        <v>3306.6698000000001</v>
      </c>
      <c r="C62" s="50">
        <v>4023.0853099999999</v>
      </c>
      <c r="D62" s="49">
        <v>21.665771102999145</v>
      </c>
      <c r="E62" s="48">
        <v>814.52043000000003</v>
      </c>
      <c r="F62" s="48">
        <v>1103.2935499999999</v>
      </c>
      <c r="G62" s="49">
        <v>35.453146337900911</v>
      </c>
      <c r="H62" s="19">
        <v>3334.2269200000001</v>
      </c>
      <c r="I62" s="19">
        <v>3827.6611400000002</v>
      </c>
      <c r="J62" s="119">
        <v>14.799059327371754</v>
      </c>
      <c r="K62" s="19">
        <v>823.49861999999996</v>
      </c>
      <c r="L62" s="19">
        <v>1059.9585299999999</v>
      </c>
      <c r="M62" s="119">
        <v>28.714062690232556</v>
      </c>
    </row>
    <row r="63" spans="1:13" ht="12" customHeight="1">
      <c r="A63" s="2" t="s">
        <v>88</v>
      </c>
      <c r="B63" s="48">
        <v>763.44974999999999</v>
      </c>
      <c r="C63" s="50">
        <v>529.79755</v>
      </c>
      <c r="D63" s="49">
        <v>-30.604790950550441</v>
      </c>
      <c r="E63" s="48">
        <v>191.85681</v>
      </c>
      <c r="F63" s="48">
        <v>154.27234999999999</v>
      </c>
      <c r="G63" s="49">
        <v>-19.589849325650732</v>
      </c>
      <c r="H63" s="19">
        <v>739.19679999999994</v>
      </c>
      <c r="I63" s="19">
        <v>494.91979000000003</v>
      </c>
      <c r="J63" s="119">
        <v>-33.046275362663899</v>
      </c>
      <c r="K63" s="19">
        <v>194.54872</v>
      </c>
      <c r="L63" s="19">
        <v>142.84861000000001</v>
      </c>
      <c r="M63" s="119">
        <v>-26.574376845039115</v>
      </c>
    </row>
    <row r="64" spans="1:13" ht="12" customHeight="1">
      <c r="A64" s="2" t="s">
        <v>89</v>
      </c>
      <c r="B64" s="48">
        <v>18.094999999999999</v>
      </c>
      <c r="C64" s="50">
        <v>21.450000000000003</v>
      </c>
      <c r="D64" s="49">
        <v>18.54103343465048</v>
      </c>
      <c r="E64" s="48">
        <v>4.3629999999999995</v>
      </c>
      <c r="F64" s="48">
        <v>5.6389999999999993</v>
      </c>
      <c r="G64" s="49">
        <v>29.245931698372686</v>
      </c>
      <c r="H64" s="19">
        <v>17.671999999999997</v>
      </c>
      <c r="I64" s="19">
        <v>18.29</v>
      </c>
      <c r="J64" s="119">
        <v>3.4970574920778708</v>
      </c>
      <c r="K64" s="19">
        <v>4.4779999999999998</v>
      </c>
      <c r="L64" s="19">
        <v>5.0120000000000005</v>
      </c>
      <c r="M64" s="119">
        <v>11.924966502903089</v>
      </c>
    </row>
    <row r="65" spans="1:13" ht="12" customHeight="1">
      <c r="A65" s="2" t="s">
        <v>90</v>
      </c>
      <c r="B65" s="48">
        <v>177.88245499999999</v>
      </c>
      <c r="C65" s="50">
        <v>181.08450999999999</v>
      </c>
      <c r="D65" s="49">
        <v>1.8000960240851294</v>
      </c>
      <c r="E65" s="48">
        <v>39.117919999999998</v>
      </c>
      <c r="F65" s="48">
        <v>48.211109999999998</v>
      </c>
      <c r="G65" s="49">
        <v>23.245586677410259</v>
      </c>
      <c r="H65" s="19">
        <v>176.77513000000005</v>
      </c>
      <c r="I65" s="19">
        <v>171.67249000000001</v>
      </c>
      <c r="J65" s="119">
        <v>-2.8865146358540539</v>
      </c>
      <c r="K65" s="19">
        <v>37.619480000000003</v>
      </c>
      <c r="L65" s="19">
        <v>41.6858</v>
      </c>
      <c r="M65" s="119">
        <v>10.809080827273521</v>
      </c>
    </row>
    <row r="66" spans="1:13" ht="12" customHeight="1">
      <c r="A66" s="2" t="s">
        <v>91</v>
      </c>
      <c r="B66" s="48">
        <v>20.96368</v>
      </c>
      <c r="C66" s="50">
        <v>31.750509999999998</v>
      </c>
      <c r="D66" s="49">
        <v>51.454849530235137</v>
      </c>
      <c r="E66" s="48">
        <v>6.7058</v>
      </c>
      <c r="F66" s="48">
        <v>10.9</v>
      </c>
      <c r="G66" s="49">
        <v>62.545855826299636</v>
      </c>
      <c r="H66" s="19">
        <v>20.8109</v>
      </c>
      <c r="I66" s="19">
        <v>31.756859999999996</v>
      </c>
      <c r="J66" s="119">
        <v>52.597244713107052</v>
      </c>
      <c r="K66" s="19">
        <v>5.6662999999999997</v>
      </c>
      <c r="L66" s="19">
        <v>10.4</v>
      </c>
      <c r="M66" s="119">
        <v>83.541287965691907</v>
      </c>
    </row>
    <row r="67" spans="1:13" ht="12" customHeight="1">
      <c r="A67" s="2" t="s">
        <v>92</v>
      </c>
      <c r="B67" s="48">
        <v>171.99596999999997</v>
      </c>
      <c r="C67" s="50">
        <v>893.71938999999998</v>
      </c>
      <c r="D67" s="49">
        <v>419.61647124639035</v>
      </c>
      <c r="E67" s="48">
        <v>34.166529999999995</v>
      </c>
      <c r="F67" s="48">
        <v>201.1</v>
      </c>
      <c r="G67" s="49">
        <v>488.58772020453944</v>
      </c>
      <c r="H67" s="19">
        <v>176.10697999999999</v>
      </c>
      <c r="I67" s="19">
        <v>364.35334999999998</v>
      </c>
      <c r="J67" s="119">
        <v>106.89319071850529</v>
      </c>
      <c r="K67" s="19">
        <v>37.594030000000004</v>
      </c>
      <c r="L67" s="19">
        <v>101.41499999999999</v>
      </c>
      <c r="M67" s="119">
        <v>169.76357682323493</v>
      </c>
    </row>
    <row r="68" spans="1:13" ht="12" customHeight="1">
      <c r="A68" s="2" t="s">
        <v>93</v>
      </c>
      <c r="B68" s="48">
        <v>27.595320000000001</v>
      </c>
      <c r="C68" s="50">
        <v>39.847149999999999</v>
      </c>
      <c r="D68" s="49">
        <v>44.398216799080423</v>
      </c>
      <c r="E68" s="48">
        <v>7.08</v>
      </c>
      <c r="F68" s="48">
        <v>11.3</v>
      </c>
      <c r="G68" s="49">
        <v>59.604519774011308</v>
      </c>
      <c r="H68" s="19">
        <v>27.402979999999999</v>
      </c>
      <c r="I68" s="19">
        <v>35.914149999999999</v>
      </c>
      <c r="J68" s="119">
        <v>31.059286252809002</v>
      </c>
      <c r="K68" s="19">
        <v>6.9</v>
      </c>
      <c r="L68" s="19">
        <v>9.9</v>
      </c>
      <c r="M68" s="119">
        <v>43.478260869565212</v>
      </c>
    </row>
    <row r="69" spans="1:13" ht="12" customHeight="1">
      <c r="A69" s="2" t="s">
        <v>94</v>
      </c>
      <c r="B69" s="48">
        <v>2681.7250600000002</v>
      </c>
      <c r="C69" s="50">
        <v>3246.5889299999999</v>
      </c>
      <c r="D69" s="49">
        <v>21.063451970725122</v>
      </c>
      <c r="E69" s="48">
        <v>653.43386999999996</v>
      </c>
      <c r="F69" s="48">
        <v>962.03287999999998</v>
      </c>
      <c r="G69" s="49">
        <v>47.227274888582073</v>
      </c>
      <c r="H69" s="19">
        <v>2689.5029</v>
      </c>
      <c r="I69" s="19">
        <v>3167.5772200000001</v>
      </c>
      <c r="J69" s="119">
        <v>17.775564398908084</v>
      </c>
      <c r="K69" s="19">
        <v>653.41143999999997</v>
      </c>
      <c r="L69" s="19">
        <v>931.30146999999999</v>
      </c>
      <c r="M69" s="119">
        <v>42.529103867541721</v>
      </c>
    </row>
    <row r="70" spans="1:13" ht="12" customHeight="1">
      <c r="A70" s="2" t="s">
        <v>203</v>
      </c>
      <c r="B70" s="48">
        <v>631.80714</v>
      </c>
      <c r="C70" s="50">
        <v>652.93073000000004</v>
      </c>
      <c r="D70" s="49">
        <v>3.3433604438215081</v>
      </c>
      <c r="E70" s="48">
        <v>224.61488</v>
      </c>
      <c r="F70" s="48">
        <v>206.46199999999999</v>
      </c>
      <c r="G70" s="49">
        <v>-8.0817798001628471</v>
      </c>
      <c r="H70" s="19">
        <v>632.22026000000005</v>
      </c>
      <c r="I70" s="19">
        <v>664.09494000000007</v>
      </c>
      <c r="J70" s="119">
        <v>5.0417049273302261</v>
      </c>
      <c r="K70" s="19">
        <v>228.12950000000001</v>
      </c>
      <c r="L70" s="19">
        <v>208.792</v>
      </c>
      <c r="M70" s="119">
        <v>-8.4765451202058468</v>
      </c>
    </row>
    <row r="71" spans="1:13" ht="12" customHeight="1">
      <c r="A71" s="2" t="s">
        <v>95</v>
      </c>
      <c r="B71" s="48">
        <v>403.20979999999992</v>
      </c>
      <c r="C71" s="50">
        <v>1159.4576</v>
      </c>
      <c r="D71" s="49">
        <v>187.55689965868891</v>
      </c>
      <c r="E71" s="48">
        <v>93.932219999999987</v>
      </c>
      <c r="F71" s="48">
        <v>201.81900000000002</v>
      </c>
      <c r="G71" s="49">
        <v>114.85598871186058</v>
      </c>
      <c r="H71" s="19">
        <v>396.31634000000003</v>
      </c>
      <c r="I71" s="19">
        <v>701.29917999999998</v>
      </c>
      <c r="J71" s="119">
        <v>76.954394562686957</v>
      </c>
      <c r="K71" s="19">
        <v>91.314229999999995</v>
      </c>
      <c r="L71" s="19">
        <v>194.44800000000001</v>
      </c>
      <c r="M71" s="119">
        <v>112.94380952453965</v>
      </c>
    </row>
    <row r="72" spans="1:13" ht="8.25" customHeight="1">
      <c r="A72" s="1"/>
      <c r="B72" s="26"/>
      <c r="C72" s="26"/>
      <c r="D72" s="39"/>
      <c r="G72" s="38"/>
      <c r="J72" s="119"/>
      <c r="M72" s="119"/>
    </row>
    <row r="73" spans="1:13" ht="12" customHeight="1">
      <c r="A73" s="15" t="s">
        <v>169</v>
      </c>
      <c r="B73" s="26"/>
      <c r="C73" s="26"/>
      <c r="D73" s="39"/>
      <c r="G73" s="38"/>
      <c r="J73" s="119"/>
      <c r="M73" s="119"/>
    </row>
    <row r="74" spans="1:13" ht="12" customHeight="1">
      <c r="A74" s="2" t="s">
        <v>96</v>
      </c>
      <c r="B74" s="48">
        <v>5110.9750000000004</v>
      </c>
      <c r="C74" s="50">
        <v>5222.51</v>
      </c>
      <c r="D74" s="49">
        <v>2.1822646363952147</v>
      </c>
      <c r="E74" s="48">
        <v>1269.55</v>
      </c>
      <c r="F74" s="48">
        <v>1134</v>
      </c>
      <c r="G74" s="49">
        <v>-10.677011539521875</v>
      </c>
      <c r="H74" s="19">
        <v>4873</v>
      </c>
      <c r="I74" s="19">
        <v>5113.4799999999996</v>
      </c>
      <c r="J74" s="119">
        <v>4.934947670839307</v>
      </c>
      <c r="K74" s="19">
        <v>1199.8050000000001</v>
      </c>
      <c r="L74" s="19">
        <v>1194</v>
      </c>
      <c r="M74" s="119">
        <v>-0.48382862215110567</v>
      </c>
    </row>
    <row r="75" spans="1:13" ht="12" customHeight="1">
      <c r="A75" s="2" t="s">
        <v>97</v>
      </c>
      <c r="B75" s="48">
        <v>117932.50306</v>
      </c>
      <c r="C75" s="50">
        <v>124487.991941</v>
      </c>
      <c r="D75" s="49">
        <v>5.5586786601695248</v>
      </c>
      <c r="E75" s="48">
        <v>27545.7323</v>
      </c>
      <c r="F75" s="48">
        <v>29828.749501000002</v>
      </c>
      <c r="G75" s="49">
        <v>8.2880976847364618</v>
      </c>
      <c r="H75" s="19">
        <v>114224.22837684999</v>
      </c>
      <c r="I75" s="19">
        <v>118069.40827999999</v>
      </c>
      <c r="J75" s="119">
        <v>3.3663435137980757</v>
      </c>
      <c r="K75" s="19">
        <v>27012.552299999996</v>
      </c>
      <c r="L75" s="19">
        <v>28582.245139999999</v>
      </c>
      <c r="M75" s="119">
        <v>5.8109756625996489</v>
      </c>
    </row>
    <row r="76" spans="1:13" ht="8.25" customHeight="1">
      <c r="A76" s="2"/>
      <c r="B76" s="26"/>
      <c r="C76" s="26"/>
      <c r="D76" s="39"/>
      <c r="G76" s="38"/>
      <c r="J76" s="119"/>
      <c r="M76" s="119"/>
    </row>
    <row r="77" spans="1:13" ht="12" customHeight="1">
      <c r="A77" s="16" t="s">
        <v>98</v>
      </c>
      <c r="B77" s="26"/>
      <c r="C77" s="26"/>
      <c r="D77" s="39"/>
      <c r="G77" s="38"/>
      <c r="J77" s="119"/>
      <c r="M77" s="119"/>
    </row>
    <row r="78" spans="1:13" ht="12" customHeight="1">
      <c r="A78" s="2" t="s">
        <v>99</v>
      </c>
      <c r="B78" s="48">
        <v>32489.648999999998</v>
      </c>
      <c r="C78" s="50">
        <v>32364.757000000005</v>
      </c>
      <c r="D78" s="49">
        <v>-0.38440550712011134</v>
      </c>
      <c r="E78" s="48">
        <v>7237.0820000000003</v>
      </c>
      <c r="F78" s="48">
        <v>6694.5420000000004</v>
      </c>
      <c r="G78" s="49">
        <v>-7.4966678559120865</v>
      </c>
      <c r="H78" s="19">
        <v>32132.639999999999</v>
      </c>
      <c r="I78" s="19">
        <v>32536.74</v>
      </c>
      <c r="J78" s="119">
        <v>1.257599749040228</v>
      </c>
      <c r="K78" s="19">
        <v>7063.9639999999999</v>
      </c>
      <c r="L78" s="19">
        <v>7170.5039999999999</v>
      </c>
      <c r="M78" s="119">
        <v>1.5082183318035014</v>
      </c>
    </row>
    <row r="79" spans="1:13" ht="12" customHeight="1">
      <c r="A79" s="1"/>
      <c r="B79" s="26"/>
      <c r="C79" s="26"/>
      <c r="D79" s="39"/>
      <c r="G79" s="38"/>
      <c r="J79" s="119"/>
      <c r="M79" s="119"/>
    </row>
    <row r="80" spans="1:13" ht="12" customHeight="1">
      <c r="A80" s="15" t="s">
        <v>100</v>
      </c>
      <c r="B80" s="26"/>
      <c r="C80" s="26"/>
      <c r="D80" s="39"/>
      <c r="G80" s="38"/>
      <c r="J80" s="119"/>
      <c r="M80" s="119"/>
    </row>
    <row r="81" spans="1:13" ht="12" customHeight="1">
      <c r="A81" s="2" t="s">
        <v>101</v>
      </c>
      <c r="B81" s="48">
        <v>536621.28356000001</v>
      </c>
      <c r="C81" s="50">
        <v>511757.10910999996</v>
      </c>
      <c r="D81" s="49">
        <v>-4.6334678127279201</v>
      </c>
      <c r="E81" s="48">
        <v>127081.23663000003</v>
      </c>
      <c r="F81" s="48">
        <v>134557.10699999996</v>
      </c>
      <c r="G81" s="49">
        <v>5.8827491518406383</v>
      </c>
      <c r="H81" s="19">
        <v>635609.62597000005</v>
      </c>
      <c r="I81" s="19">
        <v>503263.33940000006</v>
      </c>
      <c r="J81" s="119">
        <v>-20.821944974169813</v>
      </c>
      <c r="K81" s="19">
        <v>129610.50700000001</v>
      </c>
      <c r="L81" s="19">
        <v>131767.26300000001</v>
      </c>
      <c r="M81" s="119">
        <v>1.6640286732309439</v>
      </c>
    </row>
    <row r="82" spans="1:13" ht="12" customHeight="1">
      <c r="A82" s="2" t="s">
        <v>102</v>
      </c>
      <c r="B82" s="48">
        <v>1829.2849999999999</v>
      </c>
      <c r="C82" s="50">
        <v>1942.6949999999999</v>
      </c>
      <c r="D82" s="49">
        <v>6.1996900428309409</v>
      </c>
      <c r="E82" s="48">
        <v>604.93999999999994</v>
      </c>
      <c r="F82" s="48">
        <v>498.74</v>
      </c>
      <c r="G82" s="49">
        <v>-17.555460045624351</v>
      </c>
      <c r="H82" s="19">
        <v>1987.9299999999998</v>
      </c>
      <c r="I82" s="19">
        <v>1543.162</v>
      </c>
      <c r="J82" s="119">
        <v>-22.373423611495369</v>
      </c>
      <c r="K82" s="19">
        <v>493.71</v>
      </c>
      <c r="L82" s="19">
        <v>457.01</v>
      </c>
      <c r="M82" s="119">
        <v>-7.4335136011018594</v>
      </c>
    </row>
    <row r="83" spans="1:13" ht="12" customHeight="1">
      <c r="A83" s="2" t="s">
        <v>103</v>
      </c>
      <c r="B83" s="48">
        <v>117093.51470000001</v>
      </c>
      <c r="C83" s="50">
        <v>88799.562000000005</v>
      </c>
      <c r="D83" s="49">
        <v>-24.163552330366599</v>
      </c>
      <c r="E83" s="48">
        <v>28809.045800000004</v>
      </c>
      <c r="F83" s="48">
        <v>23090.866000000002</v>
      </c>
      <c r="G83" s="49">
        <v>-19.848556733524305</v>
      </c>
      <c r="H83" s="19">
        <v>116077.51800000001</v>
      </c>
      <c r="I83" s="19">
        <v>88626.719000000012</v>
      </c>
      <c r="J83" s="119">
        <v>-23.648678463300698</v>
      </c>
      <c r="K83" s="19">
        <v>28751.670000000006</v>
      </c>
      <c r="L83" s="19">
        <v>23186.116000000002</v>
      </c>
      <c r="M83" s="119">
        <v>-19.357324287597912</v>
      </c>
    </row>
    <row r="84" spans="1:13" ht="12" customHeight="1">
      <c r="A84" s="1"/>
      <c r="B84" s="26"/>
      <c r="C84" s="26"/>
      <c r="D84" s="39"/>
      <c r="G84" s="38"/>
      <c r="J84" s="119"/>
      <c r="M84" s="119"/>
    </row>
    <row r="85" spans="1:13" ht="12" customHeight="1">
      <c r="A85" s="15" t="s">
        <v>8</v>
      </c>
      <c r="B85" s="26"/>
      <c r="C85" s="26"/>
      <c r="D85" s="39"/>
      <c r="G85" s="38"/>
      <c r="J85" s="119"/>
      <c r="M85" s="119"/>
    </row>
    <row r="86" spans="1:13" ht="12" customHeight="1">
      <c r="A86" s="2" t="s">
        <v>179</v>
      </c>
      <c r="B86" s="48">
        <v>121763.05247</v>
      </c>
      <c r="C86" s="50">
        <v>118415.84265000001</v>
      </c>
      <c r="D86" s="49">
        <v>-2.7489536046451213</v>
      </c>
      <c r="E86" s="48">
        <v>35029.339999999997</v>
      </c>
      <c r="F86" s="48">
        <v>29476.504639999999</v>
      </c>
      <c r="G86" s="49">
        <v>-15.85195541794392</v>
      </c>
      <c r="H86" s="19">
        <v>130868.98948</v>
      </c>
      <c r="I86" s="19">
        <v>108424.96769</v>
      </c>
      <c r="J86" s="119">
        <v>-17.149992430735473</v>
      </c>
      <c r="K86" s="19">
        <v>30761.460709999996</v>
      </c>
      <c r="L86" s="19">
        <v>27691.668420000002</v>
      </c>
      <c r="M86" s="119">
        <v>-9.9793449958052847</v>
      </c>
    </row>
    <row r="87" spans="1:13" ht="12" customHeight="1">
      <c r="A87" s="2" t="s">
        <v>184</v>
      </c>
      <c r="B87" s="97" t="s">
        <v>214</v>
      </c>
      <c r="C87" s="50">
        <v>21607.234479999999</v>
      </c>
      <c r="D87" s="58" t="s">
        <v>193</v>
      </c>
      <c r="E87" s="97" t="s">
        <v>214</v>
      </c>
      <c r="F87" s="48">
        <v>5886.6642000000002</v>
      </c>
      <c r="G87" s="58" t="s">
        <v>193</v>
      </c>
      <c r="H87" s="97" t="s">
        <v>214</v>
      </c>
      <c r="I87" s="19">
        <v>16814.670569999998</v>
      </c>
      <c r="J87" s="58" t="s">
        <v>193</v>
      </c>
      <c r="K87" s="97" t="s">
        <v>214</v>
      </c>
      <c r="L87" s="19">
        <v>5465.9052300000003</v>
      </c>
      <c r="M87" s="58" t="s">
        <v>193</v>
      </c>
    </row>
    <row r="88" spans="1:13" ht="12" customHeight="1">
      <c r="A88" s="2" t="s">
        <v>185</v>
      </c>
      <c r="B88" s="97" t="s">
        <v>214</v>
      </c>
      <c r="C88" s="50">
        <v>96808.608169999992</v>
      </c>
      <c r="D88" s="58" t="s">
        <v>193</v>
      </c>
      <c r="E88" s="97" t="s">
        <v>214</v>
      </c>
      <c r="F88" s="48">
        <v>23589.84044</v>
      </c>
      <c r="G88" s="58" t="s">
        <v>193</v>
      </c>
      <c r="H88" s="97" t="s">
        <v>214</v>
      </c>
      <c r="I88" s="19">
        <v>91610.297120000003</v>
      </c>
      <c r="J88" s="58" t="s">
        <v>193</v>
      </c>
      <c r="K88" s="97" t="s">
        <v>214</v>
      </c>
      <c r="L88" s="19">
        <v>22225.763190000001</v>
      </c>
      <c r="M88" s="58" t="s">
        <v>193</v>
      </c>
    </row>
    <row r="89" spans="1:13" ht="12" customHeight="1">
      <c r="A89" s="2" t="s">
        <v>104</v>
      </c>
      <c r="B89" s="48">
        <v>2024.62</v>
      </c>
      <c r="C89" s="50">
        <v>2883.0209999999997</v>
      </c>
      <c r="D89" s="49">
        <v>42.398129031620748</v>
      </c>
      <c r="E89" s="48">
        <v>620.26300000000003</v>
      </c>
      <c r="F89" s="48">
        <v>753.51400000000001</v>
      </c>
      <c r="G89" s="49">
        <v>21.482983831052316</v>
      </c>
      <c r="H89" s="19">
        <v>1515.961</v>
      </c>
      <c r="I89" s="19">
        <v>2856.5380000000005</v>
      </c>
      <c r="J89" s="119">
        <v>88.430836941055887</v>
      </c>
      <c r="K89" s="19">
        <v>446.54500000000002</v>
      </c>
      <c r="L89" s="19">
        <v>954.75099999999998</v>
      </c>
      <c r="M89" s="119">
        <v>113.80846275291402</v>
      </c>
    </row>
    <row r="90" spans="1:13" ht="12" customHeight="1">
      <c r="A90" s="2" t="s">
        <v>105</v>
      </c>
      <c r="B90" s="48">
        <v>47728.838000000003</v>
      </c>
      <c r="C90" s="50">
        <v>48619.350589999995</v>
      </c>
      <c r="D90" s="49">
        <v>1.865774712554269</v>
      </c>
      <c r="E90" s="48">
        <v>14183.283000000001</v>
      </c>
      <c r="F90" s="48">
        <v>13183.156590000001</v>
      </c>
      <c r="G90" s="49">
        <v>-7.05144507093316</v>
      </c>
      <c r="H90" s="19">
        <v>48436.904999999992</v>
      </c>
      <c r="I90" s="19">
        <v>49794.862177900002</v>
      </c>
      <c r="J90" s="119">
        <v>2.8035589348659018</v>
      </c>
      <c r="K90" s="19">
        <v>11529.475</v>
      </c>
      <c r="L90" s="19">
        <v>12974.983177900001</v>
      </c>
      <c r="M90" s="119">
        <v>12.537502166403947</v>
      </c>
    </row>
    <row r="91" spans="1:13" ht="12" customHeight="1">
      <c r="A91" s="2"/>
      <c r="B91" s="26"/>
      <c r="C91" s="26"/>
      <c r="D91" s="39"/>
      <c r="G91" s="38"/>
      <c r="J91" s="119"/>
      <c r="M91" s="119"/>
    </row>
    <row r="92" spans="1:13" ht="12" customHeight="1">
      <c r="A92" s="17" t="s">
        <v>168</v>
      </c>
      <c r="B92" s="26"/>
      <c r="C92" s="26"/>
      <c r="D92" s="39"/>
      <c r="G92" s="38"/>
      <c r="J92" s="119"/>
      <c r="M92" s="119"/>
    </row>
    <row r="93" spans="1:13" ht="12" customHeight="1">
      <c r="A93" s="1" t="s">
        <v>106</v>
      </c>
      <c r="B93" s="50">
        <v>46.390640000000005</v>
      </c>
      <c r="C93" s="50">
        <v>62</v>
      </c>
      <c r="D93" s="58">
        <v>33.647649612076911</v>
      </c>
      <c r="E93" s="48">
        <v>11.189920000000001</v>
      </c>
      <c r="F93" s="48">
        <v>15</v>
      </c>
      <c r="G93" s="106">
        <v>34.049215722721861</v>
      </c>
      <c r="H93" s="19">
        <v>36.44</v>
      </c>
      <c r="I93" s="19">
        <v>15</v>
      </c>
      <c r="J93" s="119">
        <v>-58.836443468715693</v>
      </c>
      <c r="K93" s="19">
        <v>1</v>
      </c>
      <c r="L93" s="19">
        <v>6</v>
      </c>
      <c r="M93" s="119">
        <v>500</v>
      </c>
    </row>
    <row r="94" spans="1:13" ht="12" customHeight="1">
      <c r="A94" s="1" t="s">
        <v>107</v>
      </c>
      <c r="B94" s="50">
        <v>881.13999999999987</v>
      </c>
      <c r="C94" s="50">
        <v>1004</v>
      </c>
      <c r="D94" s="58">
        <v>13.943300724062023</v>
      </c>
      <c r="E94" s="48">
        <v>205.54</v>
      </c>
      <c r="F94" s="48">
        <v>262</v>
      </c>
      <c r="G94" s="75">
        <v>27.46910577016639</v>
      </c>
      <c r="H94" s="19">
        <v>841.2</v>
      </c>
      <c r="I94" s="19">
        <v>866</v>
      </c>
      <c r="J94" s="119">
        <v>2.9481692819781191</v>
      </c>
      <c r="K94" s="19">
        <v>164.46</v>
      </c>
      <c r="L94" s="19">
        <v>248</v>
      </c>
      <c r="M94" s="119">
        <v>50.79654627264987</v>
      </c>
    </row>
    <row r="95" spans="1:13" ht="12" customHeight="1">
      <c r="A95" s="1"/>
      <c r="B95" s="26"/>
      <c r="C95" s="26"/>
      <c r="D95" s="39"/>
      <c r="G95" s="38"/>
      <c r="J95" s="119"/>
      <c r="M95" s="119"/>
    </row>
    <row r="96" spans="1:13" ht="12" customHeight="1">
      <c r="A96" s="17" t="s">
        <v>108</v>
      </c>
      <c r="B96" s="26"/>
      <c r="C96" s="26"/>
      <c r="D96" s="39"/>
      <c r="G96" s="38"/>
      <c r="J96" s="119"/>
      <c r="M96" s="119"/>
    </row>
    <row r="97" spans="1:13" ht="12" customHeight="1">
      <c r="A97" s="4" t="s">
        <v>109</v>
      </c>
      <c r="B97" s="52">
        <v>96.434203199999999</v>
      </c>
      <c r="C97" s="54">
        <v>67</v>
      </c>
      <c r="D97" s="53">
        <v>-30.522576247096524</v>
      </c>
      <c r="E97" s="52">
        <v>11.602146600000001</v>
      </c>
      <c r="F97" s="52">
        <v>12</v>
      </c>
      <c r="G97" s="53">
        <v>3.4291361221034711</v>
      </c>
      <c r="H97" s="178">
        <v>89.249427900000001</v>
      </c>
      <c r="I97" s="178">
        <v>55</v>
      </c>
      <c r="J97" s="120">
        <v>-38.374955118339763</v>
      </c>
      <c r="K97" s="178">
        <v>14.1394898</v>
      </c>
      <c r="L97" s="178">
        <v>13</v>
      </c>
      <c r="M97" s="120">
        <v>-8.0589173733835899</v>
      </c>
    </row>
    <row r="98" spans="1:13" ht="10.5" hidden="1" customHeight="1">
      <c r="A98" s="4" t="s">
        <v>1</v>
      </c>
      <c r="B98" s="28"/>
      <c r="C98" s="28"/>
      <c r="D98" s="39"/>
    </row>
    <row r="99" spans="1:13" ht="9" customHeight="1">
      <c r="A99" s="109" t="s">
        <v>186</v>
      </c>
      <c r="B99" s="28"/>
      <c r="C99" s="28"/>
      <c r="D99" s="39"/>
    </row>
    <row r="100" spans="1:13" ht="9" customHeight="1">
      <c r="A100" s="13" t="s">
        <v>7</v>
      </c>
      <c r="B100" s="29"/>
      <c r="C100" s="29"/>
      <c r="D100" s="40"/>
    </row>
    <row r="101" spans="1:13" ht="9" customHeight="1">
      <c r="A101" s="14" t="s">
        <v>0</v>
      </c>
      <c r="B101" s="29"/>
      <c r="C101" s="29"/>
      <c r="D101" s="40"/>
    </row>
    <row r="102" spans="1:13" ht="9" customHeight="1">
      <c r="A102" s="14" t="s">
        <v>187</v>
      </c>
      <c r="B102" s="29"/>
      <c r="C102" s="29"/>
      <c r="D102" s="40"/>
    </row>
    <row r="103" spans="1:13" ht="9" customHeight="1">
      <c r="A103" s="112" t="s">
        <v>204</v>
      </c>
      <c r="B103" s="30"/>
      <c r="C103" s="30"/>
      <c r="D103" s="41"/>
    </row>
  </sheetData>
  <mergeCells count="16">
    <mergeCell ref="A2:G2"/>
    <mergeCell ref="H5:M5"/>
    <mergeCell ref="B54:D54"/>
    <mergeCell ref="E54:G54"/>
    <mergeCell ref="A53:A55"/>
    <mergeCell ref="B53:G53"/>
    <mergeCell ref="H53:M53"/>
    <mergeCell ref="H54:J54"/>
    <mergeCell ref="K54:M54"/>
    <mergeCell ref="H6:J6"/>
    <mergeCell ref="K6:M6"/>
    <mergeCell ref="A5:A7"/>
    <mergeCell ref="E6:G6"/>
    <mergeCell ref="B6:D6"/>
    <mergeCell ref="A3:G3"/>
    <mergeCell ref="B5:G5"/>
  </mergeCells>
  <phoneticPr fontId="8" type="noConversion"/>
  <printOptions horizontalCentered="1" verticalCentered="1" gridLinesSet="0"/>
  <pageMargins left="0" right="0" top="0" bottom="0" header="0" footer="0"/>
  <pageSetup paperSize="9" orientation="portrait" r:id="rId1"/>
  <headerFooter scaleWithDoc="0" alignWithMargins="0"/>
  <rowBreaks count="1" manualBreakCount="1">
    <brk id="5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A64" transitionEvaluation="1" published="0"/>
  <dimension ref="A1:FL97"/>
  <sheetViews>
    <sheetView showGridLines="0" showRuler="0" topLeftCell="A64" zoomScaleNormal="100" workbookViewId="0">
      <selection activeCell="L17" sqref="L17"/>
    </sheetView>
  </sheetViews>
  <sheetFormatPr baseColWidth="10" defaultColWidth="7.28515625" defaultRowHeight="12.75"/>
  <cols>
    <col min="1" max="1" width="22.85546875" style="7" customWidth="1"/>
    <col min="2" max="2" width="6.7109375" style="33" customWidth="1"/>
    <col min="3" max="3" width="7.28515625" style="35" customWidth="1"/>
    <col min="4" max="4" width="4.28515625" style="32" bestFit="1" customWidth="1"/>
    <col min="5" max="5" width="6.140625" style="35" customWidth="1"/>
    <col min="6" max="6" width="5.85546875" style="33" customWidth="1"/>
    <col min="7" max="7" width="5.140625" style="32" customWidth="1"/>
    <col min="8" max="8" width="7.140625" style="33" customWidth="1"/>
    <col min="9" max="9" width="6.85546875" style="33" customWidth="1"/>
    <col min="10" max="10" width="4.85546875" style="7" customWidth="1"/>
    <col min="11" max="11" width="5.85546875" style="33" customWidth="1"/>
    <col min="12" max="12" width="5.7109375" style="33" customWidth="1"/>
    <col min="13" max="13" width="5.42578125" style="7" customWidth="1"/>
    <col min="14" max="16384" width="7.28515625" style="7"/>
  </cols>
  <sheetData>
    <row r="1" spans="1:168" ht="24.75" customHeight="1">
      <c r="A1" s="118" t="s">
        <v>209</v>
      </c>
      <c r="B1" s="180"/>
      <c r="C1" s="180"/>
      <c r="D1" s="118"/>
      <c r="E1" s="180"/>
      <c r="F1" s="180"/>
      <c r="G1" s="118"/>
    </row>
    <row r="2" spans="1:168" ht="12" customHeight="1">
      <c r="A2" s="62" t="s">
        <v>6</v>
      </c>
      <c r="B2" s="63"/>
      <c r="C2" s="63"/>
      <c r="D2" s="64"/>
      <c r="E2" s="63"/>
      <c r="F2" s="107"/>
      <c r="G2" s="108"/>
    </row>
    <row r="3" spans="1:168" ht="3.95" customHeight="1">
      <c r="A3" s="11"/>
    </row>
    <row r="4" spans="1:168" ht="12.95" customHeight="1">
      <c r="A4" s="210" t="s">
        <v>4</v>
      </c>
      <c r="B4" s="213" t="s">
        <v>200</v>
      </c>
      <c r="C4" s="214"/>
      <c r="D4" s="214"/>
      <c r="E4" s="214"/>
      <c r="F4" s="214"/>
      <c r="G4" s="215"/>
      <c r="H4" s="216" t="s">
        <v>201</v>
      </c>
      <c r="I4" s="217"/>
      <c r="J4" s="217"/>
      <c r="K4" s="217"/>
      <c r="L4" s="217"/>
      <c r="M4" s="218"/>
    </row>
    <row r="5" spans="1:168" ht="12.95" customHeight="1">
      <c r="A5" s="211"/>
      <c r="B5" s="213" t="s">
        <v>207</v>
      </c>
      <c r="C5" s="214"/>
      <c r="D5" s="215"/>
      <c r="E5" s="213" t="s">
        <v>208</v>
      </c>
      <c r="F5" s="214"/>
      <c r="G5" s="215"/>
      <c r="H5" s="213" t="s">
        <v>207</v>
      </c>
      <c r="I5" s="214"/>
      <c r="J5" s="215"/>
      <c r="K5" s="213" t="s">
        <v>208</v>
      </c>
      <c r="L5" s="214"/>
      <c r="M5" s="215"/>
    </row>
    <row r="6" spans="1:168" ht="12.95" customHeight="1">
      <c r="A6" s="212"/>
      <c r="B6" s="113" t="s">
        <v>16</v>
      </c>
      <c r="C6" s="113" t="s">
        <v>196</v>
      </c>
      <c r="D6" s="116" t="s">
        <v>9</v>
      </c>
      <c r="E6" s="113" t="s">
        <v>16</v>
      </c>
      <c r="F6" s="113" t="s">
        <v>196</v>
      </c>
      <c r="G6" s="116" t="s">
        <v>9</v>
      </c>
      <c r="H6" s="113" t="s">
        <v>16</v>
      </c>
      <c r="I6" s="113" t="s">
        <v>196</v>
      </c>
      <c r="J6" s="116" t="s">
        <v>9</v>
      </c>
      <c r="K6" s="113" t="s">
        <v>16</v>
      </c>
      <c r="L6" s="113" t="s">
        <v>196</v>
      </c>
      <c r="M6" s="116" t="s">
        <v>9</v>
      </c>
    </row>
    <row r="7" spans="1:168" ht="3.95" customHeight="1">
      <c r="A7" s="18"/>
      <c r="B7" s="34"/>
      <c r="C7" s="36"/>
      <c r="D7" s="43"/>
      <c r="J7" s="121"/>
    </row>
    <row r="8" spans="1:168" ht="12" customHeight="1">
      <c r="A8" s="17" t="s">
        <v>170</v>
      </c>
      <c r="B8" s="31"/>
      <c r="C8" s="37"/>
      <c r="D8" s="9"/>
      <c r="J8" s="121"/>
    </row>
    <row r="9" spans="1:168" ht="12" customHeight="1">
      <c r="A9" s="104" t="s">
        <v>2</v>
      </c>
      <c r="B9" s="31"/>
      <c r="C9" s="37"/>
      <c r="D9" s="9"/>
      <c r="J9" s="121"/>
      <c r="M9" s="121"/>
      <c r="N9" s="121"/>
    </row>
    <row r="10" spans="1:168" ht="12" customHeight="1">
      <c r="A10" s="89" t="s">
        <v>110</v>
      </c>
      <c r="B10" s="50">
        <v>16025</v>
      </c>
      <c r="C10" s="50">
        <v>16370</v>
      </c>
      <c r="D10" s="58">
        <v>2.1528861154446188</v>
      </c>
      <c r="E10" s="92">
        <v>4100</v>
      </c>
      <c r="F10" s="92">
        <v>4120</v>
      </c>
      <c r="G10" s="75">
        <v>0.48780487804878092</v>
      </c>
      <c r="H10" s="95">
        <v>15975</v>
      </c>
      <c r="I10" s="33">
        <v>16370</v>
      </c>
      <c r="J10" s="121">
        <v>2.4726134585289605</v>
      </c>
      <c r="K10" s="33">
        <v>4150</v>
      </c>
      <c r="L10" s="33">
        <v>4120</v>
      </c>
      <c r="M10" s="121">
        <v>-0.72289156626506035</v>
      </c>
      <c r="N10" s="121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</row>
    <row r="11" spans="1:168" ht="12" customHeight="1">
      <c r="A11" s="89" t="s">
        <v>111</v>
      </c>
      <c r="B11" s="50">
        <v>112533</v>
      </c>
      <c r="C11" s="50">
        <v>108563</v>
      </c>
      <c r="D11" s="58">
        <v>-3.5278540517003854</v>
      </c>
      <c r="E11" s="92">
        <v>23421</v>
      </c>
      <c r="F11" s="92">
        <v>25160</v>
      </c>
      <c r="G11" s="75">
        <v>7.4249605055292323</v>
      </c>
      <c r="H11" s="95">
        <v>113442</v>
      </c>
      <c r="I11" s="33">
        <v>108705</v>
      </c>
      <c r="J11" s="121">
        <v>-4.175702120907598</v>
      </c>
      <c r="K11" s="33">
        <v>23731</v>
      </c>
      <c r="L11" s="33">
        <v>25556</v>
      </c>
      <c r="M11" s="121">
        <v>7.6903628165690519</v>
      </c>
      <c r="N11" s="121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</row>
    <row r="12" spans="1:168" ht="12" customHeight="1">
      <c r="A12" s="65" t="s">
        <v>112</v>
      </c>
      <c r="B12" s="31"/>
      <c r="C12" s="31"/>
      <c r="D12" s="45"/>
      <c r="E12" s="33"/>
      <c r="G12" s="46"/>
      <c r="J12" s="121"/>
      <c r="M12" s="121"/>
      <c r="N12" s="121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</row>
    <row r="13" spans="1:168" ht="12" customHeight="1">
      <c r="A13" s="65" t="s">
        <v>113</v>
      </c>
      <c r="B13" s="31"/>
      <c r="C13" s="31"/>
      <c r="D13" s="45"/>
      <c r="E13" s="33"/>
      <c r="G13" s="46"/>
      <c r="J13" s="121"/>
      <c r="M13" s="121"/>
      <c r="N13" s="121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</row>
    <row r="14" spans="1:168" ht="12" customHeight="1">
      <c r="A14" s="20" t="s">
        <v>114</v>
      </c>
      <c r="B14" s="50">
        <v>88538.69</v>
      </c>
      <c r="C14" s="50">
        <v>76539</v>
      </c>
      <c r="D14" s="58">
        <v>-13.553046696308702</v>
      </c>
      <c r="E14" s="50">
        <v>21841.69</v>
      </c>
      <c r="F14" s="50">
        <v>17446</v>
      </c>
      <c r="G14" s="58">
        <v>-20.125228404944849</v>
      </c>
      <c r="H14" s="33">
        <v>86074</v>
      </c>
      <c r="I14" s="33">
        <v>87992</v>
      </c>
      <c r="J14" s="121">
        <v>2.2283151706671056</v>
      </c>
      <c r="K14" s="33">
        <v>23842</v>
      </c>
      <c r="L14" s="33">
        <v>21945</v>
      </c>
      <c r="M14" s="121">
        <v>-7.9565472695243722</v>
      </c>
      <c r="N14" s="121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</row>
    <row r="15" spans="1:168" ht="12" customHeight="1">
      <c r="A15" s="20" t="s">
        <v>115</v>
      </c>
      <c r="B15" s="50">
        <v>258</v>
      </c>
      <c r="C15" s="50">
        <v>29</v>
      </c>
      <c r="D15" s="75">
        <v>-88.759689922480618</v>
      </c>
      <c r="E15" s="50">
        <v>158</v>
      </c>
      <c r="F15" s="50" t="s">
        <v>192</v>
      </c>
      <c r="G15" s="58">
        <v>-100</v>
      </c>
      <c r="H15" s="33">
        <v>62</v>
      </c>
      <c r="I15" s="33">
        <v>113</v>
      </c>
      <c r="J15" s="121">
        <v>82.258064516129025</v>
      </c>
      <c r="K15" s="33">
        <v>30</v>
      </c>
      <c r="L15" s="35" t="s">
        <v>192</v>
      </c>
      <c r="M15" s="121">
        <v>-100</v>
      </c>
      <c r="N15" s="121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</row>
    <row r="16" spans="1:168" ht="12" customHeight="1">
      <c r="A16" s="20" t="s">
        <v>116</v>
      </c>
      <c r="B16" s="50">
        <v>71532.819999999992</v>
      </c>
      <c r="C16" s="50">
        <v>63546.619999999995</v>
      </c>
      <c r="D16" s="75">
        <v>-11.164385802209386</v>
      </c>
      <c r="E16" s="50">
        <v>23761.7</v>
      </c>
      <c r="F16" s="50">
        <v>20237</v>
      </c>
      <c r="G16" s="58">
        <v>-14.833534637673228</v>
      </c>
      <c r="H16" s="33">
        <v>86409</v>
      </c>
      <c r="I16" s="33">
        <v>70910</v>
      </c>
      <c r="J16" s="121">
        <v>-17.936788991887418</v>
      </c>
      <c r="K16" s="33">
        <v>19784</v>
      </c>
      <c r="L16" s="33">
        <v>18038</v>
      </c>
      <c r="M16" s="121">
        <v>-8.8253133845531799</v>
      </c>
      <c r="N16" s="121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</row>
    <row r="17" spans="1:168" ht="12" customHeight="1">
      <c r="A17" s="20" t="s">
        <v>117</v>
      </c>
      <c r="B17" s="50">
        <v>4696</v>
      </c>
      <c r="C17" s="50">
        <v>871.8</v>
      </c>
      <c r="D17" s="75">
        <v>-81.435264054514477</v>
      </c>
      <c r="E17" s="50">
        <v>1050</v>
      </c>
      <c r="F17" s="50" t="s">
        <v>192</v>
      </c>
      <c r="G17" s="58">
        <v>-100</v>
      </c>
      <c r="H17" s="33">
        <v>4253</v>
      </c>
      <c r="I17" s="33">
        <v>2307</v>
      </c>
      <c r="J17" s="121">
        <v>-45.755936985657186</v>
      </c>
      <c r="K17" s="33">
        <v>640</v>
      </c>
      <c r="L17" s="35" t="s">
        <v>192</v>
      </c>
      <c r="M17" s="121">
        <v>-100</v>
      </c>
      <c r="N17" s="121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</row>
    <row r="18" spans="1:168" ht="12" customHeight="1">
      <c r="A18" s="20" t="s">
        <v>118</v>
      </c>
      <c r="B18" s="92">
        <v>506.34000000000003</v>
      </c>
      <c r="C18" s="50">
        <v>596</v>
      </c>
      <c r="D18" s="75">
        <v>17.70746928941027</v>
      </c>
      <c r="E18" s="92">
        <v>62</v>
      </c>
      <c r="F18" s="50">
        <v>250</v>
      </c>
      <c r="G18" s="58">
        <v>303.22580645161293</v>
      </c>
      <c r="H18" s="33">
        <v>299</v>
      </c>
      <c r="I18" s="33">
        <v>1065</v>
      </c>
      <c r="J18" s="121">
        <v>256.18729096989966</v>
      </c>
      <c r="K18" s="33">
        <v>52</v>
      </c>
      <c r="L18" s="33">
        <v>215</v>
      </c>
      <c r="M18" s="121">
        <v>313.46153846153851</v>
      </c>
      <c r="N18" s="121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</row>
    <row r="19" spans="1:168" ht="12" customHeight="1">
      <c r="A19" s="20" t="s">
        <v>119</v>
      </c>
      <c r="B19" s="92">
        <v>500</v>
      </c>
      <c r="C19" s="50">
        <v>1521</v>
      </c>
      <c r="D19" s="58">
        <v>204.2</v>
      </c>
      <c r="E19" s="50">
        <v>500</v>
      </c>
      <c r="F19" s="50">
        <v>504</v>
      </c>
      <c r="G19" s="58">
        <v>0.80000000000000071</v>
      </c>
      <c r="H19" s="33">
        <v>650</v>
      </c>
      <c r="I19" s="33">
        <v>1911</v>
      </c>
      <c r="J19" s="121">
        <v>194</v>
      </c>
      <c r="K19" s="33">
        <v>200</v>
      </c>
      <c r="L19" s="33">
        <v>504</v>
      </c>
      <c r="M19" s="125">
        <v>152</v>
      </c>
      <c r="N19" s="121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</row>
    <row r="20" spans="1:168" ht="12" customHeight="1">
      <c r="A20" s="20" t="s">
        <v>120</v>
      </c>
      <c r="B20" s="50">
        <v>148</v>
      </c>
      <c r="C20" s="50">
        <v>836</v>
      </c>
      <c r="D20" s="58">
        <v>464.86486486486484</v>
      </c>
      <c r="E20" s="50" t="s">
        <v>192</v>
      </c>
      <c r="F20" s="50">
        <v>659</v>
      </c>
      <c r="G20" s="58" t="s">
        <v>192</v>
      </c>
      <c r="H20" s="33">
        <v>139</v>
      </c>
      <c r="I20" s="33">
        <v>566</v>
      </c>
      <c r="J20" s="121">
        <v>307.19424460431657</v>
      </c>
      <c r="K20" s="35" t="s">
        <v>192</v>
      </c>
      <c r="L20" s="33">
        <v>373</v>
      </c>
      <c r="M20" s="32" t="s">
        <v>192</v>
      </c>
      <c r="N20" s="121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</row>
    <row r="21" spans="1:168" ht="12" customHeight="1">
      <c r="A21" s="20"/>
      <c r="B21" s="31"/>
      <c r="C21" s="31"/>
      <c r="D21" s="45"/>
      <c r="E21" s="33"/>
      <c r="G21" s="46"/>
      <c r="J21" s="121"/>
      <c r="M21" s="121"/>
      <c r="N21" s="121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</row>
    <row r="22" spans="1:168" ht="12" customHeight="1">
      <c r="A22" s="17" t="s">
        <v>57</v>
      </c>
      <c r="B22" s="31"/>
      <c r="C22" s="31"/>
      <c r="D22" s="45"/>
      <c r="E22" s="33"/>
      <c r="G22" s="46"/>
      <c r="J22" s="121"/>
      <c r="M22" s="121"/>
      <c r="N22" s="121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</row>
    <row r="23" spans="1:168" ht="12" customHeight="1">
      <c r="A23" s="89" t="s">
        <v>121</v>
      </c>
      <c r="B23" s="50">
        <v>754101.06600000011</v>
      </c>
      <c r="C23" s="50">
        <v>787262.89100000006</v>
      </c>
      <c r="D23" s="58">
        <v>4.397530582459086</v>
      </c>
      <c r="E23" s="50">
        <v>163401.28</v>
      </c>
      <c r="F23" s="50">
        <v>193092.022</v>
      </c>
      <c r="G23" s="58">
        <v>18.17044640041987</v>
      </c>
      <c r="H23" s="33">
        <v>732200.67899999977</v>
      </c>
      <c r="I23" s="33">
        <v>780946.89099999995</v>
      </c>
      <c r="J23" s="121">
        <v>6.6574934165009481</v>
      </c>
      <c r="K23" s="33">
        <v>180621.46399999998</v>
      </c>
      <c r="L23" s="33">
        <v>203501.00699999998</v>
      </c>
      <c r="M23" s="121">
        <v>12.66712299486179</v>
      </c>
      <c r="N23" s="121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</row>
    <row r="24" spans="1:168" ht="12" customHeight="1">
      <c r="A24" s="89" t="s">
        <v>122</v>
      </c>
      <c r="B24" s="50" t="s">
        <v>192</v>
      </c>
      <c r="C24" s="50" t="s">
        <v>192</v>
      </c>
      <c r="D24" s="50" t="s">
        <v>192</v>
      </c>
      <c r="E24" s="50" t="s">
        <v>192</v>
      </c>
      <c r="F24" s="50" t="s">
        <v>192</v>
      </c>
      <c r="G24" s="50" t="s">
        <v>192</v>
      </c>
      <c r="H24" s="35" t="s">
        <v>192</v>
      </c>
      <c r="I24" s="35" t="s">
        <v>192</v>
      </c>
      <c r="J24" s="32" t="s">
        <v>192</v>
      </c>
      <c r="K24" s="35" t="s">
        <v>192</v>
      </c>
      <c r="L24" s="35" t="s">
        <v>192</v>
      </c>
      <c r="M24" s="32" t="s">
        <v>192</v>
      </c>
      <c r="N24" s="121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</row>
    <row r="25" spans="1:168" ht="12" customHeight="1">
      <c r="A25" s="89" t="s">
        <v>103</v>
      </c>
      <c r="B25" s="50">
        <v>51882.945999999996</v>
      </c>
      <c r="C25" s="50">
        <v>51541.130999999994</v>
      </c>
      <c r="D25" s="58">
        <v>-0.65881956664527452</v>
      </c>
      <c r="E25" s="50">
        <v>9855.2499999999982</v>
      </c>
      <c r="F25" s="50">
        <v>10776.42</v>
      </c>
      <c r="G25" s="58">
        <v>9.346997793054479</v>
      </c>
      <c r="H25" s="33">
        <v>58739.707999999999</v>
      </c>
      <c r="I25" s="33">
        <v>57631.997999999992</v>
      </c>
      <c r="J25" s="121">
        <v>-1.885794188830503</v>
      </c>
      <c r="K25" s="33">
        <v>14679.583999999999</v>
      </c>
      <c r="L25" s="33">
        <v>15989.797999999999</v>
      </c>
      <c r="M25" s="121">
        <v>8.9254164150700745</v>
      </c>
      <c r="N25" s="121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</row>
    <row r="26" spans="1:168" ht="12" customHeight="1">
      <c r="A26" s="89" t="s">
        <v>123</v>
      </c>
      <c r="B26" s="50">
        <v>510.21999999999997</v>
      </c>
      <c r="C26" s="50">
        <v>527.81999999999994</v>
      </c>
      <c r="D26" s="58">
        <v>3.4494923758378704</v>
      </c>
      <c r="E26" s="50">
        <v>96.81</v>
      </c>
      <c r="F26" s="50">
        <v>109.91</v>
      </c>
      <c r="G26" s="58">
        <v>13.531659952484244</v>
      </c>
      <c r="H26" s="33">
        <v>808.06600000000003</v>
      </c>
      <c r="I26" s="33">
        <v>778.96900000000005</v>
      </c>
      <c r="J26" s="121">
        <v>-3.6008197350216431</v>
      </c>
      <c r="K26" s="33">
        <v>193.12</v>
      </c>
      <c r="L26" s="33">
        <v>186.97000000000003</v>
      </c>
      <c r="M26" s="121">
        <v>-3.1845484672742175</v>
      </c>
      <c r="N26" s="121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</row>
    <row r="27" spans="1:168" ht="12" customHeight="1">
      <c r="A27" s="89" t="s">
        <v>124</v>
      </c>
      <c r="B27" s="50">
        <v>29739.255000000001</v>
      </c>
      <c r="C27" s="50">
        <v>25064.096000000001</v>
      </c>
      <c r="D27" s="58">
        <v>-15.720498042065945</v>
      </c>
      <c r="E27" s="50">
        <v>8081.6680000000006</v>
      </c>
      <c r="F27" s="50">
        <v>8130.0050000000001</v>
      </c>
      <c r="G27" s="58">
        <v>0.59810672747258042</v>
      </c>
      <c r="H27" s="95">
        <v>17626.504000000001</v>
      </c>
      <c r="I27" s="33">
        <v>17588.833000000002</v>
      </c>
      <c r="J27" s="121">
        <v>-0.21371793294914232</v>
      </c>
      <c r="K27" s="33">
        <v>4824.0220000000008</v>
      </c>
      <c r="L27" s="33">
        <v>4743.7940000000008</v>
      </c>
      <c r="M27" s="121">
        <v>-1.6630935762730781</v>
      </c>
      <c r="N27" s="121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</row>
    <row r="28" spans="1:168" ht="12" customHeight="1">
      <c r="A28" s="89" t="s">
        <v>125</v>
      </c>
      <c r="B28" s="50">
        <v>11851.279999999999</v>
      </c>
      <c r="C28" s="50">
        <v>14301.125</v>
      </c>
      <c r="D28" s="58">
        <v>20.67156459049151</v>
      </c>
      <c r="E28" s="50">
        <v>3295.953</v>
      </c>
      <c r="F28" s="50">
        <v>3942.7089999999998</v>
      </c>
      <c r="G28" s="58">
        <v>19.62273127074323</v>
      </c>
      <c r="H28" s="95">
        <v>12684.209000000001</v>
      </c>
      <c r="I28" s="33">
        <v>15147.643999999998</v>
      </c>
      <c r="J28" s="121">
        <v>19.421274121232134</v>
      </c>
      <c r="K28" s="33">
        <v>3375.5429999999997</v>
      </c>
      <c r="L28" s="33">
        <v>3972.1489999999994</v>
      </c>
      <c r="M28" s="121">
        <v>17.674371204869853</v>
      </c>
      <c r="N28" s="121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</row>
    <row r="29" spans="1:168" ht="12" customHeight="1">
      <c r="A29" s="89" t="s">
        <v>126</v>
      </c>
      <c r="B29" s="50">
        <v>20800.260000000002</v>
      </c>
      <c r="C29" s="50">
        <v>14099.17</v>
      </c>
      <c r="D29" s="58">
        <v>-32.216376141452088</v>
      </c>
      <c r="E29" s="50">
        <v>3875.32</v>
      </c>
      <c r="F29" s="50">
        <v>6542.26</v>
      </c>
      <c r="G29" s="58">
        <v>68.818574982195017</v>
      </c>
      <c r="H29" s="95">
        <v>16958.263999999999</v>
      </c>
      <c r="I29" s="33">
        <v>12966.966</v>
      </c>
      <c r="J29" s="121">
        <v>-23.536005808141681</v>
      </c>
      <c r="K29" s="33">
        <v>4193.7640000000001</v>
      </c>
      <c r="L29" s="33">
        <v>5249.201</v>
      </c>
      <c r="M29" s="121">
        <v>25.166819115238724</v>
      </c>
      <c r="N29" s="121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</row>
    <row r="30" spans="1:168" ht="12" customHeight="1">
      <c r="A30" s="89" t="s">
        <v>127</v>
      </c>
      <c r="B30" s="50">
        <v>326588.68</v>
      </c>
      <c r="C30" s="50">
        <v>335335.59999999998</v>
      </c>
      <c r="D30" s="58">
        <v>2.6782679669117737</v>
      </c>
      <c r="E30" s="50">
        <v>82850.955999999991</v>
      </c>
      <c r="F30" s="50">
        <v>86592.274000000005</v>
      </c>
      <c r="G30" s="58">
        <v>4.5157209773174056</v>
      </c>
      <c r="H30" s="95">
        <v>315714.299</v>
      </c>
      <c r="I30" s="33">
        <v>333222.04800000001</v>
      </c>
      <c r="J30" s="121">
        <v>5.5454406263683476</v>
      </c>
      <c r="K30" s="33">
        <v>80984.659</v>
      </c>
      <c r="L30" s="33">
        <v>85381.634999999995</v>
      </c>
      <c r="M30" s="121">
        <v>5.4293937324598751</v>
      </c>
      <c r="N30" s="121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</row>
    <row r="31" spans="1:168" ht="12" customHeight="1">
      <c r="A31" s="89" t="s">
        <v>128</v>
      </c>
      <c r="B31" s="50">
        <v>149659.31599999999</v>
      </c>
      <c r="C31" s="50">
        <v>141045.69700000001</v>
      </c>
      <c r="D31" s="58">
        <v>-5.7554846769445227</v>
      </c>
      <c r="E31" s="50">
        <v>32463.142</v>
      </c>
      <c r="F31" s="50">
        <v>41116.516000000003</v>
      </c>
      <c r="G31" s="58">
        <v>26.655996514447079</v>
      </c>
      <c r="H31" s="95">
        <v>153905.23610000001</v>
      </c>
      <c r="I31" s="33">
        <v>140646.70009999999</v>
      </c>
      <c r="J31" s="121">
        <v>-8.6147400413233992</v>
      </c>
      <c r="K31" s="33">
        <v>37338.841000000008</v>
      </c>
      <c r="L31" s="33">
        <v>40131.737999999998</v>
      </c>
      <c r="M31" s="121">
        <v>7.4798706258718317</v>
      </c>
      <c r="N31" s="121"/>
    </row>
    <row r="32" spans="1:168" ht="12" customHeight="1">
      <c r="A32" s="90"/>
      <c r="B32" s="31"/>
      <c r="C32" s="31"/>
      <c r="D32" s="45"/>
      <c r="E32" s="33"/>
      <c r="G32" s="46"/>
      <c r="J32" s="121"/>
      <c r="M32" s="121"/>
      <c r="N32" s="121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</row>
    <row r="33" spans="1:168" ht="12" customHeight="1">
      <c r="A33" s="21" t="s">
        <v>63</v>
      </c>
      <c r="J33" s="121"/>
      <c r="M33" s="121"/>
      <c r="N33" s="121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</row>
    <row r="34" spans="1:168" ht="12" customHeight="1">
      <c r="A34" s="20" t="s">
        <v>64</v>
      </c>
      <c r="B34" s="50">
        <v>15887.963000000002</v>
      </c>
      <c r="C34" s="50">
        <v>28875.154000000006</v>
      </c>
      <c r="D34" s="58">
        <v>81.742329082715031</v>
      </c>
      <c r="E34" s="50">
        <v>925.20900000000006</v>
      </c>
      <c r="F34" s="50">
        <v>9132.7950000000019</v>
      </c>
      <c r="G34" s="58">
        <v>887.10615655489744</v>
      </c>
      <c r="H34" s="33">
        <v>17285.281199999998</v>
      </c>
      <c r="I34" s="33">
        <v>19801.714500000002</v>
      </c>
      <c r="J34" s="121">
        <v>14.558243345210986</v>
      </c>
      <c r="K34" s="33">
        <v>4436.6659000000009</v>
      </c>
      <c r="L34" s="33">
        <v>6261.4340000000011</v>
      </c>
      <c r="M34" s="121">
        <v>41.129265559527475</v>
      </c>
      <c r="N34" s="121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</row>
    <row r="35" spans="1:168" ht="12" customHeight="1">
      <c r="A35" s="20" t="s">
        <v>129</v>
      </c>
      <c r="B35" s="50">
        <v>5.330000000000001</v>
      </c>
      <c r="C35" s="50">
        <v>8.8150000000000013</v>
      </c>
      <c r="D35" s="58">
        <v>65.384615384615373</v>
      </c>
      <c r="E35" s="50">
        <v>1.29</v>
      </c>
      <c r="F35" s="50">
        <v>2.1700000000000004</v>
      </c>
      <c r="G35" s="58">
        <v>68.217054263565927</v>
      </c>
      <c r="H35" s="33">
        <v>5.245000000000001</v>
      </c>
      <c r="I35" s="33">
        <v>6.4600000000000017</v>
      </c>
      <c r="J35" s="121">
        <v>23.164918970448056</v>
      </c>
      <c r="K35" s="33">
        <v>1.2400000000000002</v>
      </c>
      <c r="L35" s="33">
        <v>1.6200000000000003</v>
      </c>
      <c r="M35" s="121">
        <v>30.645161290322577</v>
      </c>
      <c r="N35" s="121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</row>
    <row r="36" spans="1:168" ht="12" customHeight="1">
      <c r="A36" s="20" t="s">
        <v>130</v>
      </c>
      <c r="B36" s="50">
        <v>63.61</v>
      </c>
      <c r="C36" s="50">
        <v>63.397999999999996</v>
      </c>
      <c r="D36" s="58">
        <v>-0.33328093067128695</v>
      </c>
      <c r="E36" s="50">
        <v>27.908000000000001</v>
      </c>
      <c r="F36" s="50">
        <v>9.0429999999999993</v>
      </c>
      <c r="G36" s="58">
        <v>-67.597104772825006</v>
      </c>
      <c r="H36" s="33">
        <v>48.174999999999997</v>
      </c>
      <c r="I36" s="33">
        <v>68.872</v>
      </c>
      <c r="J36" s="121">
        <v>42.962117280747279</v>
      </c>
      <c r="K36" s="33">
        <v>17.292000000000002</v>
      </c>
      <c r="L36" s="33">
        <v>11.768999999999998</v>
      </c>
      <c r="M36" s="121">
        <v>-31.93962526023596</v>
      </c>
      <c r="N36" s="121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</row>
    <row r="37" spans="1:168" ht="12" customHeight="1">
      <c r="A37" s="20" t="s">
        <v>131</v>
      </c>
      <c r="B37" s="50">
        <v>94.589000000000013</v>
      </c>
      <c r="C37" s="50">
        <v>83.578000000000003</v>
      </c>
      <c r="D37" s="58">
        <v>-11.640888475404122</v>
      </c>
      <c r="E37" s="50">
        <v>20.801000000000002</v>
      </c>
      <c r="F37" s="50">
        <v>14.023</v>
      </c>
      <c r="G37" s="58">
        <v>-32.584971876352107</v>
      </c>
      <c r="H37" s="33">
        <v>94.1</v>
      </c>
      <c r="I37" s="33">
        <v>89.224199999999996</v>
      </c>
      <c r="J37" s="121">
        <v>-5.1815090329436764</v>
      </c>
      <c r="K37" s="33">
        <v>22.146999999999998</v>
      </c>
      <c r="L37" s="33">
        <v>17.218999999999998</v>
      </c>
      <c r="M37" s="121">
        <v>-22.251320720639367</v>
      </c>
      <c r="N37" s="121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</row>
    <row r="38" spans="1:168" ht="12" customHeight="1">
      <c r="A38" s="20" t="s">
        <v>132</v>
      </c>
      <c r="B38" s="50">
        <v>5.2949999999999999</v>
      </c>
      <c r="C38" s="50">
        <v>8.6049999999999986</v>
      </c>
      <c r="D38" s="58">
        <v>62.511803588290825</v>
      </c>
      <c r="E38" s="50">
        <v>1.1020000000000001</v>
      </c>
      <c r="F38" s="50">
        <v>1.45</v>
      </c>
      <c r="G38" s="58">
        <v>31.578947368421041</v>
      </c>
      <c r="H38" s="33">
        <v>3.59</v>
      </c>
      <c r="I38" s="33">
        <v>7.5349999999999993</v>
      </c>
      <c r="J38" s="121">
        <v>109.88857938718661</v>
      </c>
      <c r="K38" s="33">
        <v>0.59799999999999998</v>
      </c>
      <c r="L38" s="33">
        <v>0.38</v>
      </c>
      <c r="M38" s="121">
        <v>-36.454849498327761</v>
      </c>
      <c r="N38" s="121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</row>
    <row r="39" spans="1:168" ht="12" customHeight="1">
      <c r="A39" s="20" t="s">
        <v>133</v>
      </c>
      <c r="B39" s="50">
        <v>2.7440000000000002</v>
      </c>
      <c r="C39" s="50">
        <v>5.0619999999999994</v>
      </c>
      <c r="D39" s="58">
        <v>84.475218658892089</v>
      </c>
      <c r="E39" s="50">
        <v>0.79100000000000004</v>
      </c>
      <c r="F39" s="50">
        <v>0.67699999999999994</v>
      </c>
      <c r="G39" s="58">
        <v>-14.412136536030351</v>
      </c>
      <c r="H39" s="33">
        <v>2.68</v>
      </c>
      <c r="I39" s="33">
        <v>3.9779999999999998</v>
      </c>
      <c r="J39" s="121">
        <v>48.432835820895505</v>
      </c>
      <c r="K39" s="33">
        <v>0.77899999999999991</v>
      </c>
      <c r="L39" s="33">
        <v>0.748</v>
      </c>
      <c r="M39" s="121">
        <v>-3.9794608472400461</v>
      </c>
      <c r="N39" s="121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</row>
    <row r="40" spans="1:168" ht="12" customHeight="1">
      <c r="A40" s="20" t="s">
        <v>134</v>
      </c>
      <c r="B40" s="50">
        <v>5.9500000000000011</v>
      </c>
      <c r="C40" s="50">
        <v>5.8049999999999997</v>
      </c>
      <c r="D40" s="58">
        <v>-2.436974789915991</v>
      </c>
      <c r="E40" s="50">
        <v>1.028</v>
      </c>
      <c r="F40" s="50">
        <v>1.3769999999999998</v>
      </c>
      <c r="G40" s="58">
        <v>33.94941634241242</v>
      </c>
      <c r="H40" s="33">
        <v>5.9939999999999998</v>
      </c>
      <c r="I40" s="33">
        <v>4.2320000000000011</v>
      </c>
      <c r="J40" s="121">
        <v>-29.396062729396043</v>
      </c>
      <c r="K40" s="33">
        <v>0.97400000000000009</v>
      </c>
      <c r="L40" s="33">
        <v>1.1579999999999999</v>
      </c>
      <c r="M40" s="121">
        <v>18.891170431211492</v>
      </c>
      <c r="N40" s="121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</row>
    <row r="41" spans="1:168" ht="12" customHeight="1">
      <c r="A41" s="20" t="s">
        <v>135</v>
      </c>
      <c r="B41" s="50">
        <v>10.612</v>
      </c>
      <c r="C41" s="50">
        <v>12.192</v>
      </c>
      <c r="D41" s="58">
        <v>14.888805126272153</v>
      </c>
      <c r="E41" s="50">
        <v>3.7089999999999996</v>
      </c>
      <c r="F41" s="50">
        <v>2.1870000000000003</v>
      </c>
      <c r="G41" s="58">
        <v>-41.035319493124824</v>
      </c>
      <c r="H41" s="33">
        <v>9.6808999999999994</v>
      </c>
      <c r="I41" s="33">
        <v>5.5209999999999999</v>
      </c>
      <c r="J41" s="121">
        <v>-42.970178392504835</v>
      </c>
      <c r="K41" s="33">
        <v>2.0608</v>
      </c>
      <c r="L41" s="33">
        <v>3.19</v>
      </c>
      <c r="M41" s="121">
        <v>54.7942546583851</v>
      </c>
      <c r="N41" s="121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</row>
    <row r="42" spans="1:168" ht="12" customHeight="1">
      <c r="A42" s="20" t="s">
        <v>136</v>
      </c>
      <c r="B42" s="50">
        <v>6.801000000000001</v>
      </c>
      <c r="C42" s="50">
        <v>4.859</v>
      </c>
      <c r="D42" s="58">
        <v>-28.554624319952961</v>
      </c>
      <c r="E42" s="50">
        <v>1.4080000000000001</v>
      </c>
      <c r="F42" s="50">
        <v>1.228</v>
      </c>
      <c r="G42" s="58">
        <v>-12.784090909090917</v>
      </c>
      <c r="H42" s="33">
        <v>4.8480000000000008</v>
      </c>
      <c r="I42" s="33">
        <v>4.5190000000000001</v>
      </c>
      <c r="J42" s="121">
        <v>-6.7863036303630437</v>
      </c>
      <c r="K42" s="33">
        <v>0.96000000000000008</v>
      </c>
      <c r="L42" s="33">
        <v>0.88800000000000001</v>
      </c>
      <c r="M42" s="121">
        <v>-7.5000000000000071</v>
      </c>
      <c r="N42" s="121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</row>
    <row r="43" spans="1:168" ht="12" customHeight="1">
      <c r="A43" s="20"/>
      <c r="B43" s="31"/>
      <c r="C43" s="31"/>
      <c r="D43" s="45"/>
      <c r="E43" s="33"/>
      <c r="G43" s="46"/>
      <c r="J43" s="121"/>
      <c r="M43" s="121"/>
      <c r="N43" s="121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</row>
    <row r="44" spans="1:168" ht="12" customHeight="1">
      <c r="A44" s="23" t="s">
        <v>137</v>
      </c>
      <c r="B44" s="31"/>
      <c r="C44" s="37"/>
      <c r="D44" s="9"/>
      <c r="J44" s="121"/>
      <c r="M44" s="121"/>
      <c r="N44" s="121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</row>
    <row r="45" spans="1:168" ht="12" customHeight="1">
      <c r="A45" s="65" t="s">
        <v>138</v>
      </c>
      <c r="B45" s="54">
        <v>2688160.75</v>
      </c>
      <c r="C45" s="54">
        <v>2772649.21</v>
      </c>
      <c r="D45" s="105">
        <v>3.1429839156754236</v>
      </c>
      <c r="E45" s="54">
        <v>509591.34</v>
      </c>
      <c r="F45" s="54">
        <v>634430.17000000004</v>
      </c>
      <c r="G45" s="105">
        <v>24.497831929404445</v>
      </c>
      <c r="H45" s="179">
        <v>2688160.75</v>
      </c>
      <c r="I45" s="179">
        <v>2772649.21</v>
      </c>
      <c r="J45" s="122">
        <v>3.1429839156754236</v>
      </c>
      <c r="K45" s="179">
        <v>509591.34</v>
      </c>
      <c r="L45" s="179">
        <v>634430.17000000004</v>
      </c>
      <c r="M45" s="123">
        <v>24.497831929404445</v>
      </c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</row>
    <row r="46" spans="1:168" ht="12" customHeight="1">
      <c r="A46" s="66"/>
      <c r="B46" s="55"/>
      <c r="C46" s="57"/>
      <c r="D46" s="56"/>
      <c r="E46" s="55"/>
      <c r="F46" s="55"/>
      <c r="G46" s="98"/>
      <c r="J46" s="8"/>
      <c r="M46" s="98" t="s">
        <v>15</v>
      </c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</row>
    <row r="47" spans="1:168" ht="12" customHeight="1">
      <c r="A47" s="6" t="s">
        <v>188</v>
      </c>
      <c r="B47" s="55"/>
      <c r="C47" s="57"/>
      <c r="D47" s="56"/>
      <c r="E47" s="55"/>
      <c r="F47" s="55"/>
      <c r="G47" s="56"/>
      <c r="J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</row>
    <row r="48" spans="1:168" ht="12" customHeight="1">
      <c r="A48" s="210" t="s">
        <v>4</v>
      </c>
      <c r="B48" s="213" t="s">
        <v>200</v>
      </c>
      <c r="C48" s="214"/>
      <c r="D48" s="214"/>
      <c r="E48" s="214"/>
      <c r="F48" s="214"/>
      <c r="G48" s="215"/>
      <c r="H48" s="216" t="s">
        <v>201</v>
      </c>
      <c r="I48" s="217"/>
      <c r="J48" s="217"/>
      <c r="K48" s="217"/>
      <c r="L48" s="217"/>
      <c r="M48" s="21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</row>
    <row r="49" spans="1:168" ht="12" customHeight="1">
      <c r="A49" s="211"/>
      <c r="B49" s="213" t="s">
        <v>207</v>
      </c>
      <c r="C49" s="214"/>
      <c r="D49" s="215"/>
      <c r="E49" s="213" t="s">
        <v>208</v>
      </c>
      <c r="F49" s="214"/>
      <c r="G49" s="215"/>
      <c r="H49" s="213" t="s">
        <v>207</v>
      </c>
      <c r="I49" s="214"/>
      <c r="J49" s="215"/>
      <c r="K49" s="213" t="s">
        <v>208</v>
      </c>
      <c r="L49" s="214"/>
      <c r="M49" s="215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</row>
    <row r="50" spans="1:168" ht="12.95" customHeight="1">
      <c r="A50" s="212"/>
      <c r="B50" s="113" t="s">
        <v>16</v>
      </c>
      <c r="C50" s="113" t="s">
        <v>196</v>
      </c>
      <c r="D50" s="116" t="s">
        <v>9</v>
      </c>
      <c r="E50" s="113" t="s">
        <v>16</v>
      </c>
      <c r="F50" s="113" t="s">
        <v>196</v>
      </c>
      <c r="G50" s="116" t="s">
        <v>9</v>
      </c>
      <c r="H50" s="113" t="s">
        <v>16</v>
      </c>
      <c r="I50" s="113" t="s">
        <v>196</v>
      </c>
      <c r="J50" s="116" t="s">
        <v>9</v>
      </c>
      <c r="K50" s="113" t="s">
        <v>16</v>
      </c>
      <c r="L50" s="113" t="s">
        <v>196</v>
      </c>
      <c r="M50" s="116" t="s">
        <v>9</v>
      </c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</row>
    <row r="51" spans="1:168" ht="3.95" customHeight="1">
      <c r="A51" s="22"/>
      <c r="B51" s="55"/>
      <c r="C51" s="57"/>
      <c r="D51" s="56"/>
      <c r="E51" s="55"/>
      <c r="F51" s="55"/>
      <c r="G51" s="56"/>
      <c r="J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</row>
    <row r="52" spans="1:168" ht="12" customHeight="1">
      <c r="A52" s="15" t="s">
        <v>172</v>
      </c>
      <c r="B52" s="55"/>
      <c r="C52" s="57"/>
      <c r="D52" s="56"/>
      <c r="E52" s="55"/>
      <c r="F52" s="55"/>
      <c r="G52" s="56"/>
      <c r="J52" s="124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</row>
    <row r="53" spans="1:168" ht="12" customHeight="1">
      <c r="A53" s="99" t="s">
        <v>139</v>
      </c>
      <c r="B53" s="94"/>
      <c r="C53" s="94"/>
      <c r="D53" s="100"/>
      <c r="E53" s="95"/>
      <c r="F53" s="95"/>
      <c r="G53" s="101"/>
      <c r="J53" s="124"/>
      <c r="M53" s="124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</row>
    <row r="54" spans="1:168" ht="12" customHeight="1">
      <c r="A54" s="91" t="s">
        <v>73</v>
      </c>
      <c r="B54" s="50">
        <v>21269.294370000007</v>
      </c>
      <c r="C54" s="50">
        <v>29927.836900000002</v>
      </c>
      <c r="D54" s="58">
        <v>40.709119820226512</v>
      </c>
      <c r="E54" s="50">
        <v>4414.9436000000014</v>
      </c>
      <c r="F54" s="50">
        <v>8111.61</v>
      </c>
      <c r="G54" s="58">
        <v>83.730772914063877</v>
      </c>
      <c r="H54" s="33">
        <v>21235.956000000006</v>
      </c>
      <c r="I54" s="33">
        <v>27324.157279999999</v>
      </c>
      <c r="J54" s="124">
        <v>28.66930634062339</v>
      </c>
      <c r="K54" s="33">
        <v>4736.195990000002</v>
      </c>
      <c r="L54" s="33">
        <v>7685.5199999999986</v>
      </c>
      <c r="M54" s="124">
        <v>62.272000910164934</v>
      </c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</row>
    <row r="55" spans="1:168" ht="12" customHeight="1">
      <c r="A55" s="99" t="s">
        <v>140</v>
      </c>
      <c r="B55" s="94"/>
      <c r="C55" s="94"/>
      <c r="D55" s="100"/>
      <c r="E55" s="95"/>
      <c r="F55" s="95"/>
      <c r="G55" s="101"/>
      <c r="J55" s="124"/>
      <c r="M55" s="124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</row>
    <row r="56" spans="1:168" ht="12" customHeight="1">
      <c r="A56" s="91" t="s">
        <v>141</v>
      </c>
      <c r="B56" s="50">
        <v>93.039999999999992</v>
      </c>
      <c r="C56" s="50">
        <v>29.510000000000005</v>
      </c>
      <c r="D56" s="58">
        <v>-68.282459157351667</v>
      </c>
      <c r="E56" s="50">
        <v>19.59</v>
      </c>
      <c r="F56" s="50">
        <v>6.15</v>
      </c>
      <c r="G56" s="58">
        <v>-68.606431852986219</v>
      </c>
      <c r="H56" s="33">
        <v>53.55</v>
      </c>
      <c r="I56" s="33">
        <v>29.71</v>
      </c>
      <c r="J56" s="124">
        <v>-44.519140989729223</v>
      </c>
      <c r="K56" s="33">
        <v>10.45</v>
      </c>
      <c r="L56" s="33">
        <v>5.64</v>
      </c>
      <c r="M56" s="124">
        <v>-46.0287081339713</v>
      </c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</row>
    <row r="57" spans="1:168" ht="12" customHeight="1">
      <c r="A57" s="91" t="s">
        <v>142</v>
      </c>
      <c r="B57" s="50">
        <v>6.5300000000000011</v>
      </c>
      <c r="C57" s="50">
        <v>4.9860000000000007</v>
      </c>
      <c r="D57" s="58">
        <v>-23.644716692189892</v>
      </c>
      <c r="E57" s="50">
        <v>1.56</v>
      </c>
      <c r="F57" s="50">
        <v>0.77</v>
      </c>
      <c r="G57" s="58">
        <v>-50.641025641025635</v>
      </c>
      <c r="H57" s="33">
        <v>16.582129999999999</v>
      </c>
      <c r="I57" s="33">
        <v>5.3277299999999999</v>
      </c>
      <c r="J57" s="124">
        <v>-67.870653528828925</v>
      </c>
      <c r="K57" s="33">
        <v>3.0451299999999999</v>
      </c>
      <c r="L57" s="33">
        <v>0.42000000000000004</v>
      </c>
      <c r="M57" s="124">
        <v>-86.207485394712208</v>
      </c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</row>
    <row r="58" spans="1:168" ht="12" customHeight="1">
      <c r="A58" s="91" t="s">
        <v>70</v>
      </c>
      <c r="B58" s="50">
        <v>53.92</v>
      </c>
      <c r="C58" s="50">
        <v>17.05</v>
      </c>
      <c r="D58" s="58">
        <v>-68.379080118694361</v>
      </c>
      <c r="E58" s="50">
        <v>10.56</v>
      </c>
      <c r="F58" s="50">
        <v>3.12</v>
      </c>
      <c r="G58" s="58">
        <v>-70.454545454545453</v>
      </c>
      <c r="H58" s="33">
        <v>43.650000000000006</v>
      </c>
      <c r="I58" s="33">
        <v>17.310000000000002</v>
      </c>
      <c r="J58" s="124">
        <v>-60.343642611683855</v>
      </c>
      <c r="K58" s="33">
        <v>9.23</v>
      </c>
      <c r="L58" s="33">
        <v>2.79</v>
      </c>
      <c r="M58" s="124">
        <v>-69.772481040086674</v>
      </c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</row>
    <row r="59" spans="1:168" ht="12" customHeight="1">
      <c r="A59" s="91" t="s">
        <v>68</v>
      </c>
      <c r="B59" s="50" t="s">
        <v>192</v>
      </c>
      <c r="C59" s="50" t="s">
        <v>192</v>
      </c>
      <c r="D59" s="50" t="s">
        <v>192</v>
      </c>
      <c r="E59" s="50" t="s">
        <v>192</v>
      </c>
      <c r="F59" s="50" t="s">
        <v>192</v>
      </c>
      <c r="G59" s="50" t="s">
        <v>192</v>
      </c>
      <c r="H59" s="50" t="s">
        <v>192</v>
      </c>
      <c r="I59" s="50" t="s">
        <v>192</v>
      </c>
      <c r="J59" s="50" t="s">
        <v>192</v>
      </c>
      <c r="K59" s="50" t="s">
        <v>192</v>
      </c>
      <c r="L59" s="50" t="s">
        <v>192</v>
      </c>
      <c r="M59" s="50" t="s">
        <v>192</v>
      </c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</row>
    <row r="60" spans="1:168" ht="12" customHeight="1">
      <c r="A60" s="91" t="s">
        <v>143</v>
      </c>
      <c r="B60" s="50">
        <v>10.3</v>
      </c>
      <c r="C60" s="50">
        <v>3.915</v>
      </c>
      <c r="D60" s="58">
        <v>-61.990291262135933</v>
      </c>
      <c r="E60" s="50">
        <v>2.37</v>
      </c>
      <c r="F60" s="50">
        <v>0.72000000000000008</v>
      </c>
      <c r="G60" s="58">
        <v>-69.620253164556956</v>
      </c>
      <c r="H60" s="33">
        <v>6.9690400000000015</v>
      </c>
      <c r="I60" s="33">
        <v>3.6035400000000002</v>
      </c>
      <c r="J60" s="124">
        <v>-48.292160756718296</v>
      </c>
      <c r="K60" s="33">
        <v>1.49675</v>
      </c>
      <c r="L60" s="33">
        <v>0.87</v>
      </c>
      <c r="M60" s="124">
        <v>-41.874060464339401</v>
      </c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</row>
    <row r="61" spans="1:168" ht="9.75" customHeight="1">
      <c r="A61" s="91"/>
      <c r="B61" s="94"/>
      <c r="C61" s="94"/>
      <c r="D61" s="100"/>
      <c r="E61" s="95"/>
      <c r="F61" s="95"/>
      <c r="G61" s="101"/>
      <c r="J61" s="124"/>
      <c r="M61" s="124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</row>
    <row r="62" spans="1:168" ht="12" customHeight="1">
      <c r="A62" s="103" t="s">
        <v>173</v>
      </c>
      <c r="B62" s="94"/>
      <c r="C62" s="94"/>
      <c r="D62" s="100"/>
      <c r="E62" s="95"/>
      <c r="F62" s="95"/>
      <c r="G62" s="101"/>
      <c r="J62" s="124"/>
      <c r="M62" s="124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</row>
    <row r="63" spans="1:168" ht="12" customHeight="1">
      <c r="A63" s="91" t="s">
        <v>149</v>
      </c>
      <c r="B63" s="50">
        <v>3246.60167</v>
      </c>
      <c r="C63" s="50">
        <v>3568.0965600000004</v>
      </c>
      <c r="D63" s="58">
        <v>9.9025049167796642</v>
      </c>
      <c r="E63" s="50">
        <v>1017.0289300000002</v>
      </c>
      <c r="F63" s="50">
        <v>1002.467</v>
      </c>
      <c r="G63" s="58">
        <v>-1.4318107942121405</v>
      </c>
      <c r="H63" s="33">
        <v>3314.9357800000007</v>
      </c>
      <c r="I63" s="33">
        <v>3578.1833500000002</v>
      </c>
      <c r="J63" s="124">
        <v>7.9412570098114976</v>
      </c>
      <c r="K63" s="33">
        <v>985.19393000000014</v>
      </c>
      <c r="L63" s="33">
        <v>995.95999999999992</v>
      </c>
      <c r="M63" s="124">
        <v>1.0927868790259199</v>
      </c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</row>
    <row r="64" spans="1:168" ht="12" customHeight="1">
      <c r="A64" s="91" t="s">
        <v>148</v>
      </c>
      <c r="B64" s="50">
        <v>8151.9438399999999</v>
      </c>
      <c r="C64" s="50">
        <v>8254.5810600000004</v>
      </c>
      <c r="D64" s="58">
        <v>1.2590520986709874</v>
      </c>
      <c r="E64" s="50">
        <v>1917.1751599999998</v>
      </c>
      <c r="F64" s="50">
        <v>2252.7967100000005</v>
      </c>
      <c r="G64" s="58">
        <v>17.506045196204223</v>
      </c>
      <c r="H64" s="33">
        <v>6913.0214430000005</v>
      </c>
      <c r="I64" s="33">
        <v>9195.488714000001</v>
      </c>
      <c r="J64" s="124">
        <v>33.016927400264116</v>
      </c>
      <c r="K64" s="33">
        <v>1858.2672400000001</v>
      </c>
      <c r="L64" s="33">
        <v>2659.4318900000003</v>
      </c>
      <c r="M64" s="124">
        <v>43.113532475555026</v>
      </c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</row>
    <row r="65" spans="1:168" ht="12" customHeight="1">
      <c r="A65" s="91" t="s">
        <v>147</v>
      </c>
      <c r="B65" s="50">
        <v>2078.76541</v>
      </c>
      <c r="C65" s="50">
        <v>1800.8742699999998</v>
      </c>
      <c r="D65" s="58">
        <v>-13.368085627324355</v>
      </c>
      <c r="E65" s="50">
        <v>474.20640000000003</v>
      </c>
      <c r="F65" s="50">
        <v>526.78237000000001</v>
      </c>
      <c r="G65" s="58">
        <v>11.087148971418358</v>
      </c>
      <c r="H65" s="33">
        <v>2078.76541</v>
      </c>
      <c r="I65" s="33">
        <v>2293.4643399999995</v>
      </c>
      <c r="J65" s="124">
        <v>10.328194271810576</v>
      </c>
      <c r="K65" s="33">
        <v>474.20640000000003</v>
      </c>
      <c r="L65" s="33">
        <v>560.88024999999993</v>
      </c>
      <c r="M65" s="124">
        <v>18.277663481555685</v>
      </c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102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</row>
    <row r="66" spans="1:168" ht="12" customHeight="1">
      <c r="A66" s="91" t="s">
        <v>146</v>
      </c>
      <c r="B66" s="50">
        <v>968.6296900000001</v>
      </c>
      <c r="C66" s="50">
        <v>999.64443000000006</v>
      </c>
      <c r="D66" s="58">
        <v>3.2019191978309047</v>
      </c>
      <c r="E66" s="50">
        <v>244.40814</v>
      </c>
      <c r="F66" s="50">
        <v>257.43519999999995</v>
      </c>
      <c r="G66" s="58">
        <v>5.3300434265405094</v>
      </c>
      <c r="H66" s="33">
        <v>968.6296900000001</v>
      </c>
      <c r="I66" s="33">
        <v>972.41486000000009</v>
      </c>
      <c r="J66" s="124">
        <v>0.39077575662582742</v>
      </c>
      <c r="K66" s="33">
        <v>244.40814</v>
      </c>
      <c r="L66" s="33">
        <v>291.43774000000002</v>
      </c>
      <c r="M66" s="124">
        <v>19.242239640627368</v>
      </c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102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</row>
    <row r="67" spans="1:168" ht="12" customHeight="1">
      <c r="A67" s="91" t="s">
        <v>145</v>
      </c>
      <c r="B67" s="50">
        <v>281.97147000000001</v>
      </c>
      <c r="C67" s="50">
        <v>290.26097999999996</v>
      </c>
      <c r="D67" s="58">
        <v>2.939839977427483</v>
      </c>
      <c r="E67" s="50">
        <v>56.721499999999999</v>
      </c>
      <c r="F67" s="50">
        <v>89.275800000000004</v>
      </c>
      <c r="G67" s="58">
        <v>57.393228317304732</v>
      </c>
      <c r="H67" s="33">
        <v>281.97147000000001</v>
      </c>
      <c r="I67" s="33">
        <v>264.78530999999998</v>
      </c>
      <c r="J67" s="124">
        <v>-6.0949996111308806</v>
      </c>
      <c r="K67" s="33">
        <v>56.721499999999999</v>
      </c>
      <c r="L67" s="33">
        <v>72.571449999999999</v>
      </c>
      <c r="M67" s="124">
        <v>27.943460592544266</v>
      </c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102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</row>
    <row r="68" spans="1:168" ht="12" customHeight="1">
      <c r="A68" s="91" t="s">
        <v>144</v>
      </c>
      <c r="B68" s="50">
        <v>707.65386999999987</v>
      </c>
      <c r="C68" s="50">
        <v>618.29712299999994</v>
      </c>
      <c r="D68" s="58">
        <v>-12.627182693143467</v>
      </c>
      <c r="E68" s="50">
        <v>160.39119999999997</v>
      </c>
      <c r="F68" s="50">
        <v>170.22200000000001</v>
      </c>
      <c r="G68" s="58">
        <v>6.1292639496431489</v>
      </c>
      <c r="H68" s="33">
        <v>707.65386999999987</v>
      </c>
      <c r="I68" s="33">
        <v>632.01573800000006</v>
      </c>
      <c r="J68" s="124">
        <v>-10.688577453833448</v>
      </c>
      <c r="K68" s="33">
        <v>160.39119999999997</v>
      </c>
      <c r="L68" s="33">
        <v>168.34553999999997</v>
      </c>
      <c r="M68" s="124">
        <v>4.9593369212276084</v>
      </c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102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</row>
    <row r="69" spans="1:168" ht="12" customHeight="1">
      <c r="A69" s="91"/>
      <c r="B69" s="94"/>
      <c r="C69" s="94"/>
      <c r="D69" s="100"/>
      <c r="E69" s="95"/>
      <c r="F69" s="95"/>
      <c r="G69" s="101"/>
      <c r="J69" s="124"/>
      <c r="M69" s="124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</row>
    <row r="70" spans="1:168" ht="12" customHeight="1">
      <c r="A70" s="16" t="s">
        <v>98</v>
      </c>
      <c r="B70" s="94"/>
      <c r="C70" s="94"/>
      <c r="D70" s="100"/>
      <c r="E70" s="95"/>
      <c r="F70" s="95"/>
      <c r="G70" s="101"/>
      <c r="J70" s="124"/>
      <c r="M70" s="124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  <c r="FK70" s="8"/>
      <c r="FL70" s="8"/>
    </row>
    <row r="71" spans="1:168" ht="12" customHeight="1">
      <c r="A71" s="110" t="s">
        <v>129</v>
      </c>
      <c r="B71" s="50">
        <v>35393.31</v>
      </c>
      <c r="C71" s="50">
        <v>40935.03</v>
      </c>
      <c r="D71" s="58">
        <v>15.6575352799724</v>
      </c>
      <c r="E71" s="50">
        <v>6538.42</v>
      </c>
      <c r="F71" s="50">
        <v>6543.2</v>
      </c>
      <c r="G71" s="58">
        <v>7.3106346793250232E-2</v>
      </c>
      <c r="H71" s="33">
        <v>39410.67</v>
      </c>
      <c r="I71" s="33">
        <v>39540.881000000001</v>
      </c>
      <c r="J71" s="124">
        <v>0.33039529650220612</v>
      </c>
      <c r="K71" s="33">
        <v>9984.74</v>
      </c>
      <c r="L71" s="33">
        <v>9773.9310000000005</v>
      </c>
      <c r="M71" s="124">
        <v>-2.111311861901255</v>
      </c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</row>
    <row r="72" spans="1:168" ht="12" customHeight="1">
      <c r="A72" s="91"/>
      <c r="B72" s="94"/>
      <c r="C72" s="94"/>
      <c r="D72" s="100"/>
      <c r="E72" s="95"/>
      <c r="F72" s="95"/>
      <c r="G72" s="101"/>
      <c r="J72" s="124"/>
      <c r="M72" s="124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  <c r="FK72" s="8"/>
      <c r="FL72" s="8"/>
    </row>
    <row r="73" spans="1:168" ht="12" customHeight="1">
      <c r="A73" s="15" t="s">
        <v>169</v>
      </c>
      <c r="B73" s="94"/>
      <c r="C73" s="94"/>
      <c r="D73" s="100"/>
      <c r="E73" s="95"/>
      <c r="F73" s="95"/>
      <c r="G73" s="101"/>
      <c r="J73" s="124"/>
      <c r="M73" s="124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  <c r="FK73" s="8"/>
      <c r="FL73" s="8"/>
    </row>
    <row r="74" spans="1:168" ht="12" customHeight="1">
      <c r="A74" s="110" t="s">
        <v>150</v>
      </c>
      <c r="B74" s="50">
        <v>119236.037</v>
      </c>
      <c r="C74" s="50">
        <v>130067.69560000001</v>
      </c>
      <c r="D74" s="58">
        <v>9.084215537958551</v>
      </c>
      <c r="E74" s="50">
        <v>26771.057000000001</v>
      </c>
      <c r="F74" s="50">
        <v>28918.5</v>
      </c>
      <c r="G74" s="58">
        <v>8.0215099463573747</v>
      </c>
      <c r="H74" s="33">
        <v>122115.9728</v>
      </c>
      <c r="I74" s="33">
        <v>131246.92560000002</v>
      </c>
      <c r="J74" s="124">
        <v>7.4772796634512195</v>
      </c>
      <c r="K74" s="33">
        <v>29306.667000000001</v>
      </c>
      <c r="L74" s="33">
        <v>31028.78</v>
      </c>
      <c r="M74" s="124">
        <v>5.8761816893063923</v>
      </c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</row>
    <row r="75" spans="1:168" ht="12" customHeight="1">
      <c r="A75" s="91"/>
      <c r="B75" s="94"/>
      <c r="C75" s="94"/>
      <c r="D75" s="100"/>
      <c r="E75" s="95"/>
      <c r="F75" s="95"/>
      <c r="G75" s="101"/>
      <c r="J75" s="124"/>
      <c r="M75" s="124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  <c r="FK75" s="8"/>
      <c r="FL75" s="8"/>
    </row>
    <row r="76" spans="1:168" ht="12" customHeight="1">
      <c r="A76" s="15" t="s">
        <v>100</v>
      </c>
      <c r="B76" s="94"/>
      <c r="C76" s="94"/>
      <c r="D76" s="93"/>
      <c r="E76" s="95"/>
      <c r="F76" s="95"/>
      <c r="G76" s="96"/>
      <c r="J76" s="124"/>
      <c r="M76" s="124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  <c r="FK76" s="8"/>
      <c r="FL76" s="8"/>
    </row>
    <row r="77" spans="1:168" ht="12" customHeight="1">
      <c r="A77" s="91" t="s">
        <v>151</v>
      </c>
      <c r="B77" s="50">
        <v>770978.97499999998</v>
      </c>
      <c r="C77" s="50">
        <v>723784.36699999997</v>
      </c>
      <c r="D77" s="58">
        <v>-6.1213871623412297</v>
      </c>
      <c r="E77" s="50">
        <v>132576.92399999997</v>
      </c>
      <c r="F77" s="50">
        <v>140339.42199999999</v>
      </c>
      <c r="G77" s="58">
        <v>5.8550898344873481</v>
      </c>
      <c r="H77" s="33">
        <v>654273.21509999991</v>
      </c>
      <c r="I77" s="33">
        <v>636980.12289999996</v>
      </c>
      <c r="J77" s="124">
        <v>-2.643099518808345</v>
      </c>
      <c r="K77" s="33">
        <v>153957.51999999999</v>
      </c>
      <c r="L77" s="33">
        <v>160266.34280000001</v>
      </c>
      <c r="M77" s="124">
        <v>4.0977685273184683</v>
      </c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  <c r="FK77" s="8"/>
      <c r="FL77" s="8"/>
    </row>
    <row r="78" spans="1:168" ht="12" customHeight="1">
      <c r="A78" s="91"/>
      <c r="B78" s="94"/>
      <c r="C78" s="94"/>
      <c r="D78" s="93"/>
      <c r="E78" s="95"/>
      <c r="F78" s="95"/>
      <c r="G78" s="96"/>
      <c r="J78" s="124"/>
      <c r="M78" s="124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</row>
    <row r="79" spans="1:168" ht="12" customHeight="1">
      <c r="A79" s="17" t="s">
        <v>167</v>
      </c>
      <c r="B79" s="94"/>
      <c r="C79" s="94"/>
      <c r="D79" s="93"/>
      <c r="E79" s="95"/>
      <c r="F79" s="95"/>
      <c r="G79" s="96"/>
      <c r="J79" s="124"/>
      <c r="M79" s="124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  <c r="FK79" s="8"/>
      <c r="FL79" s="8"/>
    </row>
    <row r="80" spans="1:168" ht="12" customHeight="1">
      <c r="A80" s="91" t="s">
        <v>152</v>
      </c>
      <c r="B80" s="50">
        <v>45847.618000000002</v>
      </c>
      <c r="C80" s="50">
        <v>34680.606</v>
      </c>
      <c r="D80" s="58">
        <v>-24.35679864546071</v>
      </c>
      <c r="E80" s="50">
        <v>12581.928</v>
      </c>
      <c r="F80" s="50">
        <v>6263.9049999999997</v>
      </c>
      <c r="G80" s="58">
        <v>-50.215062429223892</v>
      </c>
      <c r="H80" s="33">
        <v>45847.618000000002</v>
      </c>
      <c r="I80" s="33">
        <v>34328.186999999998</v>
      </c>
      <c r="J80" s="124">
        <v>-25.125473257956401</v>
      </c>
      <c r="K80" s="33">
        <v>12581.928</v>
      </c>
      <c r="L80" s="33">
        <v>5908.9009999999998</v>
      </c>
      <c r="M80" s="124">
        <v>-53.036601385733576</v>
      </c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8"/>
      <c r="FG80" s="8"/>
      <c r="FH80" s="8"/>
      <c r="FI80" s="8"/>
      <c r="FJ80" s="8"/>
      <c r="FK80" s="8"/>
      <c r="FL80" s="8"/>
    </row>
    <row r="81" spans="1:168" ht="12" customHeight="1">
      <c r="A81" s="91"/>
      <c r="B81" s="94"/>
      <c r="C81" s="94"/>
      <c r="D81" s="93"/>
      <c r="E81" s="95"/>
      <c r="F81" s="95"/>
      <c r="G81" s="96"/>
      <c r="J81" s="124"/>
      <c r="M81" s="124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  <c r="EX81" s="8"/>
      <c r="EY81" s="8"/>
      <c r="EZ81" s="8"/>
      <c r="FA81" s="8"/>
      <c r="FB81" s="8"/>
      <c r="FC81" s="8"/>
      <c r="FD81" s="8"/>
      <c r="FE81" s="8"/>
      <c r="FF81" s="8"/>
      <c r="FG81" s="8"/>
      <c r="FH81" s="8"/>
      <c r="FI81" s="8"/>
      <c r="FJ81" s="8"/>
      <c r="FK81" s="8"/>
      <c r="FL81" s="8"/>
    </row>
    <row r="82" spans="1:168" ht="12" customHeight="1">
      <c r="A82" s="15" t="s">
        <v>8</v>
      </c>
      <c r="B82" s="94"/>
      <c r="C82" s="94"/>
      <c r="D82" s="93"/>
      <c r="E82" s="95"/>
      <c r="F82" s="95"/>
      <c r="G82" s="96"/>
      <c r="J82" s="124"/>
      <c r="M82" s="124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  <c r="EW82" s="8"/>
      <c r="EX82" s="8"/>
      <c r="EY82" s="8"/>
      <c r="EZ82" s="8"/>
      <c r="FA82" s="8"/>
      <c r="FB82" s="8"/>
      <c r="FC82" s="8"/>
      <c r="FD82" s="8"/>
      <c r="FE82" s="8"/>
      <c r="FF82" s="8"/>
      <c r="FG82" s="8"/>
      <c r="FH82" s="8"/>
      <c r="FI82" s="8"/>
      <c r="FJ82" s="8"/>
      <c r="FK82" s="8"/>
      <c r="FL82" s="8"/>
    </row>
    <row r="83" spans="1:168" ht="12" customHeight="1">
      <c r="A83" s="91" t="s">
        <v>153</v>
      </c>
      <c r="B83" s="92">
        <v>217589.94</v>
      </c>
      <c r="C83" s="92">
        <v>233811.5203108</v>
      </c>
      <c r="D83" s="75">
        <v>7.4551150254464904</v>
      </c>
      <c r="E83" s="50">
        <v>53030.007000000005</v>
      </c>
      <c r="F83" s="50">
        <v>55923.430060800005</v>
      </c>
      <c r="G83" s="58">
        <v>5.4561996584311157</v>
      </c>
      <c r="H83" s="33">
        <v>219523.75299999997</v>
      </c>
      <c r="I83" s="33">
        <v>235055.72051079999</v>
      </c>
      <c r="J83" s="124">
        <v>7.0753015555451215</v>
      </c>
      <c r="K83" s="33">
        <v>53711.207999999999</v>
      </c>
      <c r="L83" s="33">
        <v>55881.245260800002</v>
      </c>
      <c r="M83" s="124">
        <v>4.040194480079462</v>
      </c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8"/>
      <c r="EZ83" s="8"/>
      <c r="FA83" s="8"/>
      <c r="FB83" s="8"/>
      <c r="FC83" s="8"/>
      <c r="FD83" s="8"/>
      <c r="FE83" s="8"/>
      <c r="FF83" s="8"/>
      <c r="FG83" s="8"/>
      <c r="FH83" s="8"/>
      <c r="FI83" s="8"/>
      <c r="FJ83" s="8"/>
      <c r="FK83" s="8"/>
      <c r="FL83" s="8"/>
    </row>
    <row r="84" spans="1:168" ht="12" customHeight="1">
      <c r="A84" s="91" t="s">
        <v>154</v>
      </c>
      <c r="B84" s="50">
        <v>1192.8</v>
      </c>
      <c r="C84" s="50">
        <v>1137.96</v>
      </c>
      <c r="D84" s="58">
        <v>-4.597585513078462</v>
      </c>
      <c r="E84" s="50">
        <v>554.4</v>
      </c>
      <c r="F84" s="50">
        <v>514.07999999999993</v>
      </c>
      <c r="G84" s="58">
        <v>-7.2727272727272858</v>
      </c>
      <c r="H84" s="33">
        <v>1240.759</v>
      </c>
      <c r="I84" s="33">
        <v>1162.845</v>
      </c>
      <c r="J84" s="124">
        <v>-6.2795434085104347</v>
      </c>
      <c r="K84" s="33">
        <v>399.20799999999997</v>
      </c>
      <c r="L84" s="33">
        <v>302.88799999999998</v>
      </c>
      <c r="M84" s="124">
        <v>-24.127772990521233</v>
      </c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  <c r="FK84" s="8"/>
      <c r="FL84" s="8"/>
    </row>
    <row r="85" spans="1:168" ht="12" customHeight="1">
      <c r="A85" s="91" t="s">
        <v>155</v>
      </c>
      <c r="B85" s="50">
        <v>2318.8270000000002</v>
      </c>
      <c r="C85" s="50">
        <v>5360.866</v>
      </c>
      <c r="D85" s="58">
        <v>131.18870014882523</v>
      </c>
      <c r="E85" s="50">
        <v>836.40599999999995</v>
      </c>
      <c r="F85" s="50">
        <v>773.89699999999993</v>
      </c>
      <c r="G85" s="58">
        <v>-7.4735236236947111</v>
      </c>
      <c r="H85" s="33">
        <v>4823.2579999999998</v>
      </c>
      <c r="I85" s="33">
        <v>5694.2667399999991</v>
      </c>
      <c r="J85" s="124">
        <v>18.058514390065781</v>
      </c>
      <c r="K85" s="33">
        <v>1459.53</v>
      </c>
      <c r="L85" s="33">
        <v>1419.8139999999999</v>
      </c>
      <c r="M85" s="124">
        <v>-2.7211499592334598</v>
      </c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  <c r="FK85" s="8"/>
      <c r="FL85" s="8"/>
    </row>
    <row r="86" spans="1:168" ht="12" customHeight="1">
      <c r="A86" s="91" t="s">
        <v>156</v>
      </c>
      <c r="B86" s="50">
        <v>16806.855</v>
      </c>
      <c r="C86" s="50">
        <v>5850.1880000000001</v>
      </c>
      <c r="D86" s="58">
        <v>-65.191655428692627</v>
      </c>
      <c r="E86" s="50">
        <v>2315.6410000000001</v>
      </c>
      <c r="F86" s="50">
        <v>931.74800000000005</v>
      </c>
      <c r="G86" s="58">
        <v>-59.762847522565025</v>
      </c>
      <c r="H86" s="33">
        <v>16558.261999999999</v>
      </c>
      <c r="I86" s="33">
        <v>11561.794000000002</v>
      </c>
      <c r="J86" s="124">
        <v>-30.175075137716732</v>
      </c>
      <c r="K86" s="33">
        <v>4550.0209999999997</v>
      </c>
      <c r="L86" s="33">
        <v>4019.6010000000006</v>
      </c>
      <c r="M86" s="124">
        <v>-11.657528613604185</v>
      </c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</row>
    <row r="87" spans="1:168" ht="12" customHeight="1">
      <c r="A87" s="91"/>
      <c r="B87" s="94"/>
      <c r="C87" s="94"/>
      <c r="D87" s="93"/>
      <c r="E87" s="95"/>
      <c r="F87" s="95"/>
      <c r="G87" s="96"/>
      <c r="J87" s="124"/>
      <c r="M87" s="124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  <c r="EW87" s="8"/>
      <c r="EX87" s="8"/>
      <c r="EY87" s="8"/>
      <c r="EZ87" s="8"/>
      <c r="FA87" s="8"/>
      <c r="FB87" s="8"/>
      <c r="FC87" s="8"/>
      <c r="FD87" s="8"/>
      <c r="FE87" s="8"/>
      <c r="FF87" s="8"/>
      <c r="FG87" s="8"/>
      <c r="FH87" s="8"/>
      <c r="FI87" s="8"/>
      <c r="FJ87" s="8"/>
      <c r="FK87" s="8"/>
      <c r="FL87" s="8"/>
    </row>
    <row r="88" spans="1:168" ht="12" customHeight="1">
      <c r="A88" s="17" t="s">
        <v>174</v>
      </c>
      <c r="B88" s="94"/>
      <c r="C88" s="94"/>
      <c r="D88" s="93"/>
      <c r="E88" s="95"/>
      <c r="F88" s="95"/>
      <c r="G88" s="96"/>
      <c r="J88" s="124"/>
      <c r="M88" s="124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  <c r="EM88" s="8"/>
      <c r="EN88" s="8"/>
      <c r="EO88" s="8"/>
      <c r="EP88" s="8"/>
      <c r="EQ88" s="8"/>
      <c r="ER88" s="8"/>
      <c r="ES88" s="8"/>
      <c r="ET88" s="8"/>
      <c r="EU88" s="8"/>
      <c r="EV88" s="8"/>
      <c r="EW88" s="8"/>
      <c r="EX88" s="8"/>
      <c r="EY88" s="8"/>
      <c r="EZ88" s="8"/>
      <c r="FA88" s="8"/>
      <c r="FB88" s="8"/>
      <c r="FC88" s="8"/>
      <c r="FD88" s="8"/>
      <c r="FE88" s="8"/>
      <c r="FF88" s="8"/>
      <c r="FG88" s="8"/>
      <c r="FH88" s="8"/>
      <c r="FI88" s="8"/>
      <c r="FJ88" s="8"/>
      <c r="FK88" s="8"/>
      <c r="FL88" s="8"/>
    </row>
    <row r="89" spans="1:168" ht="12" customHeight="1">
      <c r="A89" s="91" t="s">
        <v>157</v>
      </c>
      <c r="B89" s="50">
        <v>13363.779999999999</v>
      </c>
      <c r="C89" s="50">
        <v>15305</v>
      </c>
      <c r="D89" s="58">
        <v>14.525979924841636</v>
      </c>
      <c r="E89" s="50">
        <v>4365.2</v>
      </c>
      <c r="F89" s="50">
        <v>4220</v>
      </c>
      <c r="G89" s="58">
        <v>-3.3263080729405203</v>
      </c>
      <c r="H89" s="33">
        <v>13363.779999999999</v>
      </c>
      <c r="I89" s="33">
        <v>14226</v>
      </c>
      <c r="J89" s="124">
        <v>6.4519170474222287</v>
      </c>
      <c r="K89" s="33">
        <v>4365.2</v>
      </c>
      <c r="L89" s="33">
        <v>4206</v>
      </c>
      <c r="M89" s="124">
        <v>-3.647026482177218</v>
      </c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  <c r="EM89" s="8"/>
      <c r="EN89" s="8"/>
      <c r="EO89" s="8"/>
      <c r="EP89" s="8"/>
      <c r="EQ89" s="8"/>
      <c r="ER89" s="8"/>
      <c r="ES89" s="8"/>
      <c r="ET89" s="8"/>
      <c r="EU89" s="8"/>
      <c r="EV89" s="8"/>
      <c r="EW89" s="8"/>
      <c r="EX89" s="8"/>
      <c r="EY89" s="8"/>
      <c r="EZ89" s="8"/>
      <c r="FA89" s="8"/>
      <c r="FB89" s="8"/>
      <c r="FC89" s="8"/>
      <c r="FD89" s="8"/>
      <c r="FE89" s="8"/>
      <c r="FF89" s="8"/>
      <c r="FG89" s="8"/>
      <c r="FH89" s="8"/>
      <c r="FI89" s="8"/>
      <c r="FJ89" s="8"/>
      <c r="FK89" s="8"/>
      <c r="FL89" s="8"/>
    </row>
    <row r="90" spans="1:168" ht="12" customHeight="1">
      <c r="A90" s="91"/>
      <c r="B90" s="94"/>
      <c r="C90" s="94"/>
      <c r="D90" s="93"/>
      <c r="E90" s="95"/>
      <c r="F90" s="95"/>
      <c r="G90" s="96"/>
      <c r="J90" s="124"/>
      <c r="M90" s="124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  <c r="EM90" s="8"/>
      <c r="EN90" s="8"/>
      <c r="EO90" s="8"/>
      <c r="EP90" s="8"/>
      <c r="EQ90" s="8"/>
      <c r="ER90" s="8"/>
      <c r="ES90" s="8"/>
      <c r="ET90" s="8"/>
      <c r="EU90" s="8"/>
      <c r="EV90" s="8"/>
      <c r="EW90" s="8"/>
      <c r="EX90" s="8"/>
      <c r="EY90" s="8"/>
      <c r="EZ90" s="8"/>
      <c r="FA90" s="8"/>
      <c r="FB90" s="8"/>
      <c r="FC90" s="8"/>
      <c r="FD90" s="8"/>
      <c r="FE90" s="8"/>
      <c r="FF90" s="8"/>
      <c r="FG90" s="8"/>
      <c r="FH90" s="8"/>
      <c r="FI90" s="8"/>
      <c r="FJ90" s="8"/>
      <c r="FK90" s="8"/>
      <c r="FL90" s="8"/>
    </row>
    <row r="91" spans="1:168" ht="12" customHeight="1">
      <c r="A91" s="17" t="s">
        <v>108</v>
      </c>
      <c r="B91" s="94"/>
      <c r="C91" s="94"/>
      <c r="D91" s="93"/>
      <c r="E91" s="95"/>
      <c r="F91" s="95"/>
      <c r="G91" s="96"/>
      <c r="J91" s="124"/>
      <c r="M91" s="124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  <c r="EI91" s="8"/>
      <c r="EJ91" s="8"/>
      <c r="EK91" s="8"/>
      <c r="EL91" s="8"/>
      <c r="EM91" s="8"/>
      <c r="EN91" s="8"/>
      <c r="EO91" s="8"/>
      <c r="EP91" s="8"/>
      <c r="EQ91" s="8"/>
      <c r="ER91" s="8"/>
      <c r="ES91" s="8"/>
      <c r="ET91" s="8"/>
      <c r="EU91" s="8"/>
      <c r="EV91" s="8"/>
      <c r="EW91" s="8"/>
      <c r="EX91" s="8"/>
      <c r="EY91" s="8"/>
      <c r="EZ91" s="8"/>
      <c r="FA91" s="8"/>
      <c r="FB91" s="8"/>
      <c r="FC91" s="8"/>
      <c r="FD91" s="8"/>
      <c r="FE91" s="8"/>
      <c r="FF91" s="8"/>
      <c r="FG91" s="8"/>
      <c r="FH91" s="8"/>
      <c r="FI91" s="8"/>
      <c r="FJ91" s="8"/>
      <c r="FK91" s="8"/>
      <c r="FL91" s="8"/>
    </row>
    <row r="92" spans="1:168" ht="12" customHeight="1">
      <c r="A92" s="110" t="s">
        <v>158</v>
      </c>
      <c r="B92" s="50"/>
      <c r="C92" s="50"/>
      <c r="D92" s="58"/>
      <c r="E92" s="50"/>
      <c r="F92" s="50"/>
      <c r="G92" s="58"/>
      <c r="J92" s="124"/>
      <c r="M92" s="124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8"/>
      <c r="EL92" s="8"/>
      <c r="EM92" s="8"/>
      <c r="EN92" s="8"/>
      <c r="EO92" s="8"/>
      <c r="EP92" s="8"/>
      <c r="EQ92" s="8"/>
      <c r="ER92" s="8"/>
      <c r="ES92" s="8"/>
      <c r="ET92" s="8"/>
      <c r="EU92" s="8"/>
      <c r="EV92" s="8"/>
      <c r="EW92" s="8"/>
      <c r="EX92" s="8"/>
      <c r="EY92" s="8"/>
      <c r="EZ92" s="8"/>
      <c r="FA92" s="8"/>
      <c r="FB92" s="8"/>
      <c r="FC92" s="8"/>
      <c r="FD92" s="8"/>
      <c r="FE92" s="8"/>
      <c r="FF92" s="8"/>
      <c r="FG92" s="8"/>
      <c r="FH92" s="8"/>
      <c r="FI92" s="8"/>
      <c r="FJ92" s="8"/>
      <c r="FK92" s="8"/>
      <c r="FL92" s="8"/>
    </row>
    <row r="93" spans="1:168" ht="12" customHeight="1">
      <c r="A93" s="111" t="s">
        <v>159</v>
      </c>
      <c r="B93" s="50">
        <v>160.16234260000002</v>
      </c>
      <c r="C93" s="50">
        <v>168.47904650000001</v>
      </c>
      <c r="D93" s="58">
        <v>5.1926712390631513</v>
      </c>
      <c r="E93" s="50" t="s">
        <v>193</v>
      </c>
      <c r="F93" s="50">
        <v>13</v>
      </c>
      <c r="G93" s="58" t="s">
        <v>193</v>
      </c>
      <c r="H93" s="179">
        <v>342.28453239999999</v>
      </c>
      <c r="I93" s="179">
        <v>305.2</v>
      </c>
      <c r="J93" s="123">
        <v>-10.834416659138524</v>
      </c>
      <c r="K93" s="179">
        <v>11.569207200000003</v>
      </c>
      <c r="L93" s="179">
        <v>13</v>
      </c>
      <c r="M93" s="123">
        <v>12.367250194983082</v>
      </c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  <c r="EI93" s="8"/>
      <c r="EJ93" s="8"/>
      <c r="EK93" s="8"/>
      <c r="EL93" s="8"/>
      <c r="EM93" s="8"/>
      <c r="EN93" s="8"/>
      <c r="EO93" s="8"/>
      <c r="EP93" s="8"/>
      <c r="EQ93" s="8"/>
      <c r="ER93" s="8"/>
      <c r="ES93" s="8"/>
      <c r="ET93" s="8"/>
      <c r="EU93" s="8"/>
      <c r="EV93" s="8"/>
      <c r="EW93" s="8"/>
      <c r="EX93" s="8"/>
      <c r="EY93" s="8"/>
      <c r="EZ93" s="8"/>
      <c r="FA93" s="8"/>
      <c r="FB93" s="8"/>
      <c r="FC93" s="8"/>
      <c r="FD93" s="8"/>
      <c r="FE93" s="8"/>
      <c r="FF93" s="8"/>
      <c r="FG93" s="8"/>
      <c r="FH93" s="8"/>
      <c r="FI93" s="8"/>
      <c r="FJ93" s="8"/>
      <c r="FK93" s="8"/>
      <c r="FL93" s="8"/>
    </row>
    <row r="94" spans="1:168" ht="9" customHeight="1">
      <c r="A94" s="67" t="s">
        <v>7</v>
      </c>
      <c r="B94" s="85"/>
      <c r="C94" s="83"/>
      <c r="D94" s="84"/>
      <c r="E94" s="86"/>
      <c r="F94" s="87"/>
      <c r="G94" s="88"/>
    </row>
    <row r="95" spans="1:168" ht="9" customHeight="1">
      <c r="A95" s="112" t="s">
        <v>204</v>
      </c>
      <c r="B95" s="79"/>
      <c r="C95" s="80"/>
      <c r="D95" s="81"/>
    </row>
    <row r="96" spans="1:168">
      <c r="A96" s="82"/>
      <c r="B96" s="78"/>
      <c r="C96" s="76"/>
      <c r="D96" s="77"/>
    </row>
    <row r="97" spans="1:4">
      <c r="A97" s="82"/>
      <c r="B97" s="78"/>
      <c r="C97" s="76"/>
      <c r="D97" s="77"/>
    </row>
  </sheetData>
  <mergeCells count="14">
    <mergeCell ref="A4:A6"/>
    <mergeCell ref="B5:D5"/>
    <mergeCell ref="E5:G5"/>
    <mergeCell ref="H48:M48"/>
    <mergeCell ref="E49:G49"/>
    <mergeCell ref="A48:A50"/>
    <mergeCell ref="B49:D49"/>
    <mergeCell ref="B48:G48"/>
    <mergeCell ref="B4:G4"/>
    <mergeCell ref="H49:J49"/>
    <mergeCell ref="K49:M49"/>
    <mergeCell ref="H5:J5"/>
    <mergeCell ref="K5:M5"/>
    <mergeCell ref="H4:M4"/>
  </mergeCells>
  <phoneticPr fontId="30" type="noConversion"/>
  <printOptions horizontalCentered="1" verticalCentered="1" gridLinesSet="0"/>
  <pageMargins left="0" right="0" top="0" bottom="0" header="0" footer="0"/>
  <pageSetup paperSize="9" orientation="portrait" r:id="rId1"/>
  <headerFooter scaleWithDoc="0" alignWithMargins="0"/>
  <rowBreaks count="1" manualBreakCount="1">
    <brk id="46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syncVertical="1" syncRef="B1" transitionEvaluation="1" published="0">
    <pageSetUpPr fitToPage="1"/>
  </sheetPr>
  <dimension ref="A1:Q124"/>
  <sheetViews>
    <sheetView showGridLines="0" topLeftCell="B1" zoomScaleNormal="100" workbookViewId="0">
      <selection activeCell="D113" sqref="D113"/>
    </sheetView>
  </sheetViews>
  <sheetFormatPr baseColWidth="10" defaultColWidth="7.28515625" defaultRowHeight="11.25"/>
  <cols>
    <col min="1" max="1" width="6" style="126" hidden="1" customWidth="1"/>
    <col min="2" max="2" width="12.42578125" style="126" customWidth="1"/>
    <col min="3" max="3" width="6.5703125" style="126" bestFit="1" customWidth="1"/>
    <col min="4" max="4" width="6.28515625" style="126" bestFit="1" customWidth="1"/>
    <col min="5" max="16" width="6.7109375" style="126" customWidth="1"/>
    <col min="17" max="17" width="8.140625" style="126" customWidth="1"/>
    <col min="18" max="16384" width="7.28515625" style="126"/>
  </cols>
  <sheetData>
    <row r="1" spans="1:17" ht="15.75" customHeight="1">
      <c r="B1" s="127" t="s">
        <v>210</v>
      </c>
      <c r="C1" s="128"/>
      <c r="D1" s="128"/>
      <c r="E1" s="128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</row>
    <row r="2" spans="1:17" ht="11.25" customHeight="1">
      <c r="B2" s="128" t="s">
        <v>6</v>
      </c>
      <c r="C2" s="128"/>
      <c r="D2" s="128"/>
      <c r="E2" s="128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</row>
    <row r="3" spans="1:17" ht="5.0999999999999996" customHeight="1"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</row>
    <row r="4" spans="1:17" ht="18" customHeight="1">
      <c r="A4" s="130" t="s">
        <v>37</v>
      </c>
      <c r="B4" s="131" t="s">
        <v>51</v>
      </c>
      <c r="C4" s="132" t="s">
        <v>50</v>
      </c>
      <c r="D4" s="132" t="s">
        <v>211</v>
      </c>
      <c r="E4" s="132" t="s">
        <v>49</v>
      </c>
      <c r="F4" s="132" t="s">
        <v>48</v>
      </c>
      <c r="G4" s="133" t="s">
        <v>47</v>
      </c>
      <c r="H4" s="132" t="s">
        <v>46</v>
      </c>
      <c r="I4" s="132" t="s">
        <v>45</v>
      </c>
      <c r="J4" s="132" t="s">
        <v>44</v>
      </c>
      <c r="K4" s="132" t="s">
        <v>43</v>
      </c>
      <c r="L4" s="132" t="s">
        <v>42</v>
      </c>
      <c r="M4" s="132" t="s">
        <v>41</v>
      </c>
      <c r="N4" s="132" t="s">
        <v>40</v>
      </c>
      <c r="O4" s="132" t="s">
        <v>39</v>
      </c>
      <c r="P4" s="132" t="s">
        <v>38</v>
      </c>
      <c r="Q4" s="132" t="s">
        <v>37</v>
      </c>
    </row>
    <row r="5" spans="1:17" ht="11.1" customHeight="1">
      <c r="A5" s="134">
        <v>1038176.08344</v>
      </c>
      <c r="B5" s="219" t="s">
        <v>56</v>
      </c>
      <c r="C5" s="135" t="s">
        <v>33</v>
      </c>
      <c r="D5" s="135">
        <f>SUM(E5:H5)</f>
        <v>299699.897</v>
      </c>
      <c r="E5" s="135">
        <v>87432.687999999995</v>
      </c>
      <c r="F5" s="135">
        <v>65193.004000000001</v>
      </c>
      <c r="G5" s="135">
        <v>76170.803</v>
      </c>
      <c r="H5" s="135">
        <v>70903.402000000002</v>
      </c>
      <c r="I5" s="135">
        <v>70341.908999999985</v>
      </c>
      <c r="J5" s="135">
        <v>83600.281999999992</v>
      </c>
      <c r="K5" s="135">
        <v>90478.902000000002</v>
      </c>
      <c r="L5" s="135">
        <v>100283.63099999999</v>
      </c>
      <c r="M5" s="135">
        <v>94738.319999999992</v>
      </c>
      <c r="N5" s="135">
        <v>92103.590999999986</v>
      </c>
      <c r="O5" s="135">
        <v>103101.80744</v>
      </c>
      <c r="P5" s="134">
        <v>103827.74400000001</v>
      </c>
      <c r="Q5" s="134">
        <v>1038176.08344</v>
      </c>
    </row>
    <row r="6" spans="1:17" ht="11.1" customHeight="1">
      <c r="A6" s="134">
        <v>1076214.6983431999</v>
      </c>
      <c r="B6" s="219"/>
      <c r="C6" s="135" t="s">
        <v>32</v>
      </c>
      <c r="D6" s="135">
        <f>SUM(E6:H6)</f>
        <v>330888.64</v>
      </c>
      <c r="E6" s="135">
        <v>89601.808000000005</v>
      </c>
      <c r="F6" s="135">
        <v>70243.905999999988</v>
      </c>
      <c r="G6" s="135">
        <v>93199.5</v>
      </c>
      <c r="H6" s="135">
        <v>77843.426000000007</v>
      </c>
      <c r="I6" s="135">
        <v>79763.676999999996</v>
      </c>
      <c r="J6" s="135">
        <v>70783.942999999999</v>
      </c>
      <c r="K6" s="135">
        <v>80603.454500000007</v>
      </c>
      <c r="L6" s="135">
        <v>101789.019</v>
      </c>
      <c r="M6" s="135">
        <v>90084.203999999983</v>
      </c>
      <c r="N6" s="135">
        <v>103618.81884319999</v>
      </c>
      <c r="O6" s="135">
        <v>106149.052</v>
      </c>
      <c r="P6" s="134">
        <v>112533.88999999998</v>
      </c>
      <c r="Q6" s="134">
        <v>1076214.6983431999</v>
      </c>
    </row>
    <row r="7" spans="1:17" ht="11.1" customHeight="1">
      <c r="A7" s="134">
        <v>1106279.92</v>
      </c>
      <c r="B7" s="219"/>
      <c r="C7" s="135" t="s">
        <v>31</v>
      </c>
      <c r="D7" s="135">
        <f t="shared" ref="D7:D61" si="0">SUM(E7:H7)</f>
        <v>326576.02899999998</v>
      </c>
      <c r="E7" s="135">
        <v>90414.284000000014</v>
      </c>
      <c r="F7" s="135">
        <v>77246.178</v>
      </c>
      <c r="G7" s="135">
        <v>85490.114000000016</v>
      </c>
      <c r="H7" s="135">
        <v>73425.452999999994</v>
      </c>
      <c r="I7" s="135">
        <v>71009.097000000009</v>
      </c>
      <c r="J7" s="135">
        <v>68111.126999999993</v>
      </c>
      <c r="K7" s="135">
        <v>81377.055000000008</v>
      </c>
      <c r="L7" s="135">
        <v>108801.231</v>
      </c>
      <c r="M7" s="135">
        <v>111137.398</v>
      </c>
      <c r="N7" s="135">
        <v>112335.071</v>
      </c>
      <c r="O7" s="135">
        <v>118720.736</v>
      </c>
      <c r="P7" s="134">
        <v>108212.17599999998</v>
      </c>
      <c r="Q7" s="134">
        <v>1106279.92</v>
      </c>
    </row>
    <row r="8" spans="1:17" ht="11.1" customHeight="1">
      <c r="A8" s="134">
        <v>1174068.2660000001</v>
      </c>
      <c r="B8" s="219"/>
      <c r="C8" s="135" t="s">
        <v>30</v>
      </c>
      <c r="D8" s="135">
        <f>SUM(E8:H8)</f>
        <v>356117.40599999996</v>
      </c>
      <c r="E8" s="135">
        <v>91108.028999999995</v>
      </c>
      <c r="F8" s="135">
        <v>92478.902000000016</v>
      </c>
      <c r="G8" s="135">
        <v>76980.214999999997</v>
      </c>
      <c r="H8" s="135">
        <v>95550.25999999998</v>
      </c>
      <c r="I8" s="135">
        <v>95536.522000000012</v>
      </c>
      <c r="J8" s="135">
        <v>88951.383000000002</v>
      </c>
      <c r="K8" s="135">
        <v>71652.124000000011</v>
      </c>
      <c r="L8" s="135">
        <v>102139.12799999998</v>
      </c>
      <c r="M8" s="135">
        <v>115160.17799999999</v>
      </c>
      <c r="N8" s="135">
        <v>113974.935</v>
      </c>
      <c r="O8" s="135">
        <v>112802.89200000001</v>
      </c>
      <c r="P8" s="134">
        <v>117733.698</v>
      </c>
      <c r="Q8" s="134">
        <v>1174068.2660000001</v>
      </c>
    </row>
    <row r="9" spans="1:17" ht="11.1" customHeight="1">
      <c r="A9" s="134">
        <v>1203491.736</v>
      </c>
      <c r="B9" s="219"/>
      <c r="C9" s="135" t="s">
        <v>29</v>
      </c>
      <c r="D9" s="135">
        <f t="shared" si="0"/>
        <v>387637.86</v>
      </c>
      <c r="E9" s="135">
        <v>96414.092999999993</v>
      </c>
      <c r="F9" s="135">
        <v>98057.237000000008</v>
      </c>
      <c r="G9" s="135">
        <v>94662.452000000005</v>
      </c>
      <c r="H9" s="135">
        <v>98504.077999999994</v>
      </c>
      <c r="I9" s="135">
        <v>96607.417000000001</v>
      </c>
      <c r="J9" s="135">
        <v>78672.275000000009</v>
      </c>
      <c r="K9" s="135">
        <v>72046.497000000003</v>
      </c>
      <c r="L9" s="135">
        <v>105153.855</v>
      </c>
      <c r="M9" s="135">
        <v>112545.80100000001</v>
      </c>
      <c r="N9" s="135">
        <v>117598.87699999998</v>
      </c>
      <c r="O9" s="135">
        <v>115818.93800000001</v>
      </c>
      <c r="P9" s="134">
        <v>117410.216</v>
      </c>
      <c r="Q9" s="134">
        <v>1203491.736</v>
      </c>
    </row>
    <row r="10" spans="1:17" ht="11.1" customHeight="1">
      <c r="A10" s="134">
        <v>1119425.416</v>
      </c>
      <c r="B10" s="219"/>
      <c r="C10" s="135" t="s">
        <v>28</v>
      </c>
      <c r="D10" s="135">
        <f t="shared" si="0"/>
        <v>328914.13299999997</v>
      </c>
      <c r="E10" s="135">
        <v>90186.488999999987</v>
      </c>
      <c r="F10" s="135">
        <v>88257.955000000002</v>
      </c>
      <c r="G10" s="135">
        <v>82019.804999999993</v>
      </c>
      <c r="H10" s="135">
        <v>68449.884000000005</v>
      </c>
      <c r="I10" s="135">
        <v>59847.271999999997</v>
      </c>
      <c r="J10" s="135">
        <v>80104.803000000014</v>
      </c>
      <c r="K10" s="135">
        <v>76098.210000000006</v>
      </c>
      <c r="L10" s="135">
        <v>103363.49699999999</v>
      </c>
      <c r="M10" s="135">
        <v>103898.81600000001</v>
      </c>
      <c r="N10" s="135">
        <v>124842.16699999999</v>
      </c>
      <c r="O10" s="135">
        <v>117930.47399999999</v>
      </c>
      <c r="P10" s="134">
        <v>124426.04399999998</v>
      </c>
      <c r="Q10" s="134">
        <v>1119425.416</v>
      </c>
    </row>
    <row r="11" spans="1:17" ht="11.1" customHeight="1">
      <c r="A11" s="134">
        <v>1148321.1059999999</v>
      </c>
      <c r="B11" s="219"/>
      <c r="C11" s="135" t="s">
        <v>27</v>
      </c>
      <c r="D11" s="135">
        <f t="shared" si="0"/>
        <v>314766.09899999999</v>
      </c>
      <c r="E11" s="135">
        <v>110748.77899999999</v>
      </c>
      <c r="F11" s="135">
        <v>88611.17</v>
      </c>
      <c r="G11" s="135">
        <v>61944.047999999995</v>
      </c>
      <c r="H11" s="135">
        <v>53462.101999999999</v>
      </c>
      <c r="I11" s="135">
        <v>57751.837999999996</v>
      </c>
      <c r="J11" s="135">
        <v>95946.463999999978</v>
      </c>
      <c r="K11" s="135">
        <v>124994.317</v>
      </c>
      <c r="L11" s="135">
        <v>114941.21</v>
      </c>
      <c r="M11" s="135">
        <v>115863.386</v>
      </c>
      <c r="N11" s="135">
        <v>109218.815</v>
      </c>
      <c r="O11" s="135">
        <v>107510.49099999999</v>
      </c>
      <c r="P11" s="134">
        <v>107328.486</v>
      </c>
      <c r="Q11" s="134">
        <v>1148321.1059999999</v>
      </c>
    </row>
    <row r="12" spans="1:17" ht="11.1" customHeight="1">
      <c r="A12" s="134">
        <v>1080929.9950000001</v>
      </c>
      <c r="B12" s="219"/>
      <c r="C12" s="135" t="s">
        <v>26</v>
      </c>
      <c r="D12" s="135">
        <f t="shared" si="0"/>
        <v>273717.22400000005</v>
      </c>
      <c r="E12" s="135">
        <v>102966.08900000001</v>
      </c>
      <c r="F12" s="135">
        <v>77377.828999999998</v>
      </c>
      <c r="G12" s="135">
        <v>34164.558999999994</v>
      </c>
      <c r="H12" s="135">
        <v>59208.74700000001</v>
      </c>
      <c r="I12" s="135">
        <v>77141.653999999995</v>
      </c>
      <c r="J12" s="135">
        <v>68912.183000000005</v>
      </c>
      <c r="K12" s="135">
        <v>93987.407999999996</v>
      </c>
      <c r="L12" s="135">
        <v>111052.26700000001</v>
      </c>
      <c r="M12" s="135">
        <v>120095.19300000001</v>
      </c>
      <c r="N12" s="135">
        <v>125625.93799999999</v>
      </c>
      <c r="O12" s="135">
        <v>112033.322</v>
      </c>
      <c r="P12" s="134">
        <v>98364.805999999997</v>
      </c>
      <c r="Q12" s="134">
        <v>1080929.9950000001</v>
      </c>
    </row>
    <row r="13" spans="1:17" ht="11.1" customHeight="1">
      <c r="A13" s="134">
        <v>1183442.4695000001</v>
      </c>
      <c r="B13" s="219"/>
      <c r="C13" s="135" t="s">
        <v>25</v>
      </c>
      <c r="D13" s="135">
        <f t="shared" si="0"/>
        <v>308642.55200000003</v>
      </c>
      <c r="E13" s="135">
        <v>105680.727</v>
      </c>
      <c r="F13" s="135">
        <v>75402.3</v>
      </c>
      <c r="G13" s="135">
        <v>62723.68499999999</v>
      </c>
      <c r="H13" s="135">
        <v>64835.839999999997</v>
      </c>
      <c r="I13" s="135">
        <v>77740.642999999996</v>
      </c>
      <c r="J13" s="135">
        <v>100596.45200000002</v>
      </c>
      <c r="K13" s="135">
        <v>103466.504</v>
      </c>
      <c r="L13" s="135">
        <v>109198.52800000001</v>
      </c>
      <c r="M13" s="135">
        <v>115131.93399999999</v>
      </c>
      <c r="N13" s="135">
        <v>118859.31399999998</v>
      </c>
      <c r="O13" s="135">
        <v>124850.0625</v>
      </c>
      <c r="P13" s="134">
        <v>124956.48</v>
      </c>
      <c r="Q13" s="134">
        <v>1183442.4695000001</v>
      </c>
    </row>
    <row r="14" spans="1:17" ht="11.1" customHeight="1">
      <c r="A14" s="134">
        <v>1196003.0960000001</v>
      </c>
      <c r="B14" s="220"/>
      <c r="C14" s="135" t="s">
        <v>24</v>
      </c>
      <c r="D14" s="135">
        <f>SUM(E14:H14)</f>
        <v>336847.78600000008</v>
      </c>
      <c r="E14" s="135">
        <v>93968.155000000013</v>
      </c>
      <c r="F14" s="135">
        <v>80830.178000000014</v>
      </c>
      <c r="G14" s="135">
        <v>89501.141000000003</v>
      </c>
      <c r="H14" s="135">
        <v>72548.312000000005</v>
      </c>
      <c r="I14" s="135">
        <v>79904.78</v>
      </c>
      <c r="J14" s="135">
        <v>82878.8</v>
      </c>
      <c r="K14" s="135">
        <v>116511.40200000003</v>
      </c>
      <c r="L14" s="135">
        <v>117660.04299999999</v>
      </c>
      <c r="M14" s="135">
        <v>117312.61099999999</v>
      </c>
      <c r="N14" s="135">
        <v>120484.39600000002</v>
      </c>
      <c r="O14" s="135">
        <v>115548.41599999998</v>
      </c>
      <c r="P14" s="134">
        <v>108854.86199999999</v>
      </c>
      <c r="Q14" s="134">
        <v>1196003.0960000001</v>
      </c>
    </row>
    <row r="15" spans="1:17" ht="11.1" customHeight="1">
      <c r="A15" s="134">
        <v>1197714.1454723002</v>
      </c>
      <c r="B15" s="220"/>
      <c r="C15" s="135" t="s">
        <v>55</v>
      </c>
      <c r="D15" s="135">
        <f t="shared" si="0"/>
        <v>317709.64600000001</v>
      </c>
      <c r="E15" s="135">
        <v>93415.578999999998</v>
      </c>
      <c r="F15" s="135">
        <v>84806.64899999999</v>
      </c>
      <c r="G15" s="135">
        <v>67517.133000000002</v>
      </c>
      <c r="H15" s="135">
        <v>71970.285000000003</v>
      </c>
      <c r="I15" s="135">
        <v>97430.36</v>
      </c>
      <c r="J15" s="135">
        <v>103369.70699999999</v>
      </c>
      <c r="K15" s="135">
        <v>97218.598000000013</v>
      </c>
      <c r="L15" s="135">
        <v>99424.225999999995</v>
      </c>
      <c r="M15" s="135">
        <v>114969.841</v>
      </c>
      <c r="N15" s="135">
        <v>124272.90800000001</v>
      </c>
      <c r="O15" s="135">
        <v>117976.783</v>
      </c>
      <c r="P15" s="134">
        <v>125342.0764723</v>
      </c>
      <c r="Q15" s="134">
        <v>1197714.1454723002</v>
      </c>
    </row>
    <row r="16" spans="1:17" ht="11.1" customHeight="1">
      <c r="A16" s="134">
        <v>1097807.4249211738</v>
      </c>
      <c r="B16" s="220"/>
      <c r="C16" s="135" t="s">
        <v>54</v>
      </c>
      <c r="D16" s="135">
        <f t="shared" si="0"/>
        <v>326364.57885499997</v>
      </c>
      <c r="E16" s="135">
        <v>84815.01999999999</v>
      </c>
      <c r="F16" s="135">
        <v>102542.77285499999</v>
      </c>
      <c r="G16" s="135">
        <v>79193.817999999999</v>
      </c>
      <c r="H16" s="135">
        <v>59812.967999999993</v>
      </c>
      <c r="I16" s="135">
        <v>65009.257923168618</v>
      </c>
      <c r="J16" s="135">
        <v>80439.12000000001</v>
      </c>
      <c r="K16" s="135">
        <v>90105.231999999989</v>
      </c>
      <c r="L16" s="135">
        <v>100645.397</v>
      </c>
      <c r="M16" s="135">
        <v>105171.658</v>
      </c>
      <c r="N16" s="135">
        <v>113813.46722600002</v>
      </c>
      <c r="O16" s="135">
        <v>111664.05943061887</v>
      </c>
      <c r="P16" s="134">
        <v>104594.65448638653</v>
      </c>
      <c r="Q16" s="134">
        <v>1097807.4249211738</v>
      </c>
    </row>
    <row r="17" spans="1:17" ht="11.1" customHeight="1">
      <c r="A17" s="134">
        <v>1111550.5347373611</v>
      </c>
      <c r="B17" s="220"/>
      <c r="C17" s="135" t="s">
        <v>194</v>
      </c>
      <c r="D17" s="135">
        <f t="shared" si="0"/>
        <v>311738.0192773586</v>
      </c>
      <c r="E17" s="135">
        <v>89862.980546272622</v>
      </c>
      <c r="F17" s="135">
        <v>78517.963168117145</v>
      </c>
      <c r="G17" s="135">
        <v>70780.102999999988</v>
      </c>
      <c r="H17" s="135">
        <v>72576.972562968862</v>
      </c>
      <c r="I17" s="135">
        <v>82819.949000000008</v>
      </c>
      <c r="J17" s="135">
        <v>95552.724460999991</v>
      </c>
      <c r="K17" s="135">
        <v>110294.18919192013</v>
      </c>
      <c r="L17" s="135">
        <v>97397.225005082335</v>
      </c>
      <c r="M17" s="135">
        <v>91078.295515000005</v>
      </c>
      <c r="N17" s="135">
        <v>113809.348287</v>
      </c>
      <c r="O17" s="135">
        <v>104966.07100000001</v>
      </c>
      <c r="P17" s="134">
        <v>103894.713</v>
      </c>
      <c r="Q17" s="134">
        <v>1111550.5347373611</v>
      </c>
    </row>
    <row r="18" spans="1:17" ht="11.1" customHeight="1">
      <c r="A18" s="136">
        <v>1062623.3284511713</v>
      </c>
      <c r="B18" s="220"/>
      <c r="C18" s="135" t="s">
        <v>202</v>
      </c>
      <c r="D18" s="135">
        <f>SUM(E18:H18)</f>
        <v>292173.37543532246</v>
      </c>
      <c r="E18" s="135">
        <v>88521.537959999987</v>
      </c>
      <c r="F18" s="135">
        <v>81831.788092126139</v>
      </c>
      <c r="G18" s="135">
        <v>74599.803485196346</v>
      </c>
      <c r="H18" s="135">
        <v>47220.245898000001</v>
      </c>
      <c r="I18" s="135">
        <v>68035.959146000881</v>
      </c>
      <c r="J18" s="135">
        <v>76832.665200977339</v>
      </c>
      <c r="K18" s="135">
        <v>93086.331686671125</v>
      </c>
      <c r="L18" s="135">
        <v>107863.23938</v>
      </c>
      <c r="M18" s="135">
        <v>103633.02644</v>
      </c>
      <c r="N18" s="135">
        <v>113284.98031069447</v>
      </c>
      <c r="O18" s="135">
        <v>101932.610867</v>
      </c>
      <c r="P18" s="137">
        <v>105781.13998450493</v>
      </c>
      <c r="Q18" s="137">
        <v>1062623.3284511713</v>
      </c>
    </row>
    <row r="19" spans="1:17" ht="11.1" customHeight="1">
      <c r="A19" s="134"/>
      <c r="B19" s="138"/>
      <c r="C19" s="138">
        <v>2024</v>
      </c>
      <c r="D19" s="138">
        <f>SUM(E19:H19)</f>
        <v>285233.51489808271</v>
      </c>
      <c r="E19" s="138">
        <v>77248.389656375861</v>
      </c>
      <c r="F19" s="138">
        <f>+F34+F49+F64+F83+F98+F113</f>
        <v>87630.919277981942</v>
      </c>
      <c r="G19" s="138">
        <f>+G34+G49+G64+G83+G98+G113</f>
        <v>58143.696963724913</v>
      </c>
      <c r="H19" s="138">
        <f>+H34+H49+H64+H83+H98+H113</f>
        <v>62210.509000000005</v>
      </c>
      <c r="I19" s="138"/>
      <c r="J19" s="138"/>
      <c r="K19" s="138"/>
      <c r="L19" s="138"/>
      <c r="M19" s="138"/>
      <c r="N19" s="138"/>
      <c r="O19" s="138"/>
      <c r="P19" s="136"/>
      <c r="Q19" s="136"/>
    </row>
    <row r="20" spans="1:17">
      <c r="A20" s="139">
        <v>0</v>
      </c>
      <c r="B20" s="140" t="s">
        <v>190</v>
      </c>
      <c r="C20" s="141" t="s">
        <v>33</v>
      </c>
      <c r="D20" s="135">
        <f t="shared" ref="D20" si="1">SUM(E20:F20)</f>
        <v>0</v>
      </c>
      <c r="E20" s="142">
        <v>0</v>
      </c>
      <c r="F20" s="142">
        <v>0</v>
      </c>
      <c r="G20" s="142">
        <v>0</v>
      </c>
      <c r="H20" s="142">
        <v>0</v>
      </c>
      <c r="I20" s="142">
        <v>0</v>
      </c>
      <c r="J20" s="142">
        <v>0</v>
      </c>
      <c r="K20" s="142">
        <v>0</v>
      </c>
      <c r="L20" s="142">
        <v>0</v>
      </c>
      <c r="M20" s="142">
        <v>0</v>
      </c>
      <c r="N20" s="142">
        <v>0</v>
      </c>
      <c r="O20" s="142">
        <v>0</v>
      </c>
      <c r="P20" s="142">
        <v>0</v>
      </c>
      <c r="Q20" s="135">
        <v>0</v>
      </c>
    </row>
    <row r="21" spans="1:17" ht="11.1" customHeight="1">
      <c r="A21" s="139">
        <v>0</v>
      </c>
      <c r="B21" s="140"/>
      <c r="C21" s="141" t="s">
        <v>32</v>
      </c>
      <c r="D21" s="135">
        <f t="shared" si="0"/>
        <v>0</v>
      </c>
      <c r="E21" s="142">
        <v>0</v>
      </c>
      <c r="F21" s="142">
        <v>0</v>
      </c>
      <c r="G21" s="142">
        <v>0</v>
      </c>
      <c r="H21" s="142">
        <v>0</v>
      </c>
      <c r="I21" s="142">
        <v>0</v>
      </c>
      <c r="J21" s="142">
        <v>0</v>
      </c>
      <c r="K21" s="142">
        <v>0</v>
      </c>
      <c r="L21" s="142">
        <v>0</v>
      </c>
      <c r="M21" s="142">
        <v>0</v>
      </c>
      <c r="N21" s="142">
        <v>0</v>
      </c>
      <c r="O21" s="142">
        <v>0</v>
      </c>
      <c r="P21" s="142">
        <v>0</v>
      </c>
      <c r="Q21" s="135">
        <v>0</v>
      </c>
    </row>
    <row r="22" spans="1:17" ht="11.1" customHeight="1">
      <c r="A22" s="139">
        <v>0</v>
      </c>
      <c r="B22" s="140"/>
      <c r="C22" s="141" t="s">
        <v>31</v>
      </c>
      <c r="D22" s="135">
        <f t="shared" si="0"/>
        <v>0</v>
      </c>
      <c r="E22" s="142">
        <v>0</v>
      </c>
      <c r="F22" s="142">
        <v>0</v>
      </c>
      <c r="G22" s="142">
        <v>0</v>
      </c>
      <c r="H22" s="142">
        <v>0</v>
      </c>
      <c r="I22" s="142">
        <v>0</v>
      </c>
      <c r="J22" s="142">
        <v>0</v>
      </c>
      <c r="K22" s="142">
        <v>0</v>
      </c>
      <c r="L22" s="142">
        <v>0</v>
      </c>
      <c r="M22" s="142">
        <v>0</v>
      </c>
      <c r="N22" s="142">
        <v>0</v>
      </c>
      <c r="O22" s="142">
        <v>0</v>
      </c>
      <c r="P22" s="142">
        <v>0</v>
      </c>
      <c r="Q22" s="135">
        <v>0</v>
      </c>
    </row>
    <row r="23" spans="1:17" ht="11.1" customHeight="1">
      <c r="A23" s="139">
        <v>0</v>
      </c>
      <c r="B23" s="140"/>
      <c r="C23" s="141" t="s">
        <v>30</v>
      </c>
      <c r="D23" s="135">
        <f t="shared" si="0"/>
        <v>0</v>
      </c>
      <c r="E23" s="142">
        <v>0</v>
      </c>
      <c r="F23" s="142">
        <v>0</v>
      </c>
      <c r="G23" s="142">
        <v>0</v>
      </c>
      <c r="H23" s="142">
        <v>0</v>
      </c>
      <c r="I23" s="142">
        <v>0</v>
      </c>
      <c r="J23" s="142">
        <v>0</v>
      </c>
      <c r="K23" s="142">
        <v>0</v>
      </c>
      <c r="L23" s="142">
        <v>0</v>
      </c>
      <c r="M23" s="142">
        <v>0</v>
      </c>
      <c r="N23" s="142">
        <v>0</v>
      </c>
      <c r="O23" s="142">
        <v>0</v>
      </c>
      <c r="P23" s="142">
        <v>0</v>
      </c>
      <c r="Q23" s="135">
        <v>0</v>
      </c>
    </row>
    <row r="24" spans="1:17" ht="11.1" customHeight="1">
      <c r="A24" s="139">
        <v>0</v>
      </c>
      <c r="B24" s="140"/>
      <c r="C24" s="141" t="s">
        <v>29</v>
      </c>
      <c r="D24" s="135">
        <f t="shared" si="0"/>
        <v>0</v>
      </c>
      <c r="E24" s="142">
        <v>0</v>
      </c>
      <c r="F24" s="142">
        <v>0</v>
      </c>
      <c r="G24" s="142">
        <v>0</v>
      </c>
      <c r="H24" s="142">
        <v>0</v>
      </c>
      <c r="I24" s="142">
        <v>0</v>
      </c>
      <c r="J24" s="142">
        <v>0</v>
      </c>
      <c r="K24" s="142">
        <v>0</v>
      </c>
      <c r="L24" s="142">
        <v>0</v>
      </c>
      <c r="M24" s="142">
        <v>0</v>
      </c>
      <c r="N24" s="142">
        <v>0</v>
      </c>
      <c r="O24" s="142">
        <v>0</v>
      </c>
      <c r="P24" s="142">
        <v>0</v>
      </c>
      <c r="Q24" s="135">
        <v>0</v>
      </c>
    </row>
    <row r="25" spans="1:17" ht="11.1" customHeight="1">
      <c r="A25" s="139">
        <v>0</v>
      </c>
      <c r="B25" s="140"/>
      <c r="C25" s="141" t="s">
        <v>28</v>
      </c>
      <c r="D25" s="135">
        <f t="shared" si="0"/>
        <v>0</v>
      </c>
      <c r="E25" s="142">
        <v>0</v>
      </c>
      <c r="F25" s="142">
        <v>0</v>
      </c>
      <c r="G25" s="142">
        <v>0</v>
      </c>
      <c r="H25" s="142">
        <v>0</v>
      </c>
      <c r="I25" s="142">
        <v>0</v>
      </c>
      <c r="J25" s="142">
        <v>0</v>
      </c>
      <c r="K25" s="142">
        <v>0</v>
      </c>
      <c r="L25" s="142">
        <v>0</v>
      </c>
      <c r="M25" s="142">
        <v>0</v>
      </c>
      <c r="N25" s="142">
        <v>0</v>
      </c>
      <c r="O25" s="142">
        <v>0</v>
      </c>
      <c r="P25" s="142">
        <v>0</v>
      </c>
      <c r="Q25" s="135">
        <v>0</v>
      </c>
    </row>
    <row r="26" spans="1:17" ht="11.1" customHeight="1">
      <c r="A26" s="139">
        <v>0</v>
      </c>
      <c r="B26" s="140"/>
      <c r="C26" s="141" t="s">
        <v>27</v>
      </c>
      <c r="D26" s="135">
        <f t="shared" si="0"/>
        <v>0</v>
      </c>
      <c r="E26" s="142">
        <v>0</v>
      </c>
      <c r="F26" s="142">
        <v>0</v>
      </c>
      <c r="G26" s="142">
        <v>0</v>
      </c>
      <c r="H26" s="142">
        <v>0</v>
      </c>
      <c r="I26" s="142">
        <v>0</v>
      </c>
      <c r="J26" s="142">
        <v>0</v>
      </c>
      <c r="K26" s="142">
        <v>0</v>
      </c>
      <c r="L26" s="142">
        <v>0</v>
      </c>
      <c r="M26" s="142">
        <v>0</v>
      </c>
      <c r="N26" s="142">
        <v>0</v>
      </c>
      <c r="O26" s="142">
        <v>0</v>
      </c>
      <c r="P26" s="142">
        <v>0</v>
      </c>
      <c r="Q26" s="135">
        <v>0</v>
      </c>
    </row>
    <row r="27" spans="1:17" ht="11.1" customHeight="1">
      <c r="A27" s="139">
        <v>0</v>
      </c>
      <c r="B27" s="140"/>
      <c r="C27" s="141" t="s">
        <v>26</v>
      </c>
      <c r="D27" s="135">
        <f t="shared" si="0"/>
        <v>0</v>
      </c>
      <c r="E27" s="142">
        <v>0</v>
      </c>
      <c r="F27" s="142">
        <v>0</v>
      </c>
      <c r="G27" s="142">
        <v>0</v>
      </c>
      <c r="H27" s="142">
        <v>0</v>
      </c>
      <c r="I27" s="142">
        <v>0</v>
      </c>
      <c r="J27" s="142">
        <v>0</v>
      </c>
      <c r="K27" s="142">
        <v>0</v>
      </c>
      <c r="L27" s="142">
        <v>0</v>
      </c>
      <c r="M27" s="142">
        <v>0</v>
      </c>
      <c r="N27" s="142">
        <v>0</v>
      </c>
      <c r="O27" s="142">
        <v>0</v>
      </c>
      <c r="P27" s="142">
        <v>0</v>
      </c>
      <c r="Q27" s="135">
        <v>0</v>
      </c>
    </row>
    <row r="28" spans="1:17" ht="11.1" customHeight="1">
      <c r="A28" s="139">
        <v>42034.3</v>
      </c>
      <c r="B28" s="143"/>
      <c r="C28" s="141" t="s">
        <v>25</v>
      </c>
      <c r="D28" s="135">
        <f>SUM(E28:H28)</f>
        <v>2743.55</v>
      </c>
      <c r="E28" s="142">
        <v>53.25</v>
      </c>
      <c r="F28" s="142">
        <v>528.20000000000005</v>
      </c>
      <c r="G28" s="142">
        <v>481.1</v>
      </c>
      <c r="H28" s="142">
        <v>1681</v>
      </c>
      <c r="I28" s="142">
        <v>4414.5</v>
      </c>
      <c r="J28" s="142">
        <v>6493</v>
      </c>
      <c r="K28" s="142">
        <v>7433.4</v>
      </c>
      <c r="L28" s="142">
        <v>4324.55</v>
      </c>
      <c r="M28" s="142">
        <v>7429.4500000000007</v>
      </c>
      <c r="N28" s="142">
        <v>3127.9</v>
      </c>
      <c r="O28" s="142">
        <v>1856.05</v>
      </c>
      <c r="P28" s="142">
        <v>4211.8999999999996</v>
      </c>
      <c r="Q28" s="135">
        <v>42034.3</v>
      </c>
    </row>
    <row r="29" spans="1:17" ht="11.1" customHeight="1">
      <c r="A29" s="139">
        <v>26683.35</v>
      </c>
      <c r="B29" s="140"/>
      <c r="C29" s="141" t="s">
        <v>24</v>
      </c>
      <c r="D29" s="135">
        <f>SUM(E29:H29)</f>
        <v>5915.5499999999993</v>
      </c>
      <c r="E29" s="144">
        <v>2247.1999999999998</v>
      </c>
      <c r="F29" s="144">
        <v>392.7</v>
      </c>
      <c r="G29" s="144">
        <v>1179.7</v>
      </c>
      <c r="H29" s="144">
        <v>2095.9499999999998</v>
      </c>
      <c r="I29" s="144">
        <v>2806.8</v>
      </c>
      <c r="J29" s="144">
        <v>1619.6</v>
      </c>
      <c r="K29" s="144">
        <v>1957.4</v>
      </c>
      <c r="L29" s="144">
        <v>2163.85</v>
      </c>
      <c r="M29" s="144">
        <v>2896.75</v>
      </c>
      <c r="N29" s="142">
        <v>2707.15</v>
      </c>
      <c r="O29" s="142">
        <v>3991.75</v>
      </c>
      <c r="P29" s="142">
        <v>2624.5</v>
      </c>
      <c r="Q29" s="135">
        <v>26683.35</v>
      </c>
    </row>
    <row r="30" spans="1:17" ht="11.1" customHeight="1">
      <c r="A30" s="139">
        <v>50532.9</v>
      </c>
      <c r="B30" s="140"/>
      <c r="C30" s="141" t="s">
        <v>23</v>
      </c>
      <c r="D30" s="135">
        <f>SUM(E30:H30)</f>
        <v>12483.900000000001</v>
      </c>
      <c r="E30" s="144">
        <v>1587.65</v>
      </c>
      <c r="F30" s="144">
        <v>2667.05</v>
      </c>
      <c r="G30" s="144">
        <v>5066.45</v>
      </c>
      <c r="H30" s="144">
        <v>3162.75</v>
      </c>
      <c r="I30" s="144">
        <v>5168.05</v>
      </c>
      <c r="J30" s="144">
        <v>5082</v>
      </c>
      <c r="K30" s="144">
        <v>2673.25</v>
      </c>
      <c r="L30" s="144">
        <v>3521.8</v>
      </c>
      <c r="M30" s="144">
        <v>3188.45</v>
      </c>
      <c r="N30" s="144">
        <v>5175.9500000000007</v>
      </c>
      <c r="O30" s="142">
        <v>5603.9</v>
      </c>
      <c r="P30" s="142">
        <v>7635.5999999999995</v>
      </c>
      <c r="Q30" s="135">
        <v>50532.9</v>
      </c>
    </row>
    <row r="31" spans="1:17" ht="11.1" customHeight="1">
      <c r="A31" s="139">
        <v>35753.35</v>
      </c>
      <c r="B31" s="140"/>
      <c r="C31" s="141" t="s">
        <v>22</v>
      </c>
      <c r="D31" s="135">
        <f t="shared" si="0"/>
        <v>11495.349999999999</v>
      </c>
      <c r="E31" s="144">
        <v>4858.2</v>
      </c>
      <c r="F31" s="144">
        <v>2295.25</v>
      </c>
      <c r="G31" s="144">
        <v>1227.7</v>
      </c>
      <c r="H31" s="144">
        <v>3114.2</v>
      </c>
      <c r="I31" s="144">
        <v>3524.9</v>
      </c>
      <c r="J31" s="144">
        <v>2603.4</v>
      </c>
      <c r="K31" s="144">
        <v>2434.3000000000002</v>
      </c>
      <c r="L31" s="144">
        <v>2474.0500000000002</v>
      </c>
      <c r="M31" s="144">
        <v>2928.9</v>
      </c>
      <c r="N31" s="144">
        <v>3533.85</v>
      </c>
      <c r="O31" s="142">
        <v>3726.4</v>
      </c>
      <c r="P31" s="142">
        <v>3032.2</v>
      </c>
      <c r="Q31" s="135">
        <v>35753.35</v>
      </c>
    </row>
    <row r="32" spans="1:17" ht="11.1" customHeight="1">
      <c r="A32" s="139">
        <v>30307.200000000001</v>
      </c>
      <c r="B32" s="140"/>
      <c r="C32" s="141" t="s">
        <v>21</v>
      </c>
      <c r="D32" s="135">
        <f t="shared" si="0"/>
        <v>6133.4500000000007</v>
      </c>
      <c r="E32" s="144">
        <v>1990.25</v>
      </c>
      <c r="F32" s="144">
        <v>2783.3</v>
      </c>
      <c r="G32" s="144">
        <v>1359.9</v>
      </c>
      <c r="H32" s="142">
        <v>0</v>
      </c>
      <c r="I32" s="144">
        <v>2590.65</v>
      </c>
      <c r="J32" s="144">
        <v>2659.85</v>
      </c>
      <c r="K32" s="144">
        <v>5182.2</v>
      </c>
      <c r="L32" s="144">
        <v>3636.3</v>
      </c>
      <c r="M32" s="144">
        <v>1241.95</v>
      </c>
      <c r="N32" s="144">
        <v>2184.35</v>
      </c>
      <c r="O32" s="142">
        <v>2900.15</v>
      </c>
      <c r="P32" s="142">
        <v>3778.3</v>
      </c>
      <c r="Q32" s="135">
        <v>30307.200000000001</v>
      </c>
    </row>
    <row r="33" spans="1:17" ht="11.1" customHeight="1">
      <c r="A33" s="139">
        <v>62965.19999999999</v>
      </c>
      <c r="B33" s="140"/>
      <c r="C33" s="141" t="s">
        <v>20</v>
      </c>
      <c r="D33" s="135">
        <f>SUM(E33:H33)</f>
        <v>12443.5</v>
      </c>
      <c r="E33" s="145">
        <v>5690</v>
      </c>
      <c r="F33" s="145">
        <v>4781.25</v>
      </c>
      <c r="G33" s="145">
        <v>597.04999999999995</v>
      </c>
      <c r="H33" s="146">
        <v>1375.2</v>
      </c>
      <c r="I33" s="145">
        <v>5197.8500000000004</v>
      </c>
      <c r="J33" s="144">
        <v>4137.3500000000004</v>
      </c>
      <c r="K33" s="144">
        <v>5304</v>
      </c>
      <c r="L33" s="144">
        <v>6374.6</v>
      </c>
      <c r="M33" s="144">
        <v>6874.95</v>
      </c>
      <c r="N33" s="144">
        <v>7558.75</v>
      </c>
      <c r="O33" s="142">
        <v>7537.1</v>
      </c>
      <c r="P33" s="142">
        <v>7537.1</v>
      </c>
      <c r="Q33" s="135">
        <v>62965.19999999999</v>
      </c>
    </row>
    <row r="34" spans="1:17" ht="11.1" customHeight="1">
      <c r="A34" s="139">
        <v>286096.17999999993</v>
      </c>
      <c r="B34" s="140"/>
      <c r="C34" s="141">
        <v>2024</v>
      </c>
      <c r="D34" s="135">
        <f>SUM(E34:H34)</f>
        <v>19550.150000000001</v>
      </c>
      <c r="E34" s="145">
        <v>6304.05</v>
      </c>
      <c r="F34" s="145">
        <v>5994.4</v>
      </c>
      <c r="G34" s="145">
        <v>950.75</v>
      </c>
      <c r="H34" s="146">
        <v>6300.95</v>
      </c>
      <c r="I34" s="145"/>
      <c r="J34" s="144"/>
      <c r="K34" s="144"/>
      <c r="L34" s="144"/>
      <c r="M34" s="144"/>
      <c r="N34" s="144"/>
      <c r="O34" s="142"/>
      <c r="P34" s="142"/>
      <c r="Q34" s="135"/>
    </row>
    <row r="35" spans="1:17" ht="11.1" customHeight="1">
      <c r="A35" s="139">
        <v>291544.49599999998</v>
      </c>
      <c r="B35" s="140" t="s">
        <v>53</v>
      </c>
      <c r="C35" s="141" t="s">
        <v>33</v>
      </c>
      <c r="D35" s="135">
        <f t="shared" si="0"/>
        <v>69472.921000000002</v>
      </c>
      <c r="E35" s="142">
        <v>25386.780999999999</v>
      </c>
      <c r="F35" s="142">
        <v>19321.835000000003</v>
      </c>
      <c r="G35" s="142">
        <v>8647.9250000000011</v>
      </c>
      <c r="H35" s="142">
        <v>16116.38</v>
      </c>
      <c r="I35" s="142">
        <v>26197.182999999997</v>
      </c>
      <c r="J35" s="142">
        <v>29703.081999999995</v>
      </c>
      <c r="K35" s="142">
        <v>19371.145</v>
      </c>
      <c r="L35" s="142">
        <v>28973.87</v>
      </c>
      <c r="M35" s="142">
        <v>27804.28</v>
      </c>
      <c r="N35" s="142">
        <v>28005.858999999997</v>
      </c>
      <c r="O35" s="142">
        <v>29330.87</v>
      </c>
      <c r="P35" s="142">
        <v>27236.97</v>
      </c>
      <c r="Q35" s="135">
        <v>286096.17999999993</v>
      </c>
    </row>
    <row r="36" spans="1:17" ht="11.1" customHeight="1">
      <c r="A36" s="139">
        <v>279665.61200000002</v>
      </c>
      <c r="B36" s="140"/>
      <c r="C36" s="141" t="s">
        <v>32</v>
      </c>
      <c r="D36" s="135">
        <f t="shared" si="0"/>
        <v>66220.649999999994</v>
      </c>
      <c r="E36" s="142">
        <v>18247.080000000002</v>
      </c>
      <c r="F36" s="142">
        <v>6937</v>
      </c>
      <c r="G36" s="142">
        <v>21481.78</v>
      </c>
      <c r="H36" s="142">
        <v>19554.79</v>
      </c>
      <c r="I36" s="142">
        <v>22557.51</v>
      </c>
      <c r="J36" s="142">
        <v>26969.830999999998</v>
      </c>
      <c r="K36" s="142">
        <v>27267.448</v>
      </c>
      <c r="L36" s="142">
        <v>29726.337000000003</v>
      </c>
      <c r="M36" s="142">
        <v>25235.719999999998</v>
      </c>
      <c r="N36" s="142">
        <v>31473.570000000003</v>
      </c>
      <c r="O36" s="142">
        <v>31070.98</v>
      </c>
      <c r="P36" s="142">
        <v>31022.45</v>
      </c>
      <c r="Q36" s="135">
        <v>291544.49599999998</v>
      </c>
    </row>
    <row r="37" spans="1:17" ht="11.1" customHeight="1">
      <c r="A37" s="139">
        <v>315953.73500000004</v>
      </c>
      <c r="B37" s="140"/>
      <c r="C37" s="141" t="s">
        <v>31</v>
      </c>
      <c r="D37" s="135">
        <f t="shared" si="0"/>
        <v>63056.324000000001</v>
      </c>
      <c r="E37" s="142">
        <v>24026.595000000001</v>
      </c>
      <c r="F37" s="142">
        <v>10079.129999999999</v>
      </c>
      <c r="G37" s="142">
        <v>13621.35</v>
      </c>
      <c r="H37" s="142">
        <v>15329.249000000002</v>
      </c>
      <c r="I37" s="142">
        <v>15932.539999999999</v>
      </c>
      <c r="J37" s="142">
        <v>21452.34</v>
      </c>
      <c r="K37" s="142">
        <v>23271.200000000001</v>
      </c>
      <c r="L37" s="142">
        <v>25326.593000000001</v>
      </c>
      <c r="M37" s="142">
        <v>31019.010999999999</v>
      </c>
      <c r="N37" s="142">
        <v>31895.274000000001</v>
      </c>
      <c r="O37" s="142">
        <v>35278.51</v>
      </c>
      <c r="P37" s="142">
        <v>32433.82</v>
      </c>
      <c r="Q37" s="135">
        <v>279665.61200000002</v>
      </c>
    </row>
    <row r="38" spans="1:17" ht="11.1" customHeight="1">
      <c r="A38" s="139">
        <v>258587.47999999998</v>
      </c>
      <c r="B38" s="140"/>
      <c r="C38" s="141" t="s">
        <v>30</v>
      </c>
      <c r="D38" s="135">
        <f t="shared" si="0"/>
        <v>89612.455000000002</v>
      </c>
      <c r="E38" s="142">
        <v>30438.73</v>
      </c>
      <c r="F38" s="142">
        <v>25855.81</v>
      </c>
      <c r="G38" s="142">
        <v>14348.48</v>
      </c>
      <c r="H38" s="142">
        <v>18969.434999999998</v>
      </c>
      <c r="I38" s="142">
        <v>28346.34</v>
      </c>
      <c r="J38" s="142">
        <v>26534.38</v>
      </c>
      <c r="K38" s="142">
        <v>26682.420000000002</v>
      </c>
      <c r="L38" s="142">
        <v>29274.37</v>
      </c>
      <c r="M38" s="142">
        <v>30232.04</v>
      </c>
      <c r="N38" s="142">
        <v>26411.58</v>
      </c>
      <c r="O38" s="142">
        <v>27809.999999999996</v>
      </c>
      <c r="P38" s="142">
        <v>31050.149999999998</v>
      </c>
      <c r="Q38" s="135">
        <v>315953.73500000004</v>
      </c>
    </row>
    <row r="39" spans="1:17" ht="11.1" customHeight="1">
      <c r="A39" s="139">
        <v>193052.76</v>
      </c>
      <c r="B39" s="140"/>
      <c r="C39" s="141" t="s">
        <v>29</v>
      </c>
      <c r="D39" s="135">
        <f t="shared" si="0"/>
        <v>88785.299999999988</v>
      </c>
      <c r="E39" s="142">
        <v>28002.560000000001</v>
      </c>
      <c r="F39" s="142">
        <v>24606.449999999997</v>
      </c>
      <c r="G39" s="142">
        <v>16656.22</v>
      </c>
      <c r="H39" s="142">
        <v>19520.069999999996</v>
      </c>
      <c r="I39" s="142">
        <v>25521.040000000005</v>
      </c>
      <c r="J39" s="142">
        <v>0</v>
      </c>
      <c r="K39" s="142">
        <v>22108.33</v>
      </c>
      <c r="L39" s="142">
        <v>23217.38</v>
      </c>
      <c r="M39" s="142">
        <v>23592.930000000004</v>
      </c>
      <c r="N39" s="142">
        <v>26306.809999999998</v>
      </c>
      <c r="O39" s="142">
        <v>25441.96</v>
      </c>
      <c r="P39" s="142">
        <v>23613.73</v>
      </c>
      <c r="Q39" s="135">
        <v>258587.47999999998</v>
      </c>
    </row>
    <row r="40" spans="1:17" ht="11.1" customHeight="1">
      <c r="A40" s="139">
        <v>226632.73999999996</v>
      </c>
      <c r="B40" s="140"/>
      <c r="C40" s="141" t="s">
        <v>28</v>
      </c>
      <c r="D40" s="135">
        <f t="shared" si="0"/>
        <v>45077.609999999993</v>
      </c>
      <c r="E40" s="142">
        <v>16317.73</v>
      </c>
      <c r="F40" s="142">
        <v>13332.520000000002</v>
      </c>
      <c r="G40" s="142">
        <v>8012.73</v>
      </c>
      <c r="H40" s="142">
        <v>7414.6299999999992</v>
      </c>
      <c r="I40" s="142">
        <v>6333.8</v>
      </c>
      <c r="J40" s="142">
        <v>13620.75</v>
      </c>
      <c r="K40" s="142">
        <v>14433.509999999998</v>
      </c>
      <c r="L40" s="142">
        <v>15794.010000000002</v>
      </c>
      <c r="M40" s="142">
        <v>21870.59</v>
      </c>
      <c r="N40" s="142">
        <v>25441.919999999998</v>
      </c>
      <c r="O40" s="142">
        <v>26613.440000000002</v>
      </c>
      <c r="P40" s="142">
        <v>23867.129999999997</v>
      </c>
      <c r="Q40" s="135">
        <v>193052.76</v>
      </c>
    </row>
    <row r="41" spans="1:17" ht="11.1" customHeight="1">
      <c r="A41" s="139">
        <v>218892.19400000002</v>
      </c>
      <c r="B41" s="140"/>
      <c r="C41" s="141" t="s">
        <v>27</v>
      </c>
      <c r="D41" s="135">
        <f t="shared" si="0"/>
        <v>59474.52</v>
      </c>
      <c r="E41" s="142">
        <v>22070.43</v>
      </c>
      <c r="F41" s="142">
        <v>14257.809999999998</v>
      </c>
      <c r="G41" s="142">
        <v>9269.5999999999985</v>
      </c>
      <c r="H41" s="142">
        <v>13876.68</v>
      </c>
      <c r="I41" s="142">
        <v>13356.289999999999</v>
      </c>
      <c r="J41" s="142">
        <v>22258.93</v>
      </c>
      <c r="K41" s="142">
        <v>21074.01</v>
      </c>
      <c r="L41" s="142">
        <v>23437.83</v>
      </c>
      <c r="M41" s="142">
        <v>19437.089999999997</v>
      </c>
      <c r="N41" s="142">
        <v>22528.11</v>
      </c>
      <c r="O41" s="142">
        <v>21295.579999999998</v>
      </c>
      <c r="P41" s="142">
        <v>23770.38</v>
      </c>
      <c r="Q41" s="135">
        <v>226632.73999999996</v>
      </c>
    </row>
    <row r="42" spans="1:17" ht="11.1" customHeight="1">
      <c r="A42" s="139">
        <v>274879.06149999995</v>
      </c>
      <c r="B42" s="140"/>
      <c r="C42" s="141" t="s">
        <v>26</v>
      </c>
      <c r="D42" s="135">
        <f t="shared" si="0"/>
        <v>30152.920000000002</v>
      </c>
      <c r="E42" s="142">
        <v>19470.259999999998</v>
      </c>
      <c r="F42" s="142">
        <v>6464.4600000000009</v>
      </c>
      <c r="G42" s="142">
        <v>1579.1100000000001</v>
      </c>
      <c r="H42" s="142">
        <v>2639.09</v>
      </c>
      <c r="I42" s="142">
        <v>13407.355</v>
      </c>
      <c r="J42" s="142">
        <v>19725.648999999998</v>
      </c>
      <c r="K42" s="142">
        <v>23234.429999999997</v>
      </c>
      <c r="L42" s="142">
        <v>24897.599999999999</v>
      </c>
      <c r="M42" s="142">
        <v>32825.94</v>
      </c>
      <c r="N42" s="142">
        <v>32321.54</v>
      </c>
      <c r="O42" s="142">
        <v>25157.949999999997</v>
      </c>
      <c r="P42" s="142">
        <v>17168.810000000001</v>
      </c>
      <c r="Q42" s="135">
        <v>218892.19400000002</v>
      </c>
    </row>
    <row r="43" spans="1:17" ht="11.1" customHeight="1">
      <c r="A43" s="139">
        <v>264655.67500000005</v>
      </c>
      <c r="B43" s="140"/>
      <c r="C43" s="141" t="s">
        <v>25</v>
      </c>
      <c r="D43" s="135">
        <f t="shared" si="0"/>
        <v>49470.03</v>
      </c>
      <c r="E43" s="142">
        <v>20790.86</v>
      </c>
      <c r="F43" s="142">
        <v>16743.919999999998</v>
      </c>
      <c r="G43" s="142">
        <v>5276.25</v>
      </c>
      <c r="H43" s="142">
        <v>6659</v>
      </c>
      <c r="I43" s="142">
        <v>12766.73</v>
      </c>
      <c r="J43" s="142">
        <v>22177.027000000002</v>
      </c>
      <c r="K43" s="142">
        <v>28676.483</v>
      </c>
      <c r="L43" s="142">
        <v>31771.78</v>
      </c>
      <c r="M43" s="142">
        <v>30984.25</v>
      </c>
      <c r="N43" s="142">
        <v>33516.103999999999</v>
      </c>
      <c r="O43" s="142">
        <v>32835.002500000002</v>
      </c>
      <c r="P43" s="142">
        <v>32681.654999999999</v>
      </c>
      <c r="Q43" s="135">
        <v>274879.06149999995</v>
      </c>
    </row>
    <row r="44" spans="1:17" ht="11.1" customHeight="1">
      <c r="A44" s="139">
        <v>231474.16400000002</v>
      </c>
      <c r="B44" s="140"/>
      <c r="C44" s="141" t="s">
        <v>24</v>
      </c>
      <c r="D44" s="135">
        <f t="shared" si="0"/>
        <v>64700.675000000003</v>
      </c>
      <c r="E44" s="142">
        <v>18735.75</v>
      </c>
      <c r="F44" s="142">
        <v>11210.75</v>
      </c>
      <c r="G44" s="142">
        <v>13700.47</v>
      </c>
      <c r="H44" s="142">
        <v>21053.705000000002</v>
      </c>
      <c r="I44" s="142">
        <v>18767.53</v>
      </c>
      <c r="J44" s="142">
        <v>22523.97</v>
      </c>
      <c r="K44" s="142">
        <v>31975.22</v>
      </c>
      <c r="L44" s="142">
        <v>25586.45</v>
      </c>
      <c r="M44" s="142">
        <v>27828</v>
      </c>
      <c r="N44" s="142">
        <v>28103.059999999998</v>
      </c>
      <c r="O44" s="142">
        <v>25387.89</v>
      </c>
      <c r="P44" s="142">
        <v>19782.879999999997</v>
      </c>
      <c r="Q44" s="135">
        <v>264655.67500000005</v>
      </c>
    </row>
    <row r="45" spans="1:17" ht="11.1" customHeight="1">
      <c r="A45" s="139">
        <v>243283.37400000001</v>
      </c>
      <c r="B45" s="140"/>
      <c r="C45" s="141" t="s">
        <v>23</v>
      </c>
      <c r="D45" s="135">
        <f t="shared" si="0"/>
        <v>53130.97</v>
      </c>
      <c r="E45" s="142">
        <v>19022.72</v>
      </c>
      <c r="F45" s="142">
        <v>8141.93</v>
      </c>
      <c r="G45" s="142">
        <v>10345.569999999998</v>
      </c>
      <c r="H45" s="142">
        <v>15620.75</v>
      </c>
      <c r="I45" s="142">
        <v>20507.900000000001</v>
      </c>
      <c r="J45" s="142">
        <v>17659.91</v>
      </c>
      <c r="K45" s="142">
        <v>23738.504999999997</v>
      </c>
      <c r="L45" s="142">
        <v>24020.190000000002</v>
      </c>
      <c r="M45" s="142">
        <v>15870.43</v>
      </c>
      <c r="N45" s="142">
        <v>24818.209000000003</v>
      </c>
      <c r="O45" s="142">
        <v>25323.850000000002</v>
      </c>
      <c r="P45" s="142">
        <v>26404.2</v>
      </c>
      <c r="Q45" s="135">
        <v>231474.16400000002</v>
      </c>
    </row>
    <row r="46" spans="1:17" ht="11.1" customHeight="1">
      <c r="A46" s="139">
        <v>249512.55</v>
      </c>
      <c r="B46" s="140"/>
      <c r="C46" s="141" t="s">
        <v>22</v>
      </c>
      <c r="D46" s="135">
        <f>SUM(E46:H46)</f>
        <v>69340.14</v>
      </c>
      <c r="E46" s="142">
        <v>19351.689999999999</v>
      </c>
      <c r="F46" s="142">
        <v>21282.075000000001</v>
      </c>
      <c r="G46" s="142">
        <v>8647.4500000000007</v>
      </c>
      <c r="H46" s="142">
        <v>20058.925000000003</v>
      </c>
      <c r="I46" s="142">
        <v>20971</v>
      </c>
      <c r="J46" s="142">
        <v>21725.99</v>
      </c>
      <c r="K46" s="142">
        <v>19814.39</v>
      </c>
      <c r="L46" s="142">
        <v>14713.44</v>
      </c>
      <c r="M46" s="142">
        <v>22492.333999999999</v>
      </c>
      <c r="N46" s="142">
        <v>23044.57</v>
      </c>
      <c r="O46" s="142">
        <v>24918.21</v>
      </c>
      <c r="P46" s="142">
        <v>26263.300000000003</v>
      </c>
      <c r="Q46" s="135">
        <v>243283.37400000001</v>
      </c>
    </row>
    <row r="47" spans="1:17" ht="11.1" customHeight="1">
      <c r="A47" s="139">
        <v>193076.8</v>
      </c>
      <c r="B47" s="140"/>
      <c r="C47" s="141" t="s">
        <v>21</v>
      </c>
      <c r="D47" s="135">
        <f t="shared" si="0"/>
        <v>64818.95</v>
      </c>
      <c r="E47" s="142">
        <v>18074</v>
      </c>
      <c r="F47" s="142">
        <v>15317.75</v>
      </c>
      <c r="G47" s="142">
        <v>8291.6</v>
      </c>
      <c r="H47" s="142">
        <v>23135.599999999999</v>
      </c>
      <c r="I47" s="142">
        <v>20310.7</v>
      </c>
      <c r="J47" s="142">
        <v>23284.3</v>
      </c>
      <c r="K47" s="142">
        <v>24078.7</v>
      </c>
      <c r="L47" s="142">
        <v>23566.85</v>
      </c>
      <c r="M47" s="142">
        <v>23820.400000000001</v>
      </c>
      <c r="N47" s="142">
        <v>24497.649999999998</v>
      </c>
      <c r="O47" s="142">
        <v>22076.25</v>
      </c>
      <c r="P47" s="142">
        <v>23058.75</v>
      </c>
      <c r="Q47" s="135">
        <v>249512.55</v>
      </c>
    </row>
    <row r="48" spans="1:17" ht="11.1" customHeight="1">
      <c r="A48" s="139">
        <v>519448.27600000001</v>
      </c>
      <c r="B48" s="140"/>
      <c r="C48" s="141" t="s">
        <v>20</v>
      </c>
      <c r="D48" s="135">
        <f t="shared" si="0"/>
        <v>47127.799999999996</v>
      </c>
      <c r="E48" s="147">
        <v>19267.25</v>
      </c>
      <c r="F48" s="147">
        <v>18168.349999999999</v>
      </c>
      <c r="G48" s="147">
        <v>6539.95</v>
      </c>
      <c r="H48" s="147">
        <v>3152.25</v>
      </c>
      <c r="I48" s="146">
        <v>15479.37</v>
      </c>
      <c r="J48" s="142">
        <v>13428.5</v>
      </c>
      <c r="K48" s="142">
        <v>19564.950000000004</v>
      </c>
      <c r="L48" s="142">
        <v>20891.09</v>
      </c>
      <c r="M48" s="142">
        <v>19492</v>
      </c>
      <c r="N48" s="142">
        <v>19278.22</v>
      </c>
      <c r="O48" s="142">
        <v>17559.78</v>
      </c>
      <c r="P48" s="142">
        <v>20255.089999999997</v>
      </c>
      <c r="Q48" s="135">
        <v>193076.8</v>
      </c>
    </row>
    <row r="49" spans="1:17" ht="11.1" customHeight="1">
      <c r="A49" s="139">
        <v>543624.49199999997</v>
      </c>
      <c r="B49" s="140"/>
      <c r="C49" s="141">
        <v>2024</v>
      </c>
      <c r="D49" s="135">
        <f>SUM(E49:H49)</f>
        <v>57908.649999999994</v>
      </c>
      <c r="E49" s="147">
        <v>19500.400000000001</v>
      </c>
      <c r="F49" s="147">
        <v>16668.949999999997</v>
      </c>
      <c r="G49" s="147">
        <v>11972.85</v>
      </c>
      <c r="H49" s="147">
        <v>9766.4499999999989</v>
      </c>
      <c r="I49" s="146"/>
      <c r="J49" s="142"/>
      <c r="K49" s="142"/>
      <c r="L49" s="142"/>
      <c r="M49" s="142"/>
      <c r="N49" s="142"/>
      <c r="O49" s="142"/>
      <c r="P49" s="142"/>
      <c r="Q49" s="135"/>
    </row>
    <row r="50" spans="1:17" ht="11.1" customHeight="1">
      <c r="A50" s="139">
        <v>562107.18300000008</v>
      </c>
      <c r="B50" s="140" t="s">
        <v>212</v>
      </c>
      <c r="C50" s="141" t="s">
        <v>33</v>
      </c>
      <c r="D50" s="135">
        <f>SUM(E50:H50)</f>
        <v>156207.57999999999</v>
      </c>
      <c r="E50" s="142">
        <v>43224.361999999994</v>
      </c>
      <c r="F50" s="142">
        <v>25862.337</v>
      </c>
      <c r="G50" s="142">
        <v>48675.188000000002</v>
      </c>
      <c r="H50" s="142">
        <v>38445.692999999999</v>
      </c>
      <c r="I50" s="142">
        <v>25915.3</v>
      </c>
      <c r="J50" s="142">
        <v>34468.71</v>
      </c>
      <c r="K50" s="142">
        <v>52481.62</v>
      </c>
      <c r="L50" s="142">
        <v>53025.600999999995</v>
      </c>
      <c r="M50" s="142">
        <v>51314.565000000002</v>
      </c>
      <c r="N50" s="142">
        <v>43196.175000000003</v>
      </c>
      <c r="O50" s="142">
        <v>50882.231999999996</v>
      </c>
      <c r="P50" s="142">
        <v>51956.493000000002</v>
      </c>
      <c r="Q50" s="135">
        <v>519448.27600000001</v>
      </c>
    </row>
    <row r="51" spans="1:17" ht="11.1" customHeight="1">
      <c r="A51" s="139">
        <v>574422.42599999998</v>
      </c>
      <c r="B51" s="140"/>
      <c r="C51" s="141" t="s">
        <v>32</v>
      </c>
      <c r="D51" s="135">
        <f t="shared" si="0"/>
        <v>182680.17800000001</v>
      </c>
      <c r="E51" s="142">
        <v>49393.745999999999</v>
      </c>
      <c r="F51" s="142">
        <v>45382.788</v>
      </c>
      <c r="G51" s="142">
        <v>49024.544000000002</v>
      </c>
      <c r="H51" s="142">
        <v>38879.100000000006</v>
      </c>
      <c r="I51" s="142">
        <v>36585.936000000002</v>
      </c>
      <c r="J51" s="142">
        <v>24801.47</v>
      </c>
      <c r="K51" s="142">
        <v>35262.89</v>
      </c>
      <c r="L51" s="142">
        <v>51209.213999999993</v>
      </c>
      <c r="M51" s="142">
        <v>49596.123</v>
      </c>
      <c r="N51" s="142">
        <v>53549.675999999999</v>
      </c>
      <c r="O51" s="142">
        <v>55946.17</v>
      </c>
      <c r="P51" s="142">
        <v>53992.834999999992</v>
      </c>
      <c r="Q51" s="135">
        <v>543624.49199999997</v>
      </c>
    </row>
    <row r="52" spans="1:17" ht="11.1" customHeight="1">
      <c r="A52" s="139">
        <v>633993.71900000004</v>
      </c>
      <c r="B52" s="140"/>
      <c r="C52" s="141" t="s">
        <v>31</v>
      </c>
      <c r="D52" s="135">
        <f t="shared" si="0"/>
        <v>184706.31699999998</v>
      </c>
      <c r="E52" s="142">
        <v>44828.262999999999</v>
      </c>
      <c r="F52" s="142">
        <v>49159.252</v>
      </c>
      <c r="G52" s="142">
        <v>53216.959000000003</v>
      </c>
      <c r="H52" s="142">
        <v>37501.842999999993</v>
      </c>
      <c r="I52" s="142">
        <v>31609.510000000002</v>
      </c>
      <c r="J52" s="142">
        <v>29765.399999999998</v>
      </c>
      <c r="K52" s="142">
        <v>41804.04</v>
      </c>
      <c r="L52" s="142">
        <v>57024.064000000006</v>
      </c>
      <c r="M52" s="142">
        <v>54264.312000000005</v>
      </c>
      <c r="N52" s="142">
        <v>55480.133999999998</v>
      </c>
      <c r="O52" s="142">
        <v>55597.836000000003</v>
      </c>
      <c r="P52" s="142">
        <v>51855.569999999992</v>
      </c>
      <c r="Q52" s="135">
        <v>562107.18300000008</v>
      </c>
    </row>
    <row r="53" spans="1:17" ht="11.1" customHeight="1">
      <c r="A53" s="139">
        <v>630030.29</v>
      </c>
      <c r="B53" s="140"/>
      <c r="C53" s="141" t="s">
        <v>30</v>
      </c>
      <c r="D53" s="135">
        <f t="shared" si="0"/>
        <v>180035.8</v>
      </c>
      <c r="E53" s="142">
        <v>39896.945999999996</v>
      </c>
      <c r="F53" s="142">
        <v>48701.768000000004</v>
      </c>
      <c r="G53" s="142">
        <v>40894.627999999997</v>
      </c>
      <c r="H53" s="142">
        <v>50542.457999999999</v>
      </c>
      <c r="I53" s="142">
        <v>45324.565999999999</v>
      </c>
      <c r="J53" s="142">
        <v>39751.72</v>
      </c>
      <c r="K53" s="142">
        <v>23996.15</v>
      </c>
      <c r="L53" s="142">
        <v>47528.326000000001</v>
      </c>
      <c r="M53" s="142">
        <v>60894.403999999995</v>
      </c>
      <c r="N53" s="142">
        <v>60117.95</v>
      </c>
      <c r="O53" s="142">
        <v>57756.294999999998</v>
      </c>
      <c r="P53" s="142">
        <v>59017.214999999997</v>
      </c>
      <c r="Q53" s="135">
        <v>574422.42599999998</v>
      </c>
    </row>
    <row r="54" spans="1:17" ht="11.1" customHeight="1">
      <c r="A54" s="139">
        <v>647154.81800000009</v>
      </c>
      <c r="B54" s="140"/>
      <c r="C54" s="141" t="s">
        <v>29</v>
      </c>
      <c r="D54" s="135">
        <f t="shared" si="0"/>
        <v>206490.016</v>
      </c>
      <c r="E54" s="142">
        <v>45394.806999999993</v>
      </c>
      <c r="F54" s="142">
        <v>52322.743000000002</v>
      </c>
      <c r="G54" s="142">
        <v>52819.895000000004</v>
      </c>
      <c r="H54" s="142">
        <v>55952.570999999996</v>
      </c>
      <c r="I54" s="142">
        <v>48906.565999999999</v>
      </c>
      <c r="J54" s="142">
        <v>32799.228000000003</v>
      </c>
      <c r="K54" s="142">
        <v>30829.702999999998</v>
      </c>
      <c r="L54" s="142">
        <v>61603.122000000003</v>
      </c>
      <c r="M54" s="142">
        <v>62463.898000000001</v>
      </c>
      <c r="N54" s="142">
        <v>64073.948999999993</v>
      </c>
      <c r="O54" s="142">
        <v>63349.305000000008</v>
      </c>
      <c r="P54" s="142">
        <v>63477.932000000001</v>
      </c>
      <c r="Q54" s="135">
        <v>633993.71900000004</v>
      </c>
    </row>
    <row r="55" spans="1:17" ht="11.1" customHeight="1">
      <c r="A55" s="139">
        <v>595225.59000000008</v>
      </c>
      <c r="B55" s="140"/>
      <c r="C55" s="141" t="s">
        <v>28</v>
      </c>
      <c r="D55" s="135">
        <f>SUM(E55:H55)</f>
        <v>196613.97200000001</v>
      </c>
      <c r="E55" s="142">
        <v>48668.86</v>
      </c>
      <c r="F55" s="142">
        <v>54243.764999999999</v>
      </c>
      <c r="G55" s="142">
        <v>52777.345000000001</v>
      </c>
      <c r="H55" s="142">
        <v>40924.002</v>
      </c>
      <c r="I55" s="142">
        <v>30094.547999999999</v>
      </c>
      <c r="J55" s="142">
        <v>39816.573000000004</v>
      </c>
      <c r="K55" s="142">
        <v>33069.440999999999</v>
      </c>
      <c r="L55" s="142">
        <v>58811.202999999994</v>
      </c>
      <c r="M55" s="142">
        <v>54337.773999999998</v>
      </c>
      <c r="N55" s="142">
        <v>78053.97099999999</v>
      </c>
      <c r="O55" s="142">
        <v>63830.67</v>
      </c>
      <c r="P55" s="142">
        <v>75402.137999999992</v>
      </c>
      <c r="Q55" s="135">
        <v>630030.29</v>
      </c>
    </row>
    <row r="56" spans="1:17" ht="11.1" customHeight="1">
      <c r="A56" s="139">
        <v>587844.27500000002</v>
      </c>
      <c r="B56" s="140"/>
      <c r="C56" s="141" t="s">
        <v>27</v>
      </c>
      <c r="D56" s="135">
        <f t="shared" si="0"/>
        <v>174756.81600000002</v>
      </c>
      <c r="E56" s="142">
        <v>65812.678000000014</v>
      </c>
      <c r="F56" s="142">
        <v>52567.468000000008</v>
      </c>
      <c r="G56" s="142">
        <v>33592.479999999996</v>
      </c>
      <c r="H56" s="142">
        <v>22784.19</v>
      </c>
      <c r="I56" s="142">
        <v>30133.229999999996</v>
      </c>
      <c r="J56" s="142">
        <v>50987.198999999993</v>
      </c>
      <c r="K56" s="142">
        <v>76730.39</v>
      </c>
      <c r="L56" s="142">
        <v>63705.036000000007</v>
      </c>
      <c r="M56" s="142">
        <v>70446.964999999997</v>
      </c>
      <c r="N56" s="142">
        <v>58015.450000000004</v>
      </c>
      <c r="O56" s="142">
        <v>59886.013000000006</v>
      </c>
      <c r="P56" s="142">
        <v>62493.718999999997</v>
      </c>
      <c r="Q56" s="135">
        <v>647154.81800000009</v>
      </c>
    </row>
    <row r="57" spans="1:17" ht="11.1" customHeight="1">
      <c r="A57" s="139">
        <v>618388.80499999993</v>
      </c>
      <c r="B57" s="140"/>
      <c r="C57" s="141" t="s">
        <v>26</v>
      </c>
      <c r="D57" s="135">
        <f t="shared" si="0"/>
        <v>171108.27499999999</v>
      </c>
      <c r="E57" s="142">
        <v>61740.472000000002</v>
      </c>
      <c r="F57" s="142">
        <v>51743.362999999998</v>
      </c>
      <c r="G57" s="142">
        <v>18523.031999999999</v>
      </c>
      <c r="H57" s="142">
        <v>39101.408000000003</v>
      </c>
      <c r="I57" s="142">
        <v>39928.391000000003</v>
      </c>
      <c r="J57" s="142">
        <v>25425.17</v>
      </c>
      <c r="K57" s="142">
        <v>51219.503000000004</v>
      </c>
      <c r="L57" s="142">
        <v>64709.964</v>
      </c>
      <c r="M57" s="142">
        <v>60450.195</v>
      </c>
      <c r="N57" s="142">
        <v>65703.26400000001</v>
      </c>
      <c r="O57" s="142">
        <v>57935.864999999998</v>
      </c>
      <c r="P57" s="142">
        <v>58744.963000000003</v>
      </c>
      <c r="Q57" s="135">
        <v>595225.59000000008</v>
      </c>
    </row>
    <row r="58" spans="1:17" ht="11.1" customHeight="1">
      <c r="A58" s="139">
        <v>638051.78247229999</v>
      </c>
      <c r="B58" s="140"/>
      <c r="C58" s="141" t="s">
        <v>25</v>
      </c>
      <c r="D58" s="135">
        <f t="shared" si="0"/>
        <v>178179.204</v>
      </c>
      <c r="E58" s="142">
        <v>61322.417000000001</v>
      </c>
      <c r="F58" s="142">
        <v>34674.404999999999</v>
      </c>
      <c r="G58" s="142">
        <v>35212.131999999998</v>
      </c>
      <c r="H58" s="142">
        <v>46970.25</v>
      </c>
      <c r="I58" s="142">
        <v>45370.877999999997</v>
      </c>
      <c r="J58" s="142">
        <v>48212.614000000001</v>
      </c>
      <c r="K58" s="142">
        <v>42599.847999999998</v>
      </c>
      <c r="L58" s="142">
        <v>47023.486999999994</v>
      </c>
      <c r="M58" s="142">
        <v>49653.223999999995</v>
      </c>
      <c r="N58" s="142">
        <v>54511.207999999999</v>
      </c>
      <c r="O58" s="142">
        <v>60309.625</v>
      </c>
      <c r="P58" s="142">
        <v>61984.186999999998</v>
      </c>
      <c r="Q58" s="135">
        <v>587844.27500000002</v>
      </c>
    </row>
    <row r="59" spans="1:17" ht="11.1" customHeight="1">
      <c r="A59" s="139">
        <v>531566.94298017409</v>
      </c>
      <c r="B59" s="140"/>
      <c r="C59" s="141" t="s">
        <v>24</v>
      </c>
      <c r="D59" s="135">
        <f t="shared" si="0"/>
        <v>183921.378</v>
      </c>
      <c r="E59" s="142">
        <v>48497.128000000004</v>
      </c>
      <c r="F59" s="142">
        <v>45321.38</v>
      </c>
      <c r="G59" s="142">
        <v>54425.342000000004</v>
      </c>
      <c r="H59" s="142">
        <v>35677.527999999998</v>
      </c>
      <c r="I59" s="142">
        <v>36600.201000000001</v>
      </c>
      <c r="J59" s="142">
        <v>34007.68</v>
      </c>
      <c r="K59" s="142">
        <v>55241.224000000002</v>
      </c>
      <c r="L59" s="142">
        <v>61724.777999999998</v>
      </c>
      <c r="M59" s="142">
        <v>61397.190999999999</v>
      </c>
      <c r="N59" s="142">
        <v>63692.096000000005</v>
      </c>
      <c r="O59" s="142">
        <v>60851.766999999993</v>
      </c>
      <c r="P59" s="142">
        <v>60952.49</v>
      </c>
      <c r="Q59" s="135">
        <v>618388.80499999993</v>
      </c>
    </row>
    <row r="60" spans="1:17" ht="11.1" customHeight="1">
      <c r="A60" s="139">
        <v>561888.94220736111</v>
      </c>
      <c r="B60" s="140"/>
      <c r="C60" s="141" t="s">
        <v>23</v>
      </c>
      <c r="D60" s="135">
        <f>SUM(E60:H60)</f>
        <v>166297.13199999998</v>
      </c>
      <c r="E60" s="142">
        <v>47984.493999999999</v>
      </c>
      <c r="F60" s="142">
        <v>54267.934999999998</v>
      </c>
      <c r="G60" s="142">
        <v>31160.215</v>
      </c>
      <c r="H60" s="142">
        <v>32884.487999999998</v>
      </c>
      <c r="I60" s="142">
        <v>49002.694000000003</v>
      </c>
      <c r="J60" s="142">
        <v>56081.743999999999</v>
      </c>
      <c r="K60" s="142">
        <v>58461.594000000005</v>
      </c>
      <c r="L60" s="142">
        <v>56004.697999999997</v>
      </c>
      <c r="M60" s="142">
        <v>65745.702999999994</v>
      </c>
      <c r="N60" s="142">
        <v>63096.368999999999</v>
      </c>
      <c r="O60" s="142">
        <v>58377.739000000001</v>
      </c>
      <c r="P60" s="142">
        <v>64984.109472299999</v>
      </c>
      <c r="Q60" s="135">
        <v>638051.78247229999</v>
      </c>
    </row>
    <row r="61" spans="1:17" ht="11.1" customHeight="1">
      <c r="A61" s="139">
        <v>549676.94389317126</v>
      </c>
      <c r="B61" s="140"/>
      <c r="C61" s="141" t="s">
        <v>22</v>
      </c>
      <c r="D61" s="135">
        <f t="shared" si="0"/>
        <v>159845.34</v>
      </c>
      <c r="E61" s="142">
        <v>36992.826999999997</v>
      </c>
      <c r="F61" s="142">
        <v>53374.02</v>
      </c>
      <c r="G61" s="142">
        <v>45363.846000000005</v>
      </c>
      <c r="H61" s="142">
        <v>24114.646999999997</v>
      </c>
      <c r="I61" s="142">
        <v>29821.488923168617</v>
      </c>
      <c r="J61" s="142">
        <v>29432.472999999998</v>
      </c>
      <c r="K61" s="142">
        <v>41434.695</v>
      </c>
      <c r="L61" s="142">
        <v>55863.878000000004</v>
      </c>
      <c r="M61" s="142">
        <v>50796.184000000001</v>
      </c>
      <c r="N61" s="142">
        <v>57641.530000000006</v>
      </c>
      <c r="O61" s="142">
        <v>53346.926147618877</v>
      </c>
      <c r="P61" s="142">
        <v>53384.427909386533</v>
      </c>
      <c r="Q61" s="135">
        <v>531566.94298017409</v>
      </c>
    </row>
    <row r="62" spans="1:17" ht="11.1" customHeight="1">
      <c r="A62" s="148" t="s">
        <v>52</v>
      </c>
      <c r="B62" s="140"/>
      <c r="C62" s="141" t="s">
        <v>21</v>
      </c>
      <c r="D62" s="135">
        <f>SUM(E62:H62)</f>
        <v>160285.91585035864</v>
      </c>
      <c r="E62" s="142">
        <v>45150.396199272625</v>
      </c>
      <c r="F62" s="142">
        <v>46062.100168117147</v>
      </c>
      <c r="G62" s="142">
        <v>44376.284999999996</v>
      </c>
      <c r="H62" s="142">
        <v>24697.134482968864</v>
      </c>
      <c r="I62" s="142">
        <v>38836.895000000004</v>
      </c>
      <c r="J62" s="142">
        <v>43372.504000000001</v>
      </c>
      <c r="K62" s="142">
        <v>54865.087502920112</v>
      </c>
      <c r="L62" s="142">
        <v>46698.779854082342</v>
      </c>
      <c r="M62" s="142">
        <v>42674.89</v>
      </c>
      <c r="N62" s="142">
        <v>60535.11</v>
      </c>
      <c r="O62" s="142">
        <v>56318.164999999994</v>
      </c>
      <c r="P62" s="142">
        <v>58301.595000000001</v>
      </c>
      <c r="Q62" s="135">
        <v>561888.94220736111</v>
      </c>
    </row>
    <row r="63" spans="1:17" ht="11.1" customHeight="1">
      <c r="B63" s="140"/>
      <c r="C63" s="141" t="s">
        <v>20</v>
      </c>
      <c r="D63" s="135">
        <f>SUM(E63:H63)</f>
        <v>163361.7702393225</v>
      </c>
      <c r="E63" s="147">
        <v>44598.729999999996</v>
      </c>
      <c r="F63" s="147">
        <v>47972.763304126143</v>
      </c>
      <c r="G63" s="147">
        <v>45949.840935196342</v>
      </c>
      <c r="H63" s="147">
        <v>24840.436000000002</v>
      </c>
      <c r="I63" s="147">
        <v>32804.284831000878</v>
      </c>
      <c r="J63" s="147">
        <v>37825.033589977342</v>
      </c>
      <c r="K63" s="142">
        <v>51969.929566671111</v>
      </c>
      <c r="L63" s="142">
        <v>55397.385000000002</v>
      </c>
      <c r="M63" s="142">
        <v>48026.6</v>
      </c>
      <c r="N63" s="142">
        <v>57272.373710694475</v>
      </c>
      <c r="O63" s="142">
        <v>49064.258999999998</v>
      </c>
      <c r="P63" s="142">
        <v>53955.307955504919</v>
      </c>
      <c r="Q63" s="135">
        <v>549676.94389317126</v>
      </c>
    </row>
    <row r="64" spans="1:17" ht="11.1" customHeight="1">
      <c r="A64" s="130" t="s">
        <v>37</v>
      </c>
      <c r="B64" s="140"/>
      <c r="C64" s="141">
        <v>2024</v>
      </c>
      <c r="D64" s="135">
        <f>SUM(E64:H64)</f>
        <v>137548.74338108272</v>
      </c>
      <c r="E64" s="147">
        <v>34248.062656375863</v>
      </c>
      <c r="F64" s="147">
        <v>46157.581149981947</v>
      </c>
      <c r="G64" s="147">
        <v>32939.854574724915</v>
      </c>
      <c r="H64" s="147">
        <v>24203.245000000003</v>
      </c>
      <c r="I64" s="147"/>
      <c r="J64" s="147"/>
      <c r="K64" s="142"/>
      <c r="L64" s="142"/>
      <c r="M64" s="142"/>
      <c r="N64" s="142"/>
      <c r="O64" s="142"/>
      <c r="P64" s="142"/>
      <c r="Q64" s="135"/>
    </row>
    <row r="65" spans="1:17" ht="11.1" customHeight="1">
      <c r="A65" s="149"/>
      <c r="B65" s="150"/>
      <c r="C65" s="151"/>
      <c r="D65" s="151"/>
      <c r="E65" s="151"/>
      <c r="F65" s="152"/>
      <c r="G65" s="151"/>
      <c r="H65" s="151"/>
      <c r="I65" s="153"/>
      <c r="J65" s="154"/>
      <c r="K65" s="154"/>
      <c r="L65" s="154"/>
      <c r="M65" s="154"/>
      <c r="N65" s="154"/>
      <c r="O65" s="154"/>
      <c r="P65" s="148"/>
      <c r="Q65" s="148" t="s">
        <v>52</v>
      </c>
    </row>
    <row r="66" spans="1:17" ht="12" customHeight="1">
      <c r="A66" s="139">
        <v>67928.179000000004</v>
      </c>
      <c r="B66" s="140" t="s">
        <v>191</v>
      </c>
      <c r="C66" s="155"/>
      <c r="D66" s="155"/>
      <c r="E66" s="155"/>
      <c r="F66" s="156"/>
      <c r="G66" s="155"/>
      <c r="H66" s="155"/>
      <c r="I66" s="156"/>
      <c r="J66" s="157"/>
      <c r="K66" s="157"/>
      <c r="L66" s="157"/>
      <c r="M66" s="157"/>
      <c r="N66" s="142"/>
      <c r="O66" s="157"/>
      <c r="P66" s="157"/>
    </row>
    <row r="67" spans="1:17" ht="18" customHeight="1">
      <c r="A67" s="139">
        <v>80112.424343200008</v>
      </c>
      <c r="B67" s="131" t="s">
        <v>51</v>
      </c>
      <c r="C67" s="132" t="s">
        <v>50</v>
      </c>
      <c r="D67" s="132" t="s">
        <v>211</v>
      </c>
      <c r="E67" s="132" t="s">
        <v>49</v>
      </c>
      <c r="F67" s="132" t="s">
        <v>48</v>
      </c>
      <c r="G67" s="133" t="s">
        <v>47</v>
      </c>
      <c r="H67" s="132" t="s">
        <v>46</v>
      </c>
      <c r="I67" s="132" t="s">
        <v>45</v>
      </c>
      <c r="J67" s="132" t="s">
        <v>44</v>
      </c>
      <c r="K67" s="132" t="s">
        <v>43</v>
      </c>
      <c r="L67" s="132" t="s">
        <v>42</v>
      </c>
      <c r="M67" s="132" t="s">
        <v>41</v>
      </c>
      <c r="N67" s="132" t="s">
        <v>40</v>
      </c>
      <c r="O67" s="132" t="s">
        <v>39</v>
      </c>
      <c r="P67" s="132" t="s">
        <v>38</v>
      </c>
      <c r="Q67" s="132" t="s">
        <v>37</v>
      </c>
    </row>
    <row r="68" spans="1:17" ht="7.5" customHeight="1">
      <c r="A68" s="139">
        <v>83717.058000000005</v>
      </c>
      <c r="B68" s="158"/>
      <c r="C68" s="159"/>
      <c r="D68" s="159"/>
      <c r="E68" s="157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35"/>
    </row>
    <row r="69" spans="1:17" ht="9.75" customHeight="1">
      <c r="A69" s="139">
        <v>101305.80699999999</v>
      </c>
      <c r="B69" s="140" t="s">
        <v>36</v>
      </c>
      <c r="C69" s="141" t="s">
        <v>33</v>
      </c>
      <c r="D69" s="135">
        <f>SUM(E69:H69)</f>
        <v>22942.743999999999</v>
      </c>
      <c r="E69" s="142">
        <v>7068.9</v>
      </c>
      <c r="F69" s="142">
        <v>6714.34</v>
      </c>
      <c r="G69" s="142">
        <v>6158.2039999999997</v>
      </c>
      <c r="H69" s="142">
        <v>3001.3</v>
      </c>
      <c r="I69" s="142">
        <v>6041.8</v>
      </c>
      <c r="J69" s="142">
        <v>5763.7</v>
      </c>
      <c r="K69" s="142">
        <v>5778.5</v>
      </c>
      <c r="L69" s="142">
        <v>4215.25</v>
      </c>
      <c r="M69" s="142">
        <v>269.5</v>
      </c>
      <c r="N69" s="142">
        <v>6733.5290000000005</v>
      </c>
      <c r="O69" s="142">
        <v>7926.768</v>
      </c>
      <c r="P69" s="142">
        <v>8256.3880000000008</v>
      </c>
      <c r="Q69" s="135">
        <v>67928.179000000004</v>
      </c>
    </row>
    <row r="70" spans="1:17" ht="11.1" customHeight="1">
      <c r="A70" s="139">
        <v>96422.314999999988</v>
      </c>
      <c r="B70" s="140"/>
      <c r="C70" s="141" t="s">
        <v>32</v>
      </c>
      <c r="D70" s="135">
        <f>SUM(E70:H70)</f>
        <v>28828.342000000004</v>
      </c>
      <c r="E70" s="142">
        <v>8462.0830000000005</v>
      </c>
      <c r="F70" s="142">
        <v>4507.3220000000001</v>
      </c>
      <c r="G70" s="142">
        <v>7845.3230000000003</v>
      </c>
      <c r="H70" s="142">
        <v>8013.6139999999996</v>
      </c>
      <c r="I70" s="142">
        <v>7409.56</v>
      </c>
      <c r="J70" s="142">
        <v>7456.54</v>
      </c>
      <c r="K70" s="142">
        <v>7727.8824999999997</v>
      </c>
      <c r="L70" s="142">
        <v>7574.5150000000003</v>
      </c>
      <c r="M70" s="142">
        <v>0</v>
      </c>
      <c r="N70" s="142">
        <v>5008.5518432000008</v>
      </c>
      <c r="O70" s="142">
        <v>7734.8590000000004</v>
      </c>
      <c r="P70" s="142">
        <v>8372.1740000000009</v>
      </c>
      <c r="Q70" s="135">
        <v>80112.424343200008</v>
      </c>
    </row>
    <row r="71" spans="1:17" ht="11.1" customHeight="1">
      <c r="A71" s="139">
        <v>108148.73699999999</v>
      </c>
      <c r="B71" s="140"/>
      <c r="C71" s="141" t="s">
        <v>31</v>
      </c>
      <c r="D71" s="135">
        <f t="shared" ref="D71:D112" si="2">SUM(E71:H71)</f>
        <v>28992.420000000002</v>
      </c>
      <c r="E71" s="142">
        <v>7866.1760000000004</v>
      </c>
      <c r="F71" s="142">
        <v>7675.2619999999997</v>
      </c>
      <c r="G71" s="142">
        <v>7417.3869999999997</v>
      </c>
      <c r="H71" s="142">
        <v>6033.5950000000003</v>
      </c>
      <c r="I71" s="142">
        <v>7868.1080000000002</v>
      </c>
      <c r="J71" s="142">
        <v>1971.9069999999999</v>
      </c>
      <c r="K71" s="142">
        <v>0</v>
      </c>
      <c r="L71" s="142">
        <v>8771.616</v>
      </c>
      <c r="M71" s="142">
        <v>9518.1239999999998</v>
      </c>
      <c r="N71" s="142">
        <v>8470.7129999999997</v>
      </c>
      <c r="O71" s="142">
        <v>9677.1170000000002</v>
      </c>
      <c r="P71" s="142">
        <v>8447.0529999999999</v>
      </c>
      <c r="Q71" s="135">
        <v>83717.058000000005</v>
      </c>
    </row>
    <row r="72" spans="1:17" ht="11.1" customHeight="1">
      <c r="A72" s="139">
        <v>112847.88500000001</v>
      </c>
      <c r="B72" s="140"/>
      <c r="C72" s="141" t="s">
        <v>30</v>
      </c>
      <c r="D72" s="135">
        <f t="shared" si="2"/>
        <v>33475.012999999999</v>
      </c>
      <c r="E72" s="142">
        <v>8281.8220000000001</v>
      </c>
      <c r="F72" s="142">
        <v>8286.2900000000009</v>
      </c>
      <c r="G72" s="142">
        <v>8322.0689999999995</v>
      </c>
      <c r="H72" s="142">
        <v>8584.8320000000003</v>
      </c>
      <c r="I72" s="142">
        <v>8137.9750000000004</v>
      </c>
      <c r="J72" s="142">
        <v>5988.1170000000002</v>
      </c>
      <c r="K72" s="142">
        <v>5987.3119999999999</v>
      </c>
      <c r="L72" s="142">
        <v>9762.2369999999992</v>
      </c>
      <c r="M72" s="142">
        <v>8508.4120000000003</v>
      </c>
      <c r="N72" s="142">
        <v>9453.7070000000003</v>
      </c>
      <c r="O72" s="142">
        <v>9560.8520000000008</v>
      </c>
      <c r="P72" s="142">
        <v>10432.182000000001</v>
      </c>
      <c r="Q72" s="135">
        <v>101305.80699999999</v>
      </c>
    </row>
    <row r="73" spans="1:17" ht="11.1" customHeight="1">
      <c r="A73" s="139">
        <v>96880.21</v>
      </c>
      <c r="B73" s="140"/>
      <c r="C73" s="141" t="s">
        <v>29</v>
      </c>
      <c r="D73" s="135">
        <f>SUM(E73:H73)</f>
        <v>33468.968999999997</v>
      </c>
      <c r="E73" s="142">
        <v>7860.9769999999999</v>
      </c>
      <c r="F73" s="142">
        <v>7707.9089999999997</v>
      </c>
      <c r="G73" s="142">
        <v>9605.4979999999996</v>
      </c>
      <c r="H73" s="142">
        <v>8294.5849999999991</v>
      </c>
      <c r="I73" s="142">
        <v>8738.3379999999997</v>
      </c>
      <c r="J73" s="142">
        <v>7756.9560000000001</v>
      </c>
      <c r="K73" s="142">
        <v>1431.6489999999999</v>
      </c>
      <c r="L73" s="142">
        <v>4231.7179999999998</v>
      </c>
      <c r="M73" s="142">
        <v>9699.5709999999999</v>
      </c>
      <c r="N73" s="142">
        <v>10529.536</v>
      </c>
      <c r="O73" s="142">
        <v>9930.1020000000008</v>
      </c>
      <c r="P73" s="142">
        <v>10635.476000000001</v>
      </c>
      <c r="Q73" s="135">
        <v>96422.314999999988</v>
      </c>
    </row>
    <row r="74" spans="1:17" ht="11.1" customHeight="1">
      <c r="A74" s="139">
        <v>99122.948000000019</v>
      </c>
      <c r="B74" s="140"/>
      <c r="C74" s="141" t="s">
        <v>28</v>
      </c>
      <c r="D74" s="135">
        <f t="shared" si="2"/>
        <v>36119.091</v>
      </c>
      <c r="E74" s="142">
        <v>10000.824000000001</v>
      </c>
      <c r="F74" s="142">
        <v>7177.96</v>
      </c>
      <c r="G74" s="142">
        <v>9420.6810000000005</v>
      </c>
      <c r="H74" s="142">
        <v>9519.6260000000002</v>
      </c>
      <c r="I74" s="142">
        <v>9589.9709999999995</v>
      </c>
      <c r="J74" s="142">
        <v>8767.92</v>
      </c>
      <c r="K74" s="142">
        <v>10155.468999999999</v>
      </c>
      <c r="L74" s="142">
        <v>9220.2900000000009</v>
      </c>
      <c r="M74" s="142">
        <v>8973.5609999999997</v>
      </c>
      <c r="N74" s="142">
        <v>2930.0129999999999</v>
      </c>
      <c r="O74" s="142">
        <v>11073.4</v>
      </c>
      <c r="P74" s="142">
        <v>11319.022000000001</v>
      </c>
      <c r="Q74" s="135">
        <v>108148.73699999999</v>
      </c>
    </row>
    <row r="75" spans="1:17" ht="11.1" customHeight="1">
      <c r="A75" s="139">
        <v>105749.53000000001</v>
      </c>
      <c r="B75" s="140"/>
      <c r="C75" s="141" t="s">
        <v>27</v>
      </c>
      <c r="D75" s="135">
        <f>SUM(E75:H75)</f>
        <v>33646.262999999999</v>
      </c>
      <c r="E75" s="142">
        <v>10083.040999999999</v>
      </c>
      <c r="F75" s="142">
        <v>10362.344999999999</v>
      </c>
      <c r="G75" s="142">
        <v>8889.6759999999995</v>
      </c>
      <c r="H75" s="142">
        <v>4311.201</v>
      </c>
      <c r="I75" s="142">
        <v>0</v>
      </c>
      <c r="J75" s="142">
        <v>6993.5950000000003</v>
      </c>
      <c r="K75" s="142">
        <v>11601.075000000001</v>
      </c>
      <c r="L75" s="142">
        <v>12482.813</v>
      </c>
      <c r="M75" s="142">
        <v>12715.74</v>
      </c>
      <c r="N75" s="142">
        <v>12430.977999999999</v>
      </c>
      <c r="O75" s="142">
        <v>12239.737999999999</v>
      </c>
      <c r="P75" s="142">
        <v>10737.683000000001</v>
      </c>
      <c r="Q75" s="135">
        <v>112847.88500000001</v>
      </c>
    </row>
    <row r="76" spans="1:17" ht="11.1" customHeight="1">
      <c r="A76" s="139">
        <v>110104.481</v>
      </c>
      <c r="B76" s="140"/>
      <c r="C76" s="141" t="s">
        <v>26</v>
      </c>
      <c r="D76" s="135">
        <f t="shared" si="2"/>
        <v>31059.743999999999</v>
      </c>
      <c r="E76" s="142">
        <v>8489.8040000000001</v>
      </c>
      <c r="F76" s="142">
        <v>7897.1909999999998</v>
      </c>
      <c r="G76" s="142">
        <v>4772.8980000000001</v>
      </c>
      <c r="H76" s="142">
        <v>9899.8510000000006</v>
      </c>
      <c r="I76" s="142">
        <v>9823.4570000000003</v>
      </c>
      <c r="J76" s="142">
        <v>8984.3770000000004</v>
      </c>
      <c r="K76" s="142">
        <v>929.08299999999997</v>
      </c>
      <c r="L76" s="142">
        <v>4668.9129999999996</v>
      </c>
      <c r="M76" s="142">
        <v>12160.458000000001</v>
      </c>
      <c r="N76" s="142">
        <v>10635.843000000001</v>
      </c>
      <c r="O76" s="142">
        <v>10412.967000000001</v>
      </c>
      <c r="P76" s="142">
        <v>8205.3680000000004</v>
      </c>
      <c r="Q76" s="135">
        <v>96880.21</v>
      </c>
    </row>
    <row r="77" spans="1:17" ht="11.1" customHeight="1">
      <c r="A77" s="139">
        <v>103384.814086</v>
      </c>
      <c r="B77" s="140"/>
      <c r="C77" s="141" t="s">
        <v>25</v>
      </c>
      <c r="D77" s="135">
        <f>SUM(E77:H77)</f>
        <v>26104.683000000001</v>
      </c>
      <c r="E77" s="142">
        <v>7394.32</v>
      </c>
      <c r="F77" s="142">
        <v>9616.3130000000001</v>
      </c>
      <c r="G77" s="142">
        <v>9094.0499999999993</v>
      </c>
      <c r="H77" s="142">
        <v>0</v>
      </c>
      <c r="I77" s="142">
        <v>0</v>
      </c>
      <c r="J77" s="142">
        <v>9706.2620000000006</v>
      </c>
      <c r="K77" s="142">
        <v>9652.893</v>
      </c>
      <c r="L77" s="142">
        <v>10939.02</v>
      </c>
      <c r="M77" s="142">
        <v>10378.069</v>
      </c>
      <c r="N77" s="142">
        <v>10570.71</v>
      </c>
      <c r="O77" s="142">
        <v>11490.315000000001</v>
      </c>
      <c r="P77" s="142">
        <v>10280.995999999999</v>
      </c>
      <c r="Q77" s="135">
        <v>99122.948000000019</v>
      </c>
    </row>
    <row r="78" spans="1:17" ht="11.1" customHeight="1">
      <c r="A78" s="139">
        <v>94715.919490000015</v>
      </c>
      <c r="B78" s="140"/>
      <c r="C78" s="141" t="s">
        <v>24</v>
      </c>
      <c r="D78" s="135">
        <f t="shared" si="2"/>
        <v>28191.236000000001</v>
      </c>
      <c r="E78" s="142">
        <v>9201.9330000000009</v>
      </c>
      <c r="F78" s="142">
        <v>10634.18</v>
      </c>
      <c r="G78" s="142">
        <v>8355.1229999999996</v>
      </c>
      <c r="H78" s="142">
        <v>0</v>
      </c>
      <c r="I78" s="142">
        <v>7232.7550000000001</v>
      </c>
      <c r="J78" s="142">
        <v>9281.77</v>
      </c>
      <c r="K78" s="142">
        <v>11342.581</v>
      </c>
      <c r="L78" s="142">
        <v>11316.548000000001</v>
      </c>
      <c r="M78" s="142">
        <v>8982.5550000000003</v>
      </c>
      <c r="N78" s="142">
        <v>10083.081</v>
      </c>
      <c r="O78" s="142">
        <v>8582.6540000000005</v>
      </c>
      <c r="P78" s="142">
        <v>10736.35</v>
      </c>
      <c r="Q78" s="135">
        <v>105749.53000000001</v>
      </c>
    </row>
    <row r="79" spans="1:17" ht="11.1" customHeight="1">
      <c r="A79" s="139">
        <v>88864.975418000002</v>
      </c>
      <c r="B79" s="140"/>
      <c r="C79" s="141" t="s">
        <v>23</v>
      </c>
      <c r="D79" s="135">
        <f>SUM(E79:H79)</f>
        <v>39869.002</v>
      </c>
      <c r="E79" s="142">
        <v>11041.118</v>
      </c>
      <c r="F79" s="142">
        <v>9803.9760000000006</v>
      </c>
      <c r="G79" s="142">
        <v>10161.558000000001</v>
      </c>
      <c r="H79" s="142">
        <v>8862.35</v>
      </c>
      <c r="I79" s="142">
        <v>9892.7250000000004</v>
      </c>
      <c r="J79" s="142">
        <v>9128.9249999999993</v>
      </c>
      <c r="K79" s="142">
        <v>2653.3249999999998</v>
      </c>
      <c r="L79" s="142">
        <v>892.51</v>
      </c>
      <c r="M79" s="142">
        <v>12855.8</v>
      </c>
      <c r="N79" s="142">
        <v>12625.85</v>
      </c>
      <c r="O79" s="142">
        <v>10766.477000000001</v>
      </c>
      <c r="P79" s="142">
        <v>11419.867</v>
      </c>
      <c r="Q79" s="135">
        <v>110104.481</v>
      </c>
    </row>
    <row r="80" spans="1:17" ht="11.1" customHeight="1">
      <c r="A80" s="139">
        <v>160643.96843999997</v>
      </c>
      <c r="B80" s="140"/>
      <c r="C80" s="141" t="s">
        <v>22</v>
      </c>
      <c r="D80" s="135">
        <f>SUM(E80:H80)</f>
        <v>26777.121999999996</v>
      </c>
      <c r="E80" s="142">
        <v>8880.902</v>
      </c>
      <c r="F80" s="142">
        <v>9745.73</v>
      </c>
      <c r="G80" s="142">
        <v>8150.49</v>
      </c>
      <c r="H80" s="142">
        <v>0</v>
      </c>
      <c r="I80" s="142">
        <v>947.95399999999995</v>
      </c>
      <c r="J80" s="142">
        <v>10715.967000000001</v>
      </c>
      <c r="K80" s="142">
        <v>11270.566999999999</v>
      </c>
      <c r="L80" s="142">
        <v>11218.782999999999</v>
      </c>
      <c r="M80" s="142">
        <v>11510.17</v>
      </c>
      <c r="N80" s="142">
        <v>11421.644225999999</v>
      </c>
      <c r="O80" s="142">
        <v>10908.644283</v>
      </c>
      <c r="P80" s="142">
        <v>8613.9625769999984</v>
      </c>
      <c r="Q80" s="135">
        <v>103384.814086</v>
      </c>
    </row>
    <row r="81" spans="1:17" ht="11.1" customHeight="1">
      <c r="A81" s="139">
        <v>157133.56700000001</v>
      </c>
      <c r="B81" s="140"/>
      <c r="C81" s="141" t="s">
        <v>21</v>
      </c>
      <c r="D81" s="135">
        <f t="shared" si="2"/>
        <v>21176.030426999998</v>
      </c>
      <c r="E81" s="142">
        <v>9514.5783469999988</v>
      </c>
      <c r="F81" s="142">
        <v>0</v>
      </c>
      <c r="G81" s="142">
        <v>1120.52</v>
      </c>
      <c r="H81" s="142">
        <v>10540.932079999999</v>
      </c>
      <c r="I81" s="142">
        <v>10778.53</v>
      </c>
      <c r="J81" s="142">
        <v>9920.6684609999975</v>
      </c>
      <c r="K81" s="142">
        <v>10450.918648999999</v>
      </c>
      <c r="L81" s="142">
        <v>9687.3531509999993</v>
      </c>
      <c r="M81" s="142">
        <v>7442.2425149999999</v>
      </c>
      <c r="N81" s="142">
        <v>9446.7162869999993</v>
      </c>
      <c r="O81" s="142">
        <v>8197.1</v>
      </c>
      <c r="P81" s="142">
        <v>7616.36</v>
      </c>
      <c r="Q81" s="135">
        <v>94715.919490000015</v>
      </c>
    </row>
    <row r="82" spans="1:17" ht="11.1" customHeight="1">
      <c r="A82" s="139">
        <v>175851.717</v>
      </c>
      <c r="B82" s="140"/>
      <c r="C82" s="141" t="s">
        <v>20</v>
      </c>
      <c r="D82" s="135">
        <f t="shared" si="2"/>
        <v>23507.865636000002</v>
      </c>
      <c r="E82" s="147">
        <v>4727.79</v>
      </c>
      <c r="F82" s="147">
        <v>3378.2007880000001</v>
      </c>
      <c r="G82" s="147">
        <v>7902.9833500000004</v>
      </c>
      <c r="H82" s="147">
        <v>7498.8914980000018</v>
      </c>
      <c r="I82" s="147">
        <v>4933.0289149999999</v>
      </c>
      <c r="J82" s="142">
        <v>7944.581411000001</v>
      </c>
      <c r="K82" s="142">
        <v>0</v>
      </c>
      <c r="L82" s="142">
        <v>7002.9</v>
      </c>
      <c r="M82" s="142">
        <v>11997.16</v>
      </c>
      <c r="N82" s="142">
        <v>11241.01</v>
      </c>
      <c r="O82" s="142">
        <v>11237.496867</v>
      </c>
      <c r="P82" s="142">
        <v>11000.932589</v>
      </c>
      <c r="Q82" s="135">
        <v>88864.975418000002</v>
      </c>
    </row>
    <row r="83" spans="1:17" ht="11.1" customHeight="1">
      <c r="A83" s="139">
        <v>174192.109</v>
      </c>
      <c r="B83" s="140"/>
      <c r="C83" s="141">
        <v>2024</v>
      </c>
      <c r="D83" s="135">
        <f>SUM(E83:H83)</f>
        <v>29818.761516999999</v>
      </c>
      <c r="E83" s="147">
        <v>5457.0000000000009</v>
      </c>
      <c r="F83" s="147">
        <v>8598.8561279999994</v>
      </c>
      <c r="G83" s="147">
        <v>7493.2653890000001</v>
      </c>
      <c r="H83" s="147">
        <v>8269.64</v>
      </c>
      <c r="I83" s="147"/>
      <c r="J83" s="142"/>
      <c r="K83" s="142"/>
      <c r="L83" s="142"/>
      <c r="M83" s="142"/>
      <c r="N83" s="142"/>
      <c r="O83" s="142"/>
      <c r="P83" s="142"/>
      <c r="Q83" s="135"/>
    </row>
    <row r="84" spans="1:17" ht="11.1" customHeight="1">
      <c r="A84" s="139">
        <v>185304.932</v>
      </c>
      <c r="B84" s="140" t="s">
        <v>35</v>
      </c>
      <c r="C84" s="141" t="s">
        <v>33</v>
      </c>
      <c r="D84" s="135">
        <f t="shared" si="2"/>
        <v>49521.436999999998</v>
      </c>
      <c r="E84" s="142">
        <v>11171.8</v>
      </c>
      <c r="F84" s="142">
        <v>13294.491999999998</v>
      </c>
      <c r="G84" s="142">
        <v>12191.745999999999</v>
      </c>
      <c r="H84" s="142">
        <v>12863.398999999999</v>
      </c>
      <c r="I84" s="142">
        <v>11819.476000000001</v>
      </c>
      <c r="J84" s="142">
        <v>13574.34</v>
      </c>
      <c r="K84" s="142">
        <v>12847.636999999999</v>
      </c>
      <c r="L84" s="142">
        <v>14068.91</v>
      </c>
      <c r="M84" s="142">
        <v>14538.23</v>
      </c>
      <c r="N84" s="142">
        <v>14168.027999999998</v>
      </c>
      <c r="O84" s="142">
        <v>14342.63744</v>
      </c>
      <c r="P84" s="142">
        <v>15763.273000000001</v>
      </c>
      <c r="Q84" s="135">
        <v>160643.96843999997</v>
      </c>
    </row>
    <row r="85" spans="1:17" ht="11.1" customHeight="1">
      <c r="A85" s="139">
        <v>184267.72399999999</v>
      </c>
      <c r="B85" s="140"/>
      <c r="C85" s="141" t="s">
        <v>32</v>
      </c>
      <c r="D85" s="135">
        <f t="shared" si="2"/>
        <v>52649.324000000001</v>
      </c>
      <c r="E85" s="142">
        <v>13498.898999999999</v>
      </c>
      <c r="F85" s="142">
        <v>12906.65</v>
      </c>
      <c r="G85" s="142">
        <v>14847.852999999999</v>
      </c>
      <c r="H85" s="142">
        <v>11395.922</v>
      </c>
      <c r="I85" s="142">
        <v>12821.721000000001</v>
      </c>
      <c r="J85" s="142">
        <v>11117.777</v>
      </c>
      <c r="K85" s="142">
        <v>9725.24</v>
      </c>
      <c r="L85" s="142">
        <v>13278.953000000001</v>
      </c>
      <c r="M85" s="142">
        <v>14609.440999999999</v>
      </c>
      <c r="N85" s="142">
        <v>13274.370999999999</v>
      </c>
      <c r="O85" s="142">
        <v>11182.203000000001</v>
      </c>
      <c r="P85" s="142">
        <v>18474.537</v>
      </c>
      <c r="Q85" s="135">
        <v>157133.56700000001</v>
      </c>
    </row>
    <row r="86" spans="1:17" ht="11.1" customHeight="1">
      <c r="A86" s="139">
        <v>159003.92800000001</v>
      </c>
      <c r="B86" s="140"/>
      <c r="C86" s="141" t="s">
        <v>31</v>
      </c>
      <c r="D86" s="135">
        <f t="shared" si="2"/>
        <v>48367.378000000004</v>
      </c>
      <c r="E86" s="142">
        <v>13453.7</v>
      </c>
      <c r="F86" s="142">
        <v>9947.384</v>
      </c>
      <c r="G86" s="142">
        <v>10593.368</v>
      </c>
      <c r="H86" s="142">
        <v>14372.926000000001</v>
      </c>
      <c r="I86" s="142">
        <v>15127.854000000001</v>
      </c>
      <c r="J86" s="142">
        <v>14921.48</v>
      </c>
      <c r="K86" s="142">
        <v>15875.47</v>
      </c>
      <c r="L86" s="142">
        <v>17410.657999999999</v>
      </c>
      <c r="M86" s="142">
        <v>15635.551000000001</v>
      </c>
      <c r="N86" s="142">
        <v>16191.099999999999</v>
      </c>
      <c r="O86" s="142">
        <v>17541.393</v>
      </c>
      <c r="P86" s="142">
        <v>14780.832999999999</v>
      </c>
      <c r="Q86" s="135">
        <v>175851.717</v>
      </c>
    </row>
    <row r="87" spans="1:17" ht="11.1" customHeight="1">
      <c r="A87" s="139">
        <v>166676.49599999998</v>
      </c>
      <c r="B87" s="140"/>
      <c r="C87" s="141" t="s">
        <v>30</v>
      </c>
      <c r="D87" s="135">
        <f>SUM(E87:H87)</f>
        <v>50932.883000000002</v>
      </c>
      <c r="E87" s="142">
        <v>11851.391</v>
      </c>
      <c r="F87" s="142">
        <v>9054.5840000000007</v>
      </c>
      <c r="G87" s="142">
        <v>13276.522999999999</v>
      </c>
      <c r="H87" s="142">
        <v>16750.385000000002</v>
      </c>
      <c r="I87" s="142">
        <v>13048.628000000001</v>
      </c>
      <c r="J87" s="142">
        <v>16030.616</v>
      </c>
      <c r="K87" s="142">
        <v>14279.892</v>
      </c>
      <c r="L87" s="142">
        <v>14714.795000000002</v>
      </c>
      <c r="M87" s="142">
        <v>14673.636</v>
      </c>
      <c r="N87" s="142">
        <v>17138.698</v>
      </c>
      <c r="O87" s="142">
        <v>16888.91</v>
      </c>
      <c r="P87" s="142">
        <v>16484.050999999999</v>
      </c>
      <c r="Q87" s="135">
        <v>174192.109</v>
      </c>
    </row>
    <row r="88" spans="1:17" ht="11.1" customHeight="1">
      <c r="A88" s="139">
        <v>175873.22</v>
      </c>
      <c r="B88" s="140"/>
      <c r="C88" s="141" t="s">
        <v>29</v>
      </c>
      <c r="D88" s="135">
        <f t="shared" si="2"/>
        <v>56402.21</v>
      </c>
      <c r="E88" s="142">
        <v>14475.798999999999</v>
      </c>
      <c r="F88" s="142">
        <v>12724.834999999999</v>
      </c>
      <c r="G88" s="142">
        <v>14912.409</v>
      </c>
      <c r="H88" s="142">
        <v>14289.166999999999</v>
      </c>
      <c r="I88" s="142">
        <v>13071.613000000001</v>
      </c>
      <c r="J88" s="142">
        <v>15414.116000000002</v>
      </c>
      <c r="K88" s="142">
        <v>17001.375</v>
      </c>
      <c r="L88" s="142">
        <v>15504.825000000001</v>
      </c>
      <c r="M88" s="142">
        <v>16202.281999999999</v>
      </c>
      <c r="N88" s="142">
        <v>16085.147000000001</v>
      </c>
      <c r="O88" s="142">
        <v>16560.211000000003</v>
      </c>
      <c r="P88" s="142">
        <v>19063.152999999998</v>
      </c>
      <c r="Q88" s="135">
        <v>185304.932</v>
      </c>
    </row>
    <row r="89" spans="1:17" ht="11.1" customHeight="1">
      <c r="A89" s="139">
        <v>177008.57700000002</v>
      </c>
      <c r="B89" s="140"/>
      <c r="C89" s="141" t="s">
        <v>28</v>
      </c>
      <c r="D89" s="135">
        <f>SUM(E89:H89)</f>
        <v>50594.759999999995</v>
      </c>
      <c r="E89" s="142">
        <v>15199.075000000001</v>
      </c>
      <c r="F89" s="142">
        <v>13290.259999999998</v>
      </c>
      <c r="G89" s="142">
        <v>11513.798999999999</v>
      </c>
      <c r="H89" s="142">
        <v>10591.626</v>
      </c>
      <c r="I89" s="142">
        <v>13647.903000000002</v>
      </c>
      <c r="J89" s="142">
        <v>17264.370000000003</v>
      </c>
      <c r="K89" s="142">
        <v>17828.285</v>
      </c>
      <c r="L89" s="142">
        <v>19290.794000000002</v>
      </c>
      <c r="M89" s="142">
        <v>18089.561000000002</v>
      </c>
      <c r="N89" s="142">
        <v>18002.332999999999</v>
      </c>
      <c r="O89" s="142">
        <v>15932.964</v>
      </c>
      <c r="P89" s="142">
        <v>13616.754000000001</v>
      </c>
      <c r="Q89" s="135">
        <v>184267.72399999999</v>
      </c>
    </row>
    <row r="90" spans="1:17" ht="11.1" customHeight="1">
      <c r="A90" s="139">
        <v>163879.21599999999</v>
      </c>
      <c r="B90" s="140"/>
      <c r="C90" s="141" t="s">
        <v>27</v>
      </c>
      <c r="D90" s="135">
        <f>SUM(E90:H90)</f>
        <v>46429.450000000004</v>
      </c>
      <c r="E90" s="142">
        <v>12622.230000000001</v>
      </c>
      <c r="F90" s="142">
        <v>11273.097000000002</v>
      </c>
      <c r="G90" s="142">
        <v>10074.392</v>
      </c>
      <c r="H90" s="142">
        <v>12459.731</v>
      </c>
      <c r="I90" s="142">
        <v>14171.817999999999</v>
      </c>
      <c r="J90" s="142">
        <v>15613.59</v>
      </c>
      <c r="K90" s="142">
        <v>15308.172</v>
      </c>
      <c r="L90" s="142">
        <v>15147.731</v>
      </c>
      <c r="M90" s="142">
        <v>12853.136000000002</v>
      </c>
      <c r="N90" s="142">
        <v>15885.476999999999</v>
      </c>
      <c r="O90" s="142">
        <v>13702.46</v>
      </c>
      <c r="P90" s="142">
        <v>9892.094000000001</v>
      </c>
      <c r="Q90" s="135">
        <v>159003.92800000001</v>
      </c>
    </row>
    <row r="91" spans="1:17" ht="11.1" customHeight="1">
      <c r="A91" s="139">
        <v>180731.745</v>
      </c>
      <c r="B91" s="140"/>
      <c r="C91" s="141" t="s">
        <v>26</v>
      </c>
      <c r="D91" s="135">
        <f t="shared" si="2"/>
        <v>40781.975000000006</v>
      </c>
      <c r="E91" s="142">
        <v>13265.553</v>
      </c>
      <c r="F91" s="142">
        <v>11091.595000000001</v>
      </c>
      <c r="G91" s="142">
        <v>8856.4290000000001</v>
      </c>
      <c r="H91" s="142">
        <v>7568.3980000000001</v>
      </c>
      <c r="I91" s="142">
        <v>13665.221</v>
      </c>
      <c r="J91" s="142">
        <v>14520.437</v>
      </c>
      <c r="K91" s="142">
        <v>18235.441999999999</v>
      </c>
      <c r="L91" s="142">
        <v>16503.755000000001</v>
      </c>
      <c r="M91" s="142">
        <v>14337.1</v>
      </c>
      <c r="N91" s="142">
        <v>16597.451000000001</v>
      </c>
      <c r="O91" s="142">
        <v>18159.400000000001</v>
      </c>
      <c r="P91" s="142">
        <v>13875.715</v>
      </c>
      <c r="Q91" s="135">
        <v>166676.49599999998</v>
      </c>
    </row>
    <row r="92" spans="1:17" ht="11.1" customHeight="1">
      <c r="A92" s="139">
        <v>170068.90304</v>
      </c>
      <c r="B92" s="140"/>
      <c r="C92" s="141" t="s">
        <v>25</v>
      </c>
      <c r="D92" s="135">
        <f t="shared" si="2"/>
        <v>51022.229999999996</v>
      </c>
      <c r="E92" s="142">
        <v>16003.834999999999</v>
      </c>
      <c r="F92" s="142">
        <v>13695.612000000001</v>
      </c>
      <c r="G92" s="142">
        <v>12209.288</v>
      </c>
      <c r="H92" s="142">
        <v>9113.494999999999</v>
      </c>
      <c r="I92" s="142">
        <v>15051.92</v>
      </c>
      <c r="J92" s="142">
        <v>13831.699000000001</v>
      </c>
      <c r="K92" s="142">
        <v>14689.58</v>
      </c>
      <c r="L92" s="142">
        <v>14745.811</v>
      </c>
      <c r="M92" s="142">
        <v>16455.475999999999</v>
      </c>
      <c r="N92" s="142">
        <v>16624.316999999999</v>
      </c>
      <c r="O92" s="142">
        <v>18041.82</v>
      </c>
      <c r="P92" s="142">
        <v>15410.366999999998</v>
      </c>
      <c r="Q92" s="135">
        <v>175873.22</v>
      </c>
    </row>
    <row r="93" spans="1:17" ht="11.1" customHeight="1">
      <c r="A93" s="139">
        <v>163414.64481999999</v>
      </c>
      <c r="B93" s="140"/>
      <c r="C93" s="141" t="s">
        <v>24</v>
      </c>
      <c r="D93" s="135">
        <f>SUM(E93:H93)</f>
        <v>52979.267</v>
      </c>
      <c r="E93" s="142">
        <v>14891.294</v>
      </c>
      <c r="F93" s="142">
        <v>12998.067999999999</v>
      </c>
      <c r="G93" s="142">
        <v>11573.701000000001</v>
      </c>
      <c r="H93" s="142">
        <v>13516.204</v>
      </c>
      <c r="I93" s="142">
        <v>14269.624</v>
      </c>
      <c r="J93" s="142">
        <v>15211.112999999999</v>
      </c>
      <c r="K93" s="142">
        <v>15687.127</v>
      </c>
      <c r="L93" s="142">
        <v>16577.717000000001</v>
      </c>
      <c r="M93" s="142">
        <v>15869.975</v>
      </c>
      <c r="N93" s="142">
        <v>15552.259000000002</v>
      </c>
      <c r="O93" s="142">
        <v>16394.455000000002</v>
      </c>
      <c r="P93" s="142">
        <v>14467.04</v>
      </c>
      <c r="Q93" s="135">
        <v>177008.57700000002</v>
      </c>
    </row>
    <row r="94" spans="1:17" ht="11.1" customHeight="1">
      <c r="A94" s="139">
        <v>4059.4800000000005</v>
      </c>
      <c r="B94" s="140"/>
      <c r="C94" s="141" t="s">
        <v>23</v>
      </c>
      <c r="D94" s="135">
        <f t="shared" si="2"/>
        <v>45270.915000000008</v>
      </c>
      <c r="E94" s="142">
        <v>13375.597000000002</v>
      </c>
      <c r="F94" s="142">
        <v>9925.7580000000016</v>
      </c>
      <c r="G94" s="142">
        <v>10725.44</v>
      </c>
      <c r="H94" s="142">
        <v>11244.119999999999</v>
      </c>
      <c r="I94" s="142">
        <v>12446.071</v>
      </c>
      <c r="J94" s="142">
        <v>15112.277999999998</v>
      </c>
      <c r="K94" s="142">
        <v>9336.8389999999999</v>
      </c>
      <c r="L94" s="142">
        <v>14677.567999999999</v>
      </c>
      <c r="M94" s="142">
        <v>16893.758000000002</v>
      </c>
      <c r="N94" s="142">
        <v>18102.27</v>
      </c>
      <c r="O94" s="142">
        <v>17530.917000000001</v>
      </c>
      <c r="P94" s="142">
        <v>14508.6</v>
      </c>
      <c r="Q94" s="135">
        <v>163879.21599999999</v>
      </c>
    </row>
    <row r="95" spans="1:17" ht="11.1" customHeight="1">
      <c r="A95" s="139">
        <v>3799.7190000000001</v>
      </c>
      <c r="B95" s="140"/>
      <c r="C95" s="141" t="s">
        <v>22</v>
      </c>
      <c r="D95" s="135">
        <f t="shared" si="2"/>
        <v>58453.167999999998</v>
      </c>
      <c r="E95" s="142">
        <v>14731.401</v>
      </c>
      <c r="F95" s="142">
        <v>15821.814</v>
      </c>
      <c r="G95" s="142">
        <v>15511.957</v>
      </c>
      <c r="H95" s="142">
        <v>12387.995999999999</v>
      </c>
      <c r="I95" s="142">
        <v>9480.77</v>
      </c>
      <c r="J95" s="142">
        <v>15678.38</v>
      </c>
      <c r="K95" s="142">
        <v>14827.68</v>
      </c>
      <c r="L95" s="142">
        <v>16057.530999999999</v>
      </c>
      <c r="M95" s="142">
        <v>17088.37</v>
      </c>
      <c r="N95" s="142">
        <v>17732.038</v>
      </c>
      <c r="O95" s="142">
        <v>18426.473999999998</v>
      </c>
      <c r="P95" s="142">
        <v>12987.333999999999</v>
      </c>
      <c r="Q95" s="135">
        <v>180731.745</v>
      </c>
    </row>
    <row r="96" spans="1:17" ht="11.1" customHeight="1">
      <c r="A96" s="139">
        <v>4938.3499999999995</v>
      </c>
      <c r="B96" s="140"/>
      <c r="C96" s="141" t="s">
        <v>21</v>
      </c>
      <c r="D96" s="135">
        <f>SUM(E96:H96)</f>
        <v>58160.172999999995</v>
      </c>
      <c r="E96" s="142">
        <v>14723.255999999999</v>
      </c>
      <c r="F96" s="142">
        <v>14354.813</v>
      </c>
      <c r="G96" s="142">
        <v>15271.798000000001</v>
      </c>
      <c r="H96" s="142">
        <v>13810.306</v>
      </c>
      <c r="I96" s="142">
        <v>9808.1739999999991</v>
      </c>
      <c r="J96" s="142">
        <v>15857.402</v>
      </c>
      <c r="K96" s="142">
        <v>15275.76304</v>
      </c>
      <c r="L96" s="142">
        <v>13377.941999999999</v>
      </c>
      <c r="M96" s="142">
        <v>15323.813000000002</v>
      </c>
      <c r="N96" s="142">
        <v>16693.522000000001</v>
      </c>
      <c r="O96" s="142">
        <v>14984.405999999999</v>
      </c>
      <c r="P96" s="142">
        <v>10587.708000000001</v>
      </c>
      <c r="Q96" s="135">
        <v>170068.90304</v>
      </c>
    </row>
    <row r="97" spans="1:17" ht="11.1" customHeight="1">
      <c r="A97" s="139">
        <v>8194.1890000000003</v>
      </c>
      <c r="B97" s="140"/>
      <c r="C97" s="141" t="s">
        <v>20</v>
      </c>
      <c r="D97" s="135">
        <f t="shared" si="2"/>
        <v>44291.519</v>
      </c>
      <c r="E97" s="147">
        <v>13796.824999999999</v>
      </c>
      <c r="F97" s="147">
        <v>7233.384</v>
      </c>
      <c r="G97" s="147">
        <v>13283.096</v>
      </c>
      <c r="H97" s="147">
        <v>9978.2139999999999</v>
      </c>
      <c r="I97" s="147">
        <v>9226.5110000000004</v>
      </c>
      <c r="J97" s="142">
        <v>13118.097000000002</v>
      </c>
      <c r="K97" s="142">
        <v>15884.777</v>
      </c>
      <c r="L97" s="142">
        <v>17809.58438</v>
      </c>
      <c r="M97" s="142">
        <v>16971.829000000002</v>
      </c>
      <c r="N97" s="142">
        <v>17494.192999999999</v>
      </c>
      <c r="O97" s="142">
        <v>16058.975</v>
      </c>
      <c r="P97" s="142">
        <v>12559.159439999999</v>
      </c>
      <c r="Q97" s="135">
        <v>163414.64481999999</v>
      </c>
    </row>
    <row r="98" spans="1:17" ht="11.1" customHeight="1">
      <c r="A98" s="139">
        <v>7072.8899999999994</v>
      </c>
      <c r="B98" s="140"/>
      <c r="C98" s="141">
        <v>2024</v>
      </c>
      <c r="D98" s="135">
        <f>SUM(E98:H98)</f>
        <v>38735.305999999997</v>
      </c>
      <c r="E98" s="147">
        <v>11288.877</v>
      </c>
      <c r="F98" s="147">
        <v>9804.2279999999992</v>
      </c>
      <c r="G98" s="147">
        <v>4386.9769999999999</v>
      </c>
      <c r="H98" s="147">
        <v>13255.224000000002</v>
      </c>
      <c r="I98" s="147"/>
      <c r="J98" s="142"/>
      <c r="K98" s="142"/>
      <c r="L98" s="142"/>
      <c r="M98" s="142"/>
      <c r="N98" s="142"/>
      <c r="O98" s="142"/>
      <c r="P98" s="142"/>
      <c r="Q98" s="135"/>
    </row>
    <row r="99" spans="1:17" ht="11.1" customHeight="1">
      <c r="A99" s="139">
        <v>3925.9049999999997</v>
      </c>
      <c r="B99" s="140" t="s">
        <v>34</v>
      </c>
      <c r="C99" s="141" t="s">
        <v>33</v>
      </c>
      <c r="D99" s="135">
        <f>SUM(E99:H99)</f>
        <v>1555.2150000000001</v>
      </c>
      <c r="E99" s="142">
        <v>580.84500000000003</v>
      </c>
      <c r="F99" s="142">
        <v>0</v>
      </c>
      <c r="G99" s="142">
        <v>497.74</v>
      </c>
      <c r="H99" s="142">
        <v>476.63</v>
      </c>
      <c r="I99" s="142">
        <v>368.15</v>
      </c>
      <c r="J99" s="142">
        <v>90.45</v>
      </c>
      <c r="K99" s="142">
        <v>0</v>
      </c>
      <c r="L99" s="142">
        <v>0</v>
      </c>
      <c r="M99" s="142">
        <v>811.745</v>
      </c>
      <c r="N99" s="142">
        <v>0</v>
      </c>
      <c r="O99" s="142">
        <v>619.29999999999995</v>
      </c>
      <c r="P99" s="142">
        <v>614.62</v>
      </c>
      <c r="Q99" s="135">
        <v>4059.4800000000005</v>
      </c>
    </row>
    <row r="100" spans="1:17" ht="11.1" customHeight="1">
      <c r="A100" s="139">
        <v>2681.7349999999997</v>
      </c>
      <c r="B100" s="140"/>
      <c r="C100" s="141" t="s">
        <v>32</v>
      </c>
      <c r="D100" s="135">
        <f t="shared" si="2"/>
        <v>510.14600000000002</v>
      </c>
      <c r="E100" s="142">
        <v>0</v>
      </c>
      <c r="F100" s="142">
        <v>510.14600000000002</v>
      </c>
      <c r="G100" s="142">
        <v>0</v>
      </c>
      <c r="H100" s="142">
        <v>0</v>
      </c>
      <c r="I100" s="142">
        <v>388.95</v>
      </c>
      <c r="J100" s="142">
        <v>438.32499999999999</v>
      </c>
      <c r="K100" s="142">
        <v>619.99400000000003</v>
      </c>
      <c r="L100" s="142">
        <v>0</v>
      </c>
      <c r="M100" s="142">
        <v>642.91999999999996</v>
      </c>
      <c r="N100" s="142">
        <v>312.64999999999998</v>
      </c>
      <c r="O100" s="142">
        <v>214.84</v>
      </c>
      <c r="P100" s="142">
        <v>671.89400000000001</v>
      </c>
      <c r="Q100" s="135">
        <v>3799.7190000000001</v>
      </c>
    </row>
    <row r="101" spans="1:17" ht="11.1" customHeight="1">
      <c r="A101" s="139">
        <v>3255.5049999999997</v>
      </c>
      <c r="B101" s="140"/>
      <c r="C101" s="141" t="s">
        <v>31</v>
      </c>
      <c r="D101" s="135">
        <f>SUM(E101:H101)</f>
        <v>1453.59</v>
      </c>
      <c r="E101" s="142">
        <v>239.55</v>
      </c>
      <c r="F101" s="142">
        <v>385.15</v>
      </c>
      <c r="G101" s="142">
        <v>641.04999999999995</v>
      </c>
      <c r="H101" s="142">
        <v>187.84</v>
      </c>
      <c r="I101" s="142">
        <v>471.08499999999998</v>
      </c>
      <c r="J101" s="142">
        <v>0</v>
      </c>
      <c r="K101" s="142">
        <v>426.34500000000003</v>
      </c>
      <c r="L101" s="142">
        <v>268.3</v>
      </c>
      <c r="M101" s="142">
        <v>700.4</v>
      </c>
      <c r="N101" s="142">
        <v>297.85000000000002</v>
      </c>
      <c r="O101" s="142">
        <v>625.88</v>
      </c>
      <c r="P101" s="142">
        <v>694.9</v>
      </c>
      <c r="Q101" s="135">
        <v>4938.3499999999995</v>
      </c>
    </row>
    <row r="102" spans="1:17" ht="11.1" customHeight="1">
      <c r="A102" s="139">
        <v>3688.665</v>
      </c>
      <c r="B102" s="140"/>
      <c r="C102" s="141" t="s">
        <v>30</v>
      </c>
      <c r="D102" s="135">
        <f t="shared" si="2"/>
        <v>2061.2550000000001</v>
      </c>
      <c r="E102" s="142">
        <v>639.14</v>
      </c>
      <c r="F102" s="142">
        <v>580.45000000000005</v>
      </c>
      <c r="G102" s="142">
        <v>138.51499999999999</v>
      </c>
      <c r="H102" s="142">
        <v>703.15</v>
      </c>
      <c r="I102" s="142">
        <v>679.01300000000003</v>
      </c>
      <c r="J102" s="142">
        <v>646.54999999999995</v>
      </c>
      <c r="K102" s="142">
        <v>706.35</v>
      </c>
      <c r="L102" s="142">
        <v>859.4</v>
      </c>
      <c r="M102" s="142">
        <v>851.68600000000004</v>
      </c>
      <c r="N102" s="142">
        <v>853</v>
      </c>
      <c r="O102" s="142">
        <v>786.83500000000004</v>
      </c>
      <c r="P102" s="142">
        <v>750.1</v>
      </c>
      <c r="Q102" s="135">
        <v>8194.1890000000003</v>
      </c>
    </row>
    <row r="103" spans="1:17" ht="11.1" customHeight="1">
      <c r="A103" s="139">
        <v>3517.1569999999997</v>
      </c>
      <c r="B103" s="140"/>
      <c r="C103" s="141" t="s">
        <v>29</v>
      </c>
      <c r="D103" s="135">
        <f>SUM(E103:H103)</f>
        <v>2491.3649999999998</v>
      </c>
      <c r="E103" s="142">
        <v>679.95</v>
      </c>
      <c r="F103" s="142">
        <v>695.3</v>
      </c>
      <c r="G103" s="142">
        <v>668.43</v>
      </c>
      <c r="H103" s="142">
        <v>447.685</v>
      </c>
      <c r="I103" s="142">
        <v>369.86</v>
      </c>
      <c r="J103" s="142">
        <v>591.57500000000005</v>
      </c>
      <c r="K103" s="142">
        <v>675.44</v>
      </c>
      <c r="L103" s="142">
        <v>596.80999999999995</v>
      </c>
      <c r="M103" s="142">
        <v>587.12</v>
      </c>
      <c r="N103" s="142">
        <v>603.43499999999995</v>
      </c>
      <c r="O103" s="142">
        <v>537.36</v>
      </c>
      <c r="P103" s="142">
        <v>619.92499999999995</v>
      </c>
      <c r="Q103" s="135">
        <v>7072.8899999999994</v>
      </c>
    </row>
    <row r="104" spans="1:17" ht="11.1" customHeight="1">
      <c r="A104" s="139">
        <v>3671.6019999999994</v>
      </c>
      <c r="B104" s="140"/>
      <c r="C104" s="141" t="s">
        <v>28</v>
      </c>
      <c r="D104" s="135">
        <f t="shared" si="2"/>
        <v>508.7</v>
      </c>
      <c r="E104" s="142">
        <v>0</v>
      </c>
      <c r="F104" s="142">
        <v>213.45</v>
      </c>
      <c r="G104" s="142">
        <v>295.25</v>
      </c>
      <c r="H104" s="142">
        <v>0</v>
      </c>
      <c r="I104" s="142">
        <v>181.05</v>
      </c>
      <c r="J104" s="142">
        <v>635.19000000000005</v>
      </c>
      <c r="K104" s="142">
        <v>611.505</v>
      </c>
      <c r="L104" s="142">
        <v>247.2</v>
      </c>
      <c r="M104" s="142">
        <v>627.33000000000004</v>
      </c>
      <c r="N104" s="142">
        <v>413.93</v>
      </c>
      <c r="O104" s="142">
        <v>480</v>
      </c>
      <c r="P104" s="142">
        <v>221</v>
      </c>
      <c r="Q104" s="135">
        <v>3925.9049999999997</v>
      </c>
    </row>
    <row r="105" spans="1:17" ht="11.1" customHeight="1">
      <c r="A105" s="139">
        <v>3087.1988550000001</v>
      </c>
      <c r="B105" s="140"/>
      <c r="C105" s="141" t="s">
        <v>27</v>
      </c>
      <c r="D105" s="135">
        <f t="shared" si="2"/>
        <v>459.05</v>
      </c>
      <c r="E105" s="142">
        <v>160.4</v>
      </c>
      <c r="F105" s="142">
        <v>150.44999999999999</v>
      </c>
      <c r="G105" s="142">
        <v>117.9</v>
      </c>
      <c r="H105" s="142">
        <v>30.3</v>
      </c>
      <c r="I105" s="142">
        <v>90.5</v>
      </c>
      <c r="J105" s="142">
        <v>93.15</v>
      </c>
      <c r="K105" s="142">
        <v>280.67</v>
      </c>
      <c r="L105" s="142">
        <v>167.8</v>
      </c>
      <c r="M105" s="142">
        <v>410.45499999999998</v>
      </c>
      <c r="N105" s="142">
        <v>358.8</v>
      </c>
      <c r="O105" s="142">
        <v>386.7</v>
      </c>
      <c r="P105" s="142">
        <v>434.61</v>
      </c>
      <c r="Q105" s="135">
        <v>2681.7349999999997</v>
      </c>
    </row>
    <row r="106" spans="1:17" ht="11.1" customHeight="1">
      <c r="A106" s="139">
        <v>5057.0200000000004</v>
      </c>
      <c r="B106" s="140"/>
      <c r="C106" s="141" t="s">
        <v>26</v>
      </c>
      <c r="D106" s="135">
        <f t="shared" si="2"/>
        <v>614.30999999999995</v>
      </c>
      <c r="E106" s="142">
        <v>0</v>
      </c>
      <c r="F106" s="142">
        <v>181.22</v>
      </c>
      <c r="G106" s="142">
        <v>433.09</v>
      </c>
      <c r="H106" s="142">
        <v>0</v>
      </c>
      <c r="I106" s="142">
        <v>317.23</v>
      </c>
      <c r="J106" s="142">
        <v>256.55</v>
      </c>
      <c r="K106" s="142">
        <v>368.95</v>
      </c>
      <c r="L106" s="142">
        <v>272.03500000000003</v>
      </c>
      <c r="M106" s="142">
        <v>321.5</v>
      </c>
      <c r="N106" s="142">
        <v>367.84</v>
      </c>
      <c r="O106" s="142">
        <v>367.14</v>
      </c>
      <c r="P106" s="142">
        <v>369.95</v>
      </c>
      <c r="Q106" s="135">
        <v>3255.5049999999997</v>
      </c>
    </row>
    <row r="107" spans="1:17" ht="11.1" customHeight="1">
      <c r="A107" s="160">
        <v>4624.7643199999993</v>
      </c>
      <c r="B107" s="140"/>
      <c r="C107" s="141" t="s">
        <v>25</v>
      </c>
      <c r="D107" s="135">
        <f>SUM(E107:H107)</f>
        <v>1122.855</v>
      </c>
      <c r="E107" s="142">
        <v>116.045</v>
      </c>
      <c r="F107" s="142">
        <v>143.85</v>
      </c>
      <c r="G107" s="142">
        <v>450.86500000000001</v>
      </c>
      <c r="H107" s="142">
        <v>412.09500000000003</v>
      </c>
      <c r="I107" s="142">
        <v>136.61500000000001</v>
      </c>
      <c r="J107" s="142">
        <v>175.85</v>
      </c>
      <c r="K107" s="142">
        <v>414.3</v>
      </c>
      <c r="L107" s="142">
        <v>393.88</v>
      </c>
      <c r="M107" s="142">
        <v>231.465</v>
      </c>
      <c r="N107" s="142">
        <v>509.07499999999999</v>
      </c>
      <c r="O107" s="142">
        <v>317.25</v>
      </c>
      <c r="P107" s="142">
        <v>387.375</v>
      </c>
      <c r="Q107" s="135">
        <v>3688.665</v>
      </c>
    </row>
    <row r="108" spans="1:17" ht="11.1" customHeight="1">
      <c r="B108" s="140"/>
      <c r="C108" s="141" t="s">
        <v>24</v>
      </c>
      <c r="D108" s="135">
        <f t="shared" si="2"/>
        <v>1139.68</v>
      </c>
      <c r="E108" s="142">
        <v>394.85</v>
      </c>
      <c r="F108" s="142">
        <v>273.10000000000002</v>
      </c>
      <c r="G108" s="142">
        <v>266.80500000000001</v>
      </c>
      <c r="H108" s="142">
        <v>204.92500000000001</v>
      </c>
      <c r="I108" s="142">
        <v>227.87</v>
      </c>
      <c r="J108" s="142">
        <v>234.667</v>
      </c>
      <c r="K108" s="142">
        <v>307.85000000000002</v>
      </c>
      <c r="L108" s="142">
        <v>290.7</v>
      </c>
      <c r="M108" s="142">
        <v>338.14</v>
      </c>
      <c r="N108" s="142">
        <v>346.75</v>
      </c>
      <c r="O108" s="142">
        <v>339.9</v>
      </c>
      <c r="P108" s="142">
        <v>291.60000000000002</v>
      </c>
      <c r="Q108" s="135">
        <v>3517.1569999999997</v>
      </c>
    </row>
    <row r="109" spans="1:17" ht="11.1" customHeight="1">
      <c r="B109" s="140"/>
      <c r="C109" s="141" t="s">
        <v>23</v>
      </c>
      <c r="D109" s="135">
        <f t="shared" si="2"/>
        <v>657.72699999999998</v>
      </c>
      <c r="E109" s="142">
        <v>404</v>
      </c>
      <c r="F109" s="142">
        <v>0</v>
      </c>
      <c r="G109" s="142">
        <v>57.9</v>
      </c>
      <c r="H109" s="142">
        <v>195.827</v>
      </c>
      <c r="I109" s="142">
        <v>412.92</v>
      </c>
      <c r="J109" s="142">
        <v>304.85000000000002</v>
      </c>
      <c r="K109" s="142">
        <v>355.08499999999998</v>
      </c>
      <c r="L109" s="142">
        <v>307.45999999999998</v>
      </c>
      <c r="M109" s="142">
        <v>415.7</v>
      </c>
      <c r="N109" s="142">
        <v>454.26</v>
      </c>
      <c r="O109" s="142">
        <v>373.9</v>
      </c>
      <c r="P109" s="142">
        <v>389.7</v>
      </c>
      <c r="Q109" s="135">
        <v>3671.6019999999994</v>
      </c>
    </row>
    <row r="110" spans="1:17" ht="11.1" customHeight="1">
      <c r="B110" s="140"/>
      <c r="C110" s="141" t="s">
        <v>22</v>
      </c>
      <c r="D110" s="135">
        <f t="shared" si="2"/>
        <v>453.45885499999997</v>
      </c>
      <c r="E110" s="142">
        <v>0</v>
      </c>
      <c r="F110" s="142">
        <v>23.883855000000001</v>
      </c>
      <c r="G110" s="142">
        <v>292.375</v>
      </c>
      <c r="H110" s="142">
        <v>137.19999999999999</v>
      </c>
      <c r="I110" s="142">
        <v>263.14499999999998</v>
      </c>
      <c r="J110" s="142">
        <v>282.91000000000003</v>
      </c>
      <c r="K110" s="142">
        <v>323.60000000000002</v>
      </c>
      <c r="L110" s="142">
        <v>317.71499999999997</v>
      </c>
      <c r="M110" s="142">
        <v>355.7</v>
      </c>
      <c r="N110" s="142">
        <v>439.83499999999998</v>
      </c>
      <c r="O110" s="142">
        <v>337.40499999999997</v>
      </c>
      <c r="P110" s="142">
        <v>313.43</v>
      </c>
      <c r="Q110" s="135">
        <v>3087.1988550000001</v>
      </c>
    </row>
    <row r="111" spans="1:17" ht="11.1" customHeight="1">
      <c r="B111" s="140"/>
      <c r="C111" s="141" t="s">
        <v>21</v>
      </c>
      <c r="D111" s="135">
        <f>SUM(E111:H111)</f>
        <v>1163.5</v>
      </c>
      <c r="E111" s="142">
        <v>410.5</v>
      </c>
      <c r="F111" s="142">
        <v>0</v>
      </c>
      <c r="G111" s="142">
        <v>360</v>
      </c>
      <c r="H111" s="142">
        <v>393</v>
      </c>
      <c r="I111" s="142">
        <v>495</v>
      </c>
      <c r="J111" s="142">
        <v>458</v>
      </c>
      <c r="K111" s="142">
        <v>441.52</v>
      </c>
      <c r="L111" s="142">
        <v>430</v>
      </c>
      <c r="M111" s="142">
        <v>575</v>
      </c>
      <c r="N111" s="142">
        <v>452</v>
      </c>
      <c r="O111" s="142">
        <v>490</v>
      </c>
      <c r="P111" s="142">
        <v>552</v>
      </c>
      <c r="Q111" s="135">
        <v>5057.0200000000004</v>
      </c>
    </row>
    <row r="112" spans="1:17" ht="11.1" customHeight="1">
      <c r="B112" s="140"/>
      <c r="C112" s="141" t="s">
        <v>20</v>
      </c>
      <c r="D112" s="135">
        <f t="shared" si="2"/>
        <v>1440.92056</v>
      </c>
      <c r="E112" s="147">
        <v>440.94296000000003</v>
      </c>
      <c r="F112" s="147">
        <v>297.84000000000003</v>
      </c>
      <c r="G112" s="161">
        <v>326.88319999999999</v>
      </c>
      <c r="H112" s="161">
        <v>375.25440000000003</v>
      </c>
      <c r="I112" s="161">
        <v>394.91440000000006</v>
      </c>
      <c r="J112" s="126">
        <v>379.10320000000002</v>
      </c>
      <c r="K112" s="142">
        <v>362.67512000000005</v>
      </c>
      <c r="L112" s="142">
        <v>387.68</v>
      </c>
      <c r="M112" s="142">
        <v>270.48743999999999</v>
      </c>
      <c r="N112" s="142">
        <v>440.43360000000001</v>
      </c>
      <c r="O112" s="126">
        <v>475</v>
      </c>
      <c r="P112" s="126">
        <v>473.55</v>
      </c>
      <c r="Q112" s="135">
        <v>4624.7643199999993</v>
      </c>
    </row>
    <row r="113" spans="1:17">
      <c r="B113" s="162"/>
      <c r="C113" s="163">
        <v>2024</v>
      </c>
      <c r="D113" s="138">
        <f>SUM(E113:H113)</f>
        <v>1671.904</v>
      </c>
      <c r="E113" s="164">
        <v>450</v>
      </c>
      <c r="F113" s="164">
        <v>406.904</v>
      </c>
      <c r="G113" s="165">
        <v>400</v>
      </c>
      <c r="H113" s="165">
        <v>415</v>
      </c>
      <c r="I113" s="165"/>
      <c r="J113" s="166"/>
      <c r="K113" s="167"/>
      <c r="L113" s="167"/>
      <c r="M113" s="167"/>
      <c r="N113" s="167"/>
      <c r="O113" s="166"/>
      <c r="P113" s="166"/>
      <c r="Q113" s="135"/>
    </row>
    <row r="114" spans="1:17" ht="11.1" customHeight="1">
      <c r="B114" s="168" t="s">
        <v>175</v>
      </c>
      <c r="C114" s="169"/>
      <c r="D114" s="169"/>
      <c r="E114" s="170"/>
      <c r="F114" s="170"/>
      <c r="G114" s="170"/>
      <c r="H114" s="171"/>
      <c r="J114" s="170"/>
      <c r="K114" s="170"/>
      <c r="L114" s="170"/>
      <c r="M114" s="170"/>
      <c r="N114" s="170"/>
      <c r="O114" s="170"/>
      <c r="P114" s="170"/>
    </row>
    <row r="115" spans="1:17" ht="9" customHeight="1">
      <c r="A115" s="172"/>
      <c r="B115" s="168" t="s">
        <v>176</v>
      </c>
      <c r="C115" s="169"/>
      <c r="D115" s="169"/>
      <c r="E115" s="170"/>
      <c r="F115" s="170"/>
      <c r="G115" s="170"/>
      <c r="H115" s="171"/>
      <c r="J115" s="170"/>
      <c r="K115" s="170"/>
      <c r="L115" s="170"/>
      <c r="M115" s="170"/>
      <c r="N115" s="170"/>
      <c r="O115" s="170"/>
      <c r="P115" s="170"/>
    </row>
    <row r="116" spans="1:17" ht="9" customHeight="1">
      <c r="A116" s="172"/>
      <c r="B116" s="168" t="s">
        <v>177</v>
      </c>
      <c r="C116" s="173"/>
      <c r="D116" s="173"/>
      <c r="E116" s="170"/>
      <c r="F116" s="170"/>
      <c r="G116" s="170"/>
      <c r="H116" s="171"/>
      <c r="J116" s="170"/>
      <c r="K116" s="170"/>
      <c r="L116" s="170"/>
      <c r="M116" s="170"/>
      <c r="N116" s="170"/>
      <c r="O116" s="170"/>
      <c r="P116" s="170"/>
    </row>
    <row r="117" spans="1:17" ht="9" customHeight="1">
      <c r="A117" s="172"/>
      <c r="B117" s="168" t="s">
        <v>178</v>
      </c>
      <c r="C117" s="174"/>
      <c r="D117" s="174"/>
      <c r="E117" s="174"/>
      <c r="F117" s="174"/>
      <c r="G117" s="174"/>
      <c r="H117" s="174"/>
      <c r="I117" s="175"/>
      <c r="J117" s="175"/>
      <c r="K117" s="175"/>
      <c r="L117" s="175"/>
      <c r="M117" s="175"/>
      <c r="N117" s="175"/>
      <c r="O117" s="175"/>
      <c r="P117" s="175"/>
    </row>
    <row r="118" spans="1:17" ht="9" customHeight="1">
      <c r="A118" s="172"/>
      <c r="B118" s="168" t="s">
        <v>183</v>
      </c>
      <c r="C118" s="174"/>
      <c r="D118" s="174"/>
      <c r="E118" s="174"/>
      <c r="F118" s="174"/>
      <c r="G118" s="174"/>
      <c r="H118" s="174"/>
      <c r="I118" s="175"/>
      <c r="J118" s="175"/>
      <c r="K118" s="175"/>
      <c r="L118" s="175"/>
      <c r="M118" s="175"/>
      <c r="N118" s="175"/>
      <c r="O118" s="175"/>
      <c r="P118" s="175"/>
    </row>
    <row r="119" spans="1:17" ht="9" customHeight="1">
      <c r="A119" s="172"/>
      <c r="B119" s="168" t="s">
        <v>195</v>
      </c>
      <c r="C119" s="174"/>
      <c r="D119" s="174"/>
      <c r="E119" s="174"/>
      <c r="F119" s="174"/>
      <c r="G119" s="174"/>
      <c r="H119" s="174"/>
      <c r="I119" s="175"/>
      <c r="J119" s="175"/>
      <c r="K119" s="175"/>
      <c r="L119" s="175"/>
      <c r="M119" s="175"/>
      <c r="N119" s="175"/>
      <c r="O119" s="175"/>
      <c r="P119" s="175"/>
    </row>
    <row r="120" spans="1:17" ht="9" customHeight="1">
      <c r="A120" s="172"/>
      <c r="B120" s="168" t="s">
        <v>213</v>
      </c>
      <c r="C120" s="174"/>
      <c r="D120" s="174"/>
      <c r="E120" s="174"/>
      <c r="F120" s="174"/>
      <c r="G120" s="174"/>
      <c r="H120" s="174"/>
      <c r="I120" s="175"/>
      <c r="J120" s="175"/>
      <c r="K120" s="175"/>
      <c r="L120" s="175"/>
      <c r="M120" s="175"/>
      <c r="N120" s="175"/>
      <c r="O120" s="175"/>
      <c r="P120" s="175"/>
    </row>
    <row r="121" spans="1:17" ht="9" customHeight="1">
      <c r="A121" s="172"/>
      <c r="B121" s="171" t="s">
        <v>19</v>
      </c>
      <c r="C121" s="176"/>
      <c r="D121" s="176"/>
      <c r="E121" s="176"/>
      <c r="F121" s="177"/>
      <c r="G121" s="177"/>
      <c r="H121" s="177"/>
      <c r="I121" s="177"/>
      <c r="J121" s="177"/>
      <c r="K121" s="177"/>
      <c r="L121" s="177"/>
      <c r="M121" s="177"/>
      <c r="N121" s="177"/>
      <c r="O121" s="177"/>
      <c r="P121" s="177"/>
    </row>
    <row r="122" spans="1:17" ht="9" customHeight="1">
      <c r="A122" s="172"/>
      <c r="B122" s="174" t="s">
        <v>18</v>
      </c>
      <c r="C122" s="172"/>
      <c r="D122" s="172"/>
      <c r="E122" s="172"/>
    </row>
    <row r="123" spans="1:17" ht="9" customHeight="1">
      <c r="A123" s="172"/>
    </row>
    <row r="124" spans="1:17" ht="9" customHeight="1">
      <c r="A124" s="172"/>
    </row>
  </sheetData>
  <mergeCells count="1">
    <mergeCell ref="B5:B18"/>
  </mergeCells>
  <printOptions horizontalCentered="1" verticalCentered="1" gridLinesSet="0"/>
  <pageMargins left="0" right="0" top="0" bottom="0" header="0" footer="0"/>
  <pageSetup paperSize="9" fitToHeight="0" orientation="portrait" r:id="rId1"/>
  <headerFooter scaleWithDoc="0" alignWithMargins="0"/>
  <rowBreaks count="1" manualBreakCount="1">
    <brk id="64" min="1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INDICE </vt:lpstr>
      <vt:lpstr>C-49</vt:lpstr>
      <vt:lpstr>C.50</vt:lpstr>
      <vt:lpstr>C.51</vt:lpstr>
      <vt:lpstr>C.50!Área_de_impresión</vt:lpstr>
      <vt:lpstr>C.51!Área_de_impresión</vt:lpstr>
      <vt:lpstr>'C-49'!Área_de_impresión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ealbujar</dc:creator>
  <cp:keywords/>
  <dc:description/>
  <cp:lastModifiedBy>Agueda Sihuas Meza</cp:lastModifiedBy>
  <cp:lastPrinted>2024-06-20T21:23:11Z</cp:lastPrinted>
  <dcterms:created xsi:type="dcterms:W3CDTF">2006-02-02T17:16:57Z</dcterms:created>
  <dcterms:modified xsi:type="dcterms:W3CDTF">2024-06-24T21:45:14Z</dcterms:modified>
  <cp:category/>
</cp:coreProperties>
</file>