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65" windowWidth="15195" windowHeight="8055"/>
  </bookViews>
  <sheets>
    <sheet name="PROYECTO VIABLES EN EJECUCION" sheetId="3" r:id="rId1"/>
    <sheet name="PROYECTOS EN EVALUACION " sheetId="1" r:id="rId2"/>
  </sheets>
  <definedNames>
    <definedName name="_xlnm.Print_Area" localSheetId="0">'PROYECTO VIABLES EN EJECUCION'!$A$1:$L$23</definedName>
    <definedName name="_xlnm.Print_Area" localSheetId="1">'PROYECTOS EN EVALUACION '!$A$1:$K$19</definedName>
  </definedNames>
  <calcPr calcId="145621"/>
</workbook>
</file>

<file path=xl/calcChain.xml><?xml version="1.0" encoding="utf-8"?>
<calcChain xmlns="http://schemas.openxmlformats.org/spreadsheetml/2006/main">
  <c r="K19" i="3" l="1"/>
  <c r="K20" i="3" l="1"/>
  <c r="K13" i="3" l="1"/>
  <c r="K12" i="3"/>
  <c r="F11" i="3"/>
</calcChain>
</file>

<file path=xl/sharedStrings.xml><?xml version="1.0" encoding="utf-8"?>
<sst xmlns="http://schemas.openxmlformats.org/spreadsheetml/2006/main" count="122" uniqueCount="67">
  <si>
    <t>HOSPITAL NACIONAL "ARZOBISPO LOAYZA"</t>
  </si>
  <si>
    <t>OFICINA EJECUTIVA DE PLANEAMIENTO ESTRATEGICO</t>
  </si>
  <si>
    <t>UNIDAD DE PROYECTOS DE INVERSION Y COSTOS</t>
  </si>
  <si>
    <t>PROYECTOS VIABLES EN EJECUCIÓN</t>
  </si>
  <si>
    <t>NOMBRE DEL PROYECTO</t>
  </si>
  <si>
    <t>COD. SNIP</t>
  </si>
  <si>
    <t xml:space="preserve">MODALIDAD </t>
  </si>
  <si>
    <t>MONTO DEL PROYECTO</t>
  </si>
  <si>
    <t>UNIDAD EJECUTORA RESPONSABLE</t>
  </si>
  <si>
    <t>FUENTE</t>
  </si>
  <si>
    <t>CONSTRUCCIÓN DEL PABELLÓN PARA CUIDADOS INTENSIVOS E INTERMEDIOS, BANCO DE SANGRE, UNIDAD CENTRAL DE ESTERILIZACIÓN Y SERVICIO DE ALIMENTACIÓN CENTRAL DEL HOSPITAL NACIONAL ARZOBISPO LOAYZA</t>
  </si>
  <si>
    <t>DONACION DE LA OBRA, CONTRATA DE EQUIPAMIENTO</t>
  </si>
  <si>
    <t>MINSA/GOBIERNO CHINO</t>
  </si>
  <si>
    <t>DONACIÓN T/RECURSOS ORDINARIOS</t>
  </si>
  <si>
    <t>IMPLEMENTACION DEL BANCO DE TEJIDOS DEL SERVICIO DE CIRUGIA PLASTICA Y QUEMADOS DEL HOSPITAL NACIONAL ARZOBISPO LOAYZA</t>
  </si>
  <si>
    <t>CONTRATA</t>
  </si>
  <si>
    <t>HNAL</t>
  </si>
  <si>
    <t>RECURSOS ORDINARIOS</t>
  </si>
  <si>
    <t>MEJORAMIENTO Y AMPLIACION DEL SERVICIO DE NEUMOLOGIA Y DEL PROGRAMA DE CONTROL DE TUBERCULOSIS DEL HOSPITAL NACIONAL ARZOBISPO LOAYZA</t>
  </si>
  <si>
    <t>CONVENIO UNI</t>
  </si>
  <si>
    <t>REUBICACION Y CONSTRUCCION DE LA OFICINA DE SEGUROS DEL HNAL</t>
  </si>
  <si>
    <t>FORTALECIMIENTO DE LA CAPACIDAD RESOLUTIVA DE LOS SERVICIOS DE LABORATORIO Y RAYOS X PARA PACIENTES TBC - MDR DEL HOSPITAL NACIONAL ARZOBISPO LOAYZA</t>
  </si>
  <si>
    <t>IMPLEMENTACION DEL ALMACEN ESPECIALIZADO PARA MEDICAMENTOS, MATERIAL MEDICO Y AFINES DEL HOSPITAL NACIONAL ARZOBISPO LOAYZA</t>
  </si>
  <si>
    <t>RECURSOS DIRECTAMENTE RECAUDADOS</t>
  </si>
  <si>
    <t>LIQUIDACION DE OBRA Y PROXIMO A CIERRE DE PROYECTO</t>
  </si>
  <si>
    <t>EQUIPAMIENTO DEL SERVICIO DE OBSTETRICIA DEL HOSPITAL NACIONAL ARZOBISPO LOAYZA</t>
  </si>
  <si>
    <t>EQUIPAMIENTO BÁSICO PARA DETECCION Y TRATAMIENTO DEL CÁNCER EN EL HOSPITAL NACIONAL ARZOBISPO LOAYZA</t>
  </si>
  <si>
    <t>EQUIPAMIENTO DE LA UNIDAD DE CUIDADOS INTENSIVOS CORONARIOS DEL HOSPITAL NACIONAL ARZOBISPO LOAYZA</t>
  </si>
  <si>
    <t>EQUIPAMIENTO PARA PROCEDIMIENTOS DE ALTA COMPLEJIDAD HOSPITALARIA A TRAVÉS DEL DIAGNÓSTICO POR IMÁGENES EN EL HOSPITAL NACIONAL ARZOBISPO LOAYZA</t>
  </si>
  <si>
    <t>NOMBRE DEL ROYECTO</t>
  </si>
  <si>
    <t>DESCRIPCION</t>
  </si>
  <si>
    <t xml:space="preserve"> “IMPLEMENTACION DE TERMINALES INFORMATICOS PARA LOS SERVICIOS ASISTENCIALES DEL HOSPITAL 
NACIONAL ARZOBISPO LOAYZA”
</t>
  </si>
  <si>
    <t>AMPLIACIÓN Y MEJORAMIENTO DE LA OFERTA DE MEDIANA Y ALTA COMPLEJIDAD HOSPITALARIA, CON ENFASIS EN NUEVOS SERVICIOS EN EL HOSPITAL NACIONAL ARZOBISPO LOAYZA LIMA - PERU</t>
  </si>
  <si>
    <t>LOS  TRABAJOS HAN CONCLUIDOS Y  SE ENCUENTRAN EN FUNCIONAMIENTO LOS SERVICIOS.</t>
  </si>
  <si>
    <t xml:space="preserve"> “AMPLIACIÓN Y MEJORAMIENTO DE LA OFERTA DE PROCEDIMIENTOS PARA ALTA PREVENCIÓN Y TRATAMIENTO DE PATOLOGÍAS DE ELEVADA COMPLEJIDAD EN EL HOSPITAL NACIONAL ARZOBISPO LOAYZA, LIMA – PERU”</t>
  </si>
  <si>
    <t>PLAN DE TRABAJO OBSERVADO</t>
  </si>
  <si>
    <t>MEJORAMIENTO DEL SERVICIO DE NEFROLOGIA DEL HOSPITAL NACIONAL "ARZOBISPO LOAYZA"</t>
  </si>
  <si>
    <t xml:space="preserve">PROYECTOS EN EVALUACION </t>
  </si>
  <si>
    <t>EQUIPAMIENTO DEL DEPARTAMENTO DE ANESTESIOLOGIA Y CENTRO QUIRÚRGICO DEL HOSPITAL NACIONAL ARZOBISPO LOAYZA</t>
  </si>
  <si>
    <t>PRESUPUESTO ASIGNADO 2015</t>
  </si>
  <si>
    <t>MONTO EJECUTADO AL DEVENGUE DEL PIM 2015</t>
  </si>
  <si>
    <t>PENDIENTE DE CIERRE  HASTA QUE NO SE CUENTE CON UN INFORME DE CONFORMIDAD DE LA OFICINA DE SERVICIOS GENERALES.</t>
  </si>
  <si>
    <t>SALDO POR EJECUTARSE DEL PIM 2015</t>
  </si>
  <si>
    <t>SE HAN EJECUTADO TODOS LOS COMPONENTES DEL PROYECTO Y SOLO DEMANDA MEJORAS EN INFRAESTRUCTURA PARA SALVAR DETALLES DE BIOSEGURIDAD.</t>
  </si>
  <si>
    <t xml:space="preserve">UNIDAD DE PROYECTOS DE INVERSION </t>
  </si>
  <si>
    <t>OBSERVACIONES</t>
  </si>
  <si>
    <t>EJECUCION 2015</t>
  </si>
  <si>
    <t>CULMINADO - PENDIENTE CIERRE</t>
  </si>
  <si>
    <t>MONTO  EJECUTADO DEL PROYECTO A LA FECHA</t>
  </si>
  <si>
    <t>“AMPLIACION Y MEJORAMIENTO DE LA CAPACIDAD RESOLUTIVA DEL SERVICIO DE GASTROENTEROLOGIA EN EL HOSPITAL NACIONAL ARZOBISPO LOAYZA, LIMA – PERU”</t>
  </si>
  <si>
    <t>"AMPLIACION DE LOS SERVICIOS DE SALUD EN EL SERVICIO DE CARDIOLOGIA Y CUIDADOS CORONARIOS DEL HOSPITAL NACIONAL ARZOBISPO LOAYZA, LIMA-PERU"</t>
  </si>
  <si>
    <t>"MEJORAMIENTO DEL EQUIPAMIENTO PARA EL TRATAMIENTO DE CANCER QUIRURGICO CONSERVADO DE MAMA EN EL SERVICIO DE ONCOLOGIA GINECOLOGICA DEL HOSPITAL NACIONAL ARZOBISPO LOAYZA LIMA- PERU"</t>
  </si>
  <si>
    <t>PERFIL APROBADO - SIGUIENTE PASO ESTUDIO DE FACTIBILIDAD</t>
  </si>
  <si>
    <t>PLAN DE TRABAJO APROBADO - PIP OBSERVADO</t>
  </si>
  <si>
    <t xml:space="preserve">SIN ASIGNACION DE PRESUPUESTO  EN EL 2015.  ESTA PENDIENTE . A) LA EJECUCIÓN DE CURSOS DE CAPACITACIÓN  
B) LA REHABILITACIÓN DEL PABELLÓN 8 NEUMOLOGÍA (SALDO DE OBRA), C) POR ADQUIRIR 65 ITEMS DEL COMPONENTE EQUIPAMIENTO 
</t>
  </si>
  <si>
    <t xml:space="preserve">CON AMC-023-2014-HNAL, SE HA ADJUDICADO LA CENTRAL DE MONITOREO FETAL (CENTRAL DE ENFERMERIA), EL CUAL ESTA PENDIENTE DE LIQUIDACION. </t>
  </si>
  <si>
    <t>IMPLEMENTACION DE LA SALA DE HEMODINAMIA EN EL HOSPITAL NACIONAL ARZOBISPO LOAYZA, LIMA-PERU.</t>
  </si>
  <si>
    <t>PLAN DE TRABAJO PRESENTADO</t>
  </si>
  <si>
    <t xml:space="preserve">PLAN DE TRABAJO OBSERVADO </t>
  </si>
  <si>
    <t>EQUIPAMIENTO DEL SERVICIO DE UROLOGIA DEL HOSPITAL NACIONAL ARZOBISPO LOAYZA, LIMA-PERU.</t>
  </si>
  <si>
    <t>PLAN DE TRABAJO EN PROCESO DE ELABORACION</t>
  </si>
  <si>
    <t>EL DIA LUNES SE LANZARA EL PROCESO DE CONVOCATORIA PARA LA ADQUISICIÓN DE LOS 3 EQUIPOS PENDIENTES  (1 CAMA ELECTRICA Y 2 MARCAPASOS)</t>
  </si>
  <si>
    <r>
      <rPr>
        <b/>
        <sz val="6"/>
        <rFont val="Arial"/>
        <family val="2"/>
      </rPr>
      <t xml:space="preserve">FUENTE: </t>
    </r>
    <r>
      <rPr>
        <sz val="6"/>
        <rFont val="Arial"/>
        <family val="2"/>
      </rPr>
      <t>UFPIC/HNAL 11/09/2015</t>
    </r>
  </si>
  <si>
    <r>
      <rPr>
        <b/>
        <sz val="10"/>
        <rFont val="Arial"/>
        <family val="2"/>
      </rPr>
      <t xml:space="preserve">FUENTE: </t>
    </r>
    <r>
      <rPr>
        <sz val="10"/>
        <rFont val="Arial"/>
        <family val="2"/>
      </rPr>
      <t>UFPIC/HNAL 11/09/2015</t>
    </r>
  </si>
  <si>
    <t xml:space="preserve">GESTIÓN DE PROYECTOS  DE INVERSION DEL HOSPITAL NACIONAL ARZOBISPO LOAYZA - HASTA 11 DE SETIEMBRE DEL 2015 </t>
  </si>
  <si>
    <t>PARA LA ADQUISICIÓN DE EQUIPAMIENTO (41 EQUIPOS),SE HAN CONVOCADO 03 PROCESOS EN EL SEACE: ADP-CLASICO-3-2015-HNAL-1 , ADP-CLASICO-4-2015-HNAL-1, ADP-CLASICO-5-2015-HNAL-1.</t>
  </si>
  <si>
    <t>PARA LA ADQUISICIÓN DE EQUIPAMIENTO (07 EQUIPOS), SE HAN  CONVOCADO 2 PROCESOS EN EL SEACE: ADP-CLASICO-2-2015-HNAL-1 Y ADP-CLASICO-1-2015-HNAL. EN LO QUE RESPECTA A INFRAESTRUCTURA SE PREVEE LANZAR EL PROCESO EN 5 DÍAS.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</si>
</sst>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 * #,##0.00_ ;_ * \-#,##0.00_ ;_ * &quot;-&quot;??_ ;_ @_ "/>
    <numFmt numFmtId="164" formatCode="_-* #,##0.00\ &quot;€&quot;_-;\-* #,##0.00\ &quot;€&quot;_-;_-* &quot;-&quot;??\ &quot;€&quot;_-;_-@_-"/>
    <numFmt numFmtId="165" formatCode="[$S/.-280A]\ #,##0"/>
    <numFmt numFmtId="166" formatCode="[$S/.-280A]\ #,##0.0"/>
    <numFmt numFmtId="167" formatCode="[$S/.-280A]\ #,##0.000"/>
    <numFmt numFmtId="168" formatCode="_-[$$-340A]\ * #,##0_-;\-[$$-340A]\ * #,##0_-;_-[$$-340A]\ * &quot;-&quot;_-;_-@_-"/>
    <numFmt numFmtId="169" formatCode="[$S/.-280A]\ 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4"/>
      <name val="Arial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2"/>
      <color indexed="8"/>
      <name val="Calibri"/>
      <family val="2"/>
    </font>
    <font>
      <sz val="12"/>
      <name val="Calibri"/>
      <family val="2"/>
    </font>
    <font>
      <sz val="9"/>
      <name val="Calibri"/>
      <family val="2"/>
    </font>
    <font>
      <sz val="20"/>
      <name val="Arial"/>
      <family val="2"/>
    </font>
    <font>
      <sz val="8"/>
      <name val="Tahoma"/>
      <family val="2"/>
    </font>
    <font>
      <b/>
      <sz val="12"/>
      <name val="Arial"/>
      <family val="2"/>
    </font>
    <font>
      <sz val="6"/>
      <name val="Arial"/>
      <family val="2"/>
    </font>
    <font>
      <b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2" fillId="0" borderId="0"/>
    <xf numFmtId="0" fontId="5" fillId="0" borderId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8" fillId="0" borderId="0"/>
    <xf numFmtId="0" fontId="1" fillId="0" borderId="0"/>
  </cellStyleXfs>
  <cellXfs count="111">
    <xf numFmtId="0" fontId="0" fillId="0" borderId="0" xfId="0"/>
    <xf numFmtId="0" fontId="2" fillId="0" borderId="0" xfId="1"/>
    <xf numFmtId="0" fontId="2" fillId="0" borderId="0" xfId="1" applyAlignment="1">
      <alignment horizontal="center"/>
    </xf>
    <xf numFmtId="0" fontId="2" fillId="0" borderId="0" xfId="1" applyAlignment="1">
      <alignment horizontal="center" vertical="center"/>
    </xf>
    <xf numFmtId="0" fontId="2" fillId="0" borderId="0" xfId="1" applyAlignment="1">
      <alignment horizontal="right" vertical="center"/>
    </xf>
    <xf numFmtId="0" fontId="2" fillId="0" borderId="0" xfId="1" applyAlignment="1">
      <alignment horizontal="center" vertical="top"/>
    </xf>
    <xf numFmtId="0" fontId="3" fillId="0" borderId="0" xfId="1" applyFont="1"/>
    <xf numFmtId="0" fontId="2" fillId="0" borderId="0" xfId="1" applyFill="1"/>
    <xf numFmtId="0" fontId="2" fillId="0" borderId="0" xfId="1" applyAlignment="1"/>
    <xf numFmtId="0" fontId="8" fillId="0" borderId="0" xfId="1" applyFont="1"/>
    <xf numFmtId="0" fontId="9" fillId="0" borderId="0" xfId="1" applyFont="1" applyFill="1" applyAlignment="1">
      <alignment vertical="center"/>
    </xf>
    <xf numFmtId="0" fontId="9" fillId="0" borderId="3" xfId="1" applyFont="1" applyFill="1" applyBorder="1" applyAlignment="1">
      <alignment horizontal="left" vertical="center" wrapText="1"/>
    </xf>
    <xf numFmtId="165" fontId="10" fillId="0" borderId="4" xfId="1" applyNumberFormat="1" applyFont="1" applyFill="1" applyBorder="1" applyAlignment="1">
      <alignment vertical="center"/>
    </xf>
    <xf numFmtId="0" fontId="9" fillId="0" borderId="6" xfId="1" applyFont="1" applyFill="1" applyBorder="1" applyAlignment="1">
      <alignment horizontal="left" vertical="center" wrapText="1"/>
    </xf>
    <xf numFmtId="0" fontId="9" fillId="0" borderId="7" xfId="2" quotePrefix="1" applyFont="1" applyFill="1" applyBorder="1" applyAlignment="1">
      <alignment horizontal="center" vertical="center"/>
    </xf>
    <xf numFmtId="165" fontId="10" fillId="0" borderId="7" xfId="1" applyNumberFormat="1" applyFont="1" applyFill="1" applyBorder="1" applyAlignment="1">
      <alignment vertical="center"/>
    </xf>
    <xf numFmtId="9" fontId="9" fillId="0" borderId="7" xfId="1" applyNumberFormat="1" applyFont="1" applyFill="1" applyBorder="1" applyAlignment="1">
      <alignment horizontal="center" vertical="center" wrapText="1"/>
    </xf>
    <xf numFmtId="166" fontId="11" fillId="0" borderId="7" xfId="1" applyNumberFormat="1" applyFont="1" applyFill="1" applyBorder="1" applyAlignment="1">
      <alignment horizontal="center" vertical="center"/>
    </xf>
    <xf numFmtId="165" fontId="11" fillId="0" borderId="7" xfId="1" applyNumberFormat="1" applyFont="1" applyFill="1" applyBorder="1" applyAlignment="1">
      <alignment horizontal="center" vertical="center"/>
    </xf>
    <xf numFmtId="166" fontId="9" fillId="0" borderId="0" xfId="1" applyNumberFormat="1" applyFont="1" applyFill="1" applyAlignment="1">
      <alignment vertical="center"/>
    </xf>
    <xf numFmtId="0" fontId="9" fillId="3" borderId="0" xfId="1" applyFont="1" applyFill="1" applyAlignment="1">
      <alignment vertical="center"/>
    </xf>
    <xf numFmtId="0" fontId="12" fillId="0" borderId="7" xfId="1" applyFont="1" applyFill="1" applyBorder="1" applyAlignment="1">
      <alignment horizontal="center" vertical="center"/>
    </xf>
    <xf numFmtId="167" fontId="10" fillId="0" borderId="7" xfId="1" applyNumberFormat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9" fillId="0" borderId="7" xfId="1" applyFont="1" applyFill="1" applyBorder="1" applyAlignment="1">
      <alignment horizontal="center" vertical="center"/>
    </xf>
    <xf numFmtId="165" fontId="10" fillId="0" borderId="0" xfId="1" applyNumberFormat="1" applyFont="1" applyFill="1" applyBorder="1" applyAlignment="1">
      <alignment horizontal="center" vertical="center"/>
    </xf>
    <xf numFmtId="0" fontId="9" fillId="0" borderId="7" xfId="2" quotePrefix="1" applyFont="1" applyFill="1" applyBorder="1" applyAlignment="1">
      <alignment horizontal="center" vertical="center" wrapText="1"/>
    </xf>
    <xf numFmtId="165" fontId="9" fillId="0" borderId="0" xfId="1" applyNumberFormat="1" applyFont="1" applyFill="1" applyAlignment="1">
      <alignment vertical="center"/>
    </xf>
    <xf numFmtId="0" fontId="13" fillId="0" borderId="0" xfId="1" applyFont="1" applyAlignment="1">
      <alignment horizontal="center" vertical="top"/>
    </xf>
    <xf numFmtId="0" fontId="8" fillId="0" borderId="0" xfId="1" applyFont="1" applyAlignment="1">
      <alignment horizontal="left"/>
    </xf>
    <xf numFmtId="168" fontId="2" fillId="0" borderId="0" xfId="1" applyNumberFormat="1" applyAlignment="1">
      <alignment horizontal="center"/>
    </xf>
    <xf numFmtId="169" fontId="10" fillId="0" borderId="0" xfId="1" applyNumberFormat="1" applyFont="1" applyFill="1" applyBorder="1" applyAlignment="1">
      <alignment vertical="center"/>
    </xf>
    <xf numFmtId="165" fontId="2" fillId="0" borderId="0" xfId="1" applyNumberFormat="1" applyAlignment="1">
      <alignment horizontal="center" vertical="center"/>
    </xf>
    <xf numFmtId="0" fontId="14" fillId="0" borderId="0" xfId="1" applyFont="1"/>
    <xf numFmtId="0" fontId="4" fillId="0" borderId="0" xfId="1" applyFont="1" applyFill="1" applyBorder="1" applyAlignment="1">
      <alignment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vertical="center" wrapText="1"/>
    </xf>
    <xf numFmtId="0" fontId="9" fillId="0" borderId="0" xfId="1" applyFont="1" applyFill="1"/>
    <xf numFmtId="0" fontId="9" fillId="0" borderId="4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vertical="center" wrapText="1"/>
    </xf>
    <xf numFmtId="0" fontId="2" fillId="0" borderId="0" xfId="1" applyAlignment="1">
      <alignment vertical="center"/>
    </xf>
    <xf numFmtId="0" fontId="8" fillId="0" borderId="0" xfId="1" applyFont="1" applyFill="1" applyBorder="1" applyAlignment="1">
      <alignment vertical="center"/>
    </xf>
    <xf numFmtId="0" fontId="2" fillId="0" borderId="0" xfId="1" applyFont="1" applyAlignment="1">
      <alignment horizontal="left" vertical="center"/>
    </xf>
    <xf numFmtId="0" fontId="2" fillId="0" borderId="0" xfId="1" applyFill="1" applyAlignment="1">
      <alignment horizontal="right" vertical="center"/>
    </xf>
    <xf numFmtId="165" fontId="10" fillId="0" borderId="0" xfId="1" applyNumberFormat="1" applyFont="1" applyFill="1" applyBorder="1" applyAlignment="1">
      <alignment horizontal="center" vertical="center" wrapText="1"/>
    </xf>
    <xf numFmtId="165" fontId="2" fillId="0" borderId="0" xfId="1" applyNumberFormat="1" applyAlignment="1">
      <alignment horizontal="right" vertical="center"/>
    </xf>
    <xf numFmtId="0" fontId="8" fillId="0" borderId="7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/>
    </xf>
    <xf numFmtId="0" fontId="2" fillId="0" borderId="9" xfId="1" applyFont="1" applyBorder="1" applyAlignment="1">
      <alignment vertical="center" wrapText="1"/>
    </xf>
    <xf numFmtId="0" fontId="2" fillId="0" borderId="6" xfId="1" applyFont="1" applyBorder="1" applyAlignment="1">
      <alignment vertical="center" wrapText="1"/>
    </xf>
    <xf numFmtId="0" fontId="2" fillId="0" borderId="0" xfId="1" applyBorder="1" applyAlignment="1">
      <alignment horizontal="right" vertical="center"/>
    </xf>
    <xf numFmtId="165" fontId="10" fillId="0" borderId="0" xfId="1" applyNumberFormat="1" applyFont="1" applyFill="1" applyBorder="1" applyAlignment="1">
      <alignment vertical="center"/>
    </xf>
    <xf numFmtId="0" fontId="9" fillId="0" borderId="7" xfId="1" applyFont="1" applyFill="1" applyBorder="1" applyAlignment="1">
      <alignment horizontal="center" vertical="center" wrapText="1"/>
    </xf>
    <xf numFmtId="0" fontId="9" fillId="0" borderId="8" xfId="1" applyFont="1" applyFill="1" applyBorder="1" applyAlignment="1">
      <alignment horizontal="center" vertical="center" wrapText="1"/>
    </xf>
    <xf numFmtId="0" fontId="9" fillId="0" borderId="8" xfId="1" applyFont="1" applyFill="1" applyBorder="1" applyAlignment="1">
      <alignment horizontal="center" vertical="center" wrapText="1"/>
    </xf>
    <xf numFmtId="0" fontId="9" fillId="0" borderId="4" xfId="1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center" vertical="center" wrapText="1"/>
    </xf>
    <xf numFmtId="165" fontId="11" fillId="4" borderId="7" xfId="1" applyNumberFormat="1" applyFont="1" applyFill="1" applyBorder="1" applyAlignment="1">
      <alignment horizontal="center" vertical="center"/>
    </xf>
    <xf numFmtId="165" fontId="11" fillId="4" borderId="7" xfId="1" applyNumberFormat="1" applyFont="1" applyFill="1" applyBorder="1" applyAlignment="1">
      <alignment vertical="center" wrapText="1"/>
    </xf>
    <xf numFmtId="166" fontId="11" fillId="4" borderId="7" xfId="1" applyNumberFormat="1" applyFont="1" applyFill="1" applyBorder="1" applyAlignment="1">
      <alignment horizontal="center" vertical="center"/>
    </xf>
    <xf numFmtId="165" fontId="10" fillId="0" borderId="7" xfId="1" applyNumberFormat="1" applyFont="1" applyFill="1" applyBorder="1" applyAlignment="1">
      <alignment horizontal="center" vertical="center" wrapText="1"/>
    </xf>
    <xf numFmtId="165" fontId="10" fillId="0" borderId="7" xfId="1" applyNumberFormat="1" applyFont="1" applyFill="1" applyBorder="1" applyAlignment="1">
      <alignment horizontal="center" vertical="center"/>
    </xf>
    <xf numFmtId="165" fontId="11" fillId="0" borderId="7" xfId="1" applyNumberFormat="1" applyFont="1" applyFill="1" applyBorder="1" applyAlignment="1">
      <alignment vertical="center"/>
    </xf>
    <xf numFmtId="165" fontId="10" fillId="0" borderId="12" xfId="1" applyNumberFormat="1" applyFont="1" applyFill="1" applyBorder="1" applyAlignment="1">
      <alignment vertical="center"/>
    </xf>
    <xf numFmtId="0" fontId="9" fillId="0" borderId="12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right" vertical="center" wrapText="1"/>
    </xf>
    <xf numFmtId="0" fontId="4" fillId="0" borderId="0" xfId="1" applyFont="1" applyFill="1" applyBorder="1" applyAlignment="1">
      <alignment horizontal="center" vertical="top" wrapText="1"/>
    </xf>
    <xf numFmtId="0" fontId="9" fillId="0" borderId="11" xfId="1" applyFont="1" applyFill="1" applyBorder="1" applyAlignment="1">
      <alignment horizontal="left" vertical="center" wrapText="1"/>
    </xf>
    <xf numFmtId="0" fontId="9" fillId="0" borderId="12" xfId="2" quotePrefix="1" applyFont="1" applyFill="1" applyBorder="1" applyAlignment="1">
      <alignment horizontal="center" vertical="center" wrapText="1"/>
    </xf>
    <xf numFmtId="165" fontId="10" fillId="4" borderId="12" xfId="1" applyNumberFormat="1" applyFont="1" applyFill="1" applyBorder="1" applyAlignment="1">
      <alignment horizontal="center" vertical="center"/>
    </xf>
    <xf numFmtId="165" fontId="10" fillId="4" borderId="12" xfId="1" applyNumberFormat="1" applyFont="1" applyFill="1" applyBorder="1" applyAlignment="1">
      <alignment horizontal="center" vertical="center" wrapText="1"/>
    </xf>
    <xf numFmtId="0" fontId="9" fillId="0" borderId="15" xfId="1" applyFont="1" applyFill="1" applyBorder="1" applyAlignment="1">
      <alignment horizontal="center" vertical="center" wrapText="1"/>
    </xf>
    <xf numFmtId="169" fontId="10" fillId="0" borderId="7" xfId="1" applyNumberFormat="1" applyFont="1" applyFill="1" applyBorder="1" applyAlignment="1">
      <alignment vertical="center"/>
    </xf>
    <xf numFmtId="0" fontId="2" fillId="0" borderId="7" xfId="1" applyBorder="1" applyAlignment="1">
      <alignment horizontal="center"/>
    </xf>
    <xf numFmtId="0" fontId="2" fillId="0" borderId="10" xfId="1" applyBorder="1" applyAlignment="1">
      <alignment horizontal="center"/>
    </xf>
    <xf numFmtId="0" fontId="16" fillId="0" borderId="0" xfId="1" applyFont="1" applyAlignment="1">
      <alignment horizontal="left" vertical="center"/>
    </xf>
    <xf numFmtId="0" fontId="2" fillId="0" borderId="8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9" fillId="0" borderId="24" xfId="1" applyFont="1" applyFill="1" applyBorder="1" applyAlignment="1">
      <alignment vertical="center" wrapText="1"/>
    </xf>
    <xf numFmtId="0" fontId="9" fillId="0" borderId="15" xfId="1" applyFont="1" applyFill="1" applyBorder="1" applyAlignment="1">
      <alignment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15" fillId="2" borderId="2" xfId="1" applyFont="1" applyFill="1" applyBorder="1" applyAlignment="1">
      <alignment horizontal="center" vertical="center" wrapText="1"/>
    </xf>
    <xf numFmtId="0" fontId="4" fillId="2" borderId="19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4" fillId="2" borderId="21" xfId="1" applyFont="1" applyFill="1" applyBorder="1" applyAlignment="1">
      <alignment horizontal="center" vertical="center" wrapText="1"/>
    </xf>
    <xf numFmtId="0" fontId="6" fillId="2" borderId="6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7" xfId="2" applyFont="1" applyFill="1" applyBorder="1" applyAlignment="1">
      <alignment horizontal="center" vertical="center" wrapText="1"/>
    </xf>
    <xf numFmtId="0" fontId="6" fillId="2" borderId="10" xfId="2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7" fillId="2" borderId="13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center"/>
    </xf>
    <xf numFmtId="0" fontId="7" fillId="2" borderId="23" xfId="1" applyFont="1" applyFill="1" applyBorder="1" applyAlignment="1">
      <alignment horizontal="center" vertical="center" wrapText="1"/>
    </xf>
    <xf numFmtId="0" fontId="4" fillId="2" borderId="16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 wrapText="1"/>
    </xf>
    <xf numFmtId="0" fontId="4" fillId="2" borderId="18" xfId="1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/>
    </xf>
    <xf numFmtId="0" fontId="6" fillId="2" borderId="22" xfId="2" applyFont="1" applyFill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 wrapText="1"/>
    </xf>
    <xf numFmtId="0" fontId="6" fillId="2" borderId="23" xfId="2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24" xfId="1" applyFont="1" applyFill="1" applyBorder="1" applyAlignment="1">
      <alignment horizontal="center" vertical="center" wrapText="1"/>
    </xf>
    <xf numFmtId="169" fontId="10" fillId="0" borderId="12" xfId="1" applyNumberFormat="1" applyFont="1" applyFill="1" applyBorder="1" applyAlignment="1">
      <alignment horizontal="center" vertical="center" wrapText="1"/>
    </xf>
  </cellXfs>
  <cellStyles count="7">
    <cellStyle name="Euro" xfId="3"/>
    <cellStyle name="Millares 2" xfId="4"/>
    <cellStyle name="Normal" xfId="0" builtinId="0"/>
    <cellStyle name="Normal 2" xfId="5"/>
    <cellStyle name="Normal 3" xfId="6"/>
    <cellStyle name="Normal 4" xfId="1"/>
    <cellStyle name="Normal_Anexo 02 - Priorizados  PVN (consol) (2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O25"/>
  <sheetViews>
    <sheetView tabSelected="1" view="pageBreakPreview" zoomScale="70" zoomScaleNormal="100" zoomScaleSheetLayoutView="70" zoomScalePageLayoutView="70" workbookViewId="0">
      <selection activeCell="E18" sqref="E18"/>
    </sheetView>
  </sheetViews>
  <sheetFormatPr baseColWidth="10" defaultRowHeight="12.75" x14ac:dyDescent="0.2"/>
  <cols>
    <col min="1" max="1" width="4.42578125" style="1" customWidth="1"/>
    <col min="2" max="2" width="44" style="1" customWidth="1"/>
    <col min="3" max="3" width="13.5703125" style="2" customWidth="1"/>
    <col min="4" max="4" width="15.7109375" style="3" customWidth="1"/>
    <col min="5" max="5" width="17.5703125" style="2" customWidth="1"/>
    <col min="6" max="6" width="16.85546875" style="43" customWidth="1"/>
    <col min="7" max="7" width="17.85546875" style="3" customWidth="1"/>
    <col min="8" max="8" width="13" style="3" customWidth="1"/>
    <col min="9" max="9" width="16.42578125" style="4" customWidth="1"/>
    <col min="10" max="10" width="15" style="4" customWidth="1"/>
    <col min="11" max="11" width="16.140625" style="4" customWidth="1"/>
    <col min="12" max="12" width="41.5703125" style="5" customWidth="1"/>
    <col min="13" max="13" width="13.42578125" style="1" customWidth="1"/>
    <col min="14" max="14" width="14.7109375" style="1" customWidth="1"/>
    <col min="15" max="16384" width="11.42578125" style="1"/>
  </cols>
  <sheetData>
    <row r="1" spans="1:15" ht="6" customHeight="1" x14ac:dyDescent="0.2"/>
    <row r="2" spans="1:15" ht="15.75" x14ac:dyDescent="0.2">
      <c r="B2" s="6" t="s">
        <v>0</v>
      </c>
      <c r="J2" s="44"/>
    </row>
    <row r="3" spans="1:15" x14ac:dyDescent="0.2">
      <c r="B3" s="6" t="s">
        <v>1</v>
      </c>
    </row>
    <row r="4" spans="1:15" ht="13.5" thickBot="1" x14ac:dyDescent="0.25">
      <c r="B4" s="6" t="s">
        <v>44</v>
      </c>
    </row>
    <row r="5" spans="1:15" ht="25.5" customHeight="1" thickBot="1" x14ac:dyDescent="0.25">
      <c r="B5" s="84" t="s">
        <v>64</v>
      </c>
      <c r="C5" s="85"/>
      <c r="D5" s="85"/>
      <c r="E5" s="85"/>
      <c r="F5" s="85"/>
      <c r="G5" s="85"/>
      <c r="H5" s="85"/>
      <c r="I5" s="85"/>
      <c r="J5" s="85"/>
      <c r="K5" s="85"/>
      <c r="L5" s="85"/>
    </row>
    <row r="6" spans="1:15" s="7" customFormat="1" ht="10.5" customHeight="1" thickBot="1" x14ac:dyDescent="0.25">
      <c r="B6" s="68"/>
      <c r="C6" s="35"/>
      <c r="D6" s="35"/>
      <c r="E6" s="35"/>
      <c r="F6" s="69"/>
      <c r="G6" s="35"/>
      <c r="H6" s="35"/>
      <c r="I6" s="69"/>
      <c r="J6" s="69"/>
      <c r="K6" s="69"/>
      <c r="L6" s="70"/>
    </row>
    <row r="7" spans="1:15" ht="26.25" customHeight="1" x14ac:dyDescent="0.2">
      <c r="B7" s="86" t="s">
        <v>3</v>
      </c>
      <c r="C7" s="87"/>
      <c r="D7" s="87"/>
      <c r="E7" s="87"/>
      <c r="F7" s="87"/>
      <c r="G7" s="87"/>
      <c r="H7" s="87"/>
      <c r="I7" s="87"/>
      <c r="J7" s="87"/>
      <c r="K7" s="87"/>
      <c r="L7" s="88"/>
    </row>
    <row r="8" spans="1:15" s="8" customFormat="1" ht="19.5" customHeight="1" x14ac:dyDescent="0.2">
      <c r="B8" s="89" t="s">
        <v>4</v>
      </c>
      <c r="C8" s="91" t="s">
        <v>5</v>
      </c>
      <c r="D8" s="93" t="s">
        <v>6</v>
      </c>
      <c r="E8" s="93" t="s">
        <v>7</v>
      </c>
      <c r="F8" s="93" t="s">
        <v>48</v>
      </c>
      <c r="G8" s="93" t="s">
        <v>8</v>
      </c>
      <c r="H8" s="93" t="s">
        <v>9</v>
      </c>
      <c r="I8" s="93" t="s">
        <v>46</v>
      </c>
      <c r="J8" s="93"/>
      <c r="K8" s="93"/>
      <c r="L8" s="95" t="s">
        <v>45</v>
      </c>
    </row>
    <row r="9" spans="1:15" s="9" customFormat="1" ht="16.5" customHeight="1" x14ac:dyDescent="0.2">
      <c r="A9" s="98"/>
      <c r="B9" s="89"/>
      <c r="C9" s="91"/>
      <c r="D9" s="93"/>
      <c r="E9" s="93"/>
      <c r="F9" s="93"/>
      <c r="G9" s="93"/>
      <c r="H9" s="93"/>
      <c r="I9" s="93" t="s">
        <v>39</v>
      </c>
      <c r="J9" s="93" t="s">
        <v>40</v>
      </c>
      <c r="K9" s="93" t="s">
        <v>42</v>
      </c>
      <c r="L9" s="95"/>
    </row>
    <row r="10" spans="1:15" s="9" customFormat="1" ht="49.5" customHeight="1" thickBot="1" x14ac:dyDescent="0.25">
      <c r="A10" s="98"/>
      <c r="B10" s="90"/>
      <c r="C10" s="92"/>
      <c r="D10" s="94"/>
      <c r="E10" s="94"/>
      <c r="F10" s="94"/>
      <c r="G10" s="94"/>
      <c r="H10" s="94"/>
      <c r="I10" s="94"/>
      <c r="J10" s="94"/>
      <c r="K10" s="94"/>
      <c r="L10" s="96"/>
    </row>
    <row r="11" spans="1:15" s="10" customFormat="1" ht="63.75" customHeight="1" x14ac:dyDescent="0.25">
      <c r="B11" s="71" t="s">
        <v>10</v>
      </c>
      <c r="C11" s="72">
        <v>6595</v>
      </c>
      <c r="D11" s="67" t="s">
        <v>11</v>
      </c>
      <c r="E11" s="66">
        <v>17976711</v>
      </c>
      <c r="F11" s="110">
        <f>1500+423829.68+722452.83+5767351.89+626516.68+258720.65</f>
        <v>7800371.7299999995</v>
      </c>
      <c r="G11" s="67" t="s">
        <v>12</v>
      </c>
      <c r="H11" s="67" t="s">
        <v>13</v>
      </c>
      <c r="I11" s="73"/>
      <c r="J11" s="74"/>
      <c r="K11" s="73"/>
      <c r="L11" s="75" t="s">
        <v>33</v>
      </c>
    </row>
    <row r="12" spans="1:15" s="10" customFormat="1" ht="59.25" customHeight="1" x14ac:dyDescent="0.25">
      <c r="B12" s="13" t="s">
        <v>38</v>
      </c>
      <c r="C12" s="14">
        <v>182070</v>
      </c>
      <c r="D12" s="55" t="s">
        <v>15</v>
      </c>
      <c r="E12" s="15">
        <v>1158211</v>
      </c>
      <c r="F12" s="63">
        <v>0</v>
      </c>
      <c r="G12" s="24" t="s">
        <v>16</v>
      </c>
      <c r="H12" s="55" t="s">
        <v>17</v>
      </c>
      <c r="I12" s="64">
        <v>1158211</v>
      </c>
      <c r="J12" s="63">
        <v>0</v>
      </c>
      <c r="K12" s="64">
        <f>+I12-J12</f>
        <v>1158211</v>
      </c>
      <c r="L12" s="82" t="s">
        <v>65</v>
      </c>
    </row>
    <row r="13" spans="1:15" s="10" customFormat="1" ht="68.25" customHeight="1" x14ac:dyDescent="0.25">
      <c r="B13" s="13" t="s">
        <v>36</v>
      </c>
      <c r="C13" s="14">
        <v>206839</v>
      </c>
      <c r="D13" s="55" t="s">
        <v>15</v>
      </c>
      <c r="E13" s="65">
        <v>1106804.2</v>
      </c>
      <c r="F13" s="63">
        <v>0</v>
      </c>
      <c r="G13" s="24" t="s">
        <v>16</v>
      </c>
      <c r="H13" s="55" t="s">
        <v>17</v>
      </c>
      <c r="I13" s="64">
        <v>1074484</v>
      </c>
      <c r="J13" s="63">
        <v>0</v>
      </c>
      <c r="K13" s="64">
        <f>+I13-J13</f>
        <v>1074484</v>
      </c>
      <c r="L13" s="83" t="s">
        <v>66</v>
      </c>
    </row>
    <row r="14" spans="1:15" s="10" customFormat="1" ht="57.75" customHeight="1" x14ac:dyDescent="0.25">
      <c r="B14" s="13" t="s">
        <v>14</v>
      </c>
      <c r="C14" s="14">
        <v>51652</v>
      </c>
      <c r="D14" s="55" t="s">
        <v>15</v>
      </c>
      <c r="E14" s="15">
        <v>923951</v>
      </c>
      <c r="F14" s="17">
        <v>919805.3</v>
      </c>
      <c r="G14" s="55" t="s">
        <v>16</v>
      </c>
      <c r="H14" s="16" t="s">
        <v>17</v>
      </c>
      <c r="I14" s="60"/>
      <c r="J14" s="62"/>
      <c r="K14" s="60"/>
      <c r="L14" s="56" t="s">
        <v>43</v>
      </c>
      <c r="M14" s="19"/>
      <c r="N14" s="97"/>
      <c r="O14" s="97"/>
    </row>
    <row r="15" spans="1:15" s="10" customFormat="1" ht="81" customHeight="1" x14ac:dyDescent="0.25">
      <c r="B15" s="13" t="s">
        <v>18</v>
      </c>
      <c r="C15" s="14">
        <v>18754</v>
      </c>
      <c r="D15" s="55" t="s">
        <v>19</v>
      </c>
      <c r="E15" s="15">
        <v>1190941</v>
      </c>
      <c r="F15" s="18">
        <v>1001064</v>
      </c>
      <c r="G15" s="55" t="s">
        <v>16</v>
      </c>
      <c r="H15" s="16" t="s">
        <v>17</v>
      </c>
      <c r="I15" s="60"/>
      <c r="J15" s="62"/>
      <c r="K15" s="60"/>
      <c r="L15" s="56" t="s">
        <v>54</v>
      </c>
      <c r="M15" s="20"/>
      <c r="N15" s="97"/>
      <c r="O15" s="97"/>
    </row>
    <row r="16" spans="1:15" s="10" customFormat="1" ht="55.5" customHeight="1" x14ac:dyDescent="0.25">
      <c r="B16" s="13" t="s">
        <v>21</v>
      </c>
      <c r="C16" s="21">
        <v>87947</v>
      </c>
      <c r="D16" s="24" t="s">
        <v>15</v>
      </c>
      <c r="E16" s="15">
        <v>1089335</v>
      </c>
      <c r="F16" s="18">
        <v>800720</v>
      </c>
      <c r="G16" s="55" t="s">
        <v>16</v>
      </c>
      <c r="H16" s="16" t="s">
        <v>17</v>
      </c>
      <c r="I16" s="60"/>
      <c r="J16" s="60"/>
      <c r="K16" s="60"/>
      <c r="L16" s="56" t="s">
        <v>47</v>
      </c>
      <c r="N16" s="25"/>
      <c r="O16" s="23"/>
    </row>
    <row r="17" spans="2:15" s="10" customFormat="1" ht="43.5" customHeight="1" x14ac:dyDescent="0.25">
      <c r="B17" s="13" t="s">
        <v>26</v>
      </c>
      <c r="C17" s="26">
        <v>151202</v>
      </c>
      <c r="D17" s="24" t="s">
        <v>15</v>
      </c>
      <c r="E17" s="15">
        <v>1198850</v>
      </c>
      <c r="F17" s="18">
        <v>1198830</v>
      </c>
      <c r="G17" s="55" t="s">
        <v>16</v>
      </c>
      <c r="H17" s="16" t="s">
        <v>17</v>
      </c>
      <c r="I17" s="60"/>
      <c r="J17" s="60"/>
      <c r="K17" s="60"/>
      <c r="L17" s="57" t="s">
        <v>47</v>
      </c>
      <c r="M17" s="27"/>
    </row>
    <row r="18" spans="2:15" s="10" customFormat="1" ht="56.25" customHeight="1" x14ac:dyDescent="0.25">
      <c r="B18" s="13" t="s">
        <v>28</v>
      </c>
      <c r="C18" s="14">
        <v>167735</v>
      </c>
      <c r="D18" s="24" t="s">
        <v>15</v>
      </c>
      <c r="E18" s="15">
        <v>6131893.1600000001</v>
      </c>
      <c r="F18" s="18">
        <v>6131843.1600000001</v>
      </c>
      <c r="G18" s="55" t="s">
        <v>16</v>
      </c>
      <c r="H18" s="16" t="s">
        <v>17</v>
      </c>
      <c r="I18" s="60"/>
      <c r="J18" s="60"/>
      <c r="K18" s="60"/>
      <c r="L18" s="57" t="s">
        <v>47</v>
      </c>
      <c r="N18" s="28"/>
    </row>
    <row r="19" spans="2:15" s="10" customFormat="1" ht="47.25" customHeight="1" x14ac:dyDescent="0.25">
      <c r="B19" s="13" t="s">
        <v>25</v>
      </c>
      <c r="C19" s="14">
        <v>136250</v>
      </c>
      <c r="D19" s="24" t="s">
        <v>15</v>
      </c>
      <c r="E19" s="15">
        <v>1343920</v>
      </c>
      <c r="F19" s="18">
        <v>848920</v>
      </c>
      <c r="G19" s="55" t="s">
        <v>16</v>
      </c>
      <c r="H19" s="16" t="s">
        <v>17</v>
      </c>
      <c r="I19" s="64">
        <v>305000</v>
      </c>
      <c r="J19" s="63">
        <v>0</v>
      </c>
      <c r="K19" s="64">
        <f>+I19-J19</f>
        <v>305000</v>
      </c>
      <c r="L19" s="56" t="s">
        <v>55</v>
      </c>
      <c r="N19" s="23"/>
      <c r="O19" s="23"/>
    </row>
    <row r="20" spans="2:15" s="10" customFormat="1" ht="54.75" customHeight="1" x14ac:dyDescent="0.25">
      <c r="B20" s="13" t="s">
        <v>27</v>
      </c>
      <c r="C20" s="26">
        <v>147464</v>
      </c>
      <c r="D20" s="24" t="s">
        <v>15</v>
      </c>
      <c r="E20" s="15">
        <v>1466946</v>
      </c>
      <c r="F20" s="18">
        <v>1394096</v>
      </c>
      <c r="G20" s="55" t="s">
        <v>16</v>
      </c>
      <c r="H20" s="16" t="s">
        <v>17</v>
      </c>
      <c r="I20" s="64">
        <v>72850</v>
      </c>
      <c r="J20" s="63">
        <v>0</v>
      </c>
      <c r="K20" s="64">
        <f>+I20-J20</f>
        <v>72850</v>
      </c>
      <c r="L20" s="56" t="s">
        <v>61</v>
      </c>
    </row>
    <row r="21" spans="2:15" s="10" customFormat="1" ht="49.5" customHeight="1" x14ac:dyDescent="0.25">
      <c r="B21" s="13" t="s">
        <v>20</v>
      </c>
      <c r="C21" s="21">
        <v>80759</v>
      </c>
      <c r="D21" s="55" t="s">
        <v>19</v>
      </c>
      <c r="E21" s="22">
        <v>188.005</v>
      </c>
      <c r="F21" s="18">
        <v>85669.89</v>
      </c>
      <c r="G21" s="55" t="s">
        <v>16</v>
      </c>
      <c r="H21" s="16" t="s">
        <v>17</v>
      </c>
      <c r="I21" s="61"/>
      <c r="J21" s="61"/>
      <c r="K21" s="61"/>
      <c r="L21" s="56" t="s">
        <v>41</v>
      </c>
      <c r="M21" s="20"/>
      <c r="N21" s="23"/>
      <c r="O21" s="23"/>
    </row>
    <row r="22" spans="2:15" s="10" customFormat="1" ht="55.5" customHeight="1" x14ac:dyDescent="0.25">
      <c r="B22" s="13" t="s">
        <v>22</v>
      </c>
      <c r="C22" s="26">
        <v>59362</v>
      </c>
      <c r="D22" s="24" t="s">
        <v>15</v>
      </c>
      <c r="E22" s="15">
        <v>281728</v>
      </c>
      <c r="F22" s="18">
        <v>215848.24</v>
      </c>
      <c r="G22" s="55" t="s">
        <v>16</v>
      </c>
      <c r="H22" s="55" t="s">
        <v>23</v>
      </c>
      <c r="I22" s="61"/>
      <c r="J22" s="61"/>
      <c r="K22" s="61"/>
      <c r="L22" s="56" t="s">
        <v>24</v>
      </c>
      <c r="N22" s="25"/>
      <c r="O22" s="23"/>
    </row>
    <row r="23" spans="2:15" ht="13.5" customHeight="1" x14ac:dyDescent="0.2">
      <c r="B23" s="42" t="s">
        <v>63</v>
      </c>
      <c r="C23" s="29"/>
      <c r="E23" s="30"/>
      <c r="K23" s="45"/>
    </row>
    <row r="24" spans="2:15" ht="21" customHeight="1" x14ac:dyDescent="0.2">
      <c r="E24" s="31"/>
      <c r="G24" s="32"/>
    </row>
    <row r="25" spans="2:15" ht="25.5" x14ac:dyDescent="0.2">
      <c r="E25" s="33"/>
      <c r="G25" s="32"/>
      <c r="L25" s="28"/>
    </row>
  </sheetData>
  <mergeCells count="17">
    <mergeCell ref="N14:O14"/>
    <mergeCell ref="N15:O15"/>
    <mergeCell ref="A9:A10"/>
    <mergeCell ref="J9:J10"/>
    <mergeCell ref="E8:E10"/>
    <mergeCell ref="G8:G10"/>
    <mergeCell ref="H8:H10"/>
    <mergeCell ref="F8:F10"/>
    <mergeCell ref="I8:K8"/>
    <mergeCell ref="B5:L5"/>
    <mergeCell ref="B7:L7"/>
    <mergeCell ref="B8:B10"/>
    <mergeCell ref="C8:C10"/>
    <mergeCell ref="D8:D10"/>
    <mergeCell ref="L8:L10"/>
    <mergeCell ref="K9:K10"/>
    <mergeCell ref="I9:I10"/>
  </mergeCells>
  <pageMargins left="0.47244094488188981" right="0.27559055118110237" top="0.31496062992125984" bottom="0.31496062992125984" header="0.31496062992125984" footer="0.31496062992125984"/>
  <pageSetup paperSize="9" scale="60" orientation="landscape" r:id="rId1"/>
  <rowBreaks count="1" manualBreakCount="1">
    <brk id="23" max="12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19"/>
  <sheetViews>
    <sheetView view="pageBreakPreview" zoomScale="70" zoomScaleNormal="55" zoomScaleSheetLayoutView="70" workbookViewId="0">
      <selection activeCell="B19" sqref="B19"/>
    </sheetView>
  </sheetViews>
  <sheetFormatPr baseColWidth="10" defaultRowHeight="12.75" x14ac:dyDescent="0.2"/>
  <cols>
    <col min="1" max="1" width="4.42578125" style="1" customWidth="1"/>
    <col min="2" max="2" width="74.42578125" style="1" customWidth="1"/>
    <col min="3" max="3" width="13.5703125" style="2" customWidth="1"/>
    <col min="4" max="4" width="17.5703125" style="2" customWidth="1"/>
    <col min="5" max="5" width="18.42578125" style="3" customWidth="1"/>
    <col min="6" max="6" width="17" style="3" customWidth="1"/>
    <col min="7" max="7" width="46.5703125" style="4" customWidth="1"/>
    <col min="8" max="8" width="4.140625" style="4" customWidth="1"/>
    <col min="9" max="9" width="17.42578125" style="4" customWidth="1"/>
    <col min="10" max="10" width="40.42578125" style="5" customWidth="1"/>
    <col min="11" max="11" width="11" style="5" customWidth="1"/>
    <col min="12" max="12" width="13.42578125" style="1" customWidth="1"/>
    <col min="13" max="13" width="12.140625" style="1" customWidth="1"/>
    <col min="14" max="16384" width="11.42578125" style="1"/>
  </cols>
  <sheetData>
    <row r="1" spans="1:11" x14ac:dyDescent="0.2">
      <c r="I1" s="53"/>
    </row>
    <row r="2" spans="1:11" x14ac:dyDescent="0.2">
      <c r="B2" s="6" t="s">
        <v>0</v>
      </c>
      <c r="I2" s="53"/>
    </row>
    <row r="3" spans="1:11" x14ac:dyDescent="0.2">
      <c r="B3" s="6" t="s">
        <v>1</v>
      </c>
      <c r="I3" s="53"/>
    </row>
    <row r="4" spans="1:11" x14ac:dyDescent="0.2">
      <c r="B4" s="6" t="s">
        <v>2</v>
      </c>
      <c r="I4" s="53"/>
    </row>
    <row r="5" spans="1:11" x14ac:dyDescent="0.2">
      <c r="I5" s="53"/>
    </row>
    <row r="6" spans="1:11" ht="13.5" thickBot="1" x14ac:dyDescent="0.25">
      <c r="I6" s="53"/>
    </row>
    <row r="7" spans="1:11" ht="30" customHeight="1" thickBot="1" x14ac:dyDescent="0.25">
      <c r="B7" s="100" t="s">
        <v>37</v>
      </c>
      <c r="C7" s="101"/>
      <c r="D7" s="101"/>
      <c r="E7" s="101"/>
      <c r="F7" s="101"/>
      <c r="G7" s="102"/>
      <c r="H7" s="34"/>
      <c r="I7" s="54"/>
      <c r="J7" s="34"/>
      <c r="K7" s="35"/>
    </row>
    <row r="8" spans="1:11" s="8" customFormat="1" ht="31.5" customHeight="1" x14ac:dyDescent="0.2">
      <c r="B8" s="103" t="s">
        <v>29</v>
      </c>
      <c r="C8" s="105" t="s">
        <v>5</v>
      </c>
      <c r="D8" s="107" t="s">
        <v>30</v>
      </c>
      <c r="E8" s="107"/>
      <c r="F8" s="107"/>
      <c r="G8" s="108" t="s">
        <v>45</v>
      </c>
      <c r="H8" s="36"/>
      <c r="I8" s="36"/>
      <c r="J8" s="36"/>
    </row>
    <row r="9" spans="1:11" s="9" customFormat="1" ht="16.5" customHeight="1" x14ac:dyDescent="0.2">
      <c r="A9" s="98"/>
      <c r="B9" s="89"/>
      <c r="C9" s="91"/>
      <c r="D9" s="93" t="s">
        <v>7</v>
      </c>
      <c r="E9" s="93" t="s">
        <v>8</v>
      </c>
      <c r="F9" s="93" t="s">
        <v>9</v>
      </c>
      <c r="G9" s="95"/>
      <c r="H9" s="36"/>
      <c r="I9" s="36"/>
      <c r="J9" s="36"/>
    </row>
    <row r="10" spans="1:11" s="9" customFormat="1" ht="24" customHeight="1" thickBot="1" x14ac:dyDescent="0.25">
      <c r="A10" s="98"/>
      <c r="B10" s="104"/>
      <c r="C10" s="106"/>
      <c r="D10" s="99"/>
      <c r="E10" s="99"/>
      <c r="F10" s="99"/>
      <c r="G10" s="109"/>
      <c r="H10" s="36"/>
      <c r="I10" s="36"/>
      <c r="J10" s="36"/>
    </row>
    <row r="11" spans="1:11" s="37" customFormat="1" ht="69.75" customHeight="1" x14ac:dyDescent="0.2">
      <c r="B11" s="11" t="s">
        <v>32</v>
      </c>
      <c r="C11" s="48">
        <v>107956</v>
      </c>
      <c r="D11" s="12">
        <v>458267695</v>
      </c>
      <c r="E11" s="38" t="s">
        <v>16</v>
      </c>
      <c r="F11" s="58" t="s">
        <v>17</v>
      </c>
      <c r="G11" s="59" t="s">
        <v>52</v>
      </c>
      <c r="H11" s="39"/>
      <c r="I11" s="39"/>
      <c r="J11" s="39"/>
    </row>
    <row r="12" spans="1:11" s="40" customFormat="1" ht="60.75" customHeight="1" x14ac:dyDescent="0.25">
      <c r="B12" s="52" t="s">
        <v>31</v>
      </c>
      <c r="C12" s="46">
        <v>248536</v>
      </c>
      <c r="D12" s="15">
        <v>9979891</v>
      </c>
      <c r="E12" s="47" t="s">
        <v>16</v>
      </c>
      <c r="F12" s="46" t="s">
        <v>17</v>
      </c>
      <c r="G12" s="80" t="s">
        <v>53</v>
      </c>
      <c r="H12" s="39"/>
      <c r="I12" s="39"/>
      <c r="J12" s="39"/>
      <c r="K12" s="3"/>
    </row>
    <row r="13" spans="1:11" s="40" customFormat="1" ht="85.5" customHeight="1" x14ac:dyDescent="0.25">
      <c r="B13" s="52" t="s">
        <v>34</v>
      </c>
      <c r="C13" s="46"/>
      <c r="D13" s="15">
        <v>9854336</v>
      </c>
      <c r="E13" s="47" t="s">
        <v>16</v>
      </c>
      <c r="F13" s="46" t="s">
        <v>17</v>
      </c>
      <c r="G13" s="80" t="s">
        <v>58</v>
      </c>
      <c r="H13" s="39"/>
      <c r="I13" s="39"/>
      <c r="J13" s="39"/>
      <c r="K13" s="3"/>
    </row>
    <row r="14" spans="1:11" s="40" customFormat="1" ht="75" customHeight="1" x14ac:dyDescent="0.25">
      <c r="B14" s="52" t="s">
        <v>51</v>
      </c>
      <c r="C14" s="46"/>
      <c r="D14" s="76"/>
      <c r="E14" s="47" t="s">
        <v>16</v>
      </c>
      <c r="F14" s="46" t="s">
        <v>17</v>
      </c>
      <c r="G14" s="80" t="s">
        <v>35</v>
      </c>
      <c r="H14" s="41"/>
      <c r="I14" s="41"/>
      <c r="J14" s="41"/>
      <c r="K14" s="3"/>
    </row>
    <row r="15" spans="1:11" ht="38.25" x14ac:dyDescent="0.2">
      <c r="B15" s="52" t="s">
        <v>49</v>
      </c>
      <c r="C15" s="77"/>
      <c r="D15" s="77"/>
      <c r="E15" s="47" t="s">
        <v>16</v>
      </c>
      <c r="F15" s="46" t="s">
        <v>17</v>
      </c>
      <c r="G15" s="80" t="s">
        <v>35</v>
      </c>
    </row>
    <row r="16" spans="1:11" ht="56.25" customHeight="1" x14ac:dyDescent="0.2">
      <c r="B16" s="52" t="s">
        <v>50</v>
      </c>
      <c r="C16" s="77"/>
      <c r="D16" s="77"/>
      <c r="E16" s="47" t="s">
        <v>16</v>
      </c>
      <c r="F16" s="46" t="s">
        <v>17</v>
      </c>
      <c r="G16" s="80" t="s">
        <v>35</v>
      </c>
    </row>
    <row r="17" spans="2:12" ht="56.25" customHeight="1" x14ac:dyDescent="0.2">
      <c r="B17" s="52" t="s">
        <v>56</v>
      </c>
      <c r="C17" s="77"/>
      <c r="D17" s="77"/>
      <c r="E17" s="47" t="s">
        <v>16</v>
      </c>
      <c r="F17" s="46" t="s">
        <v>17</v>
      </c>
      <c r="G17" s="80" t="s">
        <v>57</v>
      </c>
    </row>
    <row r="18" spans="2:12" ht="56.25" customHeight="1" thickBot="1" x14ac:dyDescent="0.25">
      <c r="B18" s="51" t="s">
        <v>59</v>
      </c>
      <c r="C18" s="78"/>
      <c r="D18" s="78"/>
      <c r="E18" s="50" t="s">
        <v>16</v>
      </c>
      <c r="F18" s="49" t="s">
        <v>17</v>
      </c>
      <c r="G18" s="81" t="s">
        <v>60</v>
      </c>
    </row>
    <row r="19" spans="2:12" ht="13.5" customHeight="1" x14ac:dyDescent="0.2">
      <c r="B19" s="79" t="s">
        <v>62</v>
      </c>
      <c r="C19" s="29"/>
      <c r="D19" s="30"/>
      <c r="I19" s="45"/>
      <c r="J19" s="43"/>
      <c r="L19" s="5"/>
    </row>
  </sheetData>
  <mergeCells count="9">
    <mergeCell ref="A9:A10"/>
    <mergeCell ref="D9:D10"/>
    <mergeCell ref="E9:E10"/>
    <mergeCell ref="F9:F10"/>
    <mergeCell ref="B7:G7"/>
    <mergeCell ref="B8:B10"/>
    <mergeCell ref="C8:C10"/>
    <mergeCell ref="D8:F8"/>
    <mergeCell ref="G8:G10"/>
  </mergeCells>
  <pageMargins left="0.31496062992125984" right="0.70866141732283472" top="0.43307086614173229" bottom="0.74803149606299213" header="0.31496062992125984" footer="0.31496062992125984"/>
  <pageSetup paperSize="9" scale="65" orientation="landscape" r:id="rId1"/>
  <colBreaks count="2" manualBreakCount="2">
    <brk id="7" max="17" man="1"/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PROYECTO VIABLES EN EJECUCION</vt:lpstr>
      <vt:lpstr>PROYECTOS EN EVALUACION </vt:lpstr>
      <vt:lpstr>'PROYECTO VIABLES EN EJECUCION'!Área_de_impresión</vt:lpstr>
      <vt:lpstr>'PROYECTOS EN EVALUACION '!Área_de_impresión</vt:lpstr>
    </vt:vector>
  </TitlesOfParts>
  <Company>MINSA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yguerrero</dc:creator>
  <cp:lastModifiedBy>Ysabel Guerrero Lopez</cp:lastModifiedBy>
  <cp:lastPrinted>2015-05-14T19:40:08Z</cp:lastPrinted>
  <dcterms:created xsi:type="dcterms:W3CDTF">2013-01-08T19:23:02Z</dcterms:created>
  <dcterms:modified xsi:type="dcterms:W3CDTF">2015-09-11T16:47:44Z</dcterms:modified>
</cp:coreProperties>
</file>