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332"/>
  <workbookPr defaultThemeVersion="124226"/>
  <mc:AlternateContent xmlns:mc="http://schemas.openxmlformats.org/markup-compatibility/2006">
    <mc:Choice Requires="x15">
      <x15ac:absPath xmlns:x15ac="http://schemas.microsoft.com/office/spreadsheetml/2010/11/ac" url="C:\Users\lmontenegro\Documents\"/>
    </mc:Choice>
  </mc:AlternateContent>
  <xr:revisionPtr revIDLastSave="0" documentId="8_{9E999678-AEA6-46E4-9F56-F27BC3ACD02D}" xr6:coauthVersionLast="47" xr6:coauthVersionMax="47" xr10:uidLastSave="{00000000-0000-0000-0000-000000000000}"/>
  <bookViews>
    <workbookView xWindow="-120" yWindow="-120" windowWidth="29040" windowHeight="15840"/>
  </bookViews>
  <sheets>
    <sheet name="PROYECTO VIABLES EN EJECUCION" sheetId="3" r:id="rId1"/>
    <sheet name="PROYECTOS EN EVALUACION " sheetId="1" r:id="rId2"/>
  </sheets>
  <definedNames>
    <definedName name="_xlnm.Print_Area" localSheetId="0">'PROYECTO VIABLES EN EJECUCION'!$A$1:$M$23</definedName>
    <definedName name="_xlnm.Print_Area" localSheetId="1">'PROYECTOS EN EVALUACION '!$A$1:$K$16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13" i="3" l="1"/>
  <c r="F19" i="3"/>
  <c r="L13" i="3"/>
  <c r="L12" i="3"/>
  <c r="F11" i="3"/>
</calcChain>
</file>

<file path=xl/sharedStrings.xml><?xml version="1.0" encoding="utf-8"?>
<sst xmlns="http://schemas.openxmlformats.org/spreadsheetml/2006/main" count="111" uniqueCount="61">
  <si>
    <t>HOSPITAL NACIONAL "ARZOBISPO LOAYZA"</t>
  </si>
  <si>
    <t>OFICINA EJECUTIVA DE PLANEAMIENTO ESTRATEGICO</t>
  </si>
  <si>
    <t>PROYECTOS VIABLES EN EJECUCIÓN</t>
  </si>
  <si>
    <t>NOMBRE DEL PROYECTO</t>
  </si>
  <si>
    <t>COD. SNIP</t>
  </si>
  <si>
    <t xml:space="preserve">MODALIDAD </t>
  </si>
  <si>
    <t>MONTO DEL PROYECTO</t>
  </si>
  <si>
    <t>UNIDAD EJECUTORA RESPONSABLE</t>
  </si>
  <si>
    <t>FUENTE</t>
  </si>
  <si>
    <t>CONSTRUCCIÓN DEL PABELLÓN PARA CUIDADOS INTENSIVOS E INTERMEDIOS, BANCO DE SANGRE, UNIDAD CENTRAL DE ESTERILIZACIÓN Y SERVICIO DE ALIMENTACIÓN CENTRAL DEL HOSPITAL NACIONAL ARZOBISPO LOAYZA</t>
  </si>
  <si>
    <t>DONACION DE LA OBRA, CONTRATA DE EQUIPAMIENTO</t>
  </si>
  <si>
    <t>MINSA/GOBIERNO CHINO</t>
  </si>
  <si>
    <t>DONACIÓN T/RECURSOS ORDINARIOS</t>
  </si>
  <si>
    <t>IMPLEMENTACION DEL BANCO DE TEJIDOS DEL SERVICIO DE CIRUGIA PLASTICA Y QUEMADOS DEL HOSPITAL NACIONAL ARZOBISPO LOAYZA</t>
  </si>
  <si>
    <t>CONTRATA</t>
  </si>
  <si>
    <t>HNAL</t>
  </si>
  <si>
    <t>RECURSOS ORDINARIOS</t>
  </si>
  <si>
    <t>MEJORAMIENTO Y AMPLIACION DEL SERVICIO DE NEUMOLOGIA Y DEL PROGRAMA DE CONTROL DE TUBERCULOSIS DEL HOSPITAL NACIONAL ARZOBISPO LOAYZA</t>
  </si>
  <si>
    <t>CONVENIO UNI</t>
  </si>
  <si>
    <t>REUBICACION Y CONSTRUCCION DE LA OFICINA DE SEGUROS DEL HNAL</t>
  </si>
  <si>
    <t>FORTALECIMIENTO DE LA CAPACIDAD RESOLUTIVA DE LOS SERVICIOS DE LABORATORIO Y RAYOS X PARA PACIENTES TBC - MDR DEL HOSPITAL NACIONAL ARZOBISPO LOAYZA</t>
  </si>
  <si>
    <t>IMPLEMENTACION DEL ALMACEN ESPECIALIZADO PARA MEDICAMENTOS, MATERIAL MEDICO Y AFINES DEL HOSPITAL NACIONAL ARZOBISPO LOAYZA</t>
  </si>
  <si>
    <t>RECURSOS DIRECTAMENTE RECAUDADOS</t>
  </si>
  <si>
    <t>EQUIPAMIENTO DEL SERVICIO DE OBSTETRICIA DEL HOSPITAL NACIONAL ARZOBISPO LOAYZA</t>
  </si>
  <si>
    <t>EQUIPAMIENTO BÁSICO PARA DETECCION Y TRATAMIENTO DEL CÁNCER EN EL HOSPITAL NACIONAL ARZOBISPO LOAYZA</t>
  </si>
  <si>
    <t>EQUIPAMIENTO DE LA UNIDAD DE CUIDADOS INTENSIVOS CORONARIOS DEL HOSPITAL NACIONAL ARZOBISPO LOAYZA</t>
  </si>
  <si>
    <t>EQUIPAMIENTO PARA PROCEDIMIENTOS DE ALTA COMPLEJIDAD HOSPITALARIA A TRAVÉS DEL DIAGNÓSTICO POR IMÁGENES EN EL HOSPITAL NACIONAL ARZOBISPO LOAYZA</t>
  </si>
  <si>
    <t>NOMBRE DEL ROYECTO</t>
  </si>
  <si>
    <t>DESCRIPCION</t>
  </si>
  <si>
    <t xml:space="preserve"> “IMPLEMENTACION DE TERMINALES INFORMATICOS PARA LOS SERVICIOS ASISTENCIALES DEL HOSPITAL 
NACIONAL ARZOBISPO LOAYZA”
</t>
  </si>
  <si>
    <t>AMPLIACIÓN Y MEJORAMIENTO DE LA OFERTA DE MEDIANA Y ALTA COMPLEJIDAD HOSPITALARIA, CON ENFASIS EN NUEVOS SERVICIOS EN EL HOSPITAL NACIONAL ARZOBISPO LOAYZA LIMA - PERU</t>
  </si>
  <si>
    <t>LOS  TRABAJOS HAN CONCLUIDOS Y  SE ENCUENTRAN EN FUNCIONAMIENTO LOS SERVICIOS.</t>
  </si>
  <si>
    <t xml:space="preserve"> “AMPLIACIÓN Y MEJORAMIENTO DE LA OFERTA DE PROCEDIMIENTOS PARA ALTA PREVENCIÓN Y TRATAMIENTO DE PATOLOGÍAS DE ELEVADA COMPLEJIDAD EN EL HOSPITAL NACIONAL ARZOBISPO LOAYZA, LIMA – PERU”</t>
  </si>
  <si>
    <t xml:space="preserve">PROYECTOS EN EVALUACION </t>
  </si>
  <si>
    <t>PENDIENTE DE CIERRE  HASTA QUE NO SE CUENTE CON UN INFORME DE CONFORMIDAD DE LA OFICINA DE SERVICIOS GENERALES.</t>
  </si>
  <si>
    <t>SE HAN EJECUTADO TODOS LOS COMPONENTES DEL PROYECTO Y SOLO DEMANDA MEJORAS EN INFRAESTRUCTURA PARA SALVAR DETALLES DE BIOSEGURIDAD.</t>
  </si>
  <si>
    <t xml:space="preserve">UNIDAD DE PROYECTOS DE INVERSION </t>
  </si>
  <si>
    <t>OBSERVACIONES</t>
  </si>
  <si>
    <t>CULMINADO - PENDIENTE CIERRE</t>
  </si>
  <si>
    <t>MONTO  EJECUTADO DEL PROYECTO A LA FECHA</t>
  </si>
  <si>
    <t>PERFIL APROBADO - SIGUIENTE PASO ESTUDIO DE FACTIBILIDAD</t>
  </si>
  <si>
    <t>PLAN DE TRABAJO APROBADO - PIP OBSERVADO</t>
  </si>
  <si>
    <t>PLAN DE TRABAJO PRESENTADO</t>
  </si>
  <si>
    <t xml:space="preserve">PLAN DE TRABAJO OBSERVADO </t>
  </si>
  <si>
    <t>MEJORAMIENTO DE LA CAPACIDAD RESOLUTIVA DEL SERVICIO DE UROLOGÍA DEL HOSPITAL NACIONAL ARZOBISPO LOAYZA</t>
  </si>
  <si>
    <t>LIQUIDACION DE OBRA Y PROXIMO CIERRE DE PROYECTO</t>
  </si>
  <si>
    <t>"MEJORAMIENTO DEL SERVICIO DE REHABILITACION DEL HOSPITAL NACIONAL ARZOBISPO LOAYZA - LIMA, PERU"</t>
  </si>
  <si>
    <t>MONTO CERTIFICADO</t>
  </si>
  <si>
    <t xml:space="preserve">SIN ASIGNACION DE PRESUPUESTO  EN EL 2016.  ESTA PENDIENTE . A) LA EJECUCIÓN DE CURSOS DE CAPACITACIÓN  
B) LA REHABILITACIÓN DEL PABELLÓN 8 NEUMOLOGÍA (SALDO DE OBRA), C) POR ADQUIRIR 65 ITEMS DEL COMPONENTE EQUIPAMIENTO 
</t>
  </si>
  <si>
    <t>SIN ASIGNACION DE PRESUPUESTO  EN EL 2016. ESTA PENDIENTE EL PAGO DE 2 MARCAPASOS QUE FUERON ADJUDICADOS CON AMC CLASICO 34-2015-HNAL-1, ASÍ COMO LA ADQUISICIÓN DE UNA CAMA ELECTRICA.</t>
  </si>
  <si>
    <t>GESTIÓN DE PROYECTOS  DE INVERSION DEL HOSPITAL NACIONAL ARZOBISPO LOAYZA - AL 08 DE ABRIL DEL 2016</t>
  </si>
  <si>
    <r>
      <rPr>
        <b/>
        <sz val="6"/>
        <rFont val="Arial"/>
        <family val="2"/>
      </rPr>
      <t xml:space="preserve">FUENTE: </t>
    </r>
    <r>
      <rPr>
        <sz val="6"/>
        <rFont val="Arial"/>
        <family val="2"/>
      </rPr>
      <t>UFPIC/HNAL08/04/2016</t>
    </r>
  </si>
  <si>
    <r>
      <rPr>
        <b/>
        <sz val="10"/>
        <rFont val="Arial"/>
        <family val="2"/>
      </rPr>
      <t xml:space="preserve">FUENTE: </t>
    </r>
    <r>
      <rPr>
        <sz val="10"/>
        <rFont val="Arial"/>
        <family val="2"/>
      </rPr>
      <t>UFPIC/HNAL 08/04/2016</t>
    </r>
  </si>
  <si>
    <t>EJECUCION 2016</t>
  </si>
  <si>
    <t>PRESUPUESTO ASIGNADO 2016</t>
  </si>
  <si>
    <t>SALDO POR EJECUTARSE DEL PIM 2016</t>
  </si>
  <si>
    <t>MONTO EJECUTADO AL DEVENGUE DEL PIM 2016</t>
  </si>
  <si>
    <t>ESTE AÑO EL PROYECTO HA CERTIFICADO 4 EQUIPOS.  DESDE EL INICIO DE SU EJECUCIÓN ESTE PROYECTO HA ADQUIRIDO 3 EQUIPOS, HABIENDOREALIZADO EL PAGO CORRESPONDIENTE. ASIMISMO DEBIDO QUE ESTE PROYECTO VA REQUERIR MAYOR PRESUPUESTO PARA EJECUTAR EL COMPONENTE DE INFRAESTRUCTURA SE HA PRESENTADO AL IGSS EL INFORME DE MODIFICACIONES EN LA FASE DE INVERSIÓN(F16).</t>
  </si>
  <si>
    <t>ESTE AÑO  AÚN NO HA CERTIFICADO  ESTE PROYECTO,  DEBIDO  QUE SE ENCUENTRA EN PROCESO DE ESTUDIO DE MERCADO PARA LA ADQUISICIÓN DE EQUIPAMIENTO. DESDE EL INICIO DE SU EJECUCIÓN ESTE PROYECTO HA ADQUIRIDO 15 EQUIPOS, HABIENDOSE EJECUTADO EL PAGO CORRESPONDIENTE.  PENDIENTE POR ADQUIRIR 26 EQUIPOS</t>
  </si>
  <si>
    <t>MEJORAMIENTO DE LOS SERVICIOS DE SALUD DEL DEPARTAMENTO DE ANESTESIOLOGIA Y CENTRO QUIRURGICO DEL HOSPITAL NACIONAL ARZOBISPO LOAYZA</t>
  </si>
  <si>
    <t>MEJORAMIENTO DEL SERVICIO DE NEFROLOGIA DEL HOSPITAL NACIONAL ARZOBISPO LOAYZA - LIMA - LIMA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</si>
</sst>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1" formatCode="_ * #,##0.00_ ;_ * \-#,##0.00_ ;_ * &quot;-&quot;??_ ;_ @_ "/>
    <numFmt numFmtId="172" formatCode="_-* #,##0.00\ &quot;€&quot;_-;\-* #,##0.00\ &quot;€&quot;_-;_-* &quot;-&quot;??\ &quot;€&quot;_-;_-@_-"/>
    <numFmt numFmtId="173" formatCode="[$S/.-280A]\ #,##0"/>
    <numFmt numFmtId="174" formatCode="[$S/.-280A]\ #,##0.0"/>
    <numFmt numFmtId="175" formatCode="[$S/.-280A]\ #,##0.000"/>
    <numFmt numFmtId="176" formatCode="_-[$$-340A]\ * #,##0_-;\-[$$-340A]\ * #,##0_-;_-[$$-340A]\ * &quot;-&quot;_-;_-@_-"/>
    <numFmt numFmtId="177" formatCode="[$S/.-280A]\ #,##0.00"/>
  </numFmts>
  <fonts count="18" x14ac:knownFonts="1">
    <font>
      <sz val="11"/>
      <color theme="1"/>
      <name val="Calibri"/>
      <family val="2"/>
      <scheme val="minor"/>
    </font>
    <font>
      <sz val="10"/>
      <name val="Arial"/>
      <family val="2"/>
    </font>
    <font>
      <b/>
      <sz val="9"/>
      <name val="Arial"/>
      <family val="2"/>
    </font>
    <font>
      <b/>
      <sz val="14"/>
      <name val="Arial"/>
      <family val="2"/>
    </font>
    <font>
      <sz val="11"/>
      <color indexed="8"/>
      <name val="Calibri"/>
      <family val="2"/>
    </font>
    <font>
      <b/>
      <sz val="10"/>
      <name val="Arial"/>
      <family val="2"/>
    </font>
    <font>
      <b/>
      <sz val="10"/>
      <color indexed="8"/>
      <name val="Arial"/>
      <family val="2"/>
    </font>
    <font>
      <sz val="10"/>
      <name val="Arial"/>
      <family val="2"/>
    </font>
    <font>
      <sz val="9"/>
      <name val="Arial"/>
      <family val="2"/>
    </font>
    <font>
      <sz val="12"/>
      <color indexed="8"/>
      <name val="Calibri"/>
      <family val="2"/>
    </font>
    <font>
      <sz val="12"/>
      <name val="Calibri"/>
      <family val="2"/>
    </font>
    <font>
      <sz val="9"/>
      <name val="Calibri"/>
      <family val="2"/>
    </font>
    <font>
      <sz val="20"/>
      <name val="Arial"/>
      <family val="2"/>
    </font>
    <font>
      <sz val="8"/>
      <name val="Tahoma"/>
      <family val="2"/>
    </font>
    <font>
      <b/>
      <sz val="12"/>
      <name val="Arial"/>
      <family val="2"/>
    </font>
    <font>
      <sz val="6"/>
      <name val="Arial"/>
      <family val="2"/>
    </font>
    <font>
      <b/>
      <sz val="6"/>
      <name val="Arial"/>
      <family val="2"/>
    </font>
    <font>
      <sz val="11"/>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5" tint="0.59999389629810485"/>
        <bgColor indexed="64"/>
      </patternFill>
    </fill>
  </fills>
  <borders count="26">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7">
    <xf numFmtId="0" fontId="0" fillId="0" borderId="0"/>
    <xf numFmtId="172" fontId="7" fillId="0" borderId="0" applyFont="0" applyFill="0" applyBorder="0" applyAlignment="0" applyProtection="0"/>
    <xf numFmtId="171" fontId="4" fillId="0" borderId="0" applyFont="0" applyFill="0" applyBorder="0" applyAlignment="0" applyProtection="0"/>
    <xf numFmtId="0" fontId="7" fillId="0" borderId="0"/>
    <xf numFmtId="0" fontId="17" fillId="0" borderId="0"/>
    <xf numFmtId="0" fontId="1" fillId="0" borderId="0"/>
    <xf numFmtId="0" fontId="4" fillId="0" borderId="0"/>
  </cellStyleXfs>
  <cellXfs count="108">
    <xf numFmtId="0" fontId="0" fillId="0" borderId="0" xfId="0"/>
    <xf numFmtId="0" fontId="1" fillId="0" borderId="0" xfId="5"/>
    <xf numFmtId="0" fontId="1" fillId="0" borderId="0" xfId="5" applyAlignment="1">
      <alignment horizontal="center"/>
    </xf>
    <xf numFmtId="0" fontId="1" fillId="0" borderId="0" xfId="5" applyAlignment="1">
      <alignment horizontal="center" vertical="center"/>
    </xf>
    <xf numFmtId="0" fontId="1" fillId="0" borderId="0" xfId="5" applyAlignment="1">
      <alignment horizontal="right" vertical="center"/>
    </xf>
    <xf numFmtId="0" fontId="1" fillId="0" borderId="0" xfId="5" applyAlignment="1">
      <alignment horizontal="center" vertical="top"/>
    </xf>
    <xf numFmtId="0" fontId="2" fillId="0" borderId="0" xfId="5" applyFont="1"/>
    <xf numFmtId="0" fontId="1" fillId="0" borderId="0" xfId="5" applyFill="1"/>
    <xf numFmtId="0" fontId="1" fillId="0" borderId="0" xfId="5" applyAlignment="1"/>
    <xf numFmtId="0" fontId="7" fillId="0" borderId="0" xfId="5" applyFont="1"/>
    <xf numFmtId="0" fontId="8" fillId="0" borderId="0" xfId="5" applyFont="1" applyFill="1" applyAlignment="1">
      <alignment vertical="center"/>
    </xf>
    <xf numFmtId="0" fontId="8" fillId="0" borderId="1" xfId="5" applyFont="1" applyFill="1" applyBorder="1" applyAlignment="1">
      <alignment horizontal="left" vertical="center" wrapText="1"/>
    </xf>
    <xf numFmtId="173" fontId="9" fillId="0" borderId="2" xfId="5" applyNumberFormat="1" applyFont="1" applyFill="1" applyBorder="1" applyAlignment="1">
      <alignment vertical="center"/>
    </xf>
    <xf numFmtId="0" fontId="8" fillId="0" borderId="3" xfId="5" applyFont="1" applyFill="1" applyBorder="1" applyAlignment="1">
      <alignment horizontal="left" vertical="center" wrapText="1"/>
    </xf>
    <xf numFmtId="0" fontId="8" fillId="0" borderId="4" xfId="6" quotePrefix="1" applyFont="1" applyFill="1" applyBorder="1" applyAlignment="1">
      <alignment horizontal="center" vertical="center"/>
    </xf>
    <xf numFmtId="173" fontId="9" fillId="0" borderId="4" xfId="5" applyNumberFormat="1" applyFont="1" applyFill="1" applyBorder="1" applyAlignment="1">
      <alignment vertical="center"/>
    </xf>
    <xf numFmtId="9" fontId="8" fillId="0" borderId="4" xfId="5" applyNumberFormat="1" applyFont="1" applyFill="1" applyBorder="1" applyAlignment="1">
      <alignment horizontal="center" vertical="center" wrapText="1"/>
    </xf>
    <xf numFmtId="174" fontId="10" fillId="0" borderId="4" xfId="5" applyNumberFormat="1" applyFont="1" applyFill="1" applyBorder="1" applyAlignment="1">
      <alignment horizontal="center" vertical="center"/>
    </xf>
    <xf numFmtId="173" fontId="10" fillId="0" borderId="4" xfId="5" applyNumberFormat="1" applyFont="1" applyFill="1" applyBorder="1" applyAlignment="1">
      <alignment horizontal="center" vertical="center"/>
    </xf>
    <xf numFmtId="174" fontId="8" fillId="0" borderId="0" xfId="5" applyNumberFormat="1" applyFont="1" applyFill="1" applyAlignment="1">
      <alignment vertical="center"/>
    </xf>
    <xf numFmtId="0" fontId="8" fillId="2" borderId="0" xfId="5" applyFont="1" applyFill="1" applyAlignment="1">
      <alignment vertical="center"/>
    </xf>
    <xf numFmtId="0" fontId="11" fillId="0" borderId="4" xfId="5" applyFont="1" applyFill="1" applyBorder="1" applyAlignment="1">
      <alignment horizontal="center" vertical="center"/>
    </xf>
    <xf numFmtId="175" fontId="9" fillId="0" borderId="4" xfId="5" applyNumberFormat="1" applyFont="1" applyFill="1" applyBorder="1" applyAlignment="1">
      <alignment vertical="center"/>
    </xf>
    <xf numFmtId="0" fontId="8" fillId="0" borderId="0" xfId="5" applyFont="1" applyFill="1" applyBorder="1" applyAlignment="1">
      <alignment vertical="center"/>
    </xf>
    <xf numFmtId="0" fontId="8" fillId="0" borderId="4" xfId="5" applyFont="1" applyFill="1" applyBorder="1" applyAlignment="1">
      <alignment horizontal="center" vertical="center"/>
    </xf>
    <xf numFmtId="173" fontId="9" fillId="0" borderId="0" xfId="5" applyNumberFormat="1" applyFont="1" applyFill="1" applyBorder="1" applyAlignment="1">
      <alignment horizontal="center" vertical="center"/>
    </xf>
    <xf numFmtId="0" fontId="8" fillId="0" borderId="4" xfId="6" quotePrefix="1" applyFont="1" applyFill="1" applyBorder="1" applyAlignment="1">
      <alignment horizontal="center" vertical="center" wrapText="1"/>
    </xf>
    <xf numFmtId="173" fontId="8" fillId="0" borderId="0" xfId="5" applyNumberFormat="1" applyFont="1" applyFill="1" applyAlignment="1">
      <alignment vertical="center"/>
    </xf>
    <xf numFmtId="0" fontId="12" fillId="0" borderId="0" xfId="5" applyFont="1" applyAlignment="1">
      <alignment horizontal="center" vertical="top"/>
    </xf>
    <xf numFmtId="0" fontId="7" fillId="0" borderId="0" xfId="5" applyFont="1" applyAlignment="1">
      <alignment horizontal="left"/>
    </xf>
    <xf numFmtId="176" fontId="1" fillId="0" borderId="0" xfId="5" applyNumberFormat="1" applyAlignment="1">
      <alignment horizontal="center"/>
    </xf>
    <xf numFmtId="177" fontId="9" fillId="0" borderId="0" xfId="5" applyNumberFormat="1" applyFont="1" applyFill="1" applyBorder="1" applyAlignment="1">
      <alignment vertical="center"/>
    </xf>
    <xf numFmtId="173" fontId="1" fillId="0" borderId="0" xfId="5" applyNumberFormat="1" applyAlignment="1">
      <alignment horizontal="center" vertical="center"/>
    </xf>
    <xf numFmtId="0" fontId="13" fillId="0" borderId="0" xfId="5" applyFont="1"/>
    <xf numFmtId="0" fontId="3" fillId="0" borderId="0" xfId="5" applyFont="1" applyFill="1" applyBorder="1" applyAlignment="1">
      <alignment vertical="center" wrapText="1"/>
    </xf>
    <xf numFmtId="0" fontId="3" fillId="0" borderId="0" xfId="5" applyFont="1" applyFill="1" applyBorder="1" applyAlignment="1">
      <alignment horizontal="center" vertical="center" wrapText="1"/>
    </xf>
    <xf numFmtId="0" fontId="6" fillId="0" borderId="0" xfId="5" applyFont="1" applyFill="1" applyBorder="1" applyAlignment="1">
      <alignment vertical="center" wrapText="1"/>
    </xf>
    <xf numFmtId="0" fontId="8" fillId="0" borderId="0" xfId="5" applyFont="1" applyFill="1"/>
    <xf numFmtId="0" fontId="8" fillId="0" borderId="2" xfId="5" applyFont="1" applyFill="1" applyBorder="1" applyAlignment="1">
      <alignment horizontal="center" vertical="center"/>
    </xf>
    <xf numFmtId="0" fontId="8" fillId="0" borderId="0" xfId="5" applyFont="1" applyFill="1" applyBorder="1" applyAlignment="1">
      <alignment vertical="center" wrapText="1"/>
    </xf>
    <xf numFmtId="0" fontId="1" fillId="0" borderId="0" xfId="5" applyAlignment="1">
      <alignment vertical="center"/>
    </xf>
    <xf numFmtId="0" fontId="7" fillId="0" borderId="0" xfId="5" applyFont="1" applyFill="1" applyBorder="1" applyAlignment="1">
      <alignment vertical="center"/>
    </xf>
    <xf numFmtId="0" fontId="1" fillId="0" borderId="0" xfId="5" applyFont="1" applyAlignment="1">
      <alignment horizontal="left" vertical="center"/>
    </xf>
    <xf numFmtId="0" fontId="1" fillId="0" borderId="0" xfId="5" applyFill="1" applyAlignment="1">
      <alignment horizontal="right" vertical="center"/>
    </xf>
    <xf numFmtId="173" fontId="9" fillId="0" borderId="0" xfId="5" applyNumberFormat="1" applyFont="1" applyFill="1" applyBorder="1" applyAlignment="1">
      <alignment horizontal="center" vertical="center" wrapText="1"/>
    </xf>
    <xf numFmtId="173" fontId="1" fillId="0" borderId="0" xfId="5" applyNumberFormat="1" applyAlignment="1">
      <alignment horizontal="right" vertical="center"/>
    </xf>
    <xf numFmtId="0" fontId="7" fillId="0" borderId="4" xfId="5" applyFont="1" applyBorder="1" applyAlignment="1">
      <alignment horizontal="center" vertical="center" wrapText="1"/>
    </xf>
    <xf numFmtId="0" fontId="7" fillId="0" borderId="4" xfId="5" applyFont="1" applyBorder="1" applyAlignment="1">
      <alignment horizontal="center" vertical="center"/>
    </xf>
    <xf numFmtId="0" fontId="7" fillId="0" borderId="2" xfId="5" applyFont="1" applyBorder="1" applyAlignment="1">
      <alignment horizontal="center" vertical="center" wrapText="1"/>
    </xf>
    <xf numFmtId="0" fontId="1" fillId="0" borderId="3" xfId="5" applyFont="1" applyBorder="1" applyAlignment="1">
      <alignment vertical="center" wrapText="1"/>
    </xf>
    <xf numFmtId="0" fontId="1" fillId="0" borderId="0" xfId="5" applyBorder="1" applyAlignment="1">
      <alignment horizontal="right" vertical="center"/>
    </xf>
    <xf numFmtId="173" fontId="9" fillId="0" borderId="0" xfId="5" applyNumberFormat="1" applyFont="1" applyFill="1" applyBorder="1" applyAlignment="1">
      <alignment vertical="center"/>
    </xf>
    <xf numFmtId="0" fontId="8" fillId="0" borderId="4" xfId="5" applyFont="1" applyFill="1" applyBorder="1" applyAlignment="1">
      <alignment horizontal="center" vertical="center" wrapText="1"/>
    </xf>
    <xf numFmtId="0" fontId="8" fillId="0" borderId="5" xfId="5" applyFont="1" applyFill="1" applyBorder="1" applyAlignment="1">
      <alignment horizontal="center" vertical="center" wrapText="1"/>
    </xf>
    <xf numFmtId="0" fontId="8" fillId="0" borderId="2" xfId="5" applyFont="1" applyFill="1" applyBorder="1" applyAlignment="1">
      <alignment horizontal="center" vertical="center" wrapText="1"/>
    </xf>
    <xf numFmtId="0" fontId="8" fillId="0" borderId="6" xfId="5" applyFont="1" applyFill="1" applyBorder="1" applyAlignment="1">
      <alignment horizontal="center" vertical="center" wrapText="1"/>
    </xf>
    <xf numFmtId="173" fontId="10" fillId="3" borderId="4" xfId="5" applyNumberFormat="1" applyFont="1" applyFill="1" applyBorder="1" applyAlignment="1">
      <alignment horizontal="center" vertical="center"/>
    </xf>
    <xf numFmtId="173" fontId="10" fillId="3" borderId="4" xfId="5" applyNumberFormat="1" applyFont="1" applyFill="1" applyBorder="1" applyAlignment="1">
      <alignment vertical="center" wrapText="1"/>
    </xf>
    <xf numFmtId="174" fontId="10" fillId="3" borderId="4" xfId="5" applyNumberFormat="1" applyFont="1" applyFill="1" applyBorder="1" applyAlignment="1">
      <alignment horizontal="center" vertical="center"/>
    </xf>
    <xf numFmtId="173" fontId="9" fillId="0" borderId="4" xfId="5" applyNumberFormat="1" applyFont="1" applyFill="1" applyBorder="1" applyAlignment="1">
      <alignment horizontal="center" vertical="center" wrapText="1"/>
    </xf>
    <xf numFmtId="173" fontId="9" fillId="0" borderId="4" xfId="5" applyNumberFormat="1" applyFont="1" applyFill="1" applyBorder="1" applyAlignment="1">
      <alignment horizontal="center" vertical="center"/>
    </xf>
    <xf numFmtId="173" fontId="9" fillId="0" borderId="7" xfId="5" applyNumberFormat="1" applyFont="1" applyFill="1" applyBorder="1" applyAlignment="1">
      <alignment vertical="center"/>
    </xf>
    <xf numFmtId="0" fontId="8" fillId="0" borderId="7" xfId="5" applyFont="1" applyFill="1" applyBorder="1" applyAlignment="1">
      <alignment horizontal="center" vertical="center" wrapText="1"/>
    </xf>
    <xf numFmtId="0" fontId="3" fillId="0" borderId="8" xfId="5" applyFont="1" applyFill="1" applyBorder="1" applyAlignment="1">
      <alignment horizontal="center" vertical="center" wrapText="1"/>
    </xf>
    <xf numFmtId="0" fontId="3" fillId="0" borderId="0" xfId="5" applyFont="1" applyFill="1" applyBorder="1" applyAlignment="1">
      <alignment horizontal="right" vertical="center" wrapText="1"/>
    </xf>
    <xf numFmtId="0" fontId="3" fillId="0" borderId="0" xfId="5" applyFont="1" applyFill="1" applyBorder="1" applyAlignment="1">
      <alignment horizontal="center" vertical="top" wrapText="1"/>
    </xf>
    <xf numFmtId="0" fontId="8" fillId="0" borderId="9" xfId="5" applyFont="1" applyFill="1" applyBorder="1" applyAlignment="1">
      <alignment horizontal="left" vertical="center" wrapText="1"/>
    </xf>
    <xf numFmtId="0" fontId="8" fillId="0" borderId="7" xfId="6" quotePrefix="1" applyFont="1" applyFill="1" applyBorder="1" applyAlignment="1">
      <alignment horizontal="center" vertical="center" wrapText="1"/>
    </xf>
    <xf numFmtId="173" fontId="9" fillId="3" borderId="7" xfId="5" applyNumberFormat="1" applyFont="1" applyFill="1" applyBorder="1" applyAlignment="1">
      <alignment horizontal="center" vertical="center"/>
    </xf>
    <xf numFmtId="173" fontId="9" fillId="3" borderId="7" xfId="5" applyNumberFormat="1" applyFont="1" applyFill="1" applyBorder="1" applyAlignment="1">
      <alignment horizontal="center" vertical="center" wrapText="1"/>
    </xf>
    <xf numFmtId="0" fontId="8" fillId="0" borderId="10" xfId="5" applyFont="1" applyFill="1" applyBorder="1" applyAlignment="1">
      <alignment horizontal="center" vertical="center" wrapText="1"/>
    </xf>
    <xf numFmtId="177" fontId="9" fillId="0" borderId="4" xfId="5" applyNumberFormat="1" applyFont="1" applyFill="1" applyBorder="1" applyAlignment="1">
      <alignment vertical="center"/>
    </xf>
    <xf numFmtId="0" fontId="15" fillId="0" borderId="0" xfId="5" applyFont="1" applyAlignment="1">
      <alignment horizontal="left" vertical="center"/>
    </xf>
    <xf numFmtId="0" fontId="1" fillId="0" borderId="5" xfId="5" applyFont="1" applyBorder="1" applyAlignment="1">
      <alignment horizontal="center" vertical="center" wrapText="1"/>
    </xf>
    <xf numFmtId="0" fontId="8" fillId="0" borderId="10" xfId="5" applyFont="1" applyFill="1" applyBorder="1" applyAlignment="1">
      <alignment vertical="center" wrapText="1"/>
    </xf>
    <xf numFmtId="177" fontId="9" fillId="0" borderId="7" xfId="5" applyNumberFormat="1" applyFont="1" applyFill="1" applyBorder="1" applyAlignment="1">
      <alignment horizontal="center" vertical="center" wrapText="1"/>
    </xf>
    <xf numFmtId="0" fontId="1" fillId="0" borderId="11" xfId="5" applyFont="1" applyBorder="1" applyAlignment="1">
      <alignment vertical="center" wrapText="1"/>
    </xf>
    <xf numFmtId="0" fontId="1" fillId="0" borderId="12" xfId="5" applyBorder="1" applyAlignment="1">
      <alignment horizontal="center"/>
    </xf>
    <xf numFmtId="0" fontId="7" fillId="0" borderId="12" xfId="5" applyFont="1" applyBorder="1" applyAlignment="1">
      <alignment horizontal="center" vertical="center"/>
    </xf>
    <xf numFmtId="0" fontId="7" fillId="0" borderId="12" xfId="5" applyFont="1" applyBorder="1" applyAlignment="1">
      <alignment horizontal="center" vertical="center" wrapText="1"/>
    </xf>
    <xf numFmtId="0" fontId="1" fillId="0" borderId="13" xfId="5" applyFont="1" applyBorder="1" applyAlignment="1">
      <alignment horizontal="center" vertical="center" wrapText="1"/>
    </xf>
    <xf numFmtId="0" fontId="14" fillId="4" borderId="14" xfId="5" applyFont="1" applyFill="1" applyBorder="1" applyAlignment="1">
      <alignment horizontal="center" vertical="center" wrapText="1"/>
    </xf>
    <xf numFmtId="0" fontId="14" fillId="4" borderId="15" xfId="5" applyFont="1" applyFill="1" applyBorder="1" applyAlignment="1">
      <alignment horizontal="center" vertical="center" wrapText="1"/>
    </xf>
    <xf numFmtId="0" fontId="3" fillId="4" borderId="16" xfId="5" applyFont="1" applyFill="1" applyBorder="1" applyAlignment="1">
      <alignment horizontal="center" vertical="center" wrapText="1"/>
    </xf>
    <xf numFmtId="0" fontId="3" fillId="4" borderId="17" xfId="5" applyFont="1" applyFill="1" applyBorder="1" applyAlignment="1">
      <alignment horizontal="center" vertical="center" wrapText="1"/>
    </xf>
    <xf numFmtId="0" fontId="3" fillId="4" borderId="18" xfId="5" applyFont="1" applyFill="1" applyBorder="1" applyAlignment="1">
      <alignment horizontal="center" vertical="center" wrapText="1"/>
    </xf>
    <xf numFmtId="0" fontId="5" fillId="4" borderId="3" xfId="6" applyFont="1" applyFill="1" applyBorder="1" applyAlignment="1">
      <alignment horizontal="center" vertical="center"/>
    </xf>
    <xf numFmtId="0" fontId="5" fillId="4" borderId="11" xfId="6" applyFont="1" applyFill="1" applyBorder="1" applyAlignment="1">
      <alignment horizontal="center" vertical="center"/>
    </xf>
    <xf numFmtId="0" fontId="5" fillId="4" borderId="4" xfId="6" applyFont="1" applyFill="1" applyBorder="1" applyAlignment="1">
      <alignment horizontal="center" vertical="center" wrapText="1"/>
    </xf>
    <xf numFmtId="0" fontId="5" fillId="4" borderId="12" xfId="6" applyFont="1" applyFill="1" applyBorder="1" applyAlignment="1">
      <alignment horizontal="center" vertical="center" wrapText="1"/>
    </xf>
    <xf numFmtId="0" fontId="6" fillId="4" borderId="4" xfId="5" applyFont="1" applyFill="1" applyBorder="1" applyAlignment="1">
      <alignment horizontal="center" vertical="center" wrapText="1"/>
    </xf>
    <xf numFmtId="0" fontId="6" fillId="4" borderId="12" xfId="5" applyFont="1" applyFill="1" applyBorder="1" applyAlignment="1">
      <alignment horizontal="center" vertical="center" wrapText="1"/>
    </xf>
    <xf numFmtId="0" fontId="6" fillId="4" borderId="5" xfId="5" applyFont="1" applyFill="1" applyBorder="1" applyAlignment="1">
      <alignment horizontal="center" vertical="center" wrapText="1"/>
    </xf>
    <xf numFmtId="0" fontId="6" fillId="4" borderId="13" xfId="5" applyFont="1" applyFill="1" applyBorder="1" applyAlignment="1">
      <alignment horizontal="center" vertical="center" wrapText="1"/>
    </xf>
    <xf numFmtId="0" fontId="6" fillId="4" borderId="19" xfId="5" applyFont="1" applyFill="1" applyBorder="1" applyAlignment="1">
      <alignment horizontal="center" vertical="center" wrapText="1"/>
    </xf>
    <xf numFmtId="0" fontId="6" fillId="4" borderId="20" xfId="5" applyFont="1" applyFill="1" applyBorder="1" applyAlignment="1">
      <alignment horizontal="center" vertical="center" wrapText="1"/>
    </xf>
    <xf numFmtId="0" fontId="8" fillId="0" borderId="0" xfId="5" applyFont="1" applyFill="1" applyBorder="1" applyAlignment="1">
      <alignment horizontal="center" vertical="center" wrapText="1"/>
    </xf>
    <xf numFmtId="0" fontId="7" fillId="0" borderId="0" xfId="5" applyFont="1" applyBorder="1" applyAlignment="1">
      <alignment horizontal="center"/>
    </xf>
    <xf numFmtId="0" fontId="3" fillId="4" borderId="21" xfId="5" applyFont="1" applyFill="1" applyBorder="1" applyAlignment="1">
      <alignment horizontal="center" vertical="center" wrapText="1"/>
    </xf>
    <xf numFmtId="0" fontId="3" fillId="4" borderId="22" xfId="5" applyFont="1" applyFill="1" applyBorder="1" applyAlignment="1">
      <alignment horizontal="center" vertical="center" wrapText="1"/>
    </xf>
    <xf numFmtId="0" fontId="3" fillId="4" borderId="23" xfId="5" applyFont="1" applyFill="1" applyBorder="1" applyAlignment="1">
      <alignment horizontal="center" vertical="center" wrapText="1"/>
    </xf>
    <xf numFmtId="0" fontId="5" fillId="4" borderId="1" xfId="6" applyFont="1" applyFill="1" applyBorder="1" applyAlignment="1">
      <alignment horizontal="center" vertical="center"/>
    </xf>
    <xf numFmtId="0" fontId="5" fillId="4" borderId="24" xfId="6" applyFont="1" applyFill="1" applyBorder="1" applyAlignment="1">
      <alignment horizontal="center" vertical="center"/>
    </xf>
    <xf numFmtId="0" fontId="5" fillId="4" borderId="2" xfId="6" applyFont="1" applyFill="1" applyBorder="1" applyAlignment="1">
      <alignment horizontal="center" vertical="center" wrapText="1"/>
    </xf>
    <xf numFmtId="0" fontId="5" fillId="4" borderId="19" xfId="6" applyFont="1" applyFill="1" applyBorder="1" applyAlignment="1">
      <alignment horizontal="center" vertical="center" wrapText="1"/>
    </xf>
    <xf numFmtId="0" fontId="6" fillId="4" borderId="2" xfId="5" applyFont="1" applyFill="1" applyBorder="1" applyAlignment="1">
      <alignment horizontal="center" vertical="center" wrapText="1"/>
    </xf>
    <xf numFmtId="0" fontId="6" fillId="4" borderId="6" xfId="5" applyFont="1" applyFill="1" applyBorder="1" applyAlignment="1">
      <alignment horizontal="center" vertical="center" wrapText="1"/>
    </xf>
    <xf numFmtId="0" fontId="6" fillId="4" borderId="25" xfId="5" applyFont="1" applyFill="1" applyBorder="1" applyAlignment="1">
      <alignment horizontal="center" vertical="center" wrapText="1"/>
    </xf>
  </cellXfs>
  <cellStyles count="7">
    <cellStyle name="Euro" xfId="1"/>
    <cellStyle name="Millares 2" xfId="2"/>
    <cellStyle name="Normal" xfId="0" builtinId="0"/>
    <cellStyle name="Normal 2" xfId="3"/>
    <cellStyle name="Normal 3" xfId="4"/>
    <cellStyle name="Normal 4" xfId="5"/>
    <cellStyle name="Normal_Anexo 02 - Priorizados  PVN (consol) (2)"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P25"/>
  <sheetViews>
    <sheetView tabSelected="1" view="pageBreakPreview" topLeftCell="C8" zoomScaleNormal="100" zoomScaleSheetLayoutView="100" zoomScalePageLayoutView="70" workbookViewId="0">
      <selection activeCell="J9" sqref="J9:J10"/>
    </sheetView>
  </sheetViews>
  <sheetFormatPr baseColWidth="10" defaultRowHeight="12.75" x14ac:dyDescent="0.2"/>
  <cols>
    <col min="1" max="1" width="4.42578125" style="1" customWidth="1"/>
    <col min="2" max="2" width="41.7109375" style="1" customWidth="1"/>
    <col min="3" max="3" width="11.7109375" style="2" customWidth="1"/>
    <col min="4" max="4" width="15.7109375" style="3" customWidth="1"/>
    <col min="5" max="5" width="17.5703125" style="2" customWidth="1"/>
    <col min="6" max="6" width="17.42578125" style="43" customWidth="1"/>
    <col min="7" max="7" width="17.85546875" style="3" customWidth="1"/>
    <col min="8" max="8" width="13" style="3" customWidth="1"/>
    <col min="9" max="10" width="16.42578125" style="4" customWidth="1"/>
    <col min="11" max="11" width="15" style="4" customWidth="1"/>
    <col min="12" max="12" width="16.140625" style="4" customWidth="1"/>
    <col min="13" max="13" width="59.7109375" style="5" customWidth="1"/>
    <col min="14" max="14" width="13.42578125" style="1" customWidth="1"/>
    <col min="15" max="15" width="14.7109375" style="1" customWidth="1"/>
    <col min="16" max="16384" width="11.42578125" style="1"/>
  </cols>
  <sheetData>
    <row r="1" spans="1:16" ht="6" customHeight="1" x14ac:dyDescent="0.2"/>
    <row r="2" spans="1:16" ht="15.75" x14ac:dyDescent="0.2">
      <c r="B2" s="6" t="s">
        <v>0</v>
      </c>
      <c r="K2" s="44"/>
    </row>
    <row r="3" spans="1:16" x14ac:dyDescent="0.2">
      <c r="B3" s="6" t="s">
        <v>1</v>
      </c>
    </row>
    <row r="4" spans="1:16" ht="13.5" thickBot="1" x14ac:dyDescent="0.25">
      <c r="B4" s="6" t="s">
        <v>36</v>
      </c>
    </row>
    <row r="5" spans="1:16" ht="25.5" customHeight="1" thickBot="1" x14ac:dyDescent="0.25">
      <c r="B5" s="81" t="s">
        <v>50</v>
      </c>
      <c r="C5" s="82"/>
      <c r="D5" s="82"/>
      <c r="E5" s="82"/>
      <c r="F5" s="82"/>
      <c r="G5" s="82"/>
      <c r="H5" s="82"/>
      <c r="I5" s="82"/>
      <c r="J5" s="82"/>
      <c r="K5" s="82"/>
      <c r="L5" s="82"/>
      <c r="M5" s="82"/>
    </row>
    <row r="6" spans="1:16" s="7" customFormat="1" ht="10.5" customHeight="1" thickBot="1" x14ac:dyDescent="0.25">
      <c r="B6" s="63"/>
      <c r="C6" s="35"/>
      <c r="D6" s="35"/>
      <c r="E6" s="35"/>
      <c r="F6" s="64"/>
      <c r="G6" s="35"/>
      <c r="H6" s="35"/>
      <c r="I6" s="64"/>
      <c r="J6" s="64"/>
      <c r="K6" s="64"/>
      <c r="L6" s="64"/>
      <c r="M6" s="65"/>
    </row>
    <row r="7" spans="1:16" ht="26.25" customHeight="1" x14ac:dyDescent="0.2">
      <c r="B7" s="83" t="s">
        <v>2</v>
      </c>
      <c r="C7" s="84"/>
      <c r="D7" s="84"/>
      <c r="E7" s="84"/>
      <c r="F7" s="84"/>
      <c r="G7" s="84"/>
      <c r="H7" s="84"/>
      <c r="I7" s="84"/>
      <c r="J7" s="84"/>
      <c r="K7" s="84"/>
      <c r="L7" s="84"/>
      <c r="M7" s="85"/>
    </row>
    <row r="8" spans="1:16" s="8" customFormat="1" ht="19.5" customHeight="1" x14ac:dyDescent="0.2">
      <c r="B8" s="86" t="s">
        <v>3</v>
      </c>
      <c r="C8" s="88" t="s">
        <v>4</v>
      </c>
      <c r="D8" s="90" t="s">
        <v>5</v>
      </c>
      <c r="E8" s="90" t="s">
        <v>6</v>
      </c>
      <c r="F8" s="90" t="s">
        <v>39</v>
      </c>
      <c r="G8" s="90" t="s">
        <v>7</v>
      </c>
      <c r="H8" s="90" t="s">
        <v>8</v>
      </c>
      <c r="I8" s="90" t="s">
        <v>53</v>
      </c>
      <c r="J8" s="90"/>
      <c r="K8" s="90"/>
      <c r="L8" s="90"/>
      <c r="M8" s="92" t="s">
        <v>37</v>
      </c>
    </row>
    <row r="9" spans="1:16" s="9" customFormat="1" ht="16.5" customHeight="1" x14ac:dyDescent="0.2">
      <c r="A9" s="97"/>
      <c r="B9" s="86"/>
      <c r="C9" s="88"/>
      <c r="D9" s="90"/>
      <c r="E9" s="90"/>
      <c r="F9" s="90"/>
      <c r="G9" s="90"/>
      <c r="H9" s="90"/>
      <c r="I9" s="90" t="s">
        <v>54</v>
      </c>
      <c r="J9" s="94" t="s">
        <v>47</v>
      </c>
      <c r="K9" s="90" t="s">
        <v>56</v>
      </c>
      <c r="L9" s="90" t="s">
        <v>55</v>
      </c>
      <c r="M9" s="92"/>
    </row>
    <row r="10" spans="1:16" s="9" customFormat="1" ht="63" customHeight="1" thickBot="1" x14ac:dyDescent="0.25">
      <c r="A10" s="97"/>
      <c r="B10" s="87"/>
      <c r="C10" s="89"/>
      <c r="D10" s="91"/>
      <c r="E10" s="91"/>
      <c r="F10" s="91"/>
      <c r="G10" s="91"/>
      <c r="H10" s="91"/>
      <c r="I10" s="91"/>
      <c r="J10" s="95"/>
      <c r="K10" s="91"/>
      <c r="L10" s="91"/>
      <c r="M10" s="93"/>
    </row>
    <row r="11" spans="1:16" s="10" customFormat="1" ht="70.5" customHeight="1" x14ac:dyDescent="0.25">
      <c r="B11" s="66" t="s">
        <v>9</v>
      </c>
      <c r="C11" s="67">
        <v>6595</v>
      </c>
      <c r="D11" s="62" t="s">
        <v>10</v>
      </c>
      <c r="E11" s="61">
        <v>17976711</v>
      </c>
      <c r="F11" s="75">
        <f>1500+423829.68+722452.83+5767351.89+626516.68+258720.65</f>
        <v>7800371.7299999995</v>
      </c>
      <c r="G11" s="62" t="s">
        <v>11</v>
      </c>
      <c r="H11" s="62" t="s">
        <v>12</v>
      </c>
      <c r="I11" s="68"/>
      <c r="J11" s="68"/>
      <c r="K11" s="69"/>
      <c r="L11" s="68"/>
      <c r="M11" s="70" t="s">
        <v>31</v>
      </c>
    </row>
    <row r="12" spans="1:16" s="10" customFormat="1" ht="88.5" customHeight="1" x14ac:dyDescent="0.25">
      <c r="B12" s="13" t="s">
        <v>59</v>
      </c>
      <c r="C12" s="14">
        <v>182070</v>
      </c>
      <c r="D12" s="52" t="s">
        <v>14</v>
      </c>
      <c r="E12" s="15">
        <v>1197216.1399999999</v>
      </c>
      <c r="F12" s="15">
        <v>387791</v>
      </c>
      <c r="G12" s="24" t="s">
        <v>15</v>
      </c>
      <c r="H12" s="52" t="s">
        <v>16</v>
      </c>
      <c r="I12" s="60">
        <v>770420</v>
      </c>
      <c r="J12" s="60">
        <v>0</v>
      </c>
      <c r="K12" s="60">
        <v>0</v>
      </c>
      <c r="L12" s="60">
        <f>+I12-K12</f>
        <v>770420</v>
      </c>
      <c r="M12" s="53" t="s">
        <v>58</v>
      </c>
    </row>
    <row r="13" spans="1:16" s="10" customFormat="1" ht="126" customHeight="1" x14ac:dyDescent="0.25">
      <c r="B13" s="13" t="s">
        <v>60</v>
      </c>
      <c r="C13" s="14">
        <v>206839</v>
      </c>
      <c r="D13" s="52" t="s">
        <v>14</v>
      </c>
      <c r="E13" s="15">
        <v>1197345.1000000001</v>
      </c>
      <c r="F13" s="15">
        <v>137490</v>
      </c>
      <c r="G13" s="24" t="s">
        <v>15</v>
      </c>
      <c r="H13" s="52" t="s">
        <v>16</v>
      </c>
      <c r="I13" s="60">
        <v>936994</v>
      </c>
      <c r="J13" s="60">
        <f>306800+311950</f>
        <v>618750</v>
      </c>
      <c r="K13" s="60">
        <v>0</v>
      </c>
      <c r="L13" s="60">
        <f>+I13-K13</f>
        <v>936994</v>
      </c>
      <c r="M13" s="74" t="s">
        <v>57</v>
      </c>
    </row>
    <row r="14" spans="1:16" s="10" customFormat="1" ht="57.75" customHeight="1" x14ac:dyDescent="0.25">
      <c r="B14" s="13" t="s">
        <v>13</v>
      </c>
      <c r="C14" s="14">
        <v>51652</v>
      </c>
      <c r="D14" s="52" t="s">
        <v>14</v>
      </c>
      <c r="E14" s="15">
        <v>923951</v>
      </c>
      <c r="F14" s="17">
        <v>919805.3</v>
      </c>
      <c r="G14" s="52" t="s">
        <v>15</v>
      </c>
      <c r="H14" s="16" t="s">
        <v>16</v>
      </c>
      <c r="I14" s="56"/>
      <c r="J14" s="56"/>
      <c r="K14" s="58"/>
      <c r="L14" s="56"/>
      <c r="M14" s="53" t="s">
        <v>35</v>
      </c>
      <c r="N14" s="19"/>
      <c r="O14" s="96"/>
      <c r="P14" s="96"/>
    </row>
    <row r="15" spans="1:16" s="10" customFormat="1" ht="61.5" customHeight="1" x14ac:dyDescent="0.25">
      <c r="B15" s="13" t="s">
        <v>17</v>
      </c>
      <c r="C15" s="14">
        <v>18754</v>
      </c>
      <c r="D15" s="52" t="s">
        <v>18</v>
      </c>
      <c r="E15" s="15">
        <v>1190941</v>
      </c>
      <c r="F15" s="18">
        <v>1001064</v>
      </c>
      <c r="G15" s="52" t="s">
        <v>15</v>
      </c>
      <c r="H15" s="16" t="s">
        <v>16</v>
      </c>
      <c r="I15" s="56"/>
      <c r="J15" s="56"/>
      <c r="K15" s="58"/>
      <c r="L15" s="56"/>
      <c r="M15" s="53" t="s">
        <v>48</v>
      </c>
      <c r="N15" s="20"/>
      <c r="O15" s="96"/>
      <c r="P15" s="96"/>
    </row>
    <row r="16" spans="1:16" s="10" customFormat="1" ht="60.75" customHeight="1" x14ac:dyDescent="0.25">
      <c r="B16" s="13" t="s">
        <v>20</v>
      </c>
      <c r="C16" s="21">
        <v>87947</v>
      </c>
      <c r="D16" s="24" t="s">
        <v>14</v>
      </c>
      <c r="E16" s="15">
        <v>1089335</v>
      </c>
      <c r="F16" s="18">
        <v>800720</v>
      </c>
      <c r="G16" s="52" t="s">
        <v>15</v>
      </c>
      <c r="H16" s="16" t="s">
        <v>16</v>
      </c>
      <c r="I16" s="56"/>
      <c r="J16" s="56"/>
      <c r="K16" s="56"/>
      <c r="L16" s="56"/>
      <c r="M16" s="53" t="s">
        <v>38</v>
      </c>
      <c r="O16" s="25"/>
      <c r="P16" s="23"/>
    </row>
    <row r="17" spans="2:16" s="10" customFormat="1" ht="43.5" customHeight="1" x14ac:dyDescent="0.25">
      <c r="B17" s="13" t="s">
        <v>24</v>
      </c>
      <c r="C17" s="26">
        <v>151202</v>
      </c>
      <c r="D17" s="24" t="s">
        <v>14</v>
      </c>
      <c r="E17" s="15">
        <v>1198850</v>
      </c>
      <c r="F17" s="18">
        <v>1198830</v>
      </c>
      <c r="G17" s="52" t="s">
        <v>15</v>
      </c>
      <c r="H17" s="16" t="s">
        <v>16</v>
      </c>
      <c r="I17" s="56"/>
      <c r="J17" s="56"/>
      <c r="K17" s="56"/>
      <c r="L17" s="56"/>
      <c r="M17" s="53" t="s">
        <v>38</v>
      </c>
      <c r="N17" s="27"/>
    </row>
    <row r="18" spans="2:16" s="10" customFormat="1" ht="56.25" customHeight="1" x14ac:dyDescent="0.25">
      <c r="B18" s="13" t="s">
        <v>26</v>
      </c>
      <c r="C18" s="14">
        <v>167735</v>
      </c>
      <c r="D18" s="24" t="s">
        <v>14</v>
      </c>
      <c r="E18" s="15">
        <v>6131893.1600000001</v>
      </c>
      <c r="F18" s="18">
        <v>6131843.1600000001</v>
      </c>
      <c r="G18" s="52" t="s">
        <v>15</v>
      </c>
      <c r="H18" s="16" t="s">
        <v>16</v>
      </c>
      <c r="I18" s="56"/>
      <c r="J18" s="56"/>
      <c r="K18" s="56"/>
      <c r="L18" s="56"/>
      <c r="M18" s="53" t="s">
        <v>38</v>
      </c>
      <c r="O18" s="28"/>
    </row>
    <row r="19" spans="2:16" s="10" customFormat="1" ht="47.25" customHeight="1" x14ac:dyDescent="0.25">
      <c r="B19" s="13" t="s">
        <v>23</v>
      </c>
      <c r="C19" s="14">
        <v>136250</v>
      </c>
      <c r="D19" s="24" t="s">
        <v>14</v>
      </c>
      <c r="E19" s="15">
        <v>1343920</v>
      </c>
      <c r="F19" s="18">
        <f>848920+305000</f>
        <v>1153920</v>
      </c>
      <c r="G19" s="52" t="s">
        <v>15</v>
      </c>
      <c r="H19" s="16" t="s">
        <v>16</v>
      </c>
      <c r="I19" s="60"/>
      <c r="J19" s="60"/>
      <c r="K19" s="59"/>
      <c r="L19" s="60"/>
      <c r="M19" s="53" t="s">
        <v>38</v>
      </c>
      <c r="O19" s="23"/>
      <c r="P19" s="23"/>
    </row>
    <row r="20" spans="2:16" s="10" customFormat="1" ht="76.5" customHeight="1" x14ac:dyDescent="0.25">
      <c r="B20" s="13" t="s">
        <v>25</v>
      </c>
      <c r="C20" s="26">
        <v>147464</v>
      </c>
      <c r="D20" s="24" t="s">
        <v>14</v>
      </c>
      <c r="E20" s="15">
        <v>1466946</v>
      </c>
      <c r="F20" s="18">
        <v>1394096</v>
      </c>
      <c r="G20" s="52" t="s">
        <v>15</v>
      </c>
      <c r="H20" s="16" t="s">
        <v>16</v>
      </c>
      <c r="I20" s="60"/>
      <c r="J20" s="60"/>
      <c r="K20" s="59"/>
      <c r="L20" s="60"/>
      <c r="M20" s="53" t="s">
        <v>49</v>
      </c>
      <c r="O20" s="27"/>
    </row>
    <row r="21" spans="2:16" s="10" customFormat="1" ht="49.5" customHeight="1" x14ac:dyDescent="0.25">
      <c r="B21" s="13" t="s">
        <v>19</v>
      </c>
      <c r="C21" s="21">
        <v>80759</v>
      </c>
      <c r="D21" s="52" t="s">
        <v>18</v>
      </c>
      <c r="E21" s="22">
        <v>188.005</v>
      </c>
      <c r="F21" s="18">
        <v>85669.89</v>
      </c>
      <c r="G21" s="52" t="s">
        <v>15</v>
      </c>
      <c r="H21" s="16" t="s">
        <v>16</v>
      </c>
      <c r="I21" s="57"/>
      <c r="J21" s="57"/>
      <c r="K21" s="57"/>
      <c r="L21" s="57"/>
      <c r="M21" s="53" t="s">
        <v>34</v>
      </c>
      <c r="N21" s="20"/>
      <c r="O21" s="23"/>
      <c r="P21" s="23"/>
    </row>
    <row r="22" spans="2:16" s="10" customFormat="1" ht="55.5" customHeight="1" x14ac:dyDescent="0.25">
      <c r="B22" s="13" t="s">
        <v>21</v>
      </c>
      <c r="C22" s="26">
        <v>59362</v>
      </c>
      <c r="D22" s="24" t="s">
        <v>14</v>
      </c>
      <c r="E22" s="15">
        <v>281728</v>
      </c>
      <c r="F22" s="18">
        <v>215848.24</v>
      </c>
      <c r="G22" s="52" t="s">
        <v>15</v>
      </c>
      <c r="H22" s="52" t="s">
        <v>22</v>
      </c>
      <c r="I22" s="57"/>
      <c r="J22" s="57"/>
      <c r="K22" s="57"/>
      <c r="L22" s="57"/>
      <c r="M22" s="53" t="s">
        <v>45</v>
      </c>
      <c r="O22" s="25"/>
      <c r="P22" s="23"/>
    </row>
    <row r="23" spans="2:16" ht="13.5" customHeight="1" x14ac:dyDescent="0.2">
      <c r="B23" s="42" t="s">
        <v>52</v>
      </c>
      <c r="C23" s="29"/>
      <c r="E23" s="30"/>
      <c r="L23" s="45"/>
    </row>
    <row r="24" spans="2:16" ht="21" customHeight="1" x14ac:dyDescent="0.2">
      <c r="E24" s="31"/>
      <c r="G24" s="32"/>
    </row>
    <row r="25" spans="2:16" ht="25.5" x14ac:dyDescent="0.2">
      <c r="E25" s="33"/>
      <c r="G25" s="32"/>
      <c r="M25" s="28"/>
    </row>
  </sheetData>
  <mergeCells count="18">
    <mergeCell ref="O14:P14"/>
    <mergeCell ref="O15:P15"/>
    <mergeCell ref="A9:A10"/>
    <mergeCell ref="K9:K10"/>
    <mergeCell ref="E8:E10"/>
    <mergeCell ref="G8:G10"/>
    <mergeCell ref="H8:H10"/>
    <mergeCell ref="F8:F10"/>
    <mergeCell ref="I8:L8"/>
    <mergeCell ref="B5:M5"/>
    <mergeCell ref="B7:M7"/>
    <mergeCell ref="B8:B10"/>
    <mergeCell ref="C8:C10"/>
    <mergeCell ref="D8:D10"/>
    <mergeCell ref="M8:M10"/>
    <mergeCell ref="L9:L10"/>
    <mergeCell ref="I9:I10"/>
    <mergeCell ref="J9:J10"/>
  </mergeCells>
  <pageMargins left="0.47244094488188981" right="0.27559055118110237" top="0.31496062992125984" bottom="0.31496062992125984" header="0.31496062992125984" footer="0.31496062992125984"/>
  <pageSetup paperSize="9" scale="53" orientation="landscape" r:id="rId1"/>
  <rowBreaks count="1" manualBreakCount="1">
    <brk id="23" max="12" man="1"/>
  </rowBreaks>
  <colBreaks count="1" manualBreakCount="1">
    <brk id="1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L16"/>
  <sheetViews>
    <sheetView view="pageBreakPreview" zoomScale="70" zoomScaleNormal="55" zoomScaleSheetLayoutView="70" workbookViewId="0">
      <selection activeCell="G21" sqref="G21"/>
    </sheetView>
  </sheetViews>
  <sheetFormatPr baseColWidth="10" defaultRowHeight="12.75" x14ac:dyDescent="0.2"/>
  <cols>
    <col min="1" max="1" width="4.42578125" style="1" customWidth="1"/>
    <col min="2" max="2" width="74.42578125" style="1" customWidth="1"/>
    <col min="3" max="3" width="13.5703125" style="2" customWidth="1"/>
    <col min="4" max="4" width="17.5703125" style="2" customWidth="1"/>
    <col min="5" max="5" width="18.42578125" style="3" customWidth="1"/>
    <col min="6" max="6" width="17" style="3" customWidth="1"/>
    <col min="7" max="7" width="46.5703125" style="4" customWidth="1"/>
    <col min="8" max="8" width="4.140625" style="4" customWidth="1"/>
    <col min="9" max="9" width="17.42578125" style="4" customWidth="1"/>
    <col min="10" max="10" width="40.42578125" style="5" customWidth="1"/>
    <col min="11" max="11" width="11" style="5" customWidth="1"/>
    <col min="12" max="12" width="13.42578125" style="1" customWidth="1"/>
    <col min="13" max="13" width="12.140625" style="1" customWidth="1"/>
    <col min="14" max="16384" width="11.42578125" style="1"/>
  </cols>
  <sheetData>
    <row r="1" spans="1:12" x14ac:dyDescent="0.2">
      <c r="I1" s="50"/>
    </row>
    <row r="2" spans="1:12" x14ac:dyDescent="0.2">
      <c r="B2" s="6" t="s">
        <v>0</v>
      </c>
      <c r="I2" s="50"/>
    </row>
    <row r="3" spans="1:12" x14ac:dyDescent="0.2">
      <c r="B3" s="6" t="s">
        <v>1</v>
      </c>
      <c r="I3" s="50"/>
    </row>
    <row r="4" spans="1:12" x14ac:dyDescent="0.2">
      <c r="B4" s="6" t="s">
        <v>36</v>
      </c>
      <c r="I4" s="50"/>
    </row>
    <row r="5" spans="1:12" x14ac:dyDescent="0.2">
      <c r="I5" s="50"/>
    </row>
    <row r="6" spans="1:12" ht="13.5" thickBot="1" x14ac:dyDescent="0.25">
      <c r="I6" s="50"/>
    </row>
    <row r="7" spans="1:12" ht="30" customHeight="1" thickBot="1" x14ac:dyDescent="0.25">
      <c r="B7" s="98" t="s">
        <v>33</v>
      </c>
      <c r="C7" s="99"/>
      <c r="D7" s="99"/>
      <c r="E7" s="99"/>
      <c r="F7" s="99"/>
      <c r="G7" s="100"/>
      <c r="H7" s="34"/>
      <c r="I7" s="51"/>
      <c r="J7" s="34"/>
      <c r="K7" s="35"/>
    </row>
    <row r="8" spans="1:12" s="8" customFormat="1" ht="31.5" customHeight="1" x14ac:dyDescent="0.2">
      <c r="B8" s="101" t="s">
        <v>27</v>
      </c>
      <c r="C8" s="103" t="s">
        <v>4</v>
      </c>
      <c r="D8" s="105" t="s">
        <v>28</v>
      </c>
      <c r="E8" s="105"/>
      <c r="F8" s="105"/>
      <c r="G8" s="106" t="s">
        <v>37</v>
      </c>
      <c r="H8" s="36"/>
      <c r="I8" s="36"/>
      <c r="J8" s="36"/>
    </row>
    <row r="9" spans="1:12" s="9" customFormat="1" ht="16.5" customHeight="1" x14ac:dyDescent="0.2">
      <c r="A9" s="97"/>
      <c r="B9" s="86"/>
      <c r="C9" s="88"/>
      <c r="D9" s="90" t="s">
        <v>6</v>
      </c>
      <c r="E9" s="90" t="s">
        <v>7</v>
      </c>
      <c r="F9" s="90" t="s">
        <v>8</v>
      </c>
      <c r="G9" s="92"/>
      <c r="H9" s="36"/>
      <c r="I9" s="36"/>
      <c r="J9" s="36"/>
    </row>
    <row r="10" spans="1:12" s="9" customFormat="1" ht="24" customHeight="1" thickBot="1" x14ac:dyDescent="0.25">
      <c r="A10" s="97"/>
      <c r="B10" s="102"/>
      <c r="C10" s="104"/>
      <c r="D10" s="94"/>
      <c r="E10" s="94"/>
      <c r="F10" s="94"/>
      <c r="G10" s="107"/>
      <c r="H10" s="36"/>
      <c r="I10" s="36"/>
      <c r="J10" s="36"/>
    </row>
    <row r="11" spans="1:12" s="37" customFormat="1" ht="69.75" customHeight="1" x14ac:dyDescent="0.2">
      <c r="B11" s="11" t="s">
        <v>30</v>
      </c>
      <c r="C11" s="48">
        <v>107956</v>
      </c>
      <c r="D11" s="12">
        <v>458267695</v>
      </c>
      <c r="E11" s="38" t="s">
        <v>15</v>
      </c>
      <c r="F11" s="54" t="s">
        <v>16</v>
      </c>
      <c r="G11" s="55" t="s">
        <v>40</v>
      </c>
      <c r="H11" s="39"/>
      <c r="I11" s="39"/>
      <c r="J11" s="39"/>
    </row>
    <row r="12" spans="1:12" s="40" customFormat="1" ht="60.75" customHeight="1" x14ac:dyDescent="0.25">
      <c r="B12" s="49" t="s">
        <v>29</v>
      </c>
      <c r="C12" s="46">
        <v>248536</v>
      </c>
      <c r="D12" s="15">
        <v>9979891</v>
      </c>
      <c r="E12" s="47" t="s">
        <v>15</v>
      </c>
      <c r="F12" s="46" t="s">
        <v>16</v>
      </c>
      <c r="G12" s="73" t="s">
        <v>41</v>
      </c>
      <c r="H12" s="39"/>
      <c r="I12" s="39"/>
      <c r="J12" s="39"/>
      <c r="K12" s="3"/>
    </row>
    <row r="13" spans="1:12" s="40" customFormat="1" ht="85.5" customHeight="1" x14ac:dyDescent="0.25">
      <c r="B13" s="49" t="s">
        <v>32</v>
      </c>
      <c r="C13" s="46"/>
      <c r="D13" s="15">
        <v>9854336</v>
      </c>
      <c r="E13" s="47" t="s">
        <v>15</v>
      </c>
      <c r="F13" s="46" t="s">
        <v>16</v>
      </c>
      <c r="G13" s="73" t="s">
        <v>43</v>
      </c>
      <c r="H13" s="39"/>
      <c r="I13" s="39"/>
      <c r="J13" s="39"/>
      <c r="K13" s="3"/>
    </row>
    <row r="14" spans="1:12" s="40" customFormat="1" ht="75" customHeight="1" x14ac:dyDescent="0.25">
      <c r="B14" s="49" t="s">
        <v>46</v>
      </c>
      <c r="C14" s="46"/>
      <c r="D14" s="71"/>
      <c r="E14" s="47" t="s">
        <v>15</v>
      </c>
      <c r="F14" s="46" t="s">
        <v>16</v>
      </c>
      <c r="G14" s="73" t="s">
        <v>42</v>
      </c>
      <c r="H14" s="41"/>
      <c r="I14" s="41"/>
      <c r="J14" s="41"/>
      <c r="K14" s="3"/>
    </row>
    <row r="15" spans="1:12" ht="26.25" thickBot="1" x14ac:dyDescent="0.25">
      <c r="B15" s="76" t="s">
        <v>44</v>
      </c>
      <c r="C15" s="77"/>
      <c r="D15" s="77"/>
      <c r="E15" s="78" t="s">
        <v>15</v>
      </c>
      <c r="F15" s="79" t="s">
        <v>16</v>
      </c>
      <c r="G15" s="80" t="s">
        <v>42</v>
      </c>
    </row>
    <row r="16" spans="1:12" ht="13.5" customHeight="1" x14ac:dyDescent="0.2">
      <c r="B16" s="72" t="s">
        <v>51</v>
      </c>
      <c r="C16" s="29"/>
      <c r="D16" s="30"/>
      <c r="I16" s="45"/>
      <c r="J16" s="43"/>
      <c r="L16" s="5"/>
    </row>
  </sheetData>
  <mergeCells count="9">
    <mergeCell ref="A9:A10"/>
    <mergeCell ref="D9:D10"/>
    <mergeCell ref="E9:E10"/>
    <mergeCell ref="F9:F10"/>
    <mergeCell ref="B7:G7"/>
    <mergeCell ref="B8:B10"/>
    <mergeCell ref="C8:C10"/>
    <mergeCell ref="D8:F8"/>
    <mergeCell ref="G8:G10"/>
  </mergeCells>
  <pageMargins left="0.31496062992125984" right="0.70866141732283472" top="0.43307086614173229" bottom="0.74803149606299213" header="0.31496062992125984" footer="0.31496062992125984"/>
  <pageSetup paperSize="9" scale="65" orientation="landscape" r:id="rId1"/>
  <colBreaks count="2" manualBreakCount="2">
    <brk id="7" max="17" man="1"/>
    <brk id="1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PROYECTO VIABLES EN EJECUCION</vt:lpstr>
      <vt:lpstr>PROYECTOS EN EVALUACION </vt:lpstr>
      <vt:lpstr>'PROYECTO VIABLES EN EJECUCION'!Área_de_impresión</vt:lpstr>
      <vt:lpstr>'PROYECTOS EN EVALUACION '!Área_de_impresión</vt:lpstr>
    </vt:vector>
  </TitlesOfParts>
  <Company>MINSA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yguerrero</dc:creator>
  <cp:lastModifiedBy>Luis Enrique Montenegro León</cp:lastModifiedBy>
  <cp:lastPrinted>2016-04-08T16:30:50Z</cp:lastPrinted>
  <dcterms:created xsi:type="dcterms:W3CDTF">2013-01-08T19:23:02Z</dcterms:created>
  <dcterms:modified xsi:type="dcterms:W3CDTF">2024-07-03T20:33:58Z</dcterms:modified>
</cp:coreProperties>
</file>