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ESTADISTICAS\ANUARIOS\ANUARIO 2023\Productos\Cuadros Excel (Publicación)\"/>
    </mc:Choice>
  </mc:AlternateContent>
  <xr:revisionPtr revIDLastSave="0" documentId="13_ncr:1_{446AC554-2829-4296-AFE5-8CC522DC608F}" xr6:coauthVersionLast="47" xr6:coauthVersionMax="47" xr10:uidLastSave="{00000000-0000-0000-0000-000000000000}"/>
  <bookViews>
    <workbookView xWindow="-120" yWindow="-120" windowWidth="29040" windowHeight="15840" tabRatio="370" xr2:uid="{00000000-000D-0000-FFFF-FFFF00000000}"/>
  </bookViews>
  <sheets>
    <sheet name="Índice" sheetId="22" r:id="rId1"/>
    <sheet name="7.1" sheetId="21" r:id="rId2"/>
    <sheet name="7.2" sheetId="18" r:id="rId3"/>
    <sheet name="7.3" sheetId="1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19" l="1"/>
  <c r="B2" i="18"/>
  <c r="B2" i="21"/>
  <c r="P6" i="21" l="1"/>
  <c r="P7" i="21"/>
  <c r="P8" i="21"/>
  <c r="P9" i="21"/>
  <c r="P10" i="21"/>
  <c r="P5" i="21"/>
  <c r="E11" i="21"/>
  <c r="F11" i="21"/>
  <c r="G11" i="21"/>
  <c r="H11" i="21"/>
  <c r="I11" i="21"/>
  <c r="J11" i="21"/>
  <c r="K11" i="21"/>
  <c r="L11" i="21"/>
  <c r="M11" i="21"/>
  <c r="N11" i="21"/>
  <c r="O11" i="21"/>
  <c r="D11" i="21"/>
  <c r="E14" i="19" l="1"/>
  <c r="F14" i="19"/>
  <c r="G14" i="19"/>
  <c r="H14" i="19"/>
  <c r="I14" i="19"/>
  <c r="J14" i="19"/>
  <c r="K14" i="19"/>
  <c r="L14" i="19"/>
  <c r="M14" i="19"/>
  <c r="N14" i="19"/>
  <c r="O14" i="19"/>
  <c r="D14" i="19"/>
  <c r="P13" i="19"/>
  <c r="P12" i="19"/>
  <c r="P11" i="19"/>
  <c r="E11" i="18"/>
  <c r="F11" i="18"/>
  <c r="G11" i="18"/>
  <c r="H11" i="18"/>
  <c r="I11" i="18"/>
  <c r="J11" i="18"/>
  <c r="K11" i="18"/>
  <c r="L11" i="18"/>
  <c r="M11" i="18"/>
  <c r="N11" i="18"/>
  <c r="O11" i="18"/>
  <c r="D11" i="18"/>
  <c r="P10" i="18"/>
  <c r="P6" i="19"/>
  <c r="P7" i="19"/>
  <c r="P8" i="19"/>
  <c r="P9" i="19"/>
  <c r="P10" i="19"/>
  <c r="P5" i="19"/>
  <c r="P5" i="18"/>
  <c r="P7" i="18"/>
  <c r="P6" i="18"/>
  <c r="P8" i="18"/>
  <c r="P9" i="18"/>
  <c r="P11" i="18" l="1"/>
  <c r="P11" i="21"/>
  <c r="Q10" i="21" s="1"/>
  <c r="P14" i="19"/>
  <c r="Q7" i="19" s="1"/>
  <c r="Q6" i="21" l="1"/>
  <c r="Q10" i="19"/>
  <c r="Q12" i="19"/>
  <c r="Q11" i="19"/>
  <c r="Q13" i="19"/>
  <c r="Q5" i="19"/>
  <c r="Q9" i="19"/>
  <c r="Q8" i="19"/>
  <c r="Q6" i="19"/>
  <c r="Q7" i="18"/>
  <c r="Q8" i="18"/>
  <c r="Q6" i="18"/>
  <c r="Q10" i="18"/>
  <c r="Q5" i="18"/>
  <c r="Q9" i="18"/>
  <c r="Q5" i="21"/>
  <c r="Q8" i="21"/>
  <c r="Q7" i="21"/>
  <c r="Q9" i="21"/>
  <c r="Q11" i="21" l="1"/>
  <c r="Q14" i="19"/>
  <c r="Q11" i="18"/>
</calcChain>
</file>

<file path=xl/sharedStrings.xml><?xml version="1.0" encoding="utf-8"?>
<sst xmlns="http://schemas.openxmlformats.org/spreadsheetml/2006/main" count="86" uniqueCount="41">
  <si>
    <t>Total</t>
  </si>
  <si>
    <t>%</t>
  </si>
  <si>
    <t>Revoca</t>
  </si>
  <si>
    <t>Sustracción de la materia</t>
  </si>
  <si>
    <t>Tipo de conclusión</t>
  </si>
  <si>
    <t>Confirma</t>
  </si>
  <si>
    <t>Desistimiento</t>
  </si>
  <si>
    <t>Nulidad</t>
  </si>
  <si>
    <t>Tipo de expediente</t>
  </si>
  <si>
    <t>Apelación</t>
  </si>
  <si>
    <t>Queja</t>
  </si>
  <si>
    <t>Apelación de medida cautelar</t>
  </si>
  <si>
    <t>Apelación de liquidación de costas y costos</t>
  </si>
  <si>
    <t>Confirma en parte</t>
  </si>
  <si>
    <t>Nota: Incluye apelaciones, apelaciones de medida cautelar y apelaciones de liquidación de costas y costos.</t>
  </si>
  <si>
    <t>Cuaderno de nulidad</t>
  </si>
  <si>
    <t>Recusación</t>
  </si>
  <si>
    <t>Improcedente</t>
  </si>
  <si>
    <t>Ene-23</t>
  </si>
  <si>
    <t>Feb-23</t>
  </si>
  <si>
    <t>Mar-23</t>
  </si>
  <si>
    <t>Abr-23</t>
  </si>
  <si>
    <t>May-23</t>
  </si>
  <si>
    <t>Jun-23</t>
  </si>
  <si>
    <t>Jul-23</t>
  </si>
  <si>
    <t>Ago-23</t>
  </si>
  <si>
    <t>Sep-23</t>
  </si>
  <si>
    <t>Oct-23</t>
  </si>
  <si>
    <t>Nov-23</t>
  </si>
  <si>
    <t>Dic-23</t>
  </si>
  <si>
    <t xml:space="preserve">Apelación de medida cautelar </t>
  </si>
  <si>
    <t>Modifica</t>
  </si>
  <si>
    <t>Conclusión del procedimiento</t>
  </si>
  <si>
    <t>volver</t>
  </si>
  <si>
    <t>7. SALA ESPECIALIZADA EN ELIMINACIÓN DE BARRERAS BUROCRÁTICAS</t>
  </si>
  <si>
    <t>n.°</t>
  </si>
  <si>
    <t>Fuente: Sala Especializada en Eliminación de Barreras Burocráticas</t>
  </si>
  <si>
    <t>Elaboración: Oficina de Estudios Económicos</t>
  </si>
  <si>
    <t>7.1 SEL: EXPEDIENTES INGRESADOS, SEGÚN TIPO DE EXPEDIENTE, ENERO-DICIEMBRE 2023</t>
  </si>
  <si>
    <t>7.2 SEL: EXPEDIENTES CONCLUIDOS, SEGÚN TIPO DE EXPEDIENTE, ENERO-DICIEMBRE 2023</t>
  </si>
  <si>
    <t>7.3 SEL: APELACIONES CONCLUIDAS, SEGÚN TIPO DE CONCLUSIÓN, ENERO-DICIEMBRE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</si>
</sst>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 * #,##0_ ;_ * \-#,##0_ ;_ * &quot;-&quot;_ ;_ @_ "/>
    <numFmt numFmtId="165" formatCode="_ &quot;S/.&quot;\ * #,##0.00_ ;_ &quot;S/.&quot;\ * \-#,##0.00_ ;_ &quot;S/.&quot;\ * &quot;-&quot;??_ ;_ @_ "/>
    <numFmt numFmtId="166" formatCode="_ * #,##0.00_ ;_ * \-#,##0.00_ ;_ * &quot;-&quot;??_ ;_ @_ "/>
    <numFmt numFmtId="167" formatCode="_ * #,##0.00_ ;_ * \-#,##0.00_ ;_ * &quot;-&quot;_ ;_ @_ "/>
    <numFmt numFmtId="168" formatCode="_(* #,##0.00_);_(* \(#,##0.00\);_(* &quot;-&quot;??_);_(@_)"/>
    <numFmt numFmtId="169" formatCode="[$-C0A]mmm/yy;@"/>
    <numFmt numFmtId="170" formatCode="[$-C0A]mmm\-yy;@"/>
  </numFmts>
  <fonts count="5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10"/>
      <name val="Arial"/>
      <family val="2"/>
    </font>
    <font>
      <u/>
      <sz val="7.7"/>
      <color indexed="12"/>
      <name val="Calibri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sz val="10"/>
      <color indexed="8"/>
      <name val="Arial"/>
      <family val="2"/>
    </font>
    <font>
      <b/>
      <sz val="10"/>
      <color indexed="9"/>
      <name val="Arial"/>
      <family val="2"/>
    </font>
    <font>
      <sz val="11"/>
      <name val="Arial"/>
      <family val="2"/>
    </font>
    <font>
      <b/>
      <sz val="10"/>
      <color indexed="8"/>
      <name val="Arial"/>
      <family val="2"/>
    </font>
    <font>
      <sz val="7.5"/>
      <name val="Arial"/>
      <family val="2"/>
    </font>
    <font>
      <sz val="7.5"/>
      <color indexed="8"/>
      <name val="Arial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990033"/>
      <name val="Arial"/>
      <family val="2"/>
    </font>
    <font>
      <b/>
      <sz val="10"/>
      <color theme="0"/>
      <name val="Arial"/>
      <family val="2"/>
    </font>
    <font>
      <sz val="7.5"/>
      <color theme="1"/>
      <name val="Calibri"/>
      <family val="2"/>
      <scheme val="minor"/>
    </font>
    <font>
      <sz val="11"/>
      <color indexed="8"/>
      <name val="Arial"/>
      <family val="2"/>
    </font>
    <font>
      <u/>
      <sz val="11"/>
      <color rgb="FF990033"/>
      <name val="Arial"/>
      <family val="2"/>
    </font>
    <font>
      <u/>
      <sz val="11"/>
      <color indexed="12"/>
      <name val="Arial"/>
      <family val="2"/>
    </font>
    <font>
      <u/>
      <sz val="11"/>
      <color rgb="FF970033"/>
      <name val="Arial"/>
      <family val="2"/>
    </font>
    <font>
      <sz val="11"/>
      <color theme="5" tint="-0.249977111117893"/>
      <name val="Arial"/>
      <family val="2"/>
    </font>
    <font>
      <b/>
      <sz val="11"/>
      <color rgb="FF990033"/>
      <name val="Arial"/>
      <family val="2"/>
    </font>
    <font>
      <u/>
      <sz val="10"/>
      <color indexed="12"/>
      <name val="Arial"/>
      <family val="2"/>
    </font>
  </fonts>
  <fills count="5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990033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0" fillId="25" borderId="0" applyNumberFormat="0" applyBorder="0" applyAlignment="0" applyProtection="0"/>
    <xf numFmtId="0" fontId="1" fillId="2" borderId="0" applyNumberFormat="0" applyBorder="0" applyAlignment="0" applyProtection="0"/>
    <xf numFmtId="0" fontId="30" fillId="26" borderId="0" applyNumberFormat="0" applyBorder="0" applyAlignment="0" applyProtection="0"/>
    <xf numFmtId="0" fontId="1" fillId="3" borderId="0" applyNumberFormat="0" applyBorder="0" applyAlignment="0" applyProtection="0"/>
    <xf numFmtId="0" fontId="30" fillId="27" borderId="0" applyNumberFormat="0" applyBorder="0" applyAlignment="0" applyProtection="0"/>
    <xf numFmtId="0" fontId="1" fillId="4" borderId="0" applyNumberFormat="0" applyBorder="0" applyAlignment="0" applyProtection="0"/>
    <xf numFmtId="0" fontId="30" fillId="28" borderId="0" applyNumberFormat="0" applyBorder="0" applyAlignment="0" applyProtection="0"/>
    <xf numFmtId="0" fontId="1" fillId="5" borderId="0" applyNumberFormat="0" applyBorder="0" applyAlignment="0" applyProtection="0"/>
    <xf numFmtId="0" fontId="30" fillId="29" borderId="0" applyNumberFormat="0" applyBorder="0" applyAlignment="0" applyProtection="0"/>
    <xf numFmtId="0" fontId="1" fillId="6" borderId="0" applyNumberFormat="0" applyBorder="0" applyAlignment="0" applyProtection="0"/>
    <xf numFmtId="0" fontId="30" fillId="30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0" fillId="31" borderId="0" applyNumberFormat="0" applyBorder="0" applyAlignment="0" applyProtection="0"/>
    <xf numFmtId="0" fontId="1" fillId="8" borderId="0" applyNumberFormat="0" applyBorder="0" applyAlignment="0" applyProtection="0"/>
    <xf numFmtId="0" fontId="30" fillId="32" borderId="0" applyNumberFormat="0" applyBorder="0" applyAlignment="0" applyProtection="0"/>
    <xf numFmtId="0" fontId="1" fillId="9" borderId="0" applyNumberFormat="0" applyBorder="0" applyAlignment="0" applyProtection="0"/>
    <xf numFmtId="0" fontId="30" fillId="33" borderId="0" applyNumberFormat="0" applyBorder="0" applyAlignment="0" applyProtection="0"/>
    <xf numFmtId="0" fontId="1" fillId="10" borderId="0" applyNumberFormat="0" applyBorder="0" applyAlignment="0" applyProtection="0"/>
    <xf numFmtId="0" fontId="30" fillId="34" borderId="0" applyNumberFormat="0" applyBorder="0" applyAlignment="0" applyProtection="0"/>
    <xf numFmtId="0" fontId="1" fillId="5" borderId="0" applyNumberFormat="0" applyBorder="0" applyAlignment="0" applyProtection="0"/>
    <xf numFmtId="0" fontId="30" fillId="35" borderId="0" applyNumberFormat="0" applyBorder="0" applyAlignment="0" applyProtection="0"/>
    <xf numFmtId="0" fontId="1" fillId="8" borderId="0" applyNumberFormat="0" applyBorder="0" applyAlignment="0" applyProtection="0"/>
    <xf numFmtId="0" fontId="30" fillId="36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1" fillId="37" borderId="0" applyNumberFormat="0" applyBorder="0" applyAlignment="0" applyProtection="0"/>
    <xf numFmtId="0" fontId="4" fillId="12" borderId="0" applyNumberFormat="0" applyBorder="0" applyAlignment="0" applyProtection="0"/>
    <xf numFmtId="0" fontId="31" fillId="38" borderId="0" applyNumberFormat="0" applyBorder="0" applyAlignment="0" applyProtection="0"/>
    <xf numFmtId="0" fontId="4" fillId="9" borderId="0" applyNumberFormat="0" applyBorder="0" applyAlignment="0" applyProtection="0"/>
    <xf numFmtId="0" fontId="31" fillId="39" borderId="0" applyNumberFormat="0" applyBorder="0" applyAlignment="0" applyProtection="0"/>
    <xf numFmtId="0" fontId="4" fillId="10" borderId="0" applyNumberFormat="0" applyBorder="0" applyAlignment="0" applyProtection="0"/>
    <xf numFmtId="0" fontId="31" fillId="40" borderId="0" applyNumberFormat="0" applyBorder="0" applyAlignment="0" applyProtection="0"/>
    <xf numFmtId="0" fontId="4" fillId="13" borderId="0" applyNumberFormat="0" applyBorder="0" applyAlignment="0" applyProtection="0"/>
    <xf numFmtId="0" fontId="31" fillId="41" borderId="0" applyNumberFormat="0" applyBorder="0" applyAlignment="0" applyProtection="0"/>
    <xf numFmtId="0" fontId="4" fillId="14" borderId="0" applyNumberFormat="0" applyBorder="0" applyAlignment="0" applyProtection="0"/>
    <xf numFmtId="0" fontId="31" fillId="42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11" fillId="3" borderId="0" applyNumberFormat="0" applyBorder="0" applyAlignment="0" applyProtection="0"/>
    <xf numFmtId="0" fontId="5" fillId="4" borderId="0" applyNumberFormat="0" applyBorder="0" applyAlignment="0" applyProtection="0"/>
    <xf numFmtId="0" fontId="6" fillId="20" borderId="1" applyNumberFormat="0" applyAlignment="0" applyProtection="0"/>
    <xf numFmtId="0" fontId="32" fillId="43" borderId="10" applyNumberFormat="0" applyAlignment="0" applyProtection="0"/>
    <xf numFmtId="0" fontId="6" fillId="20" borderId="1" applyNumberFormat="0" applyAlignment="0" applyProtection="0"/>
    <xf numFmtId="0" fontId="33" fillId="44" borderId="11" applyNumberFormat="0" applyAlignment="0" applyProtection="0"/>
    <xf numFmtId="0" fontId="7" fillId="21" borderId="2" applyNumberFormat="0" applyAlignment="0" applyProtection="0"/>
    <xf numFmtId="0" fontId="34" fillId="0" borderId="12" applyNumberFormat="0" applyFill="0" applyAlignment="0" applyProtection="0"/>
    <xf numFmtId="0" fontId="8" fillId="0" borderId="3" applyNumberFormat="0" applyFill="0" applyAlignment="0" applyProtection="0"/>
    <xf numFmtId="0" fontId="7" fillId="21" borderId="2" applyNumberFormat="0" applyAlignment="0" applyProtection="0"/>
    <xf numFmtId="0" fontId="35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31" fillId="45" borderId="0" applyNumberFormat="0" applyBorder="0" applyAlignment="0" applyProtection="0"/>
    <xf numFmtId="0" fontId="4" fillId="16" borderId="0" applyNumberFormat="0" applyBorder="0" applyAlignment="0" applyProtection="0"/>
    <xf numFmtId="0" fontId="31" fillId="46" borderId="0" applyNumberFormat="0" applyBorder="0" applyAlignment="0" applyProtection="0"/>
    <xf numFmtId="0" fontId="4" fillId="17" borderId="0" applyNumberFormat="0" applyBorder="0" applyAlignment="0" applyProtection="0"/>
    <xf numFmtId="0" fontId="31" fillId="47" borderId="0" applyNumberFormat="0" applyBorder="0" applyAlignment="0" applyProtection="0"/>
    <xf numFmtId="0" fontId="4" fillId="18" borderId="0" applyNumberFormat="0" applyBorder="0" applyAlignment="0" applyProtection="0"/>
    <xf numFmtId="0" fontId="31" fillId="48" borderId="0" applyNumberFormat="0" applyBorder="0" applyAlignment="0" applyProtection="0"/>
    <xf numFmtId="0" fontId="4" fillId="13" borderId="0" applyNumberFormat="0" applyBorder="0" applyAlignment="0" applyProtection="0"/>
    <xf numFmtId="0" fontId="31" fillId="49" borderId="0" applyNumberFormat="0" applyBorder="0" applyAlignment="0" applyProtection="0"/>
    <xf numFmtId="0" fontId="4" fillId="14" borderId="0" applyNumberFormat="0" applyBorder="0" applyAlignment="0" applyProtection="0"/>
    <xf numFmtId="0" fontId="31" fillId="50" borderId="0" applyNumberFormat="0" applyBorder="0" applyAlignment="0" applyProtection="0"/>
    <xf numFmtId="0" fontId="4" fillId="19" borderId="0" applyNumberFormat="0" applyBorder="0" applyAlignment="0" applyProtection="0"/>
    <xf numFmtId="0" fontId="36" fillId="51" borderId="10" applyNumberFormat="0" applyAlignment="0" applyProtection="0"/>
    <xf numFmtId="0" fontId="10" fillId="7" borderId="1" applyNumberFormat="0" applyAlignment="0" applyProtection="0"/>
    <xf numFmtId="0" fontId="15" fillId="0" borderId="0" applyNumberFormat="0" applyFill="0" applyBorder="0" applyAlignment="0" applyProtection="0"/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5" fillId="4" borderId="0" applyNumberFormat="0" applyBorder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9" fillId="0" borderId="6" applyNumberFormat="0" applyFill="0" applyAlignment="0" applyProtection="0"/>
    <xf numFmtId="0" fontId="9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37" fillId="52" borderId="0" applyNumberFormat="0" applyBorder="0" applyAlignment="0" applyProtection="0"/>
    <xf numFmtId="0" fontId="11" fillId="3" borderId="0" applyNumberFormat="0" applyBorder="0" applyAlignment="0" applyProtection="0"/>
    <xf numFmtId="0" fontId="10" fillId="7" borderId="1" applyNumberFormat="0" applyAlignment="0" applyProtection="0"/>
    <xf numFmtId="0" fontId="8" fillId="0" borderId="3" applyNumberFormat="0" applyFill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30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8" fillId="53" borderId="0" applyNumberFormat="0" applyBorder="0" applyAlignment="0" applyProtection="0"/>
    <xf numFmtId="0" fontId="12" fillId="22" borderId="0" applyNumberFormat="0" applyBorder="0" applyAlignment="0" applyProtection="0"/>
    <xf numFmtId="170" fontId="30" fillId="0" borderId="0"/>
    <xf numFmtId="0" fontId="30" fillId="0" borderId="0"/>
    <xf numFmtId="0" fontId="3" fillId="0" borderId="0"/>
    <xf numFmtId="170" fontId="30" fillId="0" borderId="0"/>
    <xf numFmtId="170" fontId="30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9" fillId="0" borderId="0"/>
    <xf numFmtId="0" fontId="1" fillId="0" borderId="0"/>
    <xf numFmtId="0" fontId="1" fillId="23" borderId="7" applyNumberFormat="0" applyFont="0" applyAlignment="0" applyProtection="0"/>
    <xf numFmtId="0" fontId="30" fillId="54" borderId="13" applyNumberFormat="0" applyFont="0" applyAlignment="0" applyProtection="0"/>
    <xf numFmtId="0" fontId="1" fillId="23" borderId="7" applyNumberFormat="0" applyFont="0" applyAlignment="0" applyProtection="0"/>
    <xf numFmtId="0" fontId="13" fillId="20" borderId="8" applyNumberFormat="0" applyAlignment="0" applyProtection="0"/>
    <xf numFmtId="9" fontId="3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9" fillId="43" borderId="14" applyNumberFormat="0" applyAlignment="0" applyProtection="0"/>
    <xf numFmtId="0" fontId="13" fillId="20" borderId="8" applyNumberFormat="0" applyAlignment="0" applyProtection="0"/>
    <xf numFmtId="0" fontId="40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17" fillId="0" borderId="4" applyNumberFormat="0" applyFill="0" applyAlignment="0" applyProtection="0"/>
    <xf numFmtId="0" fontId="43" fillId="0" borderId="15" applyNumberFormat="0" applyFill="0" applyAlignment="0" applyProtection="0"/>
    <xf numFmtId="0" fontId="18" fillId="0" borderId="5" applyNumberFormat="0" applyFill="0" applyAlignment="0" applyProtection="0"/>
    <xf numFmtId="0" fontId="35" fillId="0" borderId="16" applyNumberFormat="0" applyFill="0" applyAlignment="0" applyProtection="0"/>
    <xf numFmtId="0" fontId="9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44" fillId="0" borderId="17" applyNumberFormat="0" applyFill="0" applyAlignment="0" applyProtection="0"/>
    <xf numFmtId="0" fontId="2" fillId="0" borderId="9" applyNumberFormat="0" applyFill="0" applyAlignment="0" applyProtection="0"/>
    <xf numFmtId="0" fontId="14" fillId="0" borderId="0" applyNumberFormat="0" applyFill="0" applyBorder="0" applyAlignment="0" applyProtection="0"/>
    <xf numFmtId="170" fontId="20" fillId="0" borderId="0" applyNumberFormat="0" applyFill="0" applyBorder="0" applyAlignment="0" applyProtection="0">
      <alignment vertical="top"/>
      <protection locked="0"/>
    </xf>
  </cellStyleXfs>
  <cellXfs count="39">
    <xf numFmtId="0" fontId="0" fillId="0" borderId="0" xfId="0"/>
    <xf numFmtId="0" fontId="0" fillId="55" borderId="0" xfId="0" applyFill="1"/>
    <xf numFmtId="0" fontId="25" fillId="55" borderId="0" xfId="126" applyFont="1" applyFill="1"/>
    <xf numFmtId="0" fontId="45" fillId="55" borderId="0" xfId="0" applyFont="1" applyFill="1" applyAlignment="1">
      <alignment horizontal="left" vertical="center"/>
    </xf>
    <xf numFmtId="0" fontId="25" fillId="55" borderId="0" xfId="0" applyFont="1" applyFill="1"/>
    <xf numFmtId="0" fontId="25" fillId="55" borderId="0" xfId="126" applyFont="1" applyFill="1" applyAlignment="1">
      <alignment vertical="center"/>
    </xf>
    <xf numFmtId="0" fontId="46" fillId="56" borderId="0" xfId="0" applyFont="1" applyFill="1" applyAlignment="1">
      <alignment horizontal="center" vertical="center"/>
    </xf>
    <xf numFmtId="0" fontId="46" fillId="56" borderId="0" xfId="0" applyFont="1" applyFill="1" applyAlignment="1">
      <alignment horizontal="center" vertical="center" wrapText="1"/>
    </xf>
    <xf numFmtId="169" fontId="24" fillId="56" borderId="0" xfId="0" applyNumberFormat="1" applyFont="1" applyFill="1" applyAlignment="1">
      <alignment horizontal="center" vertical="center" wrapText="1"/>
    </xf>
    <xf numFmtId="0" fontId="23" fillId="24" borderId="0" xfId="114" applyNumberFormat="1" applyFont="1" applyFill="1" applyAlignment="1">
      <alignment horizontal="center" vertical="center" wrapText="1"/>
    </xf>
    <xf numFmtId="170" fontId="23" fillId="55" borderId="0" xfId="114" applyFont="1" applyFill="1" applyAlignment="1">
      <alignment horizontal="left" vertical="center" wrapText="1"/>
    </xf>
    <xf numFmtId="164" fontId="3" fillId="55" borderId="0" xfId="0" applyNumberFormat="1" applyFont="1" applyFill="1" applyAlignment="1">
      <alignment horizontal="right" vertical="center"/>
    </xf>
    <xf numFmtId="164" fontId="3" fillId="55" borderId="0" xfId="0" applyNumberFormat="1" applyFont="1" applyFill="1" applyAlignment="1">
      <alignment horizontal="right" vertical="center" wrapText="1"/>
    </xf>
    <xf numFmtId="167" fontId="3" fillId="55" borderId="0" xfId="0" applyNumberFormat="1" applyFont="1" applyFill="1" applyAlignment="1">
      <alignment horizontal="right" vertical="center" wrapText="1"/>
    </xf>
    <xf numFmtId="0" fontId="3" fillId="55" borderId="0" xfId="126" applyFont="1" applyFill="1" applyAlignment="1">
      <alignment horizontal="left" vertical="center"/>
    </xf>
    <xf numFmtId="164" fontId="25" fillId="55" borderId="0" xfId="126" applyNumberFormat="1" applyFont="1" applyFill="1"/>
    <xf numFmtId="0" fontId="26" fillId="24" borderId="0" xfId="0" applyFont="1" applyFill="1"/>
    <xf numFmtId="0" fontId="23" fillId="24" borderId="0" xfId="0" applyFont="1" applyFill="1"/>
    <xf numFmtId="0" fontId="23" fillId="0" borderId="0" xfId="0" applyFont="1"/>
    <xf numFmtId="167" fontId="23" fillId="0" borderId="0" xfId="0" applyNumberFormat="1" applyFont="1"/>
    <xf numFmtId="1" fontId="23" fillId="0" borderId="0" xfId="0" applyNumberFormat="1" applyFont="1" applyAlignment="1">
      <alignment horizontal="left"/>
    </xf>
    <xf numFmtId="1" fontId="23" fillId="0" borderId="0" xfId="0" applyNumberFormat="1" applyFont="1"/>
    <xf numFmtId="169" fontId="24" fillId="56" borderId="0" xfId="0" quotePrefix="1" applyNumberFormat="1" applyFont="1" applyFill="1" applyAlignment="1">
      <alignment horizontal="center" vertical="center"/>
    </xf>
    <xf numFmtId="17" fontId="24" fillId="56" borderId="0" xfId="119" quotePrefix="1" applyNumberFormat="1" applyFont="1" applyFill="1" applyAlignment="1">
      <alignment horizontal="center" vertical="center" wrapText="1"/>
    </xf>
    <xf numFmtId="0" fontId="27" fillId="55" borderId="0" xfId="126" applyFont="1" applyFill="1"/>
    <xf numFmtId="170" fontId="28" fillId="55" borderId="0" xfId="118" applyFont="1" applyFill="1" applyAlignment="1">
      <alignment horizontal="left" vertical="center"/>
    </xf>
    <xf numFmtId="0" fontId="47" fillId="0" borderId="0" xfId="0" applyFont="1"/>
    <xf numFmtId="0" fontId="27" fillId="55" borderId="0" xfId="0" applyFont="1" applyFill="1"/>
    <xf numFmtId="170" fontId="53" fillId="55" borderId="0" xfId="152" applyFont="1" applyFill="1" applyAlignment="1" applyProtection="1"/>
    <xf numFmtId="170" fontId="54" fillId="55" borderId="0" xfId="152" applyFont="1" applyFill="1" applyAlignment="1" applyProtection="1">
      <alignment vertical="center"/>
    </xf>
    <xf numFmtId="164" fontId="46" fillId="56" borderId="0" xfId="0" applyNumberFormat="1" applyFont="1" applyFill="1" applyAlignment="1">
      <alignment horizontal="right" vertical="center"/>
    </xf>
    <xf numFmtId="164" fontId="46" fillId="56" borderId="0" xfId="0" applyNumberFormat="1" applyFont="1" applyFill="1" applyAlignment="1">
      <alignment horizontal="right" vertical="center" wrapText="1"/>
    </xf>
    <xf numFmtId="167" fontId="46" fillId="56" borderId="0" xfId="0" applyNumberFormat="1" applyFont="1" applyFill="1" applyAlignment="1">
      <alignment horizontal="right" vertical="center" wrapText="1"/>
    </xf>
    <xf numFmtId="170" fontId="48" fillId="55" borderId="0" xfId="114" applyFont="1" applyFill="1"/>
    <xf numFmtId="170" fontId="49" fillId="55" borderId="0" xfId="152" applyFont="1" applyFill="1" applyAlignment="1" applyProtection="1"/>
    <xf numFmtId="170" fontId="50" fillId="55" borderId="0" xfId="152" applyFont="1" applyFill="1" applyAlignment="1" applyProtection="1">
      <alignment horizontal="left" indent="4"/>
    </xf>
    <xf numFmtId="170" fontId="51" fillId="55" borderId="0" xfId="114" applyFont="1" applyFill="1"/>
    <xf numFmtId="170" fontId="52" fillId="55" borderId="0" xfId="114" applyFont="1" applyFill="1"/>
    <xf numFmtId="0" fontId="46" fillId="56" borderId="0" xfId="126" applyFont="1" applyFill="1" applyAlignment="1">
      <alignment horizontal="left" vertical="center"/>
    </xf>
  </cellXfs>
  <cellStyles count="153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20% - Énfasis1" xfId="7" builtinId="30" customBuiltin="1"/>
    <cellStyle name="20% - Énfasis1 2" xfId="8" xr:uid="{00000000-0005-0000-0000-000007000000}"/>
    <cellStyle name="20% - Énfasis2" xfId="9" builtinId="34" customBuiltin="1"/>
    <cellStyle name="20% - Énfasis2 2" xfId="10" xr:uid="{00000000-0005-0000-0000-000009000000}"/>
    <cellStyle name="20% - Énfasis3" xfId="11" builtinId="38" customBuiltin="1"/>
    <cellStyle name="20% - Énfasis3 2" xfId="12" xr:uid="{00000000-0005-0000-0000-00000B000000}"/>
    <cellStyle name="20% - Énfasis4" xfId="13" builtinId="42" customBuiltin="1"/>
    <cellStyle name="20% - Énfasis4 2" xfId="14" xr:uid="{00000000-0005-0000-0000-00000D000000}"/>
    <cellStyle name="20% - Énfasis5" xfId="15" builtinId="46" customBuiltin="1"/>
    <cellStyle name="20% - Énfasis5 2" xfId="16" xr:uid="{00000000-0005-0000-0000-00000F000000}"/>
    <cellStyle name="20% - Énfasis6" xfId="17" builtinId="50" customBuiltin="1"/>
    <cellStyle name="20% - Énfasis6 2" xfId="18" xr:uid="{00000000-0005-0000-0000-000011000000}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40% - Énfasis1" xfId="25" builtinId="31" customBuiltin="1"/>
    <cellStyle name="40% - Énfasis1 2" xfId="26" xr:uid="{00000000-0005-0000-0000-000019000000}"/>
    <cellStyle name="40% - Énfasis2" xfId="27" builtinId="35" customBuiltin="1"/>
    <cellStyle name="40% - Énfasis2 2" xfId="28" xr:uid="{00000000-0005-0000-0000-00001B000000}"/>
    <cellStyle name="40% - Énfasis3" xfId="29" builtinId="39" customBuiltin="1"/>
    <cellStyle name="40% - Énfasis3 2" xfId="30" xr:uid="{00000000-0005-0000-0000-00001D000000}"/>
    <cellStyle name="40% - Énfasis4" xfId="31" builtinId="43" customBuiltin="1"/>
    <cellStyle name="40% - Énfasis4 2" xfId="32" xr:uid="{00000000-0005-0000-0000-00001F000000}"/>
    <cellStyle name="40% - Énfasis5" xfId="33" builtinId="47" customBuiltin="1"/>
    <cellStyle name="40% - Énfasis5 2" xfId="34" xr:uid="{00000000-0005-0000-0000-000021000000}"/>
    <cellStyle name="40% - Énfasis6" xfId="35" builtinId="51" customBuiltin="1"/>
    <cellStyle name="40% - Énfasis6 2" xfId="36" xr:uid="{00000000-0005-0000-0000-000023000000}"/>
    <cellStyle name="60% - Accent1" xfId="37" xr:uid="{00000000-0005-0000-0000-000024000000}"/>
    <cellStyle name="60% - Accent2" xfId="38" xr:uid="{00000000-0005-0000-0000-000025000000}"/>
    <cellStyle name="60% - Accent3" xfId="39" xr:uid="{00000000-0005-0000-0000-000026000000}"/>
    <cellStyle name="60% - Accent4" xfId="40" xr:uid="{00000000-0005-0000-0000-000027000000}"/>
    <cellStyle name="60% - Accent5" xfId="41" xr:uid="{00000000-0005-0000-0000-000028000000}"/>
    <cellStyle name="60% - Accent6" xfId="42" xr:uid="{00000000-0005-0000-0000-000029000000}"/>
    <cellStyle name="60% - Énfasis1" xfId="43" builtinId="32" customBuiltin="1"/>
    <cellStyle name="60% - Énfasis1 2" xfId="44" xr:uid="{00000000-0005-0000-0000-00002B000000}"/>
    <cellStyle name="60% - Énfasis2" xfId="45" builtinId="36" customBuiltin="1"/>
    <cellStyle name="60% - Énfasis2 2" xfId="46" xr:uid="{00000000-0005-0000-0000-00002D000000}"/>
    <cellStyle name="60% - Énfasis3" xfId="47" builtinId="40" customBuiltin="1"/>
    <cellStyle name="60% - Énfasis3 2" xfId="48" xr:uid="{00000000-0005-0000-0000-00002F000000}"/>
    <cellStyle name="60% - Énfasis4" xfId="49" builtinId="44" customBuiltin="1"/>
    <cellStyle name="60% - Énfasis4 2" xfId="50" xr:uid="{00000000-0005-0000-0000-000031000000}"/>
    <cellStyle name="60% - Énfasis5" xfId="51" builtinId="48" customBuiltin="1"/>
    <cellStyle name="60% - Énfasis5 2" xfId="52" xr:uid="{00000000-0005-0000-0000-000033000000}"/>
    <cellStyle name="60% - Énfasis6" xfId="53" builtinId="52" customBuiltin="1"/>
    <cellStyle name="60% - Énfasis6 2" xfId="54" xr:uid="{00000000-0005-0000-0000-000035000000}"/>
    <cellStyle name="Accent1" xfId="55" xr:uid="{00000000-0005-0000-0000-000036000000}"/>
    <cellStyle name="Accent2" xfId="56" xr:uid="{00000000-0005-0000-0000-000037000000}"/>
    <cellStyle name="Accent3" xfId="57" xr:uid="{00000000-0005-0000-0000-000038000000}"/>
    <cellStyle name="Accent4" xfId="58" xr:uid="{00000000-0005-0000-0000-000039000000}"/>
    <cellStyle name="Accent5" xfId="59" xr:uid="{00000000-0005-0000-0000-00003A000000}"/>
    <cellStyle name="Accent6" xfId="60" xr:uid="{00000000-0005-0000-0000-00003B000000}"/>
    <cellStyle name="Bad" xfId="61" xr:uid="{00000000-0005-0000-0000-00003C000000}"/>
    <cellStyle name="Buena 2" xfId="62" xr:uid="{00000000-0005-0000-0000-00003D000000}"/>
    <cellStyle name="Calculation" xfId="63" xr:uid="{00000000-0005-0000-0000-00003E000000}"/>
    <cellStyle name="Cálculo" xfId="64" builtinId="22" customBuiltin="1"/>
    <cellStyle name="Cálculo 2" xfId="65" xr:uid="{00000000-0005-0000-0000-000040000000}"/>
    <cellStyle name="Celda de comprobación" xfId="66" builtinId="23" customBuiltin="1"/>
    <cellStyle name="Celda de comprobación 2" xfId="67" xr:uid="{00000000-0005-0000-0000-000042000000}"/>
    <cellStyle name="Celda vinculada" xfId="68" builtinId="24" customBuiltin="1"/>
    <cellStyle name="Celda vinculada 2" xfId="69" xr:uid="{00000000-0005-0000-0000-000044000000}"/>
    <cellStyle name="Check Cell" xfId="70" xr:uid="{00000000-0005-0000-0000-000045000000}"/>
    <cellStyle name="Encabezado 4" xfId="71" builtinId="19" customBuiltin="1"/>
    <cellStyle name="Encabezado 4 2" xfId="72" xr:uid="{00000000-0005-0000-0000-000047000000}"/>
    <cellStyle name="Énfasis1" xfId="73" builtinId="29" customBuiltin="1"/>
    <cellStyle name="Énfasis1 2" xfId="74" xr:uid="{00000000-0005-0000-0000-000049000000}"/>
    <cellStyle name="Énfasis2" xfId="75" builtinId="33" customBuiltin="1"/>
    <cellStyle name="Énfasis2 2" xfId="76" xr:uid="{00000000-0005-0000-0000-00004B000000}"/>
    <cellStyle name="Énfasis3" xfId="77" builtinId="37" customBuiltin="1"/>
    <cellStyle name="Énfasis3 2" xfId="78" xr:uid="{00000000-0005-0000-0000-00004D000000}"/>
    <cellStyle name="Énfasis4" xfId="79" builtinId="41" customBuiltin="1"/>
    <cellStyle name="Énfasis4 2" xfId="80" xr:uid="{00000000-0005-0000-0000-00004F000000}"/>
    <cellStyle name="Énfasis5" xfId="81" builtinId="45" customBuiltin="1"/>
    <cellStyle name="Énfasis5 2" xfId="82" xr:uid="{00000000-0005-0000-0000-000051000000}"/>
    <cellStyle name="Énfasis6" xfId="83" builtinId="49" customBuiltin="1"/>
    <cellStyle name="Énfasis6 2" xfId="84" xr:uid="{00000000-0005-0000-0000-000053000000}"/>
    <cellStyle name="Entrada" xfId="85" builtinId="20" customBuiltin="1"/>
    <cellStyle name="Entrada 2" xfId="86" xr:uid="{00000000-0005-0000-0000-000055000000}"/>
    <cellStyle name="Explanatory Text" xfId="87" xr:uid="{00000000-0005-0000-0000-000056000000}"/>
    <cellStyle name="F2" xfId="88" xr:uid="{00000000-0005-0000-0000-000057000000}"/>
    <cellStyle name="F3" xfId="89" xr:uid="{00000000-0005-0000-0000-000058000000}"/>
    <cellStyle name="F4" xfId="90" xr:uid="{00000000-0005-0000-0000-000059000000}"/>
    <cellStyle name="F5" xfId="91" xr:uid="{00000000-0005-0000-0000-00005A000000}"/>
    <cellStyle name="F6" xfId="92" xr:uid="{00000000-0005-0000-0000-00005B000000}"/>
    <cellStyle name="F7" xfId="93" xr:uid="{00000000-0005-0000-0000-00005C000000}"/>
    <cellStyle name="F8" xfId="94" xr:uid="{00000000-0005-0000-0000-00005D000000}"/>
    <cellStyle name="Good" xfId="95" xr:uid="{00000000-0005-0000-0000-00005E000000}"/>
    <cellStyle name="Heading 1" xfId="96" xr:uid="{00000000-0005-0000-0000-00005F000000}"/>
    <cellStyle name="Heading 2" xfId="97" xr:uid="{00000000-0005-0000-0000-000060000000}"/>
    <cellStyle name="Heading 3" xfId="98" xr:uid="{00000000-0005-0000-0000-000061000000}"/>
    <cellStyle name="Heading 4" xfId="99" xr:uid="{00000000-0005-0000-0000-000062000000}"/>
    <cellStyle name="Hipervínculo 2" xfId="100" xr:uid="{00000000-0005-0000-0000-000063000000}"/>
    <cellStyle name="Hipervínculo 3" xfId="152" xr:uid="{2AFA075A-A7DB-4D35-850E-3EE21C7F5683}"/>
    <cellStyle name="Incorrecto" xfId="101" builtinId="27" customBuiltin="1"/>
    <cellStyle name="Incorrecto 2" xfId="102" xr:uid="{00000000-0005-0000-0000-000065000000}"/>
    <cellStyle name="Input" xfId="103" xr:uid="{00000000-0005-0000-0000-000066000000}"/>
    <cellStyle name="Linked Cell" xfId="104" xr:uid="{00000000-0005-0000-0000-000067000000}"/>
    <cellStyle name="Millares 2" xfId="105" xr:uid="{00000000-0005-0000-0000-000068000000}"/>
    <cellStyle name="Millares 2 2" xfId="106" xr:uid="{00000000-0005-0000-0000-000069000000}"/>
    <cellStyle name="Millares 3" xfId="107" xr:uid="{00000000-0005-0000-0000-00006A000000}"/>
    <cellStyle name="Millares 4" xfId="108" xr:uid="{00000000-0005-0000-0000-00006B000000}"/>
    <cellStyle name="Millares 5" xfId="109" xr:uid="{00000000-0005-0000-0000-00006C000000}"/>
    <cellStyle name="Millares 6" xfId="110" xr:uid="{00000000-0005-0000-0000-00006D000000}"/>
    <cellStyle name="Moneda 2" xfId="111" xr:uid="{00000000-0005-0000-0000-00006E000000}"/>
    <cellStyle name="Neutral" xfId="112" builtinId="28" customBuiltin="1"/>
    <cellStyle name="Neutral 2" xfId="113" xr:uid="{00000000-0005-0000-0000-000070000000}"/>
    <cellStyle name="Normal" xfId="0" builtinId="0"/>
    <cellStyle name="Normal 19" xfId="114" xr:uid="{00000000-0005-0000-0000-000072000000}"/>
    <cellStyle name="Normal 2" xfId="115" xr:uid="{00000000-0005-0000-0000-000073000000}"/>
    <cellStyle name="Normal 2 2" xfId="116" xr:uid="{00000000-0005-0000-0000-000074000000}"/>
    <cellStyle name="Normal 20" xfId="117" xr:uid="{00000000-0005-0000-0000-000075000000}"/>
    <cellStyle name="Normal 21" xfId="118" xr:uid="{00000000-0005-0000-0000-000076000000}"/>
    <cellStyle name="Normal 24" xfId="119" xr:uid="{00000000-0005-0000-0000-000077000000}"/>
    <cellStyle name="Normal 3" xfId="120" xr:uid="{00000000-0005-0000-0000-000078000000}"/>
    <cellStyle name="Normal 4" xfId="121" xr:uid="{00000000-0005-0000-0000-000079000000}"/>
    <cellStyle name="Normal 5" xfId="122" xr:uid="{00000000-0005-0000-0000-00007A000000}"/>
    <cellStyle name="Normal 6" xfId="123" xr:uid="{00000000-0005-0000-0000-00007B000000}"/>
    <cellStyle name="Normal 6 2" xfId="124" xr:uid="{00000000-0005-0000-0000-00007C000000}"/>
    <cellStyle name="Normal 7" xfId="125" xr:uid="{00000000-0005-0000-0000-00007D000000}"/>
    <cellStyle name="Normal_Xl0000022" xfId="126" xr:uid="{00000000-0005-0000-0000-00007E000000}"/>
    <cellStyle name="Notas 2" xfId="127" xr:uid="{00000000-0005-0000-0000-00007F000000}"/>
    <cellStyle name="Notas 3" xfId="128" xr:uid="{00000000-0005-0000-0000-000080000000}"/>
    <cellStyle name="Note" xfId="129" xr:uid="{00000000-0005-0000-0000-000081000000}"/>
    <cellStyle name="Output" xfId="130" xr:uid="{00000000-0005-0000-0000-000082000000}"/>
    <cellStyle name="Porcentaje 2" xfId="131" xr:uid="{00000000-0005-0000-0000-000083000000}"/>
    <cellStyle name="Porcentual 2" xfId="132" xr:uid="{00000000-0005-0000-0000-000084000000}"/>
    <cellStyle name="Porcentual 2 2" xfId="133" xr:uid="{00000000-0005-0000-0000-000085000000}"/>
    <cellStyle name="Porcentual 3" xfId="134" xr:uid="{00000000-0005-0000-0000-000086000000}"/>
    <cellStyle name="Salida" xfId="135" builtinId="21" customBuiltin="1"/>
    <cellStyle name="Salida 2" xfId="136" xr:uid="{00000000-0005-0000-0000-000088000000}"/>
    <cellStyle name="Texto de advertencia" xfId="137" builtinId="11" customBuiltin="1"/>
    <cellStyle name="Texto de advertencia 2" xfId="138" xr:uid="{00000000-0005-0000-0000-00008A000000}"/>
    <cellStyle name="Texto explicativo" xfId="139" builtinId="53" customBuiltin="1"/>
    <cellStyle name="Texto explicativo 2" xfId="140" xr:uid="{00000000-0005-0000-0000-00008C000000}"/>
    <cellStyle name="Title" xfId="141" xr:uid="{00000000-0005-0000-0000-00008D000000}"/>
    <cellStyle name="Título" xfId="142" builtinId="15" customBuiltin="1"/>
    <cellStyle name="Título 1 2" xfId="143" xr:uid="{00000000-0005-0000-0000-00008F000000}"/>
    <cellStyle name="Título 2" xfId="144" builtinId="17" customBuiltin="1"/>
    <cellStyle name="Título 2 2" xfId="145" xr:uid="{00000000-0005-0000-0000-000091000000}"/>
    <cellStyle name="Título 3" xfId="146" builtinId="18" customBuiltin="1"/>
    <cellStyle name="Título 3 2" xfId="147" xr:uid="{00000000-0005-0000-0000-000093000000}"/>
    <cellStyle name="Título 4" xfId="148" xr:uid="{00000000-0005-0000-0000-000094000000}"/>
    <cellStyle name="Total" xfId="149" builtinId="25" customBuiltin="1"/>
    <cellStyle name="Total 2" xfId="150" xr:uid="{00000000-0005-0000-0000-000096000000}"/>
    <cellStyle name="Warning Text" xfId="151" xr:uid="{00000000-0005-0000-0000-000097000000}"/>
  </cellStyles>
  <dxfs count="0"/>
  <tableStyles count="0" defaultTableStyle="TableStyleMedium9" defaultPivotStyle="PivotStyleLight16"/>
  <colors>
    <mruColors>
      <color rgb="FF99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PE"/>
              <a:t>Total: 9 237 servicios de calibración 2/</a:t>
            </a:r>
          </a:p>
        </c:rich>
      </c:tx>
      <c:layout>
        <c:manualLayout>
          <c:xMode val="edge"/>
          <c:yMode val="edge"/>
          <c:x val="0.37505630106095894"/>
          <c:y val="0.9306485785662334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7.5189383017263689E-2"/>
          <c:y val="1.7151379567486951E-2"/>
          <c:w val="0.93501193438022967"/>
          <c:h val="0.84183131284178614"/>
        </c:manualLayout>
      </c:layout>
      <c:barChart>
        <c:barDir val="col"/>
        <c:grouping val="clustered"/>
        <c:varyColors val="0"/>
        <c:ser>
          <c:idx val="0"/>
          <c:order val="0"/>
          <c:tx>
            <c:v>#¡REF!</c:v>
          </c:tx>
          <c:spPr>
            <a:solidFill>
              <a:srgbClr val="960033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P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6CEA-4D33-82F6-9DE3DE4E02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8428575"/>
        <c:axId val="1"/>
      </c:barChart>
      <c:catAx>
        <c:axId val="398428575"/>
        <c:scaling>
          <c:orientation val="minMax"/>
        </c:scaling>
        <c:delete val="0"/>
        <c:axPos val="b"/>
        <c:numFmt formatCode="[$-C0A]mmm\-yy;@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PE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1000"/>
        </c:scaling>
        <c:delete val="0"/>
        <c:axPos val="l"/>
        <c:majorGridlines>
          <c:spPr>
            <a:ln w="3175">
              <a:prstDash val="sysDot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PE"/>
          </a:p>
        </c:txPr>
        <c:crossAx val="398428575"/>
        <c:crosses val="autoZero"/>
        <c:crossBetween val="between"/>
        <c:majorUnit val="2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PE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PE"/>
              <a:t>Total: 9 237 servicios de calibración 2/</a:t>
            </a:r>
          </a:p>
        </c:rich>
      </c:tx>
      <c:layout>
        <c:manualLayout>
          <c:xMode val="edge"/>
          <c:yMode val="edge"/>
          <c:x val="0.37505630106095894"/>
          <c:y val="0.9306485785662334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7.5189383017263689E-2"/>
          <c:y val="1.7151379567486951E-2"/>
          <c:w val="0.93501193438022967"/>
          <c:h val="0.84183131284178614"/>
        </c:manualLayout>
      </c:layout>
      <c:barChart>
        <c:barDir val="col"/>
        <c:grouping val="clustered"/>
        <c:varyColors val="0"/>
        <c:ser>
          <c:idx val="0"/>
          <c:order val="0"/>
          <c:tx>
            <c:v>#¡REF!</c:v>
          </c:tx>
          <c:spPr>
            <a:solidFill>
              <a:srgbClr val="960033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P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982C-4CEE-9074-C2B897655B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8428159"/>
        <c:axId val="1"/>
      </c:barChart>
      <c:catAx>
        <c:axId val="398428159"/>
        <c:scaling>
          <c:orientation val="minMax"/>
        </c:scaling>
        <c:delete val="0"/>
        <c:axPos val="b"/>
        <c:numFmt formatCode="[$-C0A]mmm\-yy;@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PE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1000"/>
        </c:scaling>
        <c:delete val="0"/>
        <c:axPos val="l"/>
        <c:majorGridlines>
          <c:spPr>
            <a:ln w="3175">
              <a:prstDash val="sysDot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PE"/>
          </a:p>
        </c:txPr>
        <c:crossAx val="398428159"/>
        <c:crosses val="autoZero"/>
        <c:crossBetween val="between"/>
        <c:majorUnit val="2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PE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PE"/>
              <a:t>Total: 9 237 servicios de calibración 2/</a:t>
            </a:r>
          </a:p>
        </c:rich>
      </c:tx>
      <c:layout>
        <c:manualLayout>
          <c:xMode val="edge"/>
          <c:yMode val="edge"/>
          <c:x val="0.37505630106095894"/>
          <c:y val="0.9306485785662334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7.5189383017263689E-2"/>
          <c:y val="1.7151379567486951E-2"/>
          <c:w val="0.93501193438022967"/>
          <c:h val="0.84183131284178614"/>
        </c:manualLayout>
      </c:layout>
      <c:barChart>
        <c:barDir val="col"/>
        <c:grouping val="clustered"/>
        <c:varyColors val="0"/>
        <c:ser>
          <c:idx val="0"/>
          <c:order val="0"/>
          <c:tx>
            <c:v>#¡REF!</c:v>
          </c:tx>
          <c:spPr>
            <a:solidFill>
              <a:srgbClr val="960033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P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6299-4BC2-991C-23B01D01E2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8430239"/>
        <c:axId val="1"/>
      </c:barChart>
      <c:catAx>
        <c:axId val="398430239"/>
        <c:scaling>
          <c:orientation val="minMax"/>
        </c:scaling>
        <c:delete val="0"/>
        <c:axPos val="b"/>
        <c:numFmt formatCode="[$-C0A]mmm\-yy;@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PE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1000"/>
        </c:scaling>
        <c:delete val="0"/>
        <c:axPos val="l"/>
        <c:majorGridlines>
          <c:spPr>
            <a:ln w="3175">
              <a:prstDash val="sysDot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PE"/>
          </a:p>
        </c:txPr>
        <c:crossAx val="398430239"/>
        <c:crosses val="autoZero"/>
        <c:crossBetween val="between"/>
        <c:majorUnit val="2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PE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</xdr:row>
      <xdr:rowOff>0</xdr:rowOff>
    </xdr:from>
    <xdr:to>
      <xdr:col>3</xdr:col>
      <xdr:colOff>0</xdr:colOff>
      <xdr:row>11</xdr:row>
      <xdr:rowOff>0</xdr:rowOff>
    </xdr:to>
    <xdr:graphicFrame macro="">
      <xdr:nvGraphicFramePr>
        <xdr:cNvPr id="89116" name="1 Gráfico">
          <a:extLst>
            <a:ext uri="{FF2B5EF4-FFF2-40B4-BE49-F238E27FC236}">
              <a16:creationId xmlns:a16="http://schemas.microsoft.com/office/drawing/2014/main" id="{499C44ED-F8D1-DD6C-498F-53AD49B322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</xdr:row>
      <xdr:rowOff>0</xdr:rowOff>
    </xdr:from>
    <xdr:to>
      <xdr:col>3</xdr:col>
      <xdr:colOff>0</xdr:colOff>
      <xdr:row>11</xdr:row>
      <xdr:rowOff>0</xdr:rowOff>
    </xdr:to>
    <xdr:graphicFrame macro="">
      <xdr:nvGraphicFramePr>
        <xdr:cNvPr id="8255" name="1 Gráfico">
          <a:extLst>
            <a:ext uri="{FF2B5EF4-FFF2-40B4-BE49-F238E27FC236}">
              <a16:creationId xmlns:a16="http://schemas.microsoft.com/office/drawing/2014/main" id="{F679F1BF-154C-5111-5FB9-6C71818AD4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</xdr:row>
      <xdr:rowOff>0</xdr:rowOff>
    </xdr:from>
    <xdr:to>
      <xdr:col>3</xdr:col>
      <xdr:colOff>0</xdr:colOff>
      <xdr:row>14</xdr:row>
      <xdr:rowOff>0</xdr:rowOff>
    </xdr:to>
    <xdr:graphicFrame macro="">
      <xdr:nvGraphicFramePr>
        <xdr:cNvPr id="10305" name="1 Gráfico">
          <a:extLst>
            <a:ext uri="{FF2B5EF4-FFF2-40B4-BE49-F238E27FC236}">
              <a16:creationId xmlns:a16="http://schemas.microsoft.com/office/drawing/2014/main" id="{227F16CE-D134-8E6B-5FA6-C7B728F8CE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F3D8D-8ED7-4773-9BBC-3933B33AE05A}">
  <dimension ref="B1:M6"/>
  <sheetViews>
    <sheetView tabSelected="1" zoomScale="90" zoomScaleNormal="90" workbookViewId="0">
      <selection activeCell="C32" sqref="C32"/>
    </sheetView>
  </sheetViews>
  <sheetFormatPr baseColWidth="10" defaultColWidth="11.42578125" defaultRowHeight="15" customHeight="1" x14ac:dyDescent="0.2"/>
  <cols>
    <col min="1" max="1" width="4.28515625" style="33" customWidth="1"/>
    <col min="2" max="16384" width="11.42578125" style="33"/>
  </cols>
  <sheetData>
    <row r="1" spans="2:13" ht="15" customHeight="1" x14ac:dyDescent="0.2">
      <c r="G1" s="34"/>
    </row>
    <row r="2" spans="2:13" ht="15" customHeight="1" x14ac:dyDescent="0.25">
      <c r="B2" s="28" t="s">
        <v>34</v>
      </c>
      <c r="C2" s="35"/>
      <c r="D2" s="35"/>
    </row>
    <row r="3" spans="2:13" ht="15" customHeight="1" x14ac:dyDescent="0.2">
      <c r="B3" s="36"/>
      <c r="C3" s="35"/>
      <c r="D3" s="35"/>
    </row>
    <row r="4" spans="2:13" ht="15" customHeight="1" x14ac:dyDescent="0.25">
      <c r="B4" s="36" t="s">
        <v>38</v>
      </c>
      <c r="C4" s="1"/>
      <c r="D4" s="1"/>
      <c r="E4" s="1"/>
      <c r="F4" s="1"/>
      <c r="G4" s="1"/>
    </row>
    <row r="5" spans="2:13" ht="15" customHeight="1" x14ac:dyDescent="0.25">
      <c r="B5" s="36" t="s">
        <v>39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2:13" ht="15" customHeight="1" x14ac:dyDescent="0.25">
      <c r="B6" s="36" t="s">
        <v>40</v>
      </c>
      <c r="C6" s="1"/>
      <c r="D6" s="1"/>
      <c r="E6" s="1"/>
      <c r="F6" s="1"/>
      <c r="G6" s="1"/>
      <c r="H6" s="37"/>
      <c r="I6" s="37"/>
    </row>
  </sheetData>
  <hyperlinks>
    <hyperlink ref="B4" location="'7.1'!A1" display="7.1 SEL: EXPEDIENTES INGRESADOS, SEGÚN TIPO DE EXPEDIENTE, ENERO - DICIEMBRE 2023" xr:uid="{883C1087-B925-4F32-A9E8-5654BA48E2D8}"/>
    <hyperlink ref="B5" location="'7.2'!A1" display="7.2 SEL: EXPEDIENTES CONCLUIDOS, SEGÚN TIPO DE EXPEDIENTE, ENERO – DICIEMBRE 2023" xr:uid="{B34AFC73-5FCA-47D6-8626-23D649F49084}"/>
    <hyperlink ref="B6" location="'7.3'!A1" display="7.3 SEL: APELACIONES CONCLUIDAS, SEGÚN TIPO DE CONCLUSIÓN, ENERO – DICIEMBRE 2023" xr:uid="{083D6C98-44A2-4FB7-99A7-427759123574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1"/>
  <sheetViews>
    <sheetView showGridLines="0" zoomScale="85" zoomScaleNormal="85" workbookViewId="0">
      <selection activeCell="B20" sqref="B20"/>
    </sheetView>
  </sheetViews>
  <sheetFormatPr baseColWidth="10" defaultRowHeight="15" customHeight="1" x14ac:dyDescent="0.25"/>
  <cols>
    <col min="1" max="1" width="5.42578125" customWidth="1"/>
    <col min="2" max="2" width="3.7109375" customWidth="1"/>
    <col min="3" max="3" width="28.7109375" customWidth="1"/>
    <col min="4" max="16" width="6.7109375" customWidth="1"/>
    <col min="17" max="17" width="7.7109375" customWidth="1"/>
    <col min="19" max="19" width="11.42578125" customWidth="1"/>
  </cols>
  <sheetData>
    <row r="1" spans="1:20" ht="15.95" customHeight="1" x14ac:dyDescent="0.25">
      <c r="A1" s="29" t="s">
        <v>33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15.95" customHeight="1" x14ac:dyDescent="0.25">
      <c r="A2" s="1"/>
      <c r="B2" s="3" t="str">
        <f>Índice!B4</f>
        <v>7.1 SEL: EXPEDIENTES INGRESADOS, SEGÚN TIPO DE EXPEDIENTE, ENERO-DICIEMBRE 2023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ht="15.95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4"/>
      <c r="T3" s="4"/>
    </row>
    <row r="4" spans="1:20" ht="24" customHeight="1" x14ac:dyDescent="0.25">
      <c r="A4" s="5"/>
      <c r="B4" s="6" t="s">
        <v>35</v>
      </c>
      <c r="C4" s="7" t="s">
        <v>8</v>
      </c>
      <c r="D4" s="22" t="s">
        <v>18</v>
      </c>
      <c r="E4" s="22" t="s">
        <v>19</v>
      </c>
      <c r="F4" s="22" t="s">
        <v>20</v>
      </c>
      <c r="G4" s="22" t="s">
        <v>21</v>
      </c>
      <c r="H4" s="22" t="s">
        <v>22</v>
      </c>
      <c r="I4" s="22" t="s">
        <v>23</v>
      </c>
      <c r="J4" s="22" t="s">
        <v>24</v>
      </c>
      <c r="K4" s="22" t="s">
        <v>25</v>
      </c>
      <c r="L4" s="22" t="s">
        <v>26</v>
      </c>
      <c r="M4" s="22" t="s">
        <v>27</v>
      </c>
      <c r="N4" s="22" t="s">
        <v>28</v>
      </c>
      <c r="O4" s="22" t="s">
        <v>29</v>
      </c>
      <c r="P4" s="23" t="s">
        <v>0</v>
      </c>
      <c r="Q4" s="8" t="s">
        <v>1</v>
      </c>
      <c r="R4" s="5"/>
      <c r="S4" s="5"/>
      <c r="T4" s="5"/>
    </row>
    <row r="5" spans="1:20" ht="18.75" customHeight="1" x14ac:dyDescent="0.25">
      <c r="A5" s="2"/>
      <c r="B5" s="9">
        <v>1</v>
      </c>
      <c r="C5" s="10" t="s">
        <v>9</v>
      </c>
      <c r="D5" s="11">
        <v>15</v>
      </c>
      <c r="E5" s="11">
        <v>16</v>
      </c>
      <c r="F5" s="11">
        <v>64</v>
      </c>
      <c r="G5" s="11">
        <v>56</v>
      </c>
      <c r="H5" s="11">
        <v>108</v>
      </c>
      <c r="I5" s="11">
        <v>85</v>
      </c>
      <c r="J5" s="11">
        <v>112</v>
      </c>
      <c r="K5" s="11">
        <v>111</v>
      </c>
      <c r="L5" s="11">
        <v>50</v>
      </c>
      <c r="M5" s="11">
        <v>37</v>
      </c>
      <c r="N5" s="11">
        <v>51</v>
      </c>
      <c r="O5" s="11">
        <v>25</v>
      </c>
      <c r="P5" s="12">
        <f>+SUM(D5:O5)</f>
        <v>730</v>
      </c>
      <c r="Q5" s="13">
        <f t="shared" ref="Q5:Q10" si="0">+P5/$P$11*100</f>
        <v>75.647668393782382</v>
      </c>
      <c r="R5" s="2"/>
      <c r="S5" s="2"/>
      <c r="T5" s="2"/>
    </row>
    <row r="6" spans="1:20" ht="18.75" customHeight="1" x14ac:dyDescent="0.25">
      <c r="A6" s="2"/>
      <c r="B6" s="9">
        <v>2</v>
      </c>
      <c r="C6" s="10" t="s">
        <v>30</v>
      </c>
      <c r="D6" s="11">
        <v>8</v>
      </c>
      <c r="E6" s="11">
        <v>29</v>
      </c>
      <c r="F6" s="11">
        <v>45</v>
      </c>
      <c r="G6" s="11">
        <v>15</v>
      </c>
      <c r="H6" s="11">
        <v>24</v>
      </c>
      <c r="I6" s="11">
        <v>17</v>
      </c>
      <c r="J6" s="11">
        <v>11</v>
      </c>
      <c r="K6" s="11">
        <v>15</v>
      </c>
      <c r="L6" s="11">
        <v>4</v>
      </c>
      <c r="M6" s="11">
        <v>1</v>
      </c>
      <c r="N6" s="11">
        <v>0</v>
      </c>
      <c r="O6" s="11">
        <v>2</v>
      </c>
      <c r="P6" s="12">
        <f t="shared" ref="P6:P10" si="1">+SUM(D6:O6)</f>
        <v>171</v>
      </c>
      <c r="Q6" s="13">
        <f t="shared" si="0"/>
        <v>17.720207253886009</v>
      </c>
      <c r="R6" s="5"/>
      <c r="S6" s="4"/>
      <c r="T6" s="4"/>
    </row>
    <row r="7" spans="1:20" ht="18.75" customHeight="1" x14ac:dyDescent="0.25">
      <c r="A7" s="2"/>
      <c r="B7" s="9">
        <v>3</v>
      </c>
      <c r="C7" s="10" t="s">
        <v>10</v>
      </c>
      <c r="D7" s="11">
        <v>2</v>
      </c>
      <c r="E7" s="11">
        <v>5</v>
      </c>
      <c r="F7" s="11">
        <v>2</v>
      </c>
      <c r="G7" s="11">
        <v>2</v>
      </c>
      <c r="H7" s="11">
        <v>0</v>
      </c>
      <c r="I7" s="11">
        <v>8</v>
      </c>
      <c r="J7" s="11">
        <v>3</v>
      </c>
      <c r="K7" s="11">
        <v>11</v>
      </c>
      <c r="L7" s="11">
        <v>4</v>
      </c>
      <c r="M7" s="11">
        <v>2</v>
      </c>
      <c r="N7" s="11">
        <v>6</v>
      </c>
      <c r="O7" s="11">
        <v>7</v>
      </c>
      <c r="P7" s="12">
        <f t="shared" si="1"/>
        <v>52</v>
      </c>
      <c r="Q7" s="13">
        <f t="shared" si="0"/>
        <v>5.3886010362694305</v>
      </c>
      <c r="R7" s="5"/>
      <c r="S7" s="4"/>
      <c r="T7" s="4"/>
    </row>
    <row r="8" spans="1:20" ht="25.5" x14ac:dyDescent="0.25">
      <c r="A8" s="2"/>
      <c r="B8" s="9">
        <v>4</v>
      </c>
      <c r="C8" s="10" t="s">
        <v>12</v>
      </c>
      <c r="D8" s="11">
        <v>1</v>
      </c>
      <c r="E8" s="11">
        <v>3</v>
      </c>
      <c r="F8" s="11">
        <v>1</v>
      </c>
      <c r="G8" s="11">
        <v>0</v>
      </c>
      <c r="H8" s="11">
        <v>1</v>
      </c>
      <c r="I8" s="11">
        <v>0</v>
      </c>
      <c r="J8" s="11">
        <v>0</v>
      </c>
      <c r="K8" s="11">
        <v>0</v>
      </c>
      <c r="L8" s="11">
        <v>0</v>
      </c>
      <c r="M8" s="11">
        <v>0</v>
      </c>
      <c r="N8" s="11">
        <v>1</v>
      </c>
      <c r="O8" s="11">
        <v>0</v>
      </c>
      <c r="P8" s="12">
        <f t="shared" si="1"/>
        <v>7</v>
      </c>
      <c r="Q8" s="13">
        <f t="shared" si="0"/>
        <v>0.72538860103626945</v>
      </c>
      <c r="R8" s="2"/>
      <c r="S8" s="14"/>
      <c r="T8" s="14"/>
    </row>
    <row r="9" spans="1:20" ht="18.75" customHeight="1" x14ac:dyDescent="0.25">
      <c r="A9" s="2"/>
      <c r="B9" s="9">
        <v>5</v>
      </c>
      <c r="C9" s="10" t="s">
        <v>15</v>
      </c>
      <c r="D9" s="11">
        <v>0</v>
      </c>
      <c r="E9" s="11">
        <v>1</v>
      </c>
      <c r="F9" s="11">
        <v>1</v>
      </c>
      <c r="G9" s="11">
        <v>1</v>
      </c>
      <c r="H9" s="11">
        <v>1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11">
        <v>0</v>
      </c>
      <c r="O9" s="11">
        <v>0</v>
      </c>
      <c r="P9" s="12">
        <f t="shared" si="1"/>
        <v>4</v>
      </c>
      <c r="Q9" s="13">
        <f t="shared" si="0"/>
        <v>0.41450777202072536</v>
      </c>
      <c r="R9" s="5"/>
      <c r="S9" s="4"/>
      <c r="T9" s="4"/>
    </row>
    <row r="10" spans="1:20" ht="18.75" customHeight="1" x14ac:dyDescent="0.25">
      <c r="A10" s="2"/>
      <c r="B10" s="9">
        <v>6</v>
      </c>
      <c r="C10" s="10" t="s">
        <v>16</v>
      </c>
      <c r="D10" s="11">
        <v>0</v>
      </c>
      <c r="E10" s="11">
        <v>0</v>
      </c>
      <c r="F10" s="11">
        <v>0</v>
      </c>
      <c r="G10" s="11">
        <v>0</v>
      </c>
      <c r="H10" s="11">
        <v>0</v>
      </c>
      <c r="I10" s="11">
        <v>0</v>
      </c>
      <c r="J10" s="11">
        <v>1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  <c r="P10" s="12">
        <f t="shared" si="1"/>
        <v>1</v>
      </c>
      <c r="Q10" s="13">
        <f t="shared" si="0"/>
        <v>0.10362694300518134</v>
      </c>
      <c r="R10" s="5"/>
      <c r="S10" s="4"/>
      <c r="T10" s="4"/>
    </row>
    <row r="11" spans="1:20" ht="18.75" customHeight="1" x14ac:dyDescent="0.25">
      <c r="A11" s="5"/>
      <c r="B11" s="38" t="s">
        <v>0</v>
      </c>
      <c r="C11" s="38"/>
      <c r="D11" s="30">
        <f>SUM(D5:D10)</f>
        <v>26</v>
      </c>
      <c r="E11" s="30">
        <f t="shared" ref="E11:O11" si="2">SUM(E5:E10)</f>
        <v>54</v>
      </c>
      <c r="F11" s="30">
        <f t="shared" si="2"/>
        <v>113</v>
      </c>
      <c r="G11" s="30">
        <f t="shared" si="2"/>
        <v>74</v>
      </c>
      <c r="H11" s="30">
        <f t="shared" si="2"/>
        <v>134</v>
      </c>
      <c r="I11" s="30">
        <f t="shared" si="2"/>
        <v>110</v>
      </c>
      <c r="J11" s="30">
        <f t="shared" si="2"/>
        <v>127</v>
      </c>
      <c r="K11" s="30">
        <f t="shared" si="2"/>
        <v>137</v>
      </c>
      <c r="L11" s="30">
        <f t="shared" si="2"/>
        <v>58</v>
      </c>
      <c r="M11" s="30">
        <f t="shared" si="2"/>
        <v>40</v>
      </c>
      <c r="N11" s="30">
        <f t="shared" si="2"/>
        <v>58</v>
      </c>
      <c r="O11" s="30">
        <f t="shared" si="2"/>
        <v>34</v>
      </c>
      <c r="P11" s="31">
        <f>SUM(P5:P10)</f>
        <v>965</v>
      </c>
      <c r="Q11" s="32">
        <f>SUM(Q5:Q10)</f>
        <v>100.00000000000001</v>
      </c>
      <c r="R11" s="2"/>
      <c r="S11" s="4"/>
      <c r="T11" s="4"/>
    </row>
    <row r="12" spans="1:20" s="26" customFormat="1" ht="12.75" customHeight="1" x14ac:dyDescent="0.15">
      <c r="A12" s="24"/>
      <c r="B12" s="25" t="s">
        <v>36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</row>
    <row r="13" spans="1:20" s="26" customFormat="1" ht="12.75" customHeight="1" x14ac:dyDescent="0.15">
      <c r="A13" s="24"/>
      <c r="B13" s="25" t="s">
        <v>37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7"/>
      <c r="T13" s="27"/>
    </row>
    <row r="14" spans="1:20" ht="15" customHeight="1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4"/>
      <c r="T14" s="4"/>
    </row>
    <row r="15" spans="1:20" ht="15" customHeight="1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</row>
    <row r="16" spans="1:20" ht="15" customHeight="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15" customHeight="1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15" customHeight="1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15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15" customHeight="1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15" customHeight="1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</sheetData>
  <mergeCells count="1">
    <mergeCell ref="B11:C11"/>
  </mergeCells>
  <phoneticPr fontId="29" type="noConversion"/>
  <hyperlinks>
    <hyperlink ref="A1" location="Índice!A1" display="Índice!A1" xr:uid="{0A9D6603-20DD-4555-8D53-A7DDD97FC8DA}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21"/>
  <sheetViews>
    <sheetView showGridLines="0" zoomScale="85" zoomScaleNormal="85" workbookViewId="0">
      <selection activeCell="A20" sqref="A20"/>
    </sheetView>
  </sheetViews>
  <sheetFormatPr baseColWidth="10" defaultRowHeight="15" customHeight="1" x14ac:dyDescent="0.25"/>
  <cols>
    <col min="1" max="1" width="5.42578125" customWidth="1"/>
    <col min="2" max="2" width="3.7109375" customWidth="1"/>
    <col min="3" max="3" width="28.7109375" customWidth="1"/>
    <col min="4" max="16" width="6.7109375" customWidth="1"/>
    <col min="17" max="17" width="7.7109375" customWidth="1"/>
    <col min="19" max="19" width="11.42578125" customWidth="1"/>
  </cols>
  <sheetData>
    <row r="1" spans="1:20" ht="15.95" customHeight="1" x14ac:dyDescent="0.25">
      <c r="A1" s="29" t="s">
        <v>33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15.95" customHeight="1" x14ac:dyDescent="0.25">
      <c r="A2" s="1"/>
      <c r="B2" s="3" t="str">
        <f>Índice!B5</f>
        <v>7.2 SEL: EXPEDIENTES CONCLUIDOS, SEGÚN TIPO DE EXPEDIENTE, ENERO-DICIEMBRE 2023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ht="15.95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4"/>
      <c r="T3" s="4"/>
    </row>
    <row r="4" spans="1:20" ht="24" customHeight="1" x14ac:dyDescent="0.25">
      <c r="A4" s="5"/>
      <c r="B4" s="6" t="s">
        <v>35</v>
      </c>
      <c r="C4" s="7" t="s">
        <v>8</v>
      </c>
      <c r="D4" s="22" t="s">
        <v>18</v>
      </c>
      <c r="E4" s="22" t="s">
        <v>19</v>
      </c>
      <c r="F4" s="22" t="s">
        <v>20</v>
      </c>
      <c r="G4" s="22" t="s">
        <v>21</v>
      </c>
      <c r="H4" s="22" t="s">
        <v>22</v>
      </c>
      <c r="I4" s="22" t="s">
        <v>23</v>
      </c>
      <c r="J4" s="22" t="s">
        <v>24</v>
      </c>
      <c r="K4" s="22" t="s">
        <v>25</v>
      </c>
      <c r="L4" s="22" t="s">
        <v>26</v>
      </c>
      <c r="M4" s="22" t="s">
        <v>27</v>
      </c>
      <c r="N4" s="22" t="s">
        <v>28</v>
      </c>
      <c r="O4" s="22" t="s">
        <v>29</v>
      </c>
      <c r="P4" s="23" t="s">
        <v>0</v>
      </c>
      <c r="Q4" s="8" t="s">
        <v>1</v>
      </c>
      <c r="R4" s="5"/>
      <c r="S4" s="5"/>
      <c r="T4" s="5"/>
    </row>
    <row r="5" spans="1:20" ht="18.75" customHeight="1" x14ac:dyDescent="0.25">
      <c r="A5" s="2"/>
      <c r="B5" s="9">
        <v>1</v>
      </c>
      <c r="C5" s="10" t="s">
        <v>9</v>
      </c>
      <c r="D5" s="11">
        <v>22</v>
      </c>
      <c r="E5" s="11">
        <v>17</v>
      </c>
      <c r="F5" s="11">
        <v>30</v>
      </c>
      <c r="G5" s="11">
        <v>23</v>
      </c>
      <c r="H5" s="11">
        <v>15</v>
      </c>
      <c r="I5" s="11">
        <v>12</v>
      </c>
      <c r="J5" s="11">
        <v>28</v>
      </c>
      <c r="K5" s="11">
        <v>21</v>
      </c>
      <c r="L5" s="11">
        <v>11</v>
      </c>
      <c r="M5" s="11">
        <v>29</v>
      </c>
      <c r="N5" s="11">
        <v>28</v>
      </c>
      <c r="O5" s="11">
        <v>32</v>
      </c>
      <c r="P5" s="12">
        <f t="shared" ref="P5:P10" si="0">SUM(D5:O5)</f>
        <v>268</v>
      </c>
      <c r="Q5" s="13">
        <f t="shared" ref="Q5:Q10" si="1">+P5/$P$11*100</f>
        <v>77.906976744186053</v>
      </c>
      <c r="R5" s="2"/>
      <c r="S5" s="2"/>
      <c r="T5" s="2"/>
    </row>
    <row r="6" spans="1:20" ht="18.75" customHeight="1" x14ac:dyDescent="0.25">
      <c r="A6" s="2"/>
      <c r="B6" s="9">
        <v>2</v>
      </c>
      <c r="C6" s="10" t="s">
        <v>10</v>
      </c>
      <c r="D6" s="11">
        <v>3</v>
      </c>
      <c r="E6" s="11">
        <v>3</v>
      </c>
      <c r="F6" s="11">
        <v>3</v>
      </c>
      <c r="G6" s="11">
        <v>2</v>
      </c>
      <c r="H6" s="11">
        <v>1</v>
      </c>
      <c r="I6" s="11">
        <v>7</v>
      </c>
      <c r="J6" s="11">
        <v>3</v>
      </c>
      <c r="K6" s="11">
        <v>8</v>
      </c>
      <c r="L6" s="11">
        <v>3</v>
      </c>
      <c r="M6" s="11">
        <v>6</v>
      </c>
      <c r="N6" s="11">
        <v>2</v>
      </c>
      <c r="O6" s="11">
        <v>3</v>
      </c>
      <c r="P6" s="12">
        <f t="shared" si="0"/>
        <v>44</v>
      </c>
      <c r="Q6" s="13">
        <f t="shared" si="1"/>
        <v>12.790697674418606</v>
      </c>
      <c r="R6" s="5"/>
      <c r="S6" s="4"/>
      <c r="T6" s="4"/>
    </row>
    <row r="7" spans="1:20" ht="18.75" customHeight="1" x14ac:dyDescent="0.25">
      <c r="A7" s="2"/>
      <c r="B7" s="9">
        <v>3</v>
      </c>
      <c r="C7" s="10" t="s">
        <v>11</v>
      </c>
      <c r="D7" s="11">
        <v>1</v>
      </c>
      <c r="E7" s="11">
        <v>10</v>
      </c>
      <c r="F7" s="11">
        <v>2</v>
      </c>
      <c r="G7" s="11">
        <v>0</v>
      </c>
      <c r="H7" s="11">
        <v>1</v>
      </c>
      <c r="I7" s="11">
        <v>0</v>
      </c>
      <c r="J7" s="11">
        <v>2</v>
      </c>
      <c r="K7" s="11">
        <v>2</v>
      </c>
      <c r="L7" s="11">
        <v>2</v>
      </c>
      <c r="M7" s="11">
        <v>0</v>
      </c>
      <c r="N7" s="11">
        <v>0</v>
      </c>
      <c r="O7" s="11">
        <v>0</v>
      </c>
      <c r="P7" s="12">
        <f t="shared" si="0"/>
        <v>20</v>
      </c>
      <c r="Q7" s="13">
        <f t="shared" si="1"/>
        <v>5.8139534883720927</v>
      </c>
      <c r="R7" s="5"/>
      <c r="S7" s="4"/>
      <c r="T7" s="4"/>
    </row>
    <row r="8" spans="1:20" ht="25.5" x14ac:dyDescent="0.25">
      <c r="A8" s="2"/>
      <c r="B8" s="9">
        <v>4</v>
      </c>
      <c r="C8" s="10" t="s">
        <v>12</v>
      </c>
      <c r="D8" s="11">
        <v>0</v>
      </c>
      <c r="E8" s="11">
        <v>0</v>
      </c>
      <c r="F8" s="11">
        <v>4</v>
      </c>
      <c r="G8" s="11">
        <v>2</v>
      </c>
      <c r="H8" s="11">
        <v>0</v>
      </c>
      <c r="I8" s="11">
        <v>1</v>
      </c>
      <c r="J8" s="11">
        <v>0</v>
      </c>
      <c r="K8" s="11">
        <v>0</v>
      </c>
      <c r="L8" s="11">
        <v>0</v>
      </c>
      <c r="M8" s="11">
        <v>0</v>
      </c>
      <c r="N8" s="11">
        <v>0</v>
      </c>
      <c r="O8" s="11">
        <v>1</v>
      </c>
      <c r="P8" s="12">
        <f t="shared" si="0"/>
        <v>8</v>
      </c>
      <c r="Q8" s="13">
        <f t="shared" si="1"/>
        <v>2.3255813953488373</v>
      </c>
      <c r="R8" s="2"/>
      <c r="S8" s="14"/>
      <c r="T8" s="14"/>
    </row>
    <row r="9" spans="1:20" ht="18.75" customHeight="1" x14ac:dyDescent="0.25">
      <c r="A9" s="2"/>
      <c r="B9" s="9">
        <v>5</v>
      </c>
      <c r="C9" s="10" t="s">
        <v>15</v>
      </c>
      <c r="D9" s="11">
        <v>0</v>
      </c>
      <c r="E9" s="11">
        <v>0</v>
      </c>
      <c r="F9" s="11">
        <v>0</v>
      </c>
      <c r="G9" s="11">
        <v>1</v>
      </c>
      <c r="H9" s="11">
        <v>0</v>
      </c>
      <c r="I9" s="11">
        <v>0</v>
      </c>
      <c r="J9" s="11">
        <v>2</v>
      </c>
      <c r="K9" s="11">
        <v>0</v>
      </c>
      <c r="L9" s="11">
        <v>0</v>
      </c>
      <c r="M9" s="11">
        <v>0</v>
      </c>
      <c r="N9" s="11">
        <v>0</v>
      </c>
      <c r="O9" s="11">
        <v>0</v>
      </c>
      <c r="P9" s="12">
        <f t="shared" si="0"/>
        <v>3</v>
      </c>
      <c r="Q9" s="13">
        <f t="shared" si="1"/>
        <v>0.87209302325581395</v>
      </c>
      <c r="R9" s="5"/>
      <c r="S9" s="4"/>
      <c r="T9" s="4"/>
    </row>
    <row r="10" spans="1:20" ht="18.75" customHeight="1" x14ac:dyDescent="0.25">
      <c r="A10" s="2"/>
      <c r="B10" s="9">
        <v>6</v>
      </c>
      <c r="C10" s="10" t="s">
        <v>16</v>
      </c>
      <c r="D10" s="11">
        <v>0</v>
      </c>
      <c r="E10" s="11">
        <v>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1</v>
      </c>
      <c r="L10" s="11">
        <v>0</v>
      </c>
      <c r="M10" s="11">
        <v>0</v>
      </c>
      <c r="N10" s="11">
        <v>0</v>
      </c>
      <c r="O10" s="11">
        <v>0</v>
      </c>
      <c r="P10" s="12">
        <f t="shared" si="0"/>
        <v>1</v>
      </c>
      <c r="Q10" s="13">
        <f t="shared" si="1"/>
        <v>0.29069767441860467</v>
      </c>
      <c r="R10" s="5"/>
      <c r="S10" s="4"/>
      <c r="T10" s="4"/>
    </row>
    <row r="11" spans="1:20" ht="18.75" customHeight="1" x14ac:dyDescent="0.25">
      <c r="A11" s="5"/>
      <c r="B11" s="38" t="s">
        <v>0</v>
      </c>
      <c r="C11" s="38"/>
      <c r="D11" s="30">
        <f>SUM(D5:D10)</f>
        <v>26</v>
      </c>
      <c r="E11" s="30">
        <f t="shared" ref="E11:O11" si="2">SUM(E5:E10)</f>
        <v>30</v>
      </c>
      <c r="F11" s="30">
        <f t="shared" si="2"/>
        <v>39</v>
      </c>
      <c r="G11" s="30">
        <f t="shared" si="2"/>
        <v>28</v>
      </c>
      <c r="H11" s="30">
        <f t="shared" si="2"/>
        <v>17</v>
      </c>
      <c r="I11" s="30">
        <f t="shared" si="2"/>
        <v>20</v>
      </c>
      <c r="J11" s="30">
        <f t="shared" si="2"/>
        <v>35</v>
      </c>
      <c r="K11" s="30">
        <f t="shared" si="2"/>
        <v>32</v>
      </c>
      <c r="L11" s="30">
        <f t="shared" si="2"/>
        <v>16</v>
      </c>
      <c r="M11" s="30">
        <f t="shared" si="2"/>
        <v>35</v>
      </c>
      <c r="N11" s="30">
        <f t="shared" si="2"/>
        <v>30</v>
      </c>
      <c r="O11" s="30">
        <f t="shared" si="2"/>
        <v>36</v>
      </c>
      <c r="P11" s="31">
        <f>SUM(P5:P10)</f>
        <v>344</v>
      </c>
      <c r="Q11" s="32">
        <f>SUM(Q5:Q10)</f>
        <v>100.00000000000001</v>
      </c>
      <c r="R11" s="2"/>
      <c r="S11" s="4"/>
      <c r="T11" s="4"/>
    </row>
    <row r="12" spans="1:20" s="26" customFormat="1" ht="12.75" customHeight="1" x14ac:dyDescent="0.15">
      <c r="A12" s="24"/>
      <c r="B12" s="25" t="s">
        <v>36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</row>
    <row r="13" spans="1:20" s="26" customFormat="1" ht="12.75" customHeight="1" x14ac:dyDescent="0.15">
      <c r="A13" s="24"/>
      <c r="B13" s="25" t="s">
        <v>37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7"/>
      <c r="T13" s="27"/>
    </row>
    <row r="14" spans="1:20" ht="15" customHeight="1" x14ac:dyDescent="0.25">
      <c r="A14" s="2"/>
      <c r="B14" s="2"/>
      <c r="C14" s="2"/>
      <c r="D14" s="15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4"/>
      <c r="T14" s="4"/>
    </row>
    <row r="15" spans="1:20" ht="15" customHeight="1" x14ac:dyDescent="0.25">
      <c r="A15" s="2"/>
      <c r="B15" s="2"/>
      <c r="C15" s="2"/>
      <c r="D15" s="15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</row>
    <row r="16" spans="1:20" ht="15" customHeight="1" x14ac:dyDescent="0.25">
      <c r="A16" s="2"/>
      <c r="B16" s="2"/>
      <c r="C16" s="2"/>
      <c r="D16" s="15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15" customHeight="1" x14ac:dyDescent="0.25">
      <c r="A17" s="2"/>
      <c r="B17" s="2"/>
      <c r="C17" s="2"/>
      <c r="D17" s="15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15" customHeight="1" x14ac:dyDescent="0.25">
      <c r="A18" s="2"/>
      <c r="B18" s="2"/>
      <c r="C18" s="2"/>
      <c r="D18" s="15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15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15" customHeight="1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15" customHeight="1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</sheetData>
  <mergeCells count="1">
    <mergeCell ref="B11:C11"/>
  </mergeCells>
  <hyperlinks>
    <hyperlink ref="A1" location="Índice!A1" display="Índice!A1" xr:uid="{7BB14946-8F2F-46BE-92AC-16CECE59BC7E}"/>
  </hyperlink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G17"/>
  <sheetViews>
    <sheetView showGridLines="0" zoomScale="85" zoomScaleNormal="85" workbookViewId="0">
      <selection activeCell="D26" sqref="D26"/>
    </sheetView>
  </sheetViews>
  <sheetFormatPr baseColWidth="10" defaultRowHeight="18.75" customHeight="1" x14ac:dyDescent="0.25"/>
  <cols>
    <col min="1" max="1" width="5.42578125" style="1" customWidth="1"/>
    <col min="2" max="2" width="3.7109375" style="1" customWidth="1"/>
    <col min="3" max="3" width="28.42578125" style="1" customWidth="1"/>
    <col min="4" max="16" width="6.7109375" style="1" customWidth="1"/>
    <col min="17" max="17" width="7.7109375" style="1" customWidth="1"/>
    <col min="18" max="74" width="11.42578125" style="1" customWidth="1"/>
    <col min="75" max="16384" width="11.42578125" style="1"/>
  </cols>
  <sheetData>
    <row r="1" spans="1:33" ht="15.95" customHeight="1" x14ac:dyDescent="0.25">
      <c r="A1" s="29" t="s">
        <v>33</v>
      </c>
    </row>
    <row r="2" spans="1:33" s="17" customFormat="1" ht="15.95" customHeight="1" x14ac:dyDescent="0.2">
      <c r="B2" s="3" t="str">
        <f>Índice!B6</f>
        <v>7.3 SEL: APELACIONES CONCLUIDAS, SEGÚN TIPO DE CONCLUSIÓN, ENERO-DICIEMBRE 2023</v>
      </c>
      <c r="C2" s="16"/>
    </row>
    <row r="3" spans="1:33" s="17" customFormat="1" ht="15.95" customHeight="1" x14ac:dyDescent="0.2"/>
    <row r="4" spans="1:33" s="17" customFormat="1" ht="24" customHeight="1" x14ac:dyDescent="0.2">
      <c r="B4" s="6" t="s">
        <v>35</v>
      </c>
      <c r="C4" s="7" t="s">
        <v>4</v>
      </c>
      <c r="D4" s="22" t="s">
        <v>18</v>
      </c>
      <c r="E4" s="22" t="s">
        <v>19</v>
      </c>
      <c r="F4" s="22" t="s">
        <v>20</v>
      </c>
      <c r="G4" s="22" t="s">
        <v>21</v>
      </c>
      <c r="H4" s="22" t="s">
        <v>22</v>
      </c>
      <c r="I4" s="22" t="s">
        <v>23</v>
      </c>
      <c r="J4" s="22" t="s">
        <v>24</v>
      </c>
      <c r="K4" s="22" t="s">
        <v>25</v>
      </c>
      <c r="L4" s="22" t="s">
        <v>26</v>
      </c>
      <c r="M4" s="22" t="s">
        <v>27</v>
      </c>
      <c r="N4" s="22" t="s">
        <v>28</v>
      </c>
      <c r="O4" s="22" t="s">
        <v>29</v>
      </c>
      <c r="P4" s="23" t="s">
        <v>0</v>
      </c>
      <c r="Q4" s="8" t="s">
        <v>1</v>
      </c>
      <c r="R4" s="19"/>
      <c r="S4" s="19"/>
      <c r="T4" s="19"/>
      <c r="U4" s="19"/>
      <c r="V4" s="19"/>
      <c r="W4" s="19"/>
      <c r="X4" s="19"/>
      <c r="Y4" s="19"/>
      <c r="Z4" s="19"/>
      <c r="AA4" s="19"/>
      <c r="AB4" s="18"/>
      <c r="AC4" s="18"/>
      <c r="AD4" s="18"/>
      <c r="AE4" s="18"/>
      <c r="AF4" s="18"/>
      <c r="AG4" s="18"/>
    </row>
    <row r="5" spans="1:33" s="17" customFormat="1" ht="18.75" customHeight="1" x14ac:dyDescent="0.2">
      <c r="B5" s="9">
        <v>1</v>
      </c>
      <c r="C5" s="10" t="s">
        <v>5</v>
      </c>
      <c r="D5" s="11">
        <v>7</v>
      </c>
      <c r="E5" s="11">
        <v>7</v>
      </c>
      <c r="F5" s="11">
        <v>16</v>
      </c>
      <c r="G5" s="11">
        <v>12</v>
      </c>
      <c r="H5" s="11">
        <v>6</v>
      </c>
      <c r="I5" s="11">
        <v>3</v>
      </c>
      <c r="J5" s="11">
        <v>16</v>
      </c>
      <c r="K5" s="11">
        <v>10</v>
      </c>
      <c r="L5" s="11">
        <v>8</v>
      </c>
      <c r="M5" s="11">
        <v>17</v>
      </c>
      <c r="N5" s="11">
        <v>21</v>
      </c>
      <c r="O5" s="11">
        <v>19</v>
      </c>
      <c r="P5" s="12">
        <f t="shared" ref="P5:P13" si="0">+SUM(D5:O5)</f>
        <v>142</v>
      </c>
      <c r="Q5" s="13">
        <f t="shared" ref="Q5:Q13" si="1">+P5/$P$14*100</f>
        <v>47.972972972972968</v>
      </c>
      <c r="R5" s="19"/>
      <c r="S5" s="19"/>
      <c r="T5" s="19"/>
      <c r="U5" s="21"/>
      <c r="V5" s="21"/>
      <c r="W5" s="21"/>
      <c r="X5" s="19"/>
      <c r="Y5" s="19"/>
      <c r="Z5" s="19"/>
      <c r="AA5" s="19"/>
      <c r="AB5" s="19"/>
      <c r="AC5" s="18"/>
      <c r="AD5" s="18"/>
      <c r="AE5" s="18"/>
      <c r="AF5" s="18"/>
      <c r="AG5" s="18"/>
    </row>
    <row r="6" spans="1:33" s="17" customFormat="1" ht="18.75" customHeight="1" x14ac:dyDescent="0.2">
      <c r="B6" s="9">
        <v>2</v>
      </c>
      <c r="C6" s="10" t="s">
        <v>13</v>
      </c>
      <c r="D6" s="11">
        <v>6</v>
      </c>
      <c r="E6" s="11">
        <v>4</v>
      </c>
      <c r="F6" s="11">
        <v>6</v>
      </c>
      <c r="G6" s="11">
        <v>3</v>
      </c>
      <c r="H6" s="11">
        <v>4</v>
      </c>
      <c r="I6" s="11">
        <v>3</v>
      </c>
      <c r="J6" s="11">
        <v>4</v>
      </c>
      <c r="K6" s="11">
        <v>6</v>
      </c>
      <c r="L6" s="11">
        <v>2</v>
      </c>
      <c r="M6" s="11">
        <v>4</v>
      </c>
      <c r="N6" s="11">
        <v>2</v>
      </c>
      <c r="O6" s="11">
        <v>6</v>
      </c>
      <c r="P6" s="12">
        <f t="shared" si="0"/>
        <v>50</v>
      </c>
      <c r="Q6" s="13">
        <f t="shared" si="1"/>
        <v>16.891891891891891</v>
      </c>
      <c r="R6" s="19"/>
      <c r="S6" s="19"/>
      <c r="T6" s="19"/>
      <c r="U6" s="20"/>
      <c r="V6" s="20"/>
      <c r="W6" s="20"/>
      <c r="X6" s="19"/>
      <c r="Y6" s="19"/>
      <c r="Z6" s="19"/>
      <c r="AA6" s="19"/>
      <c r="AB6" s="18"/>
      <c r="AC6" s="18"/>
      <c r="AD6" s="18"/>
      <c r="AE6" s="18"/>
      <c r="AF6" s="18"/>
      <c r="AG6" s="18"/>
    </row>
    <row r="7" spans="1:33" s="17" customFormat="1" ht="18.75" customHeight="1" x14ac:dyDescent="0.2">
      <c r="B7" s="9">
        <v>3</v>
      </c>
      <c r="C7" s="10" t="s">
        <v>2</v>
      </c>
      <c r="D7" s="11">
        <v>6</v>
      </c>
      <c r="E7" s="11">
        <v>2</v>
      </c>
      <c r="F7" s="11">
        <v>4</v>
      </c>
      <c r="G7" s="11">
        <v>6</v>
      </c>
      <c r="H7" s="11">
        <v>3</v>
      </c>
      <c r="I7" s="11">
        <v>6</v>
      </c>
      <c r="J7" s="11">
        <v>5</v>
      </c>
      <c r="K7" s="11">
        <v>2</v>
      </c>
      <c r="L7" s="11">
        <v>1</v>
      </c>
      <c r="M7" s="11">
        <v>4</v>
      </c>
      <c r="N7" s="11">
        <v>3</v>
      </c>
      <c r="O7" s="11">
        <v>7</v>
      </c>
      <c r="P7" s="12">
        <f t="shared" si="0"/>
        <v>49</v>
      </c>
      <c r="Q7" s="13">
        <f t="shared" si="1"/>
        <v>16.554054054054053</v>
      </c>
      <c r="R7" s="19"/>
      <c r="S7" s="19"/>
      <c r="T7" s="19"/>
      <c r="U7" s="21"/>
      <c r="V7" s="21"/>
      <c r="W7" s="21"/>
      <c r="X7" s="19"/>
      <c r="Y7" s="19"/>
      <c r="Z7" s="19"/>
      <c r="AA7" s="19"/>
      <c r="AB7" s="19"/>
      <c r="AC7" s="18"/>
      <c r="AD7" s="18"/>
      <c r="AE7" s="18"/>
      <c r="AF7" s="18"/>
      <c r="AG7" s="18"/>
    </row>
    <row r="8" spans="1:33" s="17" customFormat="1" ht="18.75" customHeight="1" x14ac:dyDescent="0.2">
      <c r="B8" s="9">
        <v>4</v>
      </c>
      <c r="C8" s="10" t="s">
        <v>3</v>
      </c>
      <c r="D8" s="11">
        <v>2</v>
      </c>
      <c r="E8" s="11">
        <v>2</v>
      </c>
      <c r="F8" s="11">
        <v>4</v>
      </c>
      <c r="G8" s="11">
        <v>2</v>
      </c>
      <c r="H8" s="11">
        <v>2</v>
      </c>
      <c r="I8" s="11">
        <v>1</v>
      </c>
      <c r="J8" s="11">
        <v>4</v>
      </c>
      <c r="K8" s="11">
        <v>3</v>
      </c>
      <c r="L8" s="11">
        <v>1</v>
      </c>
      <c r="M8" s="11">
        <v>2</v>
      </c>
      <c r="N8" s="11">
        <v>0</v>
      </c>
      <c r="O8" s="11">
        <v>1</v>
      </c>
      <c r="P8" s="12">
        <f t="shared" si="0"/>
        <v>24</v>
      </c>
      <c r="Q8" s="13">
        <f t="shared" si="1"/>
        <v>8.1081081081081088</v>
      </c>
      <c r="R8" s="19"/>
      <c r="S8" s="19"/>
      <c r="T8" s="19"/>
      <c r="U8" s="21"/>
      <c r="V8" s="21"/>
      <c r="W8" s="21"/>
      <c r="X8" s="19"/>
      <c r="Y8" s="19"/>
      <c r="Z8" s="19"/>
      <c r="AA8" s="19"/>
      <c r="AB8" s="19"/>
      <c r="AC8" s="18"/>
      <c r="AD8" s="18"/>
      <c r="AE8" s="18"/>
      <c r="AF8" s="18"/>
      <c r="AG8" s="18"/>
    </row>
    <row r="9" spans="1:33" s="17" customFormat="1" ht="18.75" customHeight="1" x14ac:dyDescent="0.2">
      <c r="B9" s="9">
        <v>5</v>
      </c>
      <c r="C9" s="10" t="s">
        <v>7</v>
      </c>
      <c r="D9" s="11">
        <v>2</v>
      </c>
      <c r="E9" s="11">
        <v>1</v>
      </c>
      <c r="F9" s="11">
        <v>4</v>
      </c>
      <c r="G9" s="11">
        <v>2</v>
      </c>
      <c r="H9" s="11">
        <v>1</v>
      </c>
      <c r="I9" s="11">
        <v>0</v>
      </c>
      <c r="J9" s="11">
        <v>0</v>
      </c>
      <c r="K9" s="11">
        <v>1</v>
      </c>
      <c r="L9" s="11">
        <v>0</v>
      </c>
      <c r="M9" s="11">
        <v>1</v>
      </c>
      <c r="N9" s="11">
        <v>1</v>
      </c>
      <c r="O9" s="11">
        <v>0</v>
      </c>
      <c r="P9" s="12">
        <f t="shared" si="0"/>
        <v>13</v>
      </c>
      <c r="Q9" s="13">
        <f t="shared" si="1"/>
        <v>4.3918918918918921</v>
      </c>
      <c r="R9" s="19"/>
      <c r="S9" s="19"/>
      <c r="T9" s="19"/>
      <c r="U9" s="21"/>
      <c r="V9" s="21"/>
      <c r="W9" s="21"/>
      <c r="X9" s="19"/>
      <c r="Y9" s="19"/>
      <c r="Z9" s="19"/>
      <c r="AA9" s="19"/>
      <c r="AB9" s="19"/>
      <c r="AC9" s="18"/>
      <c r="AD9" s="18"/>
      <c r="AE9" s="18"/>
      <c r="AF9" s="18"/>
      <c r="AG9" s="18"/>
    </row>
    <row r="10" spans="1:33" s="17" customFormat="1" ht="18.75" customHeight="1" x14ac:dyDescent="0.2">
      <c r="B10" s="9">
        <v>6</v>
      </c>
      <c r="C10" s="10" t="s">
        <v>31</v>
      </c>
      <c r="D10" s="11">
        <v>0</v>
      </c>
      <c r="E10" s="11">
        <v>10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  <c r="P10" s="12">
        <f t="shared" si="0"/>
        <v>10</v>
      </c>
      <c r="Q10" s="13">
        <f t="shared" si="1"/>
        <v>3.3783783783783785</v>
      </c>
      <c r="R10" s="19"/>
      <c r="S10" s="19"/>
      <c r="T10" s="19"/>
      <c r="U10" s="21"/>
      <c r="V10" s="21"/>
      <c r="W10" s="21"/>
      <c r="X10" s="19"/>
      <c r="Y10" s="19"/>
      <c r="Z10" s="19"/>
      <c r="AA10" s="19"/>
      <c r="AB10" s="19"/>
      <c r="AC10" s="18"/>
      <c r="AD10" s="18"/>
      <c r="AE10" s="18"/>
      <c r="AF10" s="18"/>
      <c r="AG10" s="18"/>
    </row>
    <row r="11" spans="1:33" s="17" customFormat="1" ht="18.75" customHeight="1" x14ac:dyDescent="0.2">
      <c r="B11" s="9">
        <v>7</v>
      </c>
      <c r="C11" s="10" t="s">
        <v>6</v>
      </c>
      <c r="D11" s="11">
        <v>0</v>
      </c>
      <c r="E11" s="11">
        <v>1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1</v>
      </c>
      <c r="L11" s="11">
        <v>1</v>
      </c>
      <c r="M11" s="11">
        <v>1</v>
      </c>
      <c r="N11" s="11">
        <v>1</v>
      </c>
      <c r="O11" s="11">
        <v>0</v>
      </c>
      <c r="P11" s="12">
        <f t="shared" si="0"/>
        <v>5</v>
      </c>
      <c r="Q11" s="13">
        <f t="shared" si="1"/>
        <v>1.6891891891891893</v>
      </c>
      <c r="R11" s="19"/>
      <c r="S11" s="19"/>
      <c r="T11" s="19"/>
      <c r="U11" s="21"/>
      <c r="V11" s="21"/>
      <c r="W11" s="21"/>
      <c r="X11" s="19"/>
      <c r="Y11" s="19"/>
      <c r="Z11" s="19"/>
      <c r="AA11" s="19"/>
      <c r="AB11" s="19"/>
      <c r="AC11" s="18"/>
      <c r="AD11" s="18"/>
      <c r="AE11" s="18"/>
      <c r="AF11" s="18"/>
      <c r="AG11" s="18"/>
    </row>
    <row r="12" spans="1:33" s="17" customFormat="1" ht="18.75" customHeight="1" x14ac:dyDescent="0.2">
      <c r="B12" s="9">
        <v>8</v>
      </c>
      <c r="C12" s="10" t="s">
        <v>32</v>
      </c>
      <c r="D12" s="11"/>
      <c r="E12" s="11">
        <v>0</v>
      </c>
      <c r="F12" s="11">
        <v>2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11">
        <v>0</v>
      </c>
      <c r="P12" s="12">
        <f t="shared" si="0"/>
        <v>2</v>
      </c>
      <c r="Q12" s="13">
        <f t="shared" si="1"/>
        <v>0.67567567567567566</v>
      </c>
      <c r="R12" s="19"/>
      <c r="S12" s="19"/>
      <c r="T12" s="19"/>
      <c r="U12" s="21"/>
      <c r="V12" s="21"/>
      <c r="W12" s="21"/>
      <c r="X12" s="19"/>
      <c r="Y12" s="19"/>
      <c r="Z12" s="19"/>
      <c r="AA12" s="19"/>
      <c r="AB12" s="19"/>
      <c r="AC12" s="18"/>
      <c r="AD12" s="18"/>
      <c r="AE12" s="18"/>
      <c r="AF12" s="18"/>
      <c r="AG12" s="18"/>
    </row>
    <row r="13" spans="1:33" s="17" customFormat="1" ht="18.75" customHeight="1" x14ac:dyDescent="0.2">
      <c r="B13" s="9">
        <v>9</v>
      </c>
      <c r="C13" s="10" t="s">
        <v>17</v>
      </c>
      <c r="D13" s="11">
        <v>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1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  <c r="P13" s="12">
        <f t="shared" si="0"/>
        <v>1</v>
      </c>
      <c r="Q13" s="13">
        <f t="shared" si="1"/>
        <v>0.33783783783783783</v>
      </c>
      <c r="R13" s="19"/>
      <c r="S13" s="19"/>
      <c r="T13" s="19"/>
      <c r="U13" s="21"/>
      <c r="V13" s="21"/>
      <c r="W13" s="21"/>
      <c r="X13" s="19"/>
      <c r="Y13" s="19"/>
      <c r="Z13" s="19"/>
      <c r="AA13" s="19"/>
      <c r="AB13" s="19"/>
      <c r="AC13" s="18"/>
      <c r="AD13" s="18"/>
      <c r="AE13" s="18"/>
      <c r="AF13" s="18"/>
      <c r="AG13" s="18"/>
    </row>
    <row r="14" spans="1:33" s="17" customFormat="1" ht="18.75" customHeight="1" x14ac:dyDescent="0.2">
      <c r="B14" s="38" t="s">
        <v>0</v>
      </c>
      <c r="C14" s="38"/>
      <c r="D14" s="30">
        <f>SUM(D5:D13)</f>
        <v>23</v>
      </c>
      <c r="E14" s="30">
        <f t="shared" ref="E14:O14" si="2">SUM(E5:E13)</f>
        <v>27</v>
      </c>
      <c r="F14" s="30">
        <f t="shared" si="2"/>
        <v>36</v>
      </c>
      <c r="G14" s="30">
        <f t="shared" si="2"/>
        <v>25</v>
      </c>
      <c r="H14" s="30">
        <f t="shared" si="2"/>
        <v>16</v>
      </c>
      <c r="I14" s="30">
        <f t="shared" si="2"/>
        <v>13</v>
      </c>
      <c r="J14" s="30">
        <f t="shared" si="2"/>
        <v>30</v>
      </c>
      <c r="K14" s="30">
        <f t="shared" si="2"/>
        <v>23</v>
      </c>
      <c r="L14" s="30">
        <f t="shared" si="2"/>
        <v>13</v>
      </c>
      <c r="M14" s="30">
        <f t="shared" si="2"/>
        <v>29</v>
      </c>
      <c r="N14" s="30">
        <f t="shared" si="2"/>
        <v>28</v>
      </c>
      <c r="O14" s="30">
        <f t="shared" si="2"/>
        <v>33</v>
      </c>
      <c r="P14" s="31">
        <f>SUM(P5:P13)</f>
        <v>296</v>
      </c>
      <c r="Q14" s="32">
        <f>SUM(Q5:Q13)</f>
        <v>99.999999999999986</v>
      </c>
      <c r="R14" s="19"/>
      <c r="S14" s="19"/>
      <c r="T14" s="19"/>
      <c r="U14" s="21"/>
      <c r="V14" s="21"/>
      <c r="W14" s="21"/>
      <c r="X14" s="19"/>
      <c r="Y14" s="19"/>
      <c r="Z14" s="19"/>
      <c r="AA14" s="19"/>
    </row>
    <row r="15" spans="1:33" s="26" customFormat="1" ht="12.75" customHeight="1" x14ac:dyDescent="0.15">
      <c r="A15" s="24"/>
      <c r="B15" s="25" t="s">
        <v>14</v>
      </c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</row>
    <row r="16" spans="1:33" s="26" customFormat="1" ht="12.75" customHeight="1" x14ac:dyDescent="0.15">
      <c r="A16" s="24"/>
      <c r="B16" s="25" t="s">
        <v>36</v>
      </c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7"/>
      <c r="T16" s="27"/>
    </row>
    <row r="17" spans="1:18" s="26" customFormat="1" ht="12.75" customHeight="1" x14ac:dyDescent="0.15">
      <c r="A17" s="24"/>
      <c r="B17" s="25" t="s">
        <v>37</v>
      </c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</row>
  </sheetData>
  <mergeCells count="1">
    <mergeCell ref="B14:C14"/>
  </mergeCells>
  <hyperlinks>
    <hyperlink ref="A1" location="Índice!A1" display="Índice!A1" xr:uid="{B0B31F40-B75E-4A52-8575-3706BC088D1A}"/>
  </hyperlink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Índice</vt:lpstr>
      <vt:lpstr>7.1</vt:lpstr>
      <vt:lpstr>7.2</vt:lpstr>
      <vt:lpstr>7.3</vt:lpstr>
    </vt:vector>
  </TitlesOfParts>
  <Company>INDECOPI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rdaga</dc:creator>
  <cp:lastModifiedBy>Vanesa La Noire</cp:lastModifiedBy>
  <cp:lastPrinted>2010-10-18T19:37:45Z</cp:lastPrinted>
  <dcterms:created xsi:type="dcterms:W3CDTF">2010-01-27T23:37:05Z</dcterms:created>
  <dcterms:modified xsi:type="dcterms:W3CDTF">2024-08-15T20:35:41Z</dcterms:modified>
</cp:coreProperties>
</file>