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577B77A8-77D6-45B7-8F7B-06EBB12242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ice" sheetId="2" r:id="rId1"/>
    <sheet name="20.1" sheetId="6" r:id="rId2"/>
    <sheet name="20.2" sheetId="7" r:id="rId3"/>
    <sheet name="20.3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7" l="1"/>
  <c r="F10" i="7"/>
  <c r="G10" i="7"/>
  <c r="H10" i="7"/>
  <c r="I10" i="7"/>
  <c r="J10" i="7"/>
  <c r="K10" i="7"/>
  <c r="L10" i="7"/>
  <c r="M10" i="7"/>
  <c r="N10" i="7"/>
  <c r="O10" i="7"/>
  <c r="D10" i="7"/>
  <c r="P6" i="7"/>
  <c r="P7" i="7"/>
  <c r="P8" i="7"/>
  <c r="P9" i="7"/>
  <c r="E10" i="6"/>
  <c r="F10" i="6"/>
  <c r="G10" i="6"/>
  <c r="H10" i="6"/>
  <c r="I10" i="6"/>
  <c r="J10" i="6"/>
  <c r="K10" i="6"/>
  <c r="L10" i="6"/>
  <c r="M10" i="6"/>
  <c r="N10" i="6"/>
  <c r="O10" i="6"/>
  <c r="D10" i="6"/>
  <c r="P6" i="6"/>
  <c r="P7" i="6"/>
  <c r="P8" i="6"/>
  <c r="P9" i="6"/>
  <c r="P5" i="7"/>
  <c r="P10" i="7" s="1"/>
  <c r="F9" i="8" l="1"/>
  <c r="G9" i="8"/>
  <c r="H9" i="8"/>
  <c r="I9" i="8"/>
  <c r="J9" i="8"/>
  <c r="K9" i="8"/>
  <c r="L9" i="8"/>
  <c r="M9" i="8"/>
  <c r="N9" i="8"/>
  <c r="O9" i="8"/>
  <c r="P9" i="8"/>
  <c r="E9" i="8"/>
  <c r="P5" i="6"/>
  <c r="P10" i="6" s="1"/>
  <c r="B2" i="8" l="1"/>
  <c r="B2" i="7"/>
  <c r="B2" i="6"/>
  <c r="Q8" i="8" l="1"/>
  <c r="Q7" i="8"/>
  <c r="Q5" i="8"/>
  <c r="E6" i="8"/>
  <c r="F6" i="8"/>
  <c r="G6" i="8"/>
  <c r="G10" i="8" s="1"/>
  <c r="H6" i="8"/>
  <c r="H10" i="8" s="1"/>
  <c r="I6" i="8"/>
  <c r="J6" i="8"/>
  <c r="K6" i="8"/>
  <c r="L6" i="8"/>
  <c r="L10" i="8" s="1"/>
  <c r="M6" i="8"/>
  <c r="M10" i="8" s="1"/>
  <c r="N6" i="8"/>
  <c r="O6" i="8"/>
  <c r="O10" i="8" s="1"/>
  <c r="P6" i="8"/>
  <c r="P10" i="8" s="1"/>
  <c r="I10" i="8" l="1"/>
  <c r="K10" i="8"/>
  <c r="E10" i="8"/>
  <c r="Q10" i="6"/>
  <c r="Q5" i="6"/>
  <c r="N10" i="8"/>
  <c r="Q9" i="8"/>
  <c r="Q8" i="6"/>
  <c r="Q6" i="6"/>
  <c r="Q9" i="6"/>
  <c r="Q7" i="6"/>
  <c r="Q6" i="8"/>
  <c r="J10" i="8"/>
  <c r="F10" i="8"/>
  <c r="Q10" i="7" l="1"/>
  <c r="Q9" i="7"/>
  <c r="Q7" i="7"/>
  <c r="Q8" i="7"/>
  <c r="Q5" i="7"/>
  <c r="Q6" i="7"/>
  <c r="Q10" i="8"/>
  <c r="R6" i="8" s="1"/>
  <c r="R10" i="8" l="1"/>
  <c r="R7" i="8"/>
  <c r="R5" i="8"/>
  <c r="R9" i="8"/>
  <c r="R8" i="8"/>
</calcChain>
</file>

<file path=xl/sharedStrings.xml><?xml version="1.0" encoding="utf-8"?>
<sst xmlns="http://schemas.openxmlformats.org/spreadsheetml/2006/main" count="94" uniqueCount="49">
  <si>
    <t>Total</t>
  </si>
  <si>
    <t>%</t>
  </si>
  <si>
    <t>Solicitudes de registro de entidades administradoras y/o liquidadoras</t>
  </si>
  <si>
    <t>Tipo de actividad</t>
  </si>
  <si>
    <t>volver</t>
  </si>
  <si>
    <t>Subtotal</t>
  </si>
  <si>
    <t>Resolución de sanción</t>
  </si>
  <si>
    <t>Recalificación de imputación de cargos</t>
  </si>
  <si>
    <t>Informe final de instrucción (no acusatorio)</t>
  </si>
  <si>
    <t>Tipo de conclusión</t>
  </si>
  <si>
    <t>Oficina</t>
  </si>
  <si>
    <t>3/ Procedimientos sancionadores iniciados, contabilizados desde la fecha de notificación.</t>
  </si>
  <si>
    <t xml:space="preserve">1/ Se consideran con el término "denuncias" a los mandatos de la CCO y SCO, informes de la FCO y CCO, denuncias, actuaciones de oficio y acciones de fiscalización. </t>
  </si>
  <si>
    <t>5/ Resueltas por la Comisión de Procedimientos Concursales (CCO).</t>
  </si>
  <si>
    <t>Denuncias recibidas 1/</t>
  </si>
  <si>
    <t>Acciones de fiscalización 2/</t>
  </si>
  <si>
    <t>Procedimientos sancionadores 3/</t>
  </si>
  <si>
    <t>Actuaciones previas de investigación, conforme al artículo 255.2 del TUO de la LPAG 4/</t>
  </si>
  <si>
    <t>20. SECRETARÍA TÉCNICA DE FISCALIZACIÓN CONCURSAL (FCO)</t>
  </si>
  <si>
    <t>Solicitudes de registro de entidades administradoras y/o liquidadoras 5/</t>
  </si>
  <si>
    <r>
      <t>Comisión de Procedimientos Concursales (CCO)</t>
    </r>
    <r>
      <rPr>
        <vertAlign val="superscript"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(a)</t>
    </r>
  </si>
  <si>
    <t xml:space="preserve">Total </t>
  </si>
  <si>
    <t>2/ Acciones de fiscalización según el Plan Anual de Supervisiones 2023.</t>
  </si>
  <si>
    <t>Ene-23</t>
  </si>
  <si>
    <t>Feb-23</t>
  </si>
  <si>
    <t>Mar-23</t>
  </si>
  <si>
    <t xml:space="preserve">Abr-23 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</si>
  <si>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</si>
  <si>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</si>
  <si>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</si>
  <si>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</si>
  <si>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</si>
  <si>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</si>
  <si>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</si>
  <si>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</si>
  <si>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Denuncias concluidas 1/</t>
  </si>
  <si>
    <t>Actuaciones previas de investigación, conforme al artículo 255.2 del TUO de la LPAG 3/</t>
  </si>
  <si>
    <t>Procedimientos sancionadores 4/</t>
  </si>
  <si>
    <t>4/ Procedimientos sancionadores concluidos por la Secretaria Técnica de Fiscalización Concursal (FCO) o la Comisión de Procedimientos Concursales (CCO).</t>
  </si>
  <si>
    <t>Secretaria Técnica de Fiscalización Concursal (FCO)</t>
  </si>
  <si>
    <t>n.°</t>
  </si>
  <si>
    <t>20.1 FCO: ACTIVIDADES INICIADAS, SEGÚN TIPO DE ACTIVIDAD, ENERO-DICIEMBRE 2023</t>
  </si>
  <si>
    <t>20.2 FCO: ACTIVIDADES CONCLUIDAS, SEGÚN TIPO DE ACTIVIDAD, ENERO-DICIEMBRE 2023</t>
  </si>
  <si>
    <t>20.3 FCO: PROCEDIMIENTOS SANCIONADORES CONCLUIDOS, SEGÚN OFICINA Y TIPO DE CONCLUSIÓN, ENERO-DICIEMBRE 2023</t>
  </si>
  <si>
    <t>Fuente: Secretaría Técnica de Fiscalización Concursal</t>
  </si>
  <si>
    <t>Elaboración: Oficina de Estudios Económicos</t>
  </si>
  <si>
    <t>Nota: Según la Resolución n.° 142-2017-INDECOPI/COD publicado el 18 de agosto de 2017 y con aplicación el 19 de agosto de 2017, se aprueba crear la Secretaría Técnica de Fiscalización adscrita a la Comisión de Procedimientos Concursales de la Sede Central del Indecopi.</t>
  </si>
  <si>
    <t>4/ Conforme al artículo 255.2 del Texto Único Ordenado de la Ley n.° 27444, Ley del Procedimiento Administrativo General, con anterioridad a la iniciación formal del procedimiento sancionador, se podrá realizar actuaciones previas de investigación. En ese sentido, las cifras corresponden a actuaciones de investigación realizadas ante denuncias informativas, mandato de CCO y SCO o de oficio (pedidos de información y documentación).</t>
  </si>
  <si>
    <t>3/ Conforme al artículo 255.2 del Texto Único Ordenado de la Ley n.° 27444, Ley del Procedimiento Administrativo General, con anterioridad a la iniciación formal del procedimiento sancionador, se podrá realizar actuaciones previas de investigación. En ese sentido, las cifras corresponden a actuaciones de investigación concluidas por decisión del órgano instructor de iniciar o no procedimiento sancionador (informes de Secretaría Técnica o imputación de cargos).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</si>
</sst>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_ ;_ * \-#,##0_ ;_ * &quot;-&quot;_ ;_ @_ "/>
    <numFmt numFmtId="165" formatCode="_ * #,##0.00_ ;_ * \-#,##0.00_ ;_ * &quot;-&quot;??_ ;_ @_ "/>
    <numFmt numFmtId="166" formatCode="_ &quot;S/.&quot;\ * #,##0.00_ ;_ &quot;S/.&quot;\ * \-#,##0.00_ ;_ &quot;S/.&quot;\ * &quot;-&quot;??_ ;_ @_ "/>
    <numFmt numFmtId="167" formatCode="_ * #,##0.00_ ;_ * \-#,##0.00_ ;_ * &quot;-&quot;_ ;_ @_ "/>
    <numFmt numFmtId="168" formatCode="[$-C0A]mmm/yy;@"/>
    <numFmt numFmtId="169" formatCode="_ * #_###0_ ;_ * \-#\.##0_ ;_ * &quot;-&quot;_ ;_ @_ 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rgb="FF990033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rgb="FF990033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7.7"/>
      <color indexed="12"/>
      <name val="Calibri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7.5"/>
      <color theme="1"/>
      <name val="Arial"/>
      <family val="2"/>
    </font>
    <font>
      <sz val="7.5"/>
      <color theme="1"/>
      <name val="Calibri"/>
      <family val="2"/>
      <scheme val="minor"/>
    </font>
    <font>
      <u/>
      <sz val="11"/>
      <color rgb="FF990033"/>
      <name val="Arial"/>
      <family val="2"/>
    </font>
    <font>
      <u/>
      <sz val="9"/>
      <color theme="10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7.5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9">
    <xf numFmtId="168" fontId="0" fillId="0" borderId="0"/>
    <xf numFmtId="165" fontId="1" fillId="0" borderId="0" applyFont="0" applyFill="0" applyBorder="0" applyAlignment="0" applyProtection="0"/>
    <xf numFmtId="168" fontId="3" fillId="5" borderId="0" applyNumberFormat="0" applyBorder="0" applyAlignment="0" applyProtection="0"/>
    <xf numFmtId="168" fontId="3" fillId="6" borderId="0" applyNumberFormat="0" applyBorder="0" applyAlignment="0" applyProtection="0"/>
    <xf numFmtId="168" fontId="3" fillId="7" borderId="0" applyNumberFormat="0" applyBorder="0" applyAlignment="0" applyProtection="0"/>
    <xf numFmtId="168" fontId="3" fillId="8" borderId="0" applyNumberFormat="0" applyBorder="0" applyAlignment="0" applyProtection="0"/>
    <xf numFmtId="168" fontId="3" fillId="9" borderId="0" applyNumberFormat="0" applyBorder="0" applyAlignment="0" applyProtection="0"/>
    <xf numFmtId="168" fontId="3" fillId="10" borderId="0" applyNumberFormat="0" applyBorder="0" applyAlignment="0" applyProtection="0"/>
    <xf numFmtId="168" fontId="3" fillId="11" borderId="0" applyNumberFormat="0" applyBorder="0" applyAlignment="0" applyProtection="0"/>
    <xf numFmtId="168" fontId="3" fillId="12" borderId="0" applyNumberFormat="0" applyBorder="0" applyAlignment="0" applyProtection="0"/>
    <xf numFmtId="168" fontId="3" fillId="13" borderId="0" applyNumberFormat="0" applyBorder="0" applyAlignment="0" applyProtection="0"/>
    <xf numFmtId="168" fontId="3" fillId="8" borderId="0" applyNumberFormat="0" applyBorder="0" applyAlignment="0" applyProtection="0"/>
    <xf numFmtId="168" fontId="3" fillId="11" borderId="0" applyNumberFormat="0" applyBorder="0" applyAlignment="0" applyProtection="0"/>
    <xf numFmtId="168" fontId="3" fillId="14" borderId="0" applyNumberFormat="0" applyBorder="0" applyAlignment="0" applyProtection="0"/>
    <xf numFmtId="168" fontId="8" fillId="15" borderId="0" applyNumberFormat="0" applyBorder="0" applyAlignment="0" applyProtection="0"/>
    <xf numFmtId="168" fontId="8" fillId="12" borderId="0" applyNumberFormat="0" applyBorder="0" applyAlignment="0" applyProtection="0"/>
    <xf numFmtId="168" fontId="8" fillId="13" borderId="0" applyNumberFormat="0" applyBorder="0" applyAlignment="0" applyProtection="0"/>
    <xf numFmtId="168" fontId="8" fillId="16" borderId="0" applyNumberFormat="0" applyBorder="0" applyAlignment="0" applyProtection="0"/>
    <xf numFmtId="168" fontId="8" fillId="17" borderId="0" applyNumberFormat="0" applyBorder="0" applyAlignment="0" applyProtection="0"/>
    <xf numFmtId="168" fontId="8" fillId="18" borderId="0" applyNumberFormat="0" applyBorder="0" applyAlignment="0" applyProtection="0"/>
    <xf numFmtId="168" fontId="8" fillId="19" borderId="0" applyNumberFormat="0" applyBorder="0" applyAlignment="0" applyProtection="0"/>
    <xf numFmtId="168" fontId="8" fillId="20" borderId="0" applyNumberFormat="0" applyBorder="0" applyAlignment="0" applyProtection="0"/>
    <xf numFmtId="168" fontId="8" fillId="21" borderId="0" applyNumberFormat="0" applyBorder="0" applyAlignment="0" applyProtection="0"/>
    <xf numFmtId="168" fontId="8" fillId="16" borderId="0" applyNumberFormat="0" applyBorder="0" applyAlignment="0" applyProtection="0"/>
    <xf numFmtId="168" fontId="8" fillId="17" borderId="0" applyNumberFormat="0" applyBorder="0" applyAlignment="0" applyProtection="0"/>
    <xf numFmtId="168" fontId="8" fillId="22" borderId="0" applyNumberFormat="0" applyBorder="0" applyAlignment="0" applyProtection="0"/>
    <xf numFmtId="168" fontId="9" fillId="6" borderId="0" applyNumberFormat="0" applyBorder="0" applyAlignment="0" applyProtection="0"/>
    <xf numFmtId="168" fontId="10" fillId="23" borderId="1" applyNumberFormat="0" applyAlignment="0" applyProtection="0"/>
    <xf numFmtId="168" fontId="11" fillId="24" borderId="2" applyNumberFormat="0" applyAlignment="0" applyProtection="0"/>
    <xf numFmtId="168" fontId="12" fillId="0" borderId="0" applyNumberForma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4" fillId="0" borderId="0">
      <protection locked="0"/>
    </xf>
    <xf numFmtId="168" fontId="15" fillId="7" borderId="0" applyNumberFormat="0" applyBorder="0" applyAlignment="0" applyProtection="0"/>
    <xf numFmtId="168" fontId="16" fillId="0" borderId="3" applyNumberFormat="0" applyFill="0" applyAlignment="0" applyProtection="0"/>
    <xf numFmtId="168" fontId="17" fillId="0" borderId="4" applyNumberFormat="0" applyFill="0" applyAlignment="0" applyProtection="0"/>
    <xf numFmtId="168" fontId="18" fillId="0" borderId="5" applyNumberFormat="0" applyFill="0" applyAlignment="0" applyProtection="0"/>
    <xf numFmtId="168" fontId="18" fillId="0" borderId="0" applyNumberFormat="0" applyFill="0" applyBorder="0" applyAlignment="0" applyProtection="0"/>
    <xf numFmtId="168" fontId="19" fillId="0" borderId="0" applyNumberFormat="0" applyFill="0" applyBorder="0" applyAlignment="0" applyProtection="0">
      <alignment vertical="top"/>
      <protection locked="0"/>
    </xf>
    <xf numFmtId="168" fontId="20" fillId="10" borderId="1" applyNumberFormat="0" applyAlignment="0" applyProtection="0"/>
    <xf numFmtId="168" fontId="21" fillId="0" borderId="6" applyNumberFormat="0" applyFill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4" fillId="0" borderId="0"/>
    <xf numFmtId="168" fontId="4" fillId="0" borderId="0"/>
    <xf numFmtId="168" fontId="3" fillId="0" borderId="0"/>
    <xf numFmtId="168" fontId="3" fillId="0" borderId="0"/>
    <xf numFmtId="168" fontId="3" fillId="0" borderId="0"/>
    <xf numFmtId="168" fontId="3" fillId="0" borderId="0"/>
    <xf numFmtId="168" fontId="4" fillId="0" borderId="0"/>
    <xf numFmtId="168" fontId="4" fillId="0" borderId="0"/>
    <xf numFmtId="168" fontId="3" fillId="25" borderId="7" applyNumberFormat="0" applyFont="0" applyAlignment="0" applyProtection="0"/>
    <xf numFmtId="168" fontId="22" fillId="23" borderId="8" applyNumberFormat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8" fontId="23" fillId="0" borderId="0" applyNumberFormat="0" applyFill="0" applyBorder="0" applyAlignment="0" applyProtection="0"/>
    <xf numFmtId="168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55">
    <xf numFmtId="168" fontId="0" fillId="0" borderId="0" xfId="0"/>
    <xf numFmtId="168" fontId="7" fillId="2" borderId="0" xfId="0" applyFont="1" applyFill="1" applyAlignment="1">
      <alignment horizontal="left" vertical="center"/>
    </xf>
    <xf numFmtId="0" fontId="28" fillId="2" borderId="0" xfId="68" applyFont="1" applyFill="1" applyAlignment="1">
      <alignment vertical="center"/>
    </xf>
    <xf numFmtId="164" fontId="28" fillId="2" borderId="0" xfId="68" applyNumberFormat="1" applyFont="1" applyFill="1" applyAlignment="1">
      <alignment vertical="center"/>
    </xf>
    <xf numFmtId="164" fontId="2" fillId="3" borderId="0" xfId="68" applyNumberFormat="1" applyFont="1" applyFill="1" applyAlignment="1">
      <alignment vertical="center"/>
    </xf>
    <xf numFmtId="0" fontId="28" fillId="2" borderId="0" xfId="68" applyFont="1" applyFill="1" applyAlignment="1">
      <alignment vertical="center" wrapText="1"/>
    </xf>
    <xf numFmtId="0" fontId="28" fillId="2" borderId="0" xfId="68" applyFont="1" applyFill="1" applyAlignment="1">
      <alignment horizontal="center" vertical="center"/>
    </xf>
    <xf numFmtId="0" fontId="2" fillId="3" borderId="0" xfId="68" applyFont="1" applyFill="1" applyAlignment="1">
      <alignment horizontal="center" vertical="center"/>
    </xf>
    <xf numFmtId="167" fontId="2" fillId="3" borderId="0" xfId="64" applyNumberFormat="1" applyFont="1" applyFill="1" applyAlignment="1">
      <alignment vertical="center"/>
    </xf>
    <xf numFmtId="167" fontId="28" fillId="2" borderId="0" xfId="64" applyNumberFormat="1" applyFont="1" applyFill="1" applyBorder="1" applyAlignment="1">
      <alignment vertical="center"/>
    </xf>
    <xf numFmtId="165" fontId="2" fillId="3" borderId="0" xfId="64" applyFont="1" applyFill="1" applyAlignment="1">
      <alignment horizontal="center" vertical="center"/>
    </xf>
    <xf numFmtId="0" fontId="2" fillId="3" borderId="0" xfId="68" applyFont="1" applyFill="1" applyAlignment="1">
      <alignment horizontal="center" vertical="center" wrapText="1"/>
    </xf>
    <xf numFmtId="0" fontId="6" fillId="4" borderId="0" xfId="68" applyFont="1" applyFill="1" applyAlignment="1">
      <alignment horizontal="center" vertical="center" wrapText="1"/>
    </xf>
    <xf numFmtId="0" fontId="1" fillId="2" borderId="0" xfId="68" applyFill="1"/>
    <xf numFmtId="169" fontId="1" fillId="2" borderId="0" xfId="68" applyNumberFormat="1" applyFill="1"/>
    <xf numFmtId="169" fontId="31" fillId="4" borderId="10" xfId="68" applyNumberFormat="1" applyFont="1" applyFill="1" applyBorder="1" applyAlignment="1">
      <alignment horizontal="right" vertical="center" wrapText="1"/>
    </xf>
    <xf numFmtId="0" fontId="29" fillId="2" borderId="10" xfId="68" applyFont="1" applyFill="1" applyBorder="1" applyAlignment="1">
      <alignment horizontal="left" vertical="center"/>
    </xf>
    <xf numFmtId="0" fontId="31" fillId="2" borderId="10" xfId="78" applyFont="1" applyFill="1" applyBorder="1" applyAlignment="1">
      <alignment horizontal="center" vertical="center" wrapText="1"/>
    </xf>
    <xf numFmtId="169" fontId="31" fillId="2" borderId="9" xfId="68" applyNumberFormat="1" applyFont="1" applyFill="1" applyBorder="1" applyAlignment="1">
      <alignment horizontal="right" vertical="center" wrapText="1"/>
    </xf>
    <xf numFmtId="0" fontId="29" fillId="2" borderId="9" xfId="68" applyFont="1" applyFill="1" applyBorder="1" applyAlignment="1">
      <alignment horizontal="left" vertical="center"/>
    </xf>
    <xf numFmtId="169" fontId="6" fillId="2" borderId="0" xfId="68" applyNumberFormat="1" applyFont="1" applyFill="1" applyAlignment="1">
      <alignment horizontal="right" vertical="center" wrapText="1"/>
    </xf>
    <xf numFmtId="0" fontId="6" fillId="2" borderId="0" xfId="78" applyFont="1" applyFill="1" applyAlignment="1">
      <alignment horizontal="left" vertical="center" wrapText="1"/>
    </xf>
    <xf numFmtId="169" fontId="31" fillId="4" borderId="9" xfId="68" applyNumberFormat="1" applyFont="1" applyFill="1" applyBorder="1" applyAlignment="1">
      <alignment horizontal="right" vertical="center" wrapText="1"/>
    </xf>
    <xf numFmtId="169" fontId="6" fillId="4" borderId="0" xfId="68" applyNumberFormat="1" applyFont="1" applyFill="1" applyAlignment="1">
      <alignment horizontal="right" vertical="center" wrapText="1"/>
    </xf>
    <xf numFmtId="0" fontId="2" fillId="3" borderId="0" xfId="78" applyFont="1" applyFill="1" applyAlignment="1">
      <alignment horizontal="center" vertical="center" wrapText="1"/>
    </xf>
    <xf numFmtId="165" fontId="31" fillId="2" borderId="10" xfId="78" applyNumberFormat="1" applyFont="1" applyFill="1" applyBorder="1" applyAlignment="1">
      <alignment horizontal="right" vertical="center" wrapText="1"/>
    </xf>
    <xf numFmtId="0" fontId="31" fillId="2" borderId="10" xfId="78" applyFont="1" applyFill="1" applyBorder="1" applyAlignment="1">
      <alignment horizontal="left" vertical="center" wrapText="1"/>
    </xf>
    <xf numFmtId="165" fontId="31" fillId="2" borderId="9" xfId="78" applyNumberFormat="1" applyFont="1" applyFill="1" applyBorder="1" applyAlignment="1">
      <alignment horizontal="right" vertical="center" wrapText="1"/>
    </xf>
    <xf numFmtId="17" fontId="5" fillId="3" borderId="0" xfId="0" quotePrefix="1" applyNumberFormat="1" applyFont="1" applyFill="1" applyAlignment="1">
      <alignment horizontal="center" vertical="center"/>
    </xf>
    <xf numFmtId="165" fontId="6" fillId="2" borderId="0" xfId="78" applyNumberFormat="1" applyFont="1" applyFill="1" applyAlignment="1">
      <alignment horizontal="right" vertical="center" wrapText="1"/>
    </xf>
    <xf numFmtId="0" fontId="33" fillId="2" borderId="0" xfId="68" applyFont="1" applyFill="1" applyAlignment="1">
      <alignment vertical="center"/>
    </xf>
    <xf numFmtId="0" fontId="33" fillId="2" borderId="0" xfId="68" applyFont="1" applyFill="1" applyAlignment="1">
      <alignment horizontal="left" vertical="center" wrapText="1"/>
    </xf>
    <xf numFmtId="0" fontId="33" fillId="2" borderId="0" xfId="68" applyFont="1" applyFill="1" applyAlignment="1">
      <alignment horizontal="left" vertical="center"/>
    </xf>
    <xf numFmtId="0" fontId="34" fillId="2" borderId="0" xfId="68" applyFont="1" applyFill="1"/>
    <xf numFmtId="168" fontId="25" fillId="2" borderId="0" xfId="0" applyFont="1" applyFill="1" applyAlignment="1">
      <alignment vertical="center"/>
    </xf>
    <xf numFmtId="168" fontId="26" fillId="2" borderId="0" xfId="0" applyFont="1" applyFill="1" applyAlignment="1">
      <alignment vertical="center"/>
    </xf>
    <xf numFmtId="168" fontId="35" fillId="2" borderId="0" xfId="0" applyFont="1" applyFill="1" applyAlignment="1">
      <alignment vertical="center"/>
    </xf>
    <xf numFmtId="0" fontId="26" fillId="2" borderId="0" xfId="0" applyNumberFormat="1" applyFont="1" applyFill="1" applyAlignment="1">
      <alignment vertical="center"/>
    </xf>
    <xf numFmtId="168" fontId="36" fillId="0" borderId="0" xfId="76" applyFont="1" applyFill="1"/>
    <xf numFmtId="0" fontId="37" fillId="4" borderId="0" xfId="68" applyFont="1" applyFill="1" applyAlignment="1">
      <alignment horizontal="center" vertical="center" wrapText="1"/>
    </xf>
    <xf numFmtId="0" fontId="38" fillId="2" borderId="0" xfId="68" applyFont="1" applyFill="1" applyAlignment="1">
      <alignment vertical="center"/>
    </xf>
    <xf numFmtId="0" fontId="37" fillId="2" borderId="0" xfId="68" applyFont="1" applyFill="1" applyAlignment="1">
      <alignment horizontal="center" vertical="center" wrapText="1"/>
    </xf>
    <xf numFmtId="0" fontId="38" fillId="2" borderId="0" xfId="68" applyFont="1" applyFill="1"/>
    <xf numFmtId="0" fontId="33" fillId="2" borderId="0" xfId="68" applyFont="1" applyFill="1"/>
    <xf numFmtId="0" fontId="39" fillId="2" borderId="0" xfId="68" applyFont="1" applyFill="1" applyAlignment="1">
      <alignment horizontal="center" vertical="center" wrapText="1"/>
    </xf>
    <xf numFmtId="167" fontId="28" fillId="2" borderId="0" xfId="64" applyNumberFormat="1" applyFont="1" applyFill="1" applyBorder="1" applyAlignment="1">
      <alignment horizontal="right" vertical="center"/>
    </xf>
    <xf numFmtId="167" fontId="2" fillId="3" borderId="0" xfId="64" applyNumberFormat="1" applyFont="1" applyFill="1" applyAlignment="1">
      <alignment horizontal="right" vertical="center"/>
    </xf>
    <xf numFmtId="0" fontId="33" fillId="2" borderId="0" xfId="68" applyFont="1" applyFill="1" applyAlignment="1">
      <alignment horizontal="left" vertical="center"/>
    </xf>
    <xf numFmtId="0" fontId="33" fillId="2" borderId="0" xfId="68" applyFont="1" applyFill="1" applyAlignment="1">
      <alignment horizontal="left" vertical="center" wrapText="1"/>
    </xf>
    <xf numFmtId="0" fontId="2" fillId="3" borderId="0" xfId="68" applyFont="1" applyFill="1" applyAlignment="1">
      <alignment horizontal="left" vertical="center"/>
    </xf>
    <xf numFmtId="0" fontId="33" fillId="2" borderId="0" xfId="68" applyFont="1" applyFill="1" applyAlignment="1">
      <alignment vertical="center"/>
    </xf>
    <xf numFmtId="0" fontId="33" fillId="2" borderId="0" xfId="68" applyFont="1" applyFill="1" applyAlignment="1">
      <alignment vertical="center" wrapText="1"/>
    </xf>
    <xf numFmtId="0" fontId="6" fillId="2" borderId="0" xfId="78" applyFont="1" applyFill="1" applyAlignment="1">
      <alignment horizontal="center" vertical="center" wrapText="1"/>
    </xf>
    <xf numFmtId="0" fontId="6" fillId="2" borderId="9" xfId="78" applyFont="1" applyFill="1" applyBorder="1" applyAlignment="1">
      <alignment horizontal="center" vertical="center" wrapText="1"/>
    </xf>
    <xf numFmtId="0" fontId="33" fillId="2" borderId="11" xfId="68" applyFont="1" applyFill="1" applyBorder="1" applyAlignment="1">
      <alignment horizontal="left" vertical="center" wrapText="1"/>
    </xf>
  </cellXfs>
  <cellStyles count="79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Bad" xfId="26" xr:uid="{00000000-0005-0000-0000-000018000000}"/>
    <cellStyle name="Calculation" xfId="27" xr:uid="{00000000-0005-0000-0000-000019000000}"/>
    <cellStyle name="Check Cell" xfId="28" xr:uid="{00000000-0005-0000-0000-00001A000000}"/>
    <cellStyle name="Explanatory Text" xfId="29" xr:uid="{00000000-0005-0000-0000-00001B000000}"/>
    <cellStyle name="F2" xfId="30" xr:uid="{00000000-0005-0000-0000-00001C000000}"/>
    <cellStyle name="F3" xfId="31" xr:uid="{00000000-0005-0000-0000-00001D000000}"/>
    <cellStyle name="F4" xfId="32" xr:uid="{00000000-0005-0000-0000-00001E000000}"/>
    <cellStyle name="F5" xfId="33" xr:uid="{00000000-0005-0000-0000-00001F000000}"/>
    <cellStyle name="F6" xfId="34" xr:uid="{00000000-0005-0000-0000-000020000000}"/>
    <cellStyle name="F7" xfId="35" xr:uid="{00000000-0005-0000-0000-000021000000}"/>
    <cellStyle name="F8" xfId="36" xr:uid="{00000000-0005-0000-0000-000022000000}"/>
    <cellStyle name="Good" xfId="37" xr:uid="{00000000-0005-0000-0000-000023000000}"/>
    <cellStyle name="Heading 1" xfId="38" xr:uid="{00000000-0005-0000-0000-000024000000}"/>
    <cellStyle name="Heading 2" xfId="39" xr:uid="{00000000-0005-0000-0000-000025000000}"/>
    <cellStyle name="Heading 3" xfId="40" xr:uid="{00000000-0005-0000-0000-000026000000}"/>
    <cellStyle name="Heading 4" xfId="41" xr:uid="{00000000-0005-0000-0000-000027000000}"/>
    <cellStyle name="Hipervínculo" xfId="76" builtinId="8"/>
    <cellStyle name="Hipervínculo 2" xfId="42" xr:uid="{00000000-0005-0000-0000-000028000000}"/>
    <cellStyle name="Hipervínculo 2 2" xfId="77" xr:uid="{3E206DA4-95A1-4CFD-83F3-1AAF21FE0D15}"/>
    <cellStyle name="Input" xfId="43" xr:uid="{00000000-0005-0000-0000-000029000000}"/>
    <cellStyle name="Linked Cell" xfId="44" xr:uid="{00000000-0005-0000-0000-00002A000000}"/>
    <cellStyle name="Millares" xfId="64" builtinId="3"/>
    <cellStyle name="Millares 2" xfId="45" xr:uid="{00000000-0005-0000-0000-00002B000000}"/>
    <cellStyle name="Millares 2 2" xfId="46" xr:uid="{00000000-0005-0000-0000-00002C000000}"/>
    <cellStyle name="Millares 3" xfId="47" xr:uid="{00000000-0005-0000-0000-00002D000000}"/>
    <cellStyle name="Millares 4" xfId="1" xr:uid="{00000000-0005-0000-0000-00002E000000}"/>
    <cellStyle name="Moneda 2" xfId="48" xr:uid="{00000000-0005-0000-0000-00002F000000}"/>
    <cellStyle name="Normal" xfId="0" builtinId="0"/>
    <cellStyle name="Normal 10" xfId="68" xr:uid="{DA96863A-2ADA-4E88-90C6-FD482C162942}"/>
    <cellStyle name="Normal 11" xfId="69" xr:uid="{E754A7DD-65C4-431A-A34B-08100D60BC0C}"/>
    <cellStyle name="Normal 12" xfId="70" xr:uid="{6C121FAA-DC1B-40BE-9571-69936470453D}"/>
    <cellStyle name="Normal 13" xfId="71" xr:uid="{3888E154-EA40-4995-A144-32C27717C0B8}"/>
    <cellStyle name="Normal 14" xfId="72" xr:uid="{71099DB6-ACC6-463B-8D05-34E6785E5B53}"/>
    <cellStyle name="Normal 15" xfId="73" xr:uid="{39DDC893-4A16-4083-9AF9-E8945211560E}"/>
    <cellStyle name="Normal 16" xfId="74" xr:uid="{E7F5610B-3FE6-41EC-B229-6B0B36ED5258}"/>
    <cellStyle name="Normal 17" xfId="75" xr:uid="{64F2B894-5584-4B96-B77D-6C8027A14422}"/>
    <cellStyle name="Normal 2" xfId="49" xr:uid="{00000000-0005-0000-0000-000031000000}"/>
    <cellStyle name="Normal 2 2" xfId="50" xr:uid="{00000000-0005-0000-0000-000032000000}"/>
    <cellStyle name="Normal 3" xfId="51" xr:uid="{00000000-0005-0000-0000-000033000000}"/>
    <cellStyle name="Normal 3 2" xfId="78" xr:uid="{E5552224-1617-4A34-A690-F9253C1ACCC1}"/>
    <cellStyle name="Normal 4" xfId="52" xr:uid="{00000000-0005-0000-0000-000034000000}"/>
    <cellStyle name="Normal 4 2" xfId="53" xr:uid="{00000000-0005-0000-0000-000035000000}"/>
    <cellStyle name="Normal 5" xfId="54" xr:uid="{00000000-0005-0000-0000-000036000000}"/>
    <cellStyle name="Normal 6" xfId="55" xr:uid="{00000000-0005-0000-0000-000037000000}"/>
    <cellStyle name="Normal 6 2" xfId="56" xr:uid="{00000000-0005-0000-0000-000038000000}"/>
    <cellStyle name="Normal 7" xfId="65" xr:uid="{ACBB5EF3-39C0-4A75-8B7A-D7E15C29D066}"/>
    <cellStyle name="Normal 8" xfId="66" xr:uid="{8E83B05F-97CC-4F26-909F-DAA7FF0B15F6}"/>
    <cellStyle name="Normal 9" xfId="67" xr:uid="{554483CD-11DC-4756-9E6B-25101DC1FB45}"/>
    <cellStyle name="Note" xfId="57" xr:uid="{00000000-0005-0000-0000-000039000000}"/>
    <cellStyle name="Output" xfId="58" xr:uid="{00000000-0005-0000-0000-00003A000000}"/>
    <cellStyle name="Porcentual 2" xfId="59" xr:uid="{00000000-0005-0000-0000-00003B000000}"/>
    <cellStyle name="Porcentual 2 2" xfId="60" xr:uid="{00000000-0005-0000-0000-00003C000000}"/>
    <cellStyle name="Porcentual 3" xfId="61" xr:uid="{00000000-0005-0000-0000-00003D000000}"/>
    <cellStyle name="Title" xfId="62" xr:uid="{00000000-0005-0000-0000-00003E000000}"/>
    <cellStyle name="Warning Text" xfId="63" xr:uid="{00000000-0005-0000-0000-00003F000000}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4"/>
  <sheetViews>
    <sheetView tabSelected="1" zoomScale="90" zoomScaleNormal="90" workbookViewId="0">
      <selection activeCell="C33" sqref="C33"/>
    </sheetView>
  </sheetViews>
  <sheetFormatPr baseColWidth="10" defaultColWidth="11.42578125" defaultRowHeight="15" customHeight="1" x14ac:dyDescent="0.25"/>
  <cols>
    <col min="1" max="1" width="3.85546875" style="35" customWidth="1"/>
    <col min="2" max="16384" width="11.42578125" style="35"/>
  </cols>
  <sheetData>
    <row r="2" spans="2:5" ht="15" customHeight="1" x14ac:dyDescent="0.25">
      <c r="B2" s="34" t="s">
        <v>18</v>
      </c>
    </row>
    <row r="4" spans="2:5" ht="15" customHeight="1" x14ac:dyDescent="0.25">
      <c r="B4" s="36" t="s">
        <v>41</v>
      </c>
    </row>
    <row r="5" spans="2:5" ht="15" customHeight="1" x14ac:dyDescent="0.25">
      <c r="B5" s="36" t="s">
        <v>42</v>
      </c>
    </row>
    <row r="6" spans="2:5" ht="15" customHeight="1" x14ac:dyDescent="0.25">
      <c r="B6" s="36" t="s">
        <v>43</v>
      </c>
    </row>
    <row r="14" spans="2:5" ht="15" customHeight="1" x14ac:dyDescent="0.25">
      <c r="E14" s="37"/>
    </row>
  </sheetData>
  <hyperlinks>
    <hyperlink ref="B4" location="'20.1'!A1" display="20.1 FCO: ACTIVIDADES INICIADAS, SEGÚN TIPO DE ACTIVIDAD, ENERO – DICIEMBRE 2022" xr:uid="{42BBBDE7-EDA8-4820-9559-CA1CA6963D6A}"/>
    <hyperlink ref="B5" location="'20.2'!A1" display="20.2 FCO: ACTIVIDADES CONCLUIDAS, SEGÚN TIPO DE ACTIVIDAD, ENERO – DICIEMBRE 2022" xr:uid="{5E4BD518-4B81-4AFE-A4B8-5EFD898B4D17}"/>
    <hyperlink ref="B6" location="'20.3'!A1" display="20.3 FCO: PROCEDIMIENTOS SANCIONADORES CONCLUIDOS, SEGÚN OFICINA Y TIPO DE CONCLUSIÓN, ENERO – DICIEMBRE 2022" xr:uid="{45C17963-5E68-48E4-94DA-8E14EA61A598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3FA3C-124F-4789-BFDC-EAF685C49EE8}">
  <dimension ref="A1:Q37"/>
  <sheetViews>
    <sheetView zoomScale="85" zoomScaleNormal="85" workbookViewId="0">
      <selection activeCell="E27" sqref="E27"/>
    </sheetView>
  </sheetViews>
  <sheetFormatPr baseColWidth="10" defaultColWidth="11.42578125" defaultRowHeight="15" customHeight="1" x14ac:dyDescent="0.25"/>
  <cols>
    <col min="1" max="1" width="5.42578125" style="40" customWidth="1"/>
    <col min="2" max="2" width="3.7109375" style="2" customWidth="1"/>
    <col min="3" max="3" width="41.42578125" style="2" bestFit="1" customWidth="1"/>
    <col min="4" max="16" width="6.7109375" style="2" customWidth="1"/>
    <col min="17" max="17" width="7.7109375" style="2" customWidth="1"/>
    <col min="18" max="16384" width="11.42578125" style="2"/>
  </cols>
  <sheetData>
    <row r="1" spans="1:17" ht="15.95" customHeight="1" x14ac:dyDescent="0.2">
      <c r="A1" s="38" t="s">
        <v>4</v>
      </c>
      <c r="B1" s="12"/>
    </row>
    <row r="2" spans="1:17" ht="15.95" customHeight="1" x14ac:dyDescent="0.25">
      <c r="A2" s="39"/>
      <c r="B2" s="1" t="str">
        <f>+Indice!B4</f>
        <v>20.1 FCO: ACTIVIDADES INICIADAS, SEGÚN TIPO DE ACTIVIDAD, ENERO-DICIEMBRE 2023</v>
      </c>
    </row>
    <row r="3" spans="1:17" ht="15.95" customHeight="1" x14ac:dyDescent="0.25">
      <c r="A3" s="39"/>
      <c r="B3" s="1"/>
    </row>
    <row r="4" spans="1:17" ht="24" customHeight="1" x14ac:dyDescent="0.25">
      <c r="B4" s="7" t="s">
        <v>40</v>
      </c>
      <c r="C4" s="7" t="s">
        <v>3</v>
      </c>
      <c r="D4" s="28" t="s">
        <v>23</v>
      </c>
      <c r="E4" s="28" t="s">
        <v>24</v>
      </c>
      <c r="F4" s="28" t="s">
        <v>25</v>
      </c>
      <c r="G4" s="28" t="s">
        <v>26</v>
      </c>
      <c r="H4" s="28" t="s">
        <v>27</v>
      </c>
      <c r="I4" s="28" t="s">
        <v>28</v>
      </c>
      <c r="J4" s="28" t="s">
        <v>29</v>
      </c>
      <c r="K4" s="28" t="s">
        <v>30</v>
      </c>
      <c r="L4" s="28" t="s">
        <v>31</v>
      </c>
      <c r="M4" s="28" t="s">
        <v>32</v>
      </c>
      <c r="N4" s="28" t="s">
        <v>33</v>
      </c>
      <c r="O4" s="28" t="s">
        <v>34</v>
      </c>
      <c r="P4" s="11" t="s">
        <v>0</v>
      </c>
      <c r="Q4" s="10" t="s">
        <v>1</v>
      </c>
    </row>
    <row r="5" spans="1:17" ht="18.75" customHeight="1" x14ac:dyDescent="0.25">
      <c r="B5" s="6">
        <v>1</v>
      </c>
      <c r="C5" s="2" t="s">
        <v>14</v>
      </c>
      <c r="D5" s="3">
        <v>9</v>
      </c>
      <c r="E5" s="3">
        <v>14</v>
      </c>
      <c r="F5" s="3">
        <v>25</v>
      </c>
      <c r="G5" s="3">
        <v>39</v>
      </c>
      <c r="H5" s="3">
        <v>64</v>
      </c>
      <c r="I5" s="3">
        <v>12</v>
      </c>
      <c r="J5" s="3">
        <v>40</v>
      </c>
      <c r="K5" s="3">
        <v>298</v>
      </c>
      <c r="L5" s="3">
        <v>49</v>
      </c>
      <c r="M5" s="3">
        <v>9</v>
      </c>
      <c r="N5" s="3">
        <v>77</v>
      </c>
      <c r="O5" s="3">
        <v>15</v>
      </c>
      <c r="P5" s="3">
        <f>SUM(D5:O5)</f>
        <v>651</v>
      </c>
      <c r="Q5" s="9">
        <f t="shared" ref="Q5:Q10" si="0">P5/$P$10*100</f>
        <v>52.712550607287447</v>
      </c>
    </row>
    <row r="6" spans="1:17" ht="18.75" customHeight="1" x14ac:dyDescent="0.25">
      <c r="B6" s="6">
        <v>2</v>
      </c>
      <c r="C6" s="2" t="s">
        <v>15</v>
      </c>
      <c r="D6" s="3">
        <v>0</v>
      </c>
      <c r="E6" s="3">
        <v>0</v>
      </c>
      <c r="F6" s="3">
        <v>38</v>
      </c>
      <c r="G6" s="3">
        <v>38</v>
      </c>
      <c r="H6" s="3">
        <v>79</v>
      </c>
      <c r="I6" s="3">
        <v>3</v>
      </c>
      <c r="J6" s="3">
        <v>46</v>
      </c>
      <c r="K6" s="3">
        <v>43</v>
      </c>
      <c r="L6" s="3">
        <v>37</v>
      </c>
      <c r="M6" s="3">
        <v>0</v>
      </c>
      <c r="N6" s="3">
        <v>62</v>
      </c>
      <c r="O6" s="3">
        <v>0</v>
      </c>
      <c r="P6" s="3">
        <f t="shared" ref="P6:P9" si="1">SUM(D6:O6)</f>
        <v>346</v>
      </c>
      <c r="Q6" s="9">
        <f t="shared" si="0"/>
        <v>28.016194331983808</v>
      </c>
    </row>
    <row r="7" spans="1:17" ht="18.75" customHeight="1" x14ac:dyDescent="0.25">
      <c r="B7" s="6">
        <v>3</v>
      </c>
      <c r="C7" s="2" t="s">
        <v>16</v>
      </c>
      <c r="D7" s="3">
        <v>12</v>
      </c>
      <c r="E7" s="3">
        <v>12</v>
      </c>
      <c r="F7" s="3">
        <v>14</v>
      </c>
      <c r="G7" s="3">
        <v>4</v>
      </c>
      <c r="H7" s="3">
        <v>7</v>
      </c>
      <c r="I7" s="3">
        <v>9</v>
      </c>
      <c r="J7" s="3">
        <v>2</v>
      </c>
      <c r="K7" s="3">
        <v>11</v>
      </c>
      <c r="L7" s="3">
        <v>4</v>
      </c>
      <c r="M7" s="3">
        <v>7</v>
      </c>
      <c r="N7" s="3">
        <v>2</v>
      </c>
      <c r="O7" s="3">
        <v>45</v>
      </c>
      <c r="P7" s="3">
        <f t="shared" si="1"/>
        <v>129</v>
      </c>
      <c r="Q7" s="9">
        <f t="shared" si="0"/>
        <v>10.445344129554655</v>
      </c>
    </row>
    <row r="8" spans="1:17" ht="30" customHeight="1" x14ac:dyDescent="0.25">
      <c r="B8" s="6">
        <v>4</v>
      </c>
      <c r="C8" s="5" t="s">
        <v>17</v>
      </c>
      <c r="D8" s="3">
        <v>1</v>
      </c>
      <c r="E8" s="3">
        <v>11</v>
      </c>
      <c r="F8" s="3">
        <v>8</v>
      </c>
      <c r="G8" s="3">
        <v>18</v>
      </c>
      <c r="H8" s="3">
        <v>9</v>
      </c>
      <c r="I8" s="3">
        <v>9</v>
      </c>
      <c r="J8" s="3">
        <v>3</v>
      </c>
      <c r="K8" s="3">
        <v>8</v>
      </c>
      <c r="L8" s="3">
        <v>14</v>
      </c>
      <c r="M8" s="3">
        <v>8</v>
      </c>
      <c r="N8" s="3">
        <v>8</v>
      </c>
      <c r="O8" s="3">
        <v>5</v>
      </c>
      <c r="P8" s="3">
        <f t="shared" si="1"/>
        <v>102</v>
      </c>
      <c r="Q8" s="9">
        <f t="shared" si="0"/>
        <v>8.2591093117408914</v>
      </c>
    </row>
    <row r="9" spans="1:17" ht="25.5" x14ac:dyDescent="0.25">
      <c r="B9" s="6">
        <v>5</v>
      </c>
      <c r="C9" s="5" t="s">
        <v>2</v>
      </c>
      <c r="D9" s="3">
        <v>1</v>
      </c>
      <c r="E9" s="3">
        <v>0</v>
      </c>
      <c r="F9" s="3">
        <v>1</v>
      </c>
      <c r="G9" s="3">
        <v>1</v>
      </c>
      <c r="H9" s="3">
        <v>1</v>
      </c>
      <c r="I9" s="3">
        <v>0</v>
      </c>
      <c r="J9" s="3">
        <v>1</v>
      </c>
      <c r="K9" s="3">
        <v>0</v>
      </c>
      <c r="L9" s="3">
        <v>0</v>
      </c>
      <c r="M9" s="3">
        <v>0</v>
      </c>
      <c r="N9" s="3">
        <v>1</v>
      </c>
      <c r="O9" s="3">
        <v>1</v>
      </c>
      <c r="P9" s="3">
        <f t="shared" si="1"/>
        <v>7</v>
      </c>
      <c r="Q9" s="9">
        <f t="shared" si="0"/>
        <v>0.5668016194331984</v>
      </c>
    </row>
    <row r="10" spans="1:17" ht="18.75" customHeight="1" x14ac:dyDescent="0.25">
      <c r="B10" s="49" t="s">
        <v>0</v>
      </c>
      <c r="C10" s="49"/>
      <c r="D10" s="4">
        <f>SUM(D5:D9)</f>
        <v>23</v>
      </c>
      <c r="E10" s="4">
        <f t="shared" ref="E10:P10" si="2">SUM(E5:E9)</f>
        <v>37</v>
      </c>
      <c r="F10" s="4">
        <f t="shared" si="2"/>
        <v>86</v>
      </c>
      <c r="G10" s="4">
        <f t="shared" si="2"/>
        <v>100</v>
      </c>
      <c r="H10" s="4">
        <f t="shared" si="2"/>
        <v>160</v>
      </c>
      <c r="I10" s="4">
        <f t="shared" si="2"/>
        <v>33</v>
      </c>
      <c r="J10" s="4">
        <f t="shared" si="2"/>
        <v>92</v>
      </c>
      <c r="K10" s="4">
        <f t="shared" si="2"/>
        <v>360</v>
      </c>
      <c r="L10" s="4">
        <f t="shared" si="2"/>
        <v>104</v>
      </c>
      <c r="M10" s="4">
        <f t="shared" si="2"/>
        <v>24</v>
      </c>
      <c r="N10" s="4">
        <f t="shared" si="2"/>
        <v>150</v>
      </c>
      <c r="O10" s="4">
        <f t="shared" si="2"/>
        <v>66</v>
      </c>
      <c r="P10" s="4">
        <f t="shared" si="2"/>
        <v>1235</v>
      </c>
      <c r="Q10" s="8">
        <f t="shared" si="0"/>
        <v>100</v>
      </c>
    </row>
    <row r="11" spans="1:17" s="30" customFormat="1" ht="23.25" customHeight="1" x14ac:dyDescent="0.25">
      <c r="B11" s="48" t="s">
        <v>46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s="30" customFormat="1" ht="12.75" customHeight="1" x14ac:dyDescent="0.25">
      <c r="B12" s="32" t="s">
        <v>12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pans="1:17" s="30" customFormat="1" ht="12.75" customHeight="1" x14ac:dyDescent="0.25">
      <c r="B13" s="50" t="s">
        <v>22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spans="1:17" s="30" customFormat="1" ht="12.75" customHeight="1" x14ac:dyDescent="0.25">
      <c r="B14" s="50" t="s">
        <v>11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spans="1:17" s="30" customFormat="1" ht="33.75" customHeight="1" x14ac:dyDescent="0.25">
      <c r="B15" s="51" t="s">
        <v>47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</row>
    <row r="16" spans="1:17" s="30" customFormat="1" ht="12.75" customHeight="1" x14ac:dyDescent="0.25">
      <c r="B16" s="47" t="s">
        <v>44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7" s="30" customFormat="1" ht="12.75" customHeight="1" x14ac:dyDescent="0.25">
      <c r="B17" s="47" t="s">
        <v>45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25" spans="2:17" ht="15" customHeight="1" x14ac:dyDescent="0.25"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2:17" ht="15" customHeight="1" x14ac:dyDescent="0.25"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2:17" ht="15" customHeight="1" x14ac:dyDescent="0.25"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2:17" ht="15" customHeight="1" x14ac:dyDescent="0.25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2:17" ht="15" customHeight="1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7" spans="4:4" ht="15" customHeight="1" x14ac:dyDescent="0.25">
      <c r="D37" s="3"/>
    </row>
  </sheetData>
  <mergeCells count="7">
    <mergeCell ref="B16:Q16"/>
    <mergeCell ref="B17:Q17"/>
    <mergeCell ref="B11:Q11"/>
    <mergeCell ref="B10:C10"/>
    <mergeCell ref="B13:Q13"/>
    <mergeCell ref="B14:Q14"/>
    <mergeCell ref="B15:Q15"/>
  </mergeCells>
  <hyperlinks>
    <hyperlink ref="A1" location="Indice!A1" display="volver" xr:uid="{E8D68E1B-8812-473E-8F43-3CC08C3A175C}"/>
  </hyperlinks>
  <pageMargins left="0.7" right="0.7" top="0.75" bottom="0.75" header="0.3" footer="0.3"/>
  <pageSetup paperSize="9" orientation="portrait" r:id="rId1"/>
  <ignoredErrors>
    <ignoredError sqref="P5:P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91ED9-0452-4430-B2E8-1D7F8D01684E}">
  <dimension ref="A1:Q40"/>
  <sheetViews>
    <sheetView zoomScale="85" zoomScaleNormal="85" workbookViewId="0">
      <selection activeCell="E21" sqref="E21"/>
    </sheetView>
  </sheetViews>
  <sheetFormatPr baseColWidth="10" defaultColWidth="11.42578125" defaultRowHeight="15" customHeight="1" x14ac:dyDescent="0.25"/>
  <cols>
    <col min="1" max="1" width="5.42578125" style="40" customWidth="1"/>
    <col min="2" max="2" width="3.7109375" style="2" customWidth="1"/>
    <col min="3" max="3" width="40.85546875" style="2" customWidth="1"/>
    <col min="4" max="16" width="6.7109375" style="2" customWidth="1"/>
    <col min="17" max="17" width="7.7109375" style="2" customWidth="1"/>
    <col min="18" max="16384" width="11.42578125" style="2"/>
  </cols>
  <sheetData>
    <row r="1" spans="1:17" ht="15.95" customHeight="1" x14ac:dyDescent="0.2">
      <c r="A1" s="38" t="s">
        <v>4</v>
      </c>
      <c r="B1" s="12"/>
    </row>
    <row r="2" spans="1:17" ht="15.95" customHeight="1" x14ac:dyDescent="0.25">
      <c r="A2" s="39"/>
      <c r="B2" s="1" t="str">
        <f>+Indice!B5</f>
        <v>20.2 FCO: ACTIVIDADES CONCLUIDAS, SEGÚN TIPO DE ACTIVIDAD, ENERO-DICIEMBRE 2023</v>
      </c>
    </row>
    <row r="3" spans="1:17" ht="15.95" customHeight="1" x14ac:dyDescent="0.25">
      <c r="A3" s="39"/>
      <c r="B3" s="1"/>
    </row>
    <row r="4" spans="1:17" ht="24" customHeight="1" x14ac:dyDescent="0.25">
      <c r="B4" s="7" t="s">
        <v>40</v>
      </c>
      <c r="C4" s="7" t="s">
        <v>3</v>
      </c>
      <c r="D4" s="28" t="s">
        <v>23</v>
      </c>
      <c r="E4" s="28" t="s">
        <v>24</v>
      </c>
      <c r="F4" s="28" t="s">
        <v>25</v>
      </c>
      <c r="G4" s="28" t="s">
        <v>26</v>
      </c>
      <c r="H4" s="28" t="s">
        <v>27</v>
      </c>
      <c r="I4" s="28" t="s">
        <v>28</v>
      </c>
      <c r="J4" s="28" t="s">
        <v>29</v>
      </c>
      <c r="K4" s="28" t="s">
        <v>30</v>
      </c>
      <c r="L4" s="28" t="s">
        <v>31</v>
      </c>
      <c r="M4" s="28" t="s">
        <v>32</v>
      </c>
      <c r="N4" s="28" t="s">
        <v>33</v>
      </c>
      <c r="O4" s="28" t="s">
        <v>34</v>
      </c>
      <c r="P4" s="11" t="s">
        <v>0</v>
      </c>
      <c r="Q4" s="10" t="s">
        <v>1</v>
      </c>
    </row>
    <row r="5" spans="1:17" ht="18.75" customHeight="1" x14ac:dyDescent="0.25">
      <c r="B5" s="6">
        <v>1</v>
      </c>
      <c r="C5" s="2" t="s">
        <v>35</v>
      </c>
      <c r="D5" s="3">
        <v>26</v>
      </c>
      <c r="E5" s="3">
        <v>152</v>
      </c>
      <c r="F5" s="3">
        <v>39</v>
      </c>
      <c r="G5" s="3">
        <v>28</v>
      </c>
      <c r="H5" s="3">
        <v>8</v>
      </c>
      <c r="I5" s="3">
        <v>31</v>
      </c>
      <c r="J5" s="3">
        <v>8</v>
      </c>
      <c r="K5" s="3">
        <v>22</v>
      </c>
      <c r="L5" s="3">
        <v>8</v>
      </c>
      <c r="M5" s="3">
        <v>6</v>
      </c>
      <c r="N5" s="3">
        <v>6</v>
      </c>
      <c r="O5" s="3">
        <v>94</v>
      </c>
      <c r="P5" s="3">
        <f>SUM(D5:O5)</f>
        <v>428</v>
      </c>
      <c r="Q5" s="45">
        <f t="shared" ref="Q5:Q10" si="0">P5/$P$10*100</f>
        <v>38.733031674208149</v>
      </c>
    </row>
    <row r="6" spans="1:17" ht="18.75" customHeight="1" x14ac:dyDescent="0.25">
      <c r="B6" s="6">
        <v>2</v>
      </c>
      <c r="C6" s="2" t="s">
        <v>15</v>
      </c>
      <c r="D6" s="3">
        <v>0</v>
      </c>
      <c r="E6" s="3">
        <v>3</v>
      </c>
      <c r="F6" s="3">
        <v>38</v>
      </c>
      <c r="G6" s="3">
        <v>38</v>
      </c>
      <c r="H6" s="3">
        <v>79</v>
      </c>
      <c r="I6" s="3">
        <v>3</v>
      </c>
      <c r="J6" s="3">
        <v>46</v>
      </c>
      <c r="K6" s="3">
        <v>43</v>
      </c>
      <c r="L6" s="3">
        <v>37</v>
      </c>
      <c r="M6" s="3">
        <v>0</v>
      </c>
      <c r="N6" s="3">
        <v>62</v>
      </c>
      <c r="O6" s="3">
        <v>0</v>
      </c>
      <c r="P6" s="3">
        <f t="shared" ref="P6:P9" si="1">SUM(D6:O6)</f>
        <v>349</v>
      </c>
      <c r="Q6" s="45">
        <f t="shared" si="0"/>
        <v>31.583710407239817</v>
      </c>
    </row>
    <row r="7" spans="1:17" ht="33" customHeight="1" x14ac:dyDescent="0.25">
      <c r="B7" s="6">
        <v>3</v>
      </c>
      <c r="C7" s="5" t="s">
        <v>36</v>
      </c>
      <c r="D7" s="3">
        <v>4</v>
      </c>
      <c r="E7" s="3">
        <v>98</v>
      </c>
      <c r="F7" s="3">
        <v>10</v>
      </c>
      <c r="G7" s="3">
        <v>3</v>
      </c>
      <c r="H7" s="3">
        <v>0</v>
      </c>
      <c r="I7" s="3">
        <v>9</v>
      </c>
      <c r="J7" s="3">
        <v>3</v>
      </c>
      <c r="K7" s="3">
        <v>6</v>
      </c>
      <c r="L7" s="3">
        <v>9</v>
      </c>
      <c r="M7" s="3">
        <v>6</v>
      </c>
      <c r="N7" s="3">
        <v>5</v>
      </c>
      <c r="O7" s="3">
        <v>35</v>
      </c>
      <c r="P7" s="3">
        <f t="shared" si="1"/>
        <v>188</v>
      </c>
      <c r="Q7" s="45">
        <f t="shared" si="0"/>
        <v>17.013574660633484</v>
      </c>
    </row>
    <row r="8" spans="1:17" ht="18.75" customHeight="1" x14ac:dyDescent="0.25">
      <c r="B8" s="6">
        <v>4</v>
      </c>
      <c r="C8" s="2" t="s">
        <v>37</v>
      </c>
      <c r="D8" s="3">
        <v>6</v>
      </c>
      <c r="E8" s="3">
        <v>27</v>
      </c>
      <c r="F8" s="3">
        <v>4</v>
      </c>
      <c r="G8" s="3">
        <v>7</v>
      </c>
      <c r="H8" s="3">
        <v>10</v>
      </c>
      <c r="I8" s="3">
        <v>16</v>
      </c>
      <c r="J8" s="3">
        <v>5</v>
      </c>
      <c r="K8" s="3">
        <v>15</v>
      </c>
      <c r="L8" s="3">
        <v>15</v>
      </c>
      <c r="M8" s="3">
        <v>7</v>
      </c>
      <c r="N8" s="3">
        <v>18</v>
      </c>
      <c r="O8" s="3">
        <v>3</v>
      </c>
      <c r="P8" s="3">
        <f t="shared" si="1"/>
        <v>133</v>
      </c>
      <c r="Q8" s="45">
        <f t="shared" si="0"/>
        <v>12.036199095022624</v>
      </c>
    </row>
    <row r="9" spans="1:17" ht="25.5" x14ac:dyDescent="0.25">
      <c r="B9" s="6">
        <v>5</v>
      </c>
      <c r="C9" s="5" t="s">
        <v>19</v>
      </c>
      <c r="D9" s="3">
        <v>1</v>
      </c>
      <c r="E9" s="3">
        <v>1</v>
      </c>
      <c r="F9" s="3">
        <v>0</v>
      </c>
      <c r="G9" s="3">
        <v>1</v>
      </c>
      <c r="H9" s="3">
        <v>1</v>
      </c>
      <c r="I9" s="3">
        <v>1</v>
      </c>
      <c r="J9" s="3">
        <v>0</v>
      </c>
      <c r="K9" s="3">
        <v>1</v>
      </c>
      <c r="L9" s="3">
        <v>0</v>
      </c>
      <c r="M9" s="3">
        <v>0</v>
      </c>
      <c r="N9" s="3">
        <v>0</v>
      </c>
      <c r="O9" s="3">
        <v>1</v>
      </c>
      <c r="P9" s="3">
        <f t="shared" si="1"/>
        <v>7</v>
      </c>
      <c r="Q9" s="45">
        <f t="shared" si="0"/>
        <v>0.63348416289592757</v>
      </c>
    </row>
    <row r="10" spans="1:17" ht="18.75" customHeight="1" x14ac:dyDescent="0.25">
      <c r="B10" s="49" t="s">
        <v>0</v>
      </c>
      <c r="C10" s="49"/>
      <c r="D10" s="4">
        <f>SUM(D5:D9)</f>
        <v>37</v>
      </c>
      <c r="E10" s="4">
        <f t="shared" ref="E10:P10" si="2">SUM(E5:E9)</f>
        <v>281</v>
      </c>
      <c r="F10" s="4">
        <f t="shared" si="2"/>
        <v>91</v>
      </c>
      <c r="G10" s="4">
        <f t="shared" si="2"/>
        <v>77</v>
      </c>
      <c r="H10" s="4">
        <f t="shared" si="2"/>
        <v>98</v>
      </c>
      <c r="I10" s="4">
        <f t="shared" si="2"/>
        <v>60</v>
      </c>
      <c r="J10" s="4">
        <f t="shared" si="2"/>
        <v>62</v>
      </c>
      <c r="K10" s="4">
        <f t="shared" si="2"/>
        <v>87</v>
      </c>
      <c r="L10" s="4">
        <f t="shared" si="2"/>
        <v>69</v>
      </c>
      <c r="M10" s="4">
        <f t="shared" si="2"/>
        <v>19</v>
      </c>
      <c r="N10" s="4">
        <f t="shared" si="2"/>
        <v>91</v>
      </c>
      <c r="O10" s="4">
        <f t="shared" si="2"/>
        <v>133</v>
      </c>
      <c r="P10" s="4">
        <f t="shared" si="2"/>
        <v>1105</v>
      </c>
      <c r="Q10" s="46">
        <f t="shared" si="0"/>
        <v>100</v>
      </c>
    </row>
    <row r="11" spans="1:17" s="30" customFormat="1" ht="21" customHeight="1" x14ac:dyDescent="0.25">
      <c r="B11" s="51" t="s">
        <v>46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</row>
    <row r="12" spans="1:17" s="30" customFormat="1" ht="12.75" customHeight="1" x14ac:dyDescent="0.25">
      <c r="B12" s="51" t="s">
        <v>12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 s="30" customFormat="1" ht="12.75" customHeight="1" x14ac:dyDescent="0.25">
      <c r="B13" s="32" t="s">
        <v>22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pans="1:17" s="30" customFormat="1" ht="33.75" customHeight="1" x14ac:dyDescent="0.25">
      <c r="B14" s="51" t="s">
        <v>48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</row>
    <row r="15" spans="1:17" s="30" customFormat="1" ht="12.75" customHeight="1" x14ac:dyDescent="0.25">
      <c r="B15" s="51" t="s">
        <v>38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</row>
    <row r="16" spans="1:17" s="30" customFormat="1" ht="12.75" customHeight="1" x14ac:dyDescent="0.25">
      <c r="B16" s="32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2:17" s="30" customFormat="1" ht="12.75" customHeight="1" x14ac:dyDescent="0.25">
      <c r="B17" s="32" t="s">
        <v>44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2:17" s="30" customFormat="1" ht="12.75" customHeight="1" x14ac:dyDescent="0.25">
      <c r="B18" s="32" t="s">
        <v>45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</row>
    <row r="28" spans="2:17" ht="15" customHeight="1" x14ac:dyDescent="0.25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2:17" ht="15" customHeight="1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2:17" ht="15" customHeight="1" x14ac:dyDescent="0.25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2:17" ht="15" customHeight="1" x14ac:dyDescent="0.25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2:17" ht="15" customHeight="1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9" spans="4:12" ht="15" customHeight="1" x14ac:dyDescent="0.25">
      <c r="D39" s="3"/>
      <c r="E39" s="3"/>
      <c r="F39" s="3"/>
      <c r="G39" s="3"/>
      <c r="H39" s="3"/>
      <c r="I39" s="3"/>
      <c r="J39" s="3"/>
      <c r="K39" s="3"/>
      <c r="L39" s="3"/>
    </row>
    <row r="40" spans="4:12" ht="15" customHeight="1" x14ac:dyDescent="0.25">
      <c r="D40" s="3"/>
      <c r="E40" s="3"/>
      <c r="F40" s="3"/>
      <c r="G40" s="3"/>
      <c r="H40" s="3"/>
      <c r="I40" s="3"/>
      <c r="J40" s="3"/>
      <c r="K40" s="3"/>
      <c r="L40" s="3"/>
    </row>
  </sheetData>
  <mergeCells count="5">
    <mergeCell ref="B11:Q11"/>
    <mergeCell ref="B10:C10"/>
    <mergeCell ref="B14:Q14"/>
    <mergeCell ref="B15:Q15"/>
    <mergeCell ref="B12:Q12"/>
  </mergeCells>
  <hyperlinks>
    <hyperlink ref="A1" location="Indice!A1" display="volver" xr:uid="{A975FAD7-8C6F-4998-9548-FC320D2820CF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0906-A8FF-472C-8831-7C6C17C36311}">
  <dimension ref="A1:S37"/>
  <sheetViews>
    <sheetView zoomScale="85" zoomScaleNormal="85" workbookViewId="0">
      <selection activeCell="E27" sqref="E27"/>
    </sheetView>
  </sheetViews>
  <sheetFormatPr baseColWidth="10" defaultColWidth="11.42578125" defaultRowHeight="15" customHeight="1" x14ac:dyDescent="0.25"/>
  <cols>
    <col min="1" max="1" width="5.42578125" style="42" customWidth="1"/>
    <col min="2" max="2" width="3.7109375" style="13" customWidth="1"/>
    <col min="3" max="3" width="19" style="13" customWidth="1"/>
    <col min="4" max="4" width="23.5703125" style="13" customWidth="1"/>
    <col min="5" max="17" width="6.7109375" style="13" customWidth="1"/>
    <col min="18" max="18" width="7.7109375" style="13" customWidth="1"/>
    <col min="19" max="16384" width="11.42578125" style="13"/>
  </cols>
  <sheetData>
    <row r="1" spans="1:19" ht="15.95" customHeight="1" x14ac:dyDescent="0.25">
      <c r="A1" s="38" t="s">
        <v>4</v>
      </c>
    </row>
    <row r="2" spans="1:19" ht="15.95" customHeight="1" x14ac:dyDescent="0.25">
      <c r="A2" s="41"/>
      <c r="B2" s="1" t="str">
        <f>+Indice!B6</f>
        <v>20.3 FCO: PROCEDIMIENTOS SANCIONADORES CONCLUIDOS, SEGÚN OFICINA Y TIPO DE CONCLUSIÓN, ENERO-DICIEMBRE 2023</v>
      </c>
    </row>
    <row r="3" spans="1:19" ht="15.95" customHeight="1" x14ac:dyDescent="0.25">
      <c r="A3" s="41"/>
      <c r="B3" s="1"/>
    </row>
    <row r="4" spans="1:19" ht="24" customHeight="1" x14ac:dyDescent="0.25">
      <c r="B4" s="7" t="s">
        <v>40</v>
      </c>
      <c r="C4" s="24" t="s">
        <v>10</v>
      </c>
      <c r="D4" s="24" t="s">
        <v>9</v>
      </c>
      <c r="E4" s="28" t="s">
        <v>23</v>
      </c>
      <c r="F4" s="28" t="s">
        <v>24</v>
      </c>
      <c r="G4" s="28" t="s">
        <v>25</v>
      </c>
      <c r="H4" s="28" t="s">
        <v>26</v>
      </c>
      <c r="I4" s="28" t="s">
        <v>27</v>
      </c>
      <c r="J4" s="28" t="s">
        <v>28</v>
      </c>
      <c r="K4" s="28" t="s">
        <v>29</v>
      </c>
      <c r="L4" s="28" t="s">
        <v>30</v>
      </c>
      <c r="M4" s="28" t="s">
        <v>31</v>
      </c>
      <c r="N4" s="28" t="s">
        <v>32</v>
      </c>
      <c r="O4" s="28" t="s">
        <v>33</v>
      </c>
      <c r="P4" s="28" t="s">
        <v>34</v>
      </c>
      <c r="Q4" s="11" t="s">
        <v>0</v>
      </c>
      <c r="R4" s="10" t="s">
        <v>1</v>
      </c>
    </row>
    <row r="5" spans="1:19" ht="18.75" customHeight="1" x14ac:dyDescent="0.25">
      <c r="B5" s="52">
        <v>1</v>
      </c>
      <c r="C5" s="52" t="s">
        <v>20</v>
      </c>
      <c r="D5" s="21" t="s">
        <v>6</v>
      </c>
      <c r="E5" s="20">
        <v>6</v>
      </c>
      <c r="F5" s="20">
        <v>26</v>
      </c>
      <c r="G5" s="20">
        <v>4</v>
      </c>
      <c r="H5" s="20">
        <v>6</v>
      </c>
      <c r="I5" s="20">
        <v>9</v>
      </c>
      <c r="J5" s="20">
        <v>15</v>
      </c>
      <c r="K5" s="20">
        <v>5</v>
      </c>
      <c r="L5" s="20">
        <v>15</v>
      </c>
      <c r="M5" s="20">
        <v>14</v>
      </c>
      <c r="N5" s="20">
        <v>5</v>
      </c>
      <c r="O5" s="20">
        <v>15</v>
      </c>
      <c r="P5" s="20">
        <v>2</v>
      </c>
      <c r="Q5" s="20">
        <f>SUM(E5:P5)</f>
        <v>122</v>
      </c>
      <c r="R5" s="29">
        <f t="shared" ref="R5:R10" si="0">Q5/$Q$10*100</f>
        <v>91.729323308270665</v>
      </c>
    </row>
    <row r="6" spans="1:19" ht="18.75" customHeight="1" x14ac:dyDescent="0.25">
      <c r="B6" s="53"/>
      <c r="C6" s="53"/>
      <c r="D6" s="19" t="s">
        <v>5</v>
      </c>
      <c r="E6" s="18">
        <f t="shared" ref="E6:P6" si="1">SUM(E5:E5)</f>
        <v>6</v>
      </c>
      <c r="F6" s="18">
        <f t="shared" si="1"/>
        <v>26</v>
      </c>
      <c r="G6" s="18">
        <f t="shared" si="1"/>
        <v>4</v>
      </c>
      <c r="H6" s="18">
        <f t="shared" si="1"/>
        <v>6</v>
      </c>
      <c r="I6" s="18">
        <f t="shared" si="1"/>
        <v>9</v>
      </c>
      <c r="J6" s="18">
        <f t="shared" si="1"/>
        <v>15</v>
      </c>
      <c r="K6" s="18">
        <f t="shared" si="1"/>
        <v>5</v>
      </c>
      <c r="L6" s="18">
        <f t="shared" si="1"/>
        <v>15</v>
      </c>
      <c r="M6" s="18">
        <f t="shared" si="1"/>
        <v>14</v>
      </c>
      <c r="N6" s="18">
        <f t="shared" si="1"/>
        <v>5</v>
      </c>
      <c r="O6" s="18">
        <f t="shared" si="1"/>
        <v>15</v>
      </c>
      <c r="P6" s="18">
        <f t="shared" si="1"/>
        <v>2</v>
      </c>
      <c r="Q6" s="18">
        <f>SUM(E6:P6)</f>
        <v>122</v>
      </c>
      <c r="R6" s="27">
        <f t="shared" si="0"/>
        <v>91.729323308270665</v>
      </c>
    </row>
    <row r="7" spans="1:19" ht="25.5" x14ac:dyDescent="0.25">
      <c r="B7" s="52">
        <v>2</v>
      </c>
      <c r="C7" s="52" t="s">
        <v>39</v>
      </c>
      <c r="D7" s="21" t="s">
        <v>7</v>
      </c>
      <c r="E7" s="23">
        <v>0</v>
      </c>
      <c r="F7" s="23">
        <v>1</v>
      </c>
      <c r="G7" s="23">
        <v>0</v>
      </c>
      <c r="H7" s="23">
        <v>1</v>
      </c>
      <c r="I7" s="23">
        <v>0</v>
      </c>
      <c r="J7" s="23">
        <v>0</v>
      </c>
      <c r="K7" s="23">
        <v>0</v>
      </c>
      <c r="L7" s="23">
        <v>0</v>
      </c>
      <c r="M7" s="23">
        <v>1</v>
      </c>
      <c r="N7" s="23">
        <v>2</v>
      </c>
      <c r="O7" s="23">
        <v>3</v>
      </c>
      <c r="P7" s="23">
        <v>1</v>
      </c>
      <c r="Q7" s="20">
        <f>SUM(E7:P7)</f>
        <v>9</v>
      </c>
      <c r="R7" s="29">
        <f t="shared" si="0"/>
        <v>6.7669172932330826</v>
      </c>
    </row>
    <row r="8" spans="1:19" ht="30" customHeight="1" x14ac:dyDescent="0.25">
      <c r="B8" s="52"/>
      <c r="C8" s="52"/>
      <c r="D8" s="21" t="s">
        <v>8</v>
      </c>
      <c r="E8" s="23">
        <v>0</v>
      </c>
      <c r="F8" s="23">
        <v>0</v>
      </c>
      <c r="G8" s="23">
        <v>0</v>
      </c>
      <c r="H8" s="23">
        <v>0</v>
      </c>
      <c r="I8" s="23">
        <v>1</v>
      </c>
      <c r="J8" s="23">
        <v>1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0">
        <f t="shared" ref="Q8:Q9" si="2">SUM(E8:P8)</f>
        <v>2</v>
      </c>
      <c r="R8" s="29">
        <f t="shared" si="0"/>
        <v>1.5037593984962405</v>
      </c>
    </row>
    <row r="9" spans="1:19" ht="18.75" customHeight="1" x14ac:dyDescent="0.25">
      <c r="B9" s="53"/>
      <c r="C9" s="53"/>
      <c r="D9" s="19" t="s">
        <v>5</v>
      </c>
      <c r="E9" s="22">
        <f>SUM(E7:E8)</f>
        <v>0</v>
      </c>
      <c r="F9" s="22">
        <f t="shared" ref="F9:P9" si="3">SUM(F7:F8)</f>
        <v>1</v>
      </c>
      <c r="G9" s="22">
        <f t="shared" si="3"/>
        <v>0</v>
      </c>
      <c r="H9" s="22">
        <f t="shared" si="3"/>
        <v>1</v>
      </c>
      <c r="I9" s="22">
        <f t="shared" si="3"/>
        <v>1</v>
      </c>
      <c r="J9" s="22">
        <f t="shared" si="3"/>
        <v>1</v>
      </c>
      <c r="K9" s="22">
        <f t="shared" si="3"/>
        <v>0</v>
      </c>
      <c r="L9" s="22">
        <f t="shared" si="3"/>
        <v>0</v>
      </c>
      <c r="M9" s="22">
        <f t="shared" si="3"/>
        <v>1</v>
      </c>
      <c r="N9" s="22">
        <f t="shared" si="3"/>
        <v>2</v>
      </c>
      <c r="O9" s="22">
        <f t="shared" si="3"/>
        <v>3</v>
      </c>
      <c r="P9" s="22">
        <f t="shared" si="3"/>
        <v>1</v>
      </c>
      <c r="Q9" s="22">
        <f t="shared" si="2"/>
        <v>11</v>
      </c>
      <c r="R9" s="27">
        <f t="shared" si="0"/>
        <v>8.2706766917293226</v>
      </c>
    </row>
    <row r="10" spans="1:19" ht="18.75" customHeight="1" x14ac:dyDescent="0.25">
      <c r="B10" s="17">
        <v>3</v>
      </c>
      <c r="C10" s="26" t="s">
        <v>21</v>
      </c>
      <c r="D10" s="16"/>
      <c r="E10" s="15">
        <f t="shared" ref="E10:Q10" si="4">+E6+E9</f>
        <v>6</v>
      </c>
      <c r="F10" s="15">
        <f t="shared" si="4"/>
        <v>27</v>
      </c>
      <c r="G10" s="15">
        <f t="shared" si="4"/>
        <v>4</v>
      </c>
      <c r="H10" s="15">
        <f t="shared" si="4"/>
        <v>7</v>
      </c>
      <c r="I10" s="15">
        <f t="shared" si="4"/>
        <v>10</v>
      </c>
      <c r="J10" s="15">
        <f t="shared" si="4"/>
        <v>16</v>
      </c>
      <c r="K10" s="15">
        <f t="shared" si="4"/>
        <v>5</v>
      </c>
      <c r="L10" s="15">
        <f t="shared" si="4"/>
        <v>15</v>
      </c>
      <c r="M10" s="15">
        <f t="shared" si="4"/>
        <v>15</v>
      </c>
      <c r="N10" s="15">
        <f t="shared" si="4"/>
        <v>7</v>
      </c>
      <c r="O10" s="15">
        <f t="shared" si="4"/>
        <v>18</v>
      </c>
      <c r="P10" s="15">
        <f t="shared" si="4"/>
        <v>3</v>
      </c>
      <c r="Q10" s="15">
        <f t="shared" si="4"/>
        <v>133</v>
      </c>
      <c r="R10" s="25">
        <f t="shared" si="0"/>
        <v>100</v>
      </c>
    </row>
    <row r="11" spans="1:19" s="30" customFormat="1" ht="21.75" customHeight="1" x14ac:dyDescent="0.25">
      <c r="B11" s="54" t="s">
        <v>46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</row>
    <row r="12" spans="1:19" s="33" customFormat="1" ht="12.75" customHeight="1" x14ac:dyDescent="0.15">
      <c r="A12" s="43"/>
      <c r="B12" s="32" t="s">
        <v>44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</row>
    <row r="13" spans="1:19" s="33" customFormat="1" ht="12.75" customHeight="1" x14ac:dyDescent="0.15">
      <c r="A13" s="44"/>
      <c r="B13" s="32" t="s">
        <v>45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</row>
    <row r="14" spans="1:19" ht="15" customHeight="1" x14ac:dyDescent="0.25">
      <c r="A14" s="40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5" customHeight="1" x14ac:dyDescent="0.25">
      <c r="A15" s="40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5" customHeight="1" x14ac:dyDescent="0.25">
      <c r="A16" s="40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" customHeight="1" x14ac:dyDescent="0.25">
      <c r="A17" s="40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" customHeight="1" x14ac:dyDescent="0.25">
      <c r="A18" s="40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" customHeight="1" x14ac:dyDescent="0.25">
      <c r="A19" s="40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5" customHeight="1" x14ac:dyDescent="0.25">
      <c r="A20" s="4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" customHeight="1" x14ac:dyDescent="0.25">
      <c r="A21" s="40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5" customHeight="1" x14ac:dyDescent="0.25">
      <c r="A22" s="40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5" customHeight="1" x14ac:dyDescent="0.25">
      <c r="A23" s="40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5" customHeight="1" x14ac:dyDescent="0.25">
      <c r="A24" s="40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5" customHeight="1" x14ac:dyDescent="0.25">
      <c r="A25" s="4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5" customHeight="1" x14ac:dyDescent="0.25">
      <c r="A26" s="40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5" customHeight="1" x14ac:dyDescent="0.25">
      <c r="A27" s="40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5" customHeight="1" x14ac:dyDescent="0.25">
      <c r="A28" s="40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" customHeight="1" x14ac:dyDescent="0.25">
      <c r="A29" s="40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15" customHeight="1" x14ac:dyDescent="0.25">
      <c r="A30" s="40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5" customHeight="1" x14ac:dyDescent="0.25">
      <c r="A31" s="40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" customHeight="1" x14ac:dyDescent="0.25">
      <c r="A32" s="40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5" customHeight="1" x14ac:dyDescent="0.25">
      <c r="A33" s="40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15" customHeight="1" x14ac:dyDescent="0.25">
      <c r="A34" s="40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5" customHeight="1" x14ac:dyDescent="0.25">
      <c r="E35" s="14"/>
      <c r="F35" s="14"/>
      <c r="G35" s="14"/>
      <c r="H35" s="14"/>
      <c r="I35" s="14"/>
      <c r="J35" s="14"/>
      <c r="K35" s="14"/>
      <c r="L35" s="14"/>
      <c r="M35" s="14"/>
    </row>
    <row r="36" spans="1:19" ht="15" customHeight="1" x14ac:dyDescent="0.25">
      <c r="E36" s="14"/>
      <c r="F36" s="14"/>
      <c r="G36" s="14"/>
      <c r="H36" s="14"/>
      <c r="I36" s="14"/>
      <c r="J36" s="14"/>
      <c r="K36" s="14"/>
      <c r="L36" s="14"/>
      <c r="M36" s="14"/>
    </row>
    <row r="37" spans="1:19" ht="15" customHeight="1" x14ac:dyDescent="0.25">
      <c r="E37" s="14"/>
      <c r="F37" s="14"/>
      <c r="G37" s="14"/>
      <c r="H37" s="14"/>
      <c r="I37" s="14"/>
      <c r="J37" s="14"/>
      <c r="K37" s="14"/>
      <c r="L37" s="14"/>
      <c r="M37" s="14"/>
    </row>
  </sheetData>
  <mergeCells count="5">
    <mergeCell ref="B7:B9"/>
    <mergeCell ref="C7:C9"/>
    <mergeCell ref="B5:B6"/>
    <mergeCell ref="C5:C6"/>
    <mergeCell ref="B11:R11"/>
  </mergeCells>
  <hyperlinks>
    <hyperlink ref="A1" location="Indice!A1" display="volver" xr:uid="{11FF67BF-63C0-41A2-869A-6917E767868D}"/>
  </hyperlinks>
  <pageMargins left="0.7" right="0.7" top="0.75" bottom="0.75" header="0.3" footer="0.3"/>
  <pageSetup paperSize="9" orientation="portrait" r:id="rId1"/>
  <ignoredErrors>
    <ignoredError sqref="Q9 E9:P9 E6:P6 Q5 Q7:Q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</vt:lpstr>
      <vt:lpstr>20.1</vt:lpstr>
      <vt:lpstr>20.2</vt:lpstr>
      <vt:lpstr>20.3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Renzo Canalle (ILN-CCO)</dc:creator>
  <cp:lastModifiedBy>Vanesa La Noire</cp:lastModifiedBy>
  <dcterms:created xsi:type="dcterms:W3CDTF">2018-01-18T19:06:56Z</dcterms:created>
  <dcterms:modified xsi:type="dcterms:W3CDTF">2024-08-15T21:42:30Z</dcterms:modified>
</cp:coreProperties>
</file>