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D8B85405-676E-4CAF-810D-38C8FB3C1200}" xr6:coauthVersionLast="47" xr6:coauthVersionMax="47" xr10:uidLastSave="{00000000-0000-0000-0000-000000000000}"/>
  <bookViews>
    <workbookView xWindow="-120" yWindow="-120" windowWidth="23520" windowHeight="11520" tabRatio="667" xr2:uid="{00000000-000D-0000-FFFF-FFFF00000000}"/>
  </bookViews>
  <sheets>
    <sheet name="Índice" sheetId="58" r:id="rId1"/>
    <sheet name="13.1." sheetId="62" r:id="rId2"/>
    <sheet name="13.2." sheetId="22" r:id="rId3"/>
    <sheet name="13.3." sheetId="63" r:id="rId4"/>
    <sheet name="13.4." sheetId="2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22" l="1"/>
  <c r="F9" i="22"/>
  <c r="G9" i="22"/>
  <c r="H9" i="22"/>
  <c r="I9" i="22"/>
  <c r="J9" i="22"/>
  <c r="K9" i="22"/>
  <c r="L9" i="22"/>
  <c r="M9" i="22"/>
  <c r="N9" i="22"/>
  <c r="O9" i="22"/>
  <c r="D9" i="22"/>
  <c r="P6" i="22"/>
  <c r="P7" i="22"/>
  <c r="P8" i="22"/>
  <c r="Q7" i="62"/>
  <c r="Q8" i="62"/>
  <c r="Q9" i="62"/>
  <c r="P6" i="62"/>
  <c r="P7" i="62"/>
  <c r="P8" i="62"/>
  <c r="P9" i="62"/>
  <c r="O11" i="24"/>
  <c r="E11" i="24"/>
  <c r="F11" i="24"/>
  <c r="G11" i="24"/>
  <c r="H11" i="24"/>
  <c r="I11" i="24"/>
  <c r="J11" i="24"/>
  <c r="K11" i="24"/>
  <c r="L11" i="24"/>
  <c r="M11" i="24"/>
  <c r="N11" i="24"/>
  <c r="D11" i="24"/>
  <c r="P5" i="22"/>
  <c r="E9" i="63"/>
  <c r="F9" i="63"/>
  <c r="G9" i="63"/>
  <c r="H9" i="63"/>
  <c r="I9" i="63"/>
  <c r="J9" i="63"/>
  <c r="K9" i="63"/>
  <c r="L9" i="63"/>
  <c r="M9" i="63"/>
  <c r="N9" i="63"/>
  <c r="O9" i="63"/>
  <c r="D9" i="63"/>
  <c r="E10" i="62"/>
  <c r="F10" i="62"/>
  <c r="G10" i="62"/>
  <c r="H10" i="62"/>
  <c r="I10" i="62"/>
  <c r="J10" i="62"/>
  <c r="K10" i="62"/>
  <c r="L10" i="62"/>
  <c r="M10" i="62"/>
  <c r="N10" i="62"/>
  <c r="O10" i="62"/>
  <c r="D10" i="62"/>
  <c r="P9" i="22" l="1"/>
  <c r="Q8" i="22" s="1"/>
  <c r="P8" i="24"/>
  <c r="P9" i="24"/>
  <c r="P10" i="24"/>
  <c r="P7" i="24"/>
  <c r="P5" i="24"/>
  <c r="P6" i="24"/>
  <c r="P5" i="62"/>
  <c r="P10" i="62" s="1"/>
  <c r="Q7" i="22" l="1"/>
  <c r="Q6" i="22"/>
  <c r="P11" i="24"/>
  <c r="Q7" i="24" s="1"/>
  <c r="P9" i="63"/>
  <c r="Q6" i="63" s="1"/>
  <c r="B12" i="58"/>
  <c r="B11" i="58"/>
  <c r="B7" i="58"/>
  <c r="B6" i="58"/>
  <c r="Q5" i="22"/>
  <c r="Q9" i="22" s="1"/>
  <c r="Q8" i="63" l="1"/>
  <c r="Q6" i="62"/>
  <c r="Q5" i="24"/>
  <c r="Q10" i="24"/>
  <c r="Q6" i="24"/>
  <c r="Q8" i="24"/>
  <c r="Q5" i="63"/>
  <c r="Q9" i="24"/>
  <c r="Q7" i="63"/>
  <c r="Q5" i="62"/>
  <c r="Q11" i="24" l="1"/>
  <c r="Q10" i="62"/>
  <c r="Q9" i="63"/>
</calcChain>
</file>

<file path=xl/sharedStrings.xml><?xml version="1.0" encoding="utf-8"?>
<sst xmlns="http://schemas.openxmlformats.org/spreadsheetml/2006/main" count="110" uniqueCount="47">
  <si>
    <t>Total</t>
  </si>
  <si>
    <t>Revoca</t>
  </si>
  <si>
    <t>%</t>
  </si>
  <si>
    <t>volver</t>
  </si>
  <si>
    <t>Tipo de expediente</t>
  </si>
  <si>
    <t>Queja</t>
  </si>
  <si>
    <t>Cuaderno de nulidad</t>
  </si>
  <si>
    <t>Improcedente</t>
  </si>
  <si>
    <t>INGRESADOS</t>
  </si>
  <si>
    <t>CONCLUIDOS</t>
  </si>
  <si>
    <t>1/ Incluye apelaciones confirmadas en parte.</t>
  </si>
  <si>
    <t>2/ Incluye apelaciones concluidas como nulidad de concesorio de apelación.</t>
  </si>
  <si>
    <t>Cuaderno de Nulidad</t>
  </si>
  <si>
    <t>Desistimiento</t>
  </si>
  <si>
    <t>Sustracción de la materia</t>
  </si>
  <si>
    <t>13. SALA ESPECIALIZADA EN PROCEDIMIENTOS CONCURSALES</t>
  </si>
  <si>
    <t>Nota: La información se refiere a expedientes concluidos durante el periodo de análisis, independientemente de su fecha de ingreso, por lo que los expedientes concluidos pueden incorporar casos presentados con anterioridad a dicho período de análisis.</t>
  </si>
  <si>
    <t>Medida cautelar</t>
  </si>
  <si>
    <t>Confirma 1/</t>
  </si>
  <si>
    <t>Nulidad 2/</t>
  </si>
  <si>
    <t>Forma de conclusión</t>
  </si>
  <si>
    <t>Recusación</t>
  </si>
  <si>
    <t>Apelación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</si>
  <si>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</si>
  <si>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</si>
  <si>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</si>
  <si>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</si>
  <si>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</si>
  <si>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</si>
  <si>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</si>
  <si>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</si>
  <si>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</si>
  <si>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</si>
  <si>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</si>
  <si>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</si>
  <si>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ORI Arequipa</t>
  </si>
  <si>
    <t>ORI Loreto</t>
  </si>
  <si>
    <t>ORI Cusco</t>
  </si>
  <si>
    <t>Sede u oficina regional</t>
  </si>
  <si>
    <t>Sede central</t>
  </si>
  <si>
    <t>n.°</t>
  </si>
  <si>
    <t>Fuente: Sala Especializada en Procedimientos Concursales</t>
  </si>
  <si>
    <t>Elaboración: Oficina de Estudios Económicos</t>
  </si>
  <si>
    <t>13.1. SCO: EXPEDIENTES INGRESADOS, SEGÚN TIPO DE EXPEDIENTE, ENERO-DICIEMBRE 2023</t>
  </si>
  <si>
    <t>13.2. SCO: APELACIONES INGRESADAS EN MATERIA CONCURSAL, SEGÚN SEDE U OFICINA REGIONAL DE LA PRIMERA INSTANCIA, ENERO-DICIEMBRE 2023</t>
  </si>
  <si>
    <t>13.3. SCO: EXPEDIENTES CONCLUIDOS, SEGÚN TIPO DE EXPEDIENTE, ENERO-DICIEMBRE 2023</t>
  </si>
  <si>
    <t>13.4. SCO: APELACIONES RESUELTAS EN MATERIA CONCURSAL, SEGÚN TIPO DE CONCLUSIÓN, ENERO-DICIEMBRE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</si>
</sst>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_(* #,##0.00_);_(* \(#,##0.00\);_(* &quot;-&quot;??_);_(@_)"/>
    <numFmt numFmtId="168" formatCode="[$-C0A]mmm/yy;@"/>
    <numFmt numFmtId="169" formatCode="#_###0"/>
    <numFmt numFmtId="170" formatCode="_-* #,##0_-;\-* #,##0_-;_-* &quot;-&quot;??_-;_-@_-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u/>
      <sz val="7.7"/>
      <color indexed="12"/>
      <name val="Calibri"/>
      <family val="2"/>
    </font>
    <font>
      <sz val="8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990033"/>
      <name val="Arial"/>
      <family val="2"/>
    </font>
    <font>
      <b/>
      <sz val="12"/>
      <color rgb="FF990033"/>
      <name val="Arial"/>
      <family val="2"/>
    </font>
    <font>
      <sz val="10"/>
      <color rgb="FF990033"/>
      <name val="Arial"/>
      <family val="2"/>
    </font>
    <font>
      <u/>
      <sz val="10"/>
      <color rgb="FF990033"/>
      <name val="Arial"/>
      <family val="2"/>
    </font>
    <font>
      <b/>
      <sz val="11"/>
      <color rgb="FF990033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9"/>
      <color theme="1"/>
      <name val="Segoe UI"/>
      <family val="2"/>
      <charset val="1"/>
    </font>
    <font>
      <sz val="11"/>
      <name val="Calibri"/>
      <family val="2"/>
    </font>
    <font>
      <sz val="7.5"/>
      <color indexed="8"/>
      <name val="Arial"/>
      <family val="2"/>
    </font>
    <font>
      <u/>
      <sz val="9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3" fillId="3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3" applyNumberFormat="0" applyFill="0" applyAlignment="0" applyProtection="0"/>
    <xf numFmtId="0" fontId="9" fillId="21" borderId="2" applyNumberFormat="0" applyAlignment="0" applyProtection="0"/>
    <xf numFmtId="0" fontId="11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2" fillId="7" borderId="1" applyNumberFormat="0" applyAlignment="0" applyProtection="0"/>
    <xf numFmtId="0" fontId="17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7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12" fillId="7" borderId="1" applyNumberFormat="0" applyAlignment="0" applyProtection="0"/>
    <xf numFmtId="0" fontId="10" fillId="0" borderId="3" applyNumberFormat="0" applyFill="0" applyAlignment="0" applyProtection="0"/>
    <xf numFmtId="167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9" fillId="0" borderId="0" applyFont="0" applyFill="0" applyBorder="0" applyAlignment="0" applyProtection="0"/>
    <xf numFmtId="167" fontId="28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4" fillId="22" borderId="0" applyNumberFormat="0" applyBorder="0" applyAlignment="0" applyProtection="0"/>
    <xf numFmtId="0" fontId="2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15" fillId="20" borderId="8" applyNumberFormat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11" fillId="0" borderId="6" applyNumberFormat="0" applyFill="0" applyAlignment="0" applyProtection="0"/>
    <xf numFmtId="0" fontId="21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38" fillId="0" borderId="0"/>
    <xf numFmtId="0" fontId="39" fillId="0" borderId="0"/>
  </cellStyleXfs>
  <cellXfs count="59">
    <xf numFmtId="0" fontId="0" fillId="0" borderId="0" xfId="0"/>
    <xf numFmtId="0" fontId="4" fillId="24" borderId="0" xfId="0" applyFont="1" applyFill="1"/>
    <xf numFmtId="2" fontId="4" fillId="24" borderId="0" xfId="0" applyNumberFormat="1" applyFont="1" applyFill="1"/>
    <xf numFmtId="168" fontId="22" fillId="26" borderId="0" xfId="0" applyNumberFormat="1" applyFont="1" applyFill="1" applyAlignment="1">
      <alignment horizontal="center" vertical="center" wrapText="1"/>
    </xf>
    <xf numFmtId="2" fontId="4" fillId="24" borderId="0" xfId="75" applyNumberFormat="1" applyFont="1" applyFill="1" applyAlignment="1">
      <alignment horizontal="right" vertical="center" wrapText="1"/>
    </xf>
    <xf numFmtId="0" fontId="23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left" vertical="center" wrapText="1"/>
    </xf>
    <xf numFmtId="0" fontId="23" fillId="24" borderId="0" xfId="0" applyFont="1" applyFill="1" applyAlignment="1">
      <alignment horizontal="center" vertical="center"/>
    </xf>
    <xf numFmtId="168" fontId="22" fillId="24" borderId="0" xfId="0" applyNumberFormat="1" applyFont="1" applyFill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horizontal="left" vertical="center" wrapText="1"/>
    </xf>
    <xf numFmtId="3" fontId="22" fillId="24" borderId="0" xfId="0" applyNumberFormat="1" applyFont="1" applyFill="1" applyAlignment="1">
      <alignment horizontal="right" vertical="center" wrapText="1"/>
    </xf>
    <xf numFmtId="164" fontId="4" fillId="24" borderId="0" xfId="0" applyNumberFormat="1" applyFont="1" applyFill="1" applyAlignment="1">
      <alignment horizontal="center" vertical="center" wrapText="1"/>
    </xf>
    <xf numFmtId="2" fontId="23" fillId="24" borderId="0" xfId="0" applyNumberFormat="1" applyFont="1" applyFill="1" applyAlignment="1">
      <alignment horizontal="center" vertical="center" wrapText="1"/>
    </xf>
    <xf numFmtId="17" fontId="22" fillId="25" borderId="0" xfId="0" applyNumberFormat="1" applyFont="1" applyFill="1" applyAlignment="1">
      <alignment horizontal="center" vertical="center"/>
    </xf>
    <xf numFmtId="164" fontId="4" fillId="24" borderId="0" xfId="0" applyNumberFormat="1" applyFont="1" applyFill="1" applyAlignment="1">
      <alignment horizontal="right" vertical="center" wrapText="1"/>
    </xf>
    <xf numFmtId="164" fontId="22" fillId="26" borderId="0" xfId="0" applyNumberFormat="1" applyFont="1" applyFill="1" applyAlignment="1">
      <alignment horizontal="right" vertical="center" wrapText="1"/>
    </xf>
    <xf numFmtId="0" fontId="1" fillId="24" borderId="0" xfId="0" applyFont="1" applyFill="1" applyAlignment="1">
      <alignment horizontal="left" vertical="center" wrapText="1"/>
    </xf>
    <xf numFmtId="169" fontId="4" fillId="24" borderId="0" xfId="0" applyNumberFormat="1" applyFont="1" applyFill="1" applyAlignment="1">
      <alignment horizontal="right" vertical="center" wrapText="1"/>
    </xf>
    <xf numFmtId="167" fontId="22" fillId="26" borderId="0" xfId="75" applyFont="1" applyFill="1" applyAlignment="1">
      <alignment horizontal="right" vertical="center" wrapText="1"/>
    </xf>
    <xf numFmtId="167" fontId="4" fillId="24" borderId="0" xfId="75" applyFont="1" applyFill="1" applyAlignment="1">
      <alignment horizontal="right" vertical="center" wrapText="1"/>
    </xf>
    <xf numFmtId="167" fontId="35" fillId="26" borderId="0" xfId="75" applyFont="1" applyFill="1" applyAlignment="1">
      <alignment horizontal="right" vertical="center" wrapText="1"/>
    </xf>
    <xf numFmtId="43" fontId="4" fillId="24" borderId="0" xfId="75" applyNumberFormat="1" applyFont="1" applyFill="1" applyAlignment="1">
      <alignment horizontal="right" vertical="center" wrapText="1"/>
    </xf>
    <xf numFmtId="43" fontId="22" fillId="26" borderId="0" xfId="75" applyNumberFormat="1" applyFont="1" applyFill="1" applyAlignment="1">
      <alignment horizontal="right" vertical="center" wrapText="1"/>
    </xf>
    <xf numFmtId="170" fontId="4" fillId="24" borderId="0" xfId="0" applyNumberFormat="1" applyFont="1" applyFill="1" applyAlignment="1">
      <alignment horizontal="right" vertical="center" wrapText="1"/>
    </xf>
    <xf numFmtId="170" fontId="22" fillId="26" borderId="0" xfId="0" applyNumberFormat="1" applyFont="1" applyFill="1" applyAlignment="1">
      <alignment horizontal="right" vertical="center" wrapText="1"/>
    </xf>
    <xf numFmtId="17" fontId="22" fillId="25" borderId="0" xfId="0" quotePrefix="1" applyNumberFormat="1" applyFont="1" applyFill="1" applyAlignment="1">
      <alignment horizontal="center" vertical="center"/>
    </xf>
    <xf numFmtId="0" fontId="37" fillId="27" borderId="0" xfId="0" applyFont="1" applyFill="1" applyAlignment="1">
      <alignment horizontal="left" vertical="center"/>
    </xf>
    <xf numFmtId="0" fontId="37" fillId="24" borderId="0" xfId="0" applyFont="1" applyFill="1" applyAlignment="1">
      <alignment vertical="center"/>
    </xf>
    <xf numFmtId="0" fontId="34" fillId="27" borderId="0" xfId="0" applyFont="1" applyFill="1" applyAlignment="1">
      <alignment horizontal="left" vertical="center"/>
    </xf>
    <xf numFmtId="164" fontId="23" fillId="24" borderId="0" xfId="0" applyNumberFormat="1" applyFont="1" applyFill="1" applyAlignment="1">
      <alignment horizontal="center" vertical="center" wrapText="1"/>
    </xf>
    <xf numFmtId="0" fontId="1" fillId="24" borderId="0" xfId="0" applyFont="1" applyFill="1" applyAlignment="1">
      <alignment horizontal="center" vertical="center" wrapText="1"/>
    </xf>
    <xf numFmtId="164" fontId="1" fillId="24" borderId="0" xfId="0" applyNumberFormat="1" applyFont="1" applyFill="1" applyAlignment="1">
      <alignment horizontal="right" vertical="center" wrapText="1"/>
    </xf>
    <xf numFmtId="167" fontId="1" fillId="24" borderId="0" xfId="75" applyFont="1" applyFill="1" applyAlignment="1">
      <alignment horizontal="right" vertical="center" wrapText="1"/>
    </xf>
    <xf numFmtId="0" fontId="40" fillId="24" borderId="0" xfId="0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 wrapText="1"/>
    </xf>
    <xf numFmtId="0" fontId="37" fillId="24" borderId="0" xfId="0" applyFont="1" applyFill="1" applyAlignment="1">
      <alignment horizontal="left" vertical="center"/>
    </xf>
    <xf numFmtId="0" fontId="40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40" fillId="27" borderId="0" xfId="0" applyFont="1" applyFill="1" applyAlignment="1">
      <alignment horizontal="center" vertical="center" wrapText="1"/>
    </xf>
    <xf numFmtId="0" fontId="37" fillId="27" borderId="0" xfId="0" applyFont="1" applyFill="1" applyAlignment="1">
      <alignment horizontal="center" vertical="center" wrapText="1"/>
    </xf>
    <xf numFmtId="0" fontId="41" fillId="27" borderId="0" xfId="71" applyFont="1" applyFill="1" applyAlignment="1" applyProtection="1">
      <alignment vertical="center"/>
    </xf>
    <xf numFmtId="0" fontId="42" fillId="24" borderId="0" xfId="0" applyFont="1" applyFill="1" applyAlignment="1">
      <alignment horizontal="center" vertical="center" wrapText="1"/>
    </xf>
    <xf numFmtId="0" fontId="43" fillId="24" borderId="0" xfId="0" applyFont="1" applyFill="1" applyAlignment="1">
      <alignment horizontal="center" vertical="center" wrapText="1"/>
    </xf>
    <xf numFmtId="0" fontId="31" fillId="27" borderId="0" xfId="70" applyFont="1" applyFill="1" applyAlignment="1" applyProtection="1">
      <alignment horizontal="left" vertical="center"/>
    </xf>
    <xf numFmtId="0" fontId="32" fillId="27" borderId="0" xfId="0" applyFont="1" applyFill="1" applyAlignment="1">
      <alignment vertical="center"/>
    </xf>
    <xf numFmtId="0" fontId="34" fillId="27" borderId="0" xfId="70" applyFont="1" applyFill="1" applyAlignment="1" applyProtection="1">
      <alignment horizontal="left" vertical="center"/>
    </xf>
    <xf numFmtId="0" fontId="30" fillId="27" borderId="0" xfId="70" applyFont="1" applyFill="1" applyAlignment="1" applyProtection="1">
      <alignment vertical="center" wrapText="1"/>
    </xf>
    <xf numFmtId="0" fontId="33" fillId="27" borderId="0" xfId="70" applyFont="1" applyFill="1" applyAlignment="1" applyProtection="1">
      <alignment horizontal="left" vertical="center"/>
    </xf>
    <xf numFmtId="0" fontId="33" fillId="27" borderId="0" xfId="70" applyFont="1" applyFill="1" applyAlignment="1" applyProtection="1">
      <alignment vertical="center"/>
    </xf>
    <xf numFmtId="0" fontId="32" fillId="27" borderId="0" xfId="71" applyFont="1" applyFill="1" applyAlignment="1" applyProtection="1">
      <alignment vertical="center"/>
    </xf>
    <xf numFmtId="0" fontId="3" fillId="27" borderId="0" xfId="70" applyFill="1" applyAlignment="1" applyProtection="1">
      <alignment vertical="center"/>
    </xf>
    <xf numFmtId="0" fontId="4" fillId="24" borderId="0" xfId="0" applyFont="1" applyFill="1" applyAlignment="1">
      <alignment vertical="center"/>
    </xf>
    <xf numFmtId="17" fontId="4" fillId="24" borderId="0" xfId="0" applyNumberFormat="1" applyFont="1" applyFill="1" applyAlignment="1">
      <alignment vertical="center"/>
    </xf>
    <xf numFmtId="2" fontId="4" fillId="24" borderId="0" xfId="0" applyNumberFormat="1" applyFont="1" applyFill="1" applyAlignment="1">
      <alignment vertical="center"/>
    </xf>
    <xf numFmtId="164" fontId="4" fillId="24" borderId="0" xfId="0" applyNumberFormat="1" applyFont="1" applyFill="1" applyAlignment="1">
      <alignment vertical="center"/>
    </xf>
    <xf numFmtId="0" fontId="37" fillId="27" borderId="0" xfId="0" applyFont="1" applyFill="1" applyAlignment="1">
      <alignment vertical="center"/>
    </xf>
    <xf numFmtId="2" fontId="37" fillId="27" borderId="0" xfId="0" applyNumberFormat="1" applyFont="1" applyFill="1" applyAlignment="1">
      <alignment vertical="center"/>
    </xf>
    <xf numFmtId="3" fontId="22" fillId="26" borderId="0" xfId="0" applyNumberFormat="1" applyFont="1" applyFill="1" applyAlignment="1">
      <alignment horizontal="left" vertical="center" wrapText="1"/>
    </xf>
  </cellXfs>
  <cellStyles count="10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Énfasis1" xfId="7" builtinId="30" customBuiltin="1"/>
    <cellStyle name="20% - Énfasis2" xfId="8" builtinId="34" customBuiltin="1"/>
    <cellStyle name="20% - Énfasis3" xfId="9" builtinId="38" customBuiltin="1"/>
    <cellStyle name="20% - Énfasis4" xfId="10" builtinId="42" customBuiltin="1"/>
    <cellStyle name="20% - Énfasis5" xfId="11" builtinId="46" customBuiltin="1"/>
    <cellStyle name="20% - Énfasis6" xfId="12" builtinId="50" customBuiltin="1"/>
    <cellStyle name="40% - Accent1" xfId="13" xr:uid="{00000000-0005-0000-0000-00000C000000}"/>
    <cellStyle name="40% - Accent2" xfId="14" xr:uid="{00000000-0005-0000-0000-00000D000000}"/>
    <cellStyle name="40% - Accent3" xfId="15" xr:uid="{00000000-0005-0000-0000-00000E000000}"/>
    <cellStyle name="40% - Accent4" xfId="16" xr:uid="{00000000-0005-0000-0000-00000F000000}"/>
    <cellStyle name="40% - Accent5" xfId="17" xr:uid="{00000000-0005-0000-0000-000010000000}"/>
    <cellStyle name="40% - Accent6" xfId="18" xr:uid="{00000000-0005-0000-0000-000011000000}"/>
    <cellStyle name="40% - Énfasis1" xfId="19" builtinId="31" customBuiltin="1"/>
    <cellStyle name="40% - Énfasis2" xfId="20" builtinId="35" customBuiltin="1"/>
    <cellStyle name="40% - Énfasis3" xfId="21" builtinId="39" customBuiltin="1"/>
    <cellStyle name="40% - Énfasis4" xfId="22" builtinId="43" customBuiltin="1"/>
    <cellStyle name="40% - Énfasis5" xfId="23" builtinId="47" customBuiltin="1"/>
    <cellStyle name="40% - Énfasis6" xfId="24" builtinId="51" customBuiltin="1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60% - Énfasis1" xfId="31" builtinId="32" customBuiltin="1"/>
    <cellStyle name="60% - Énfasis2" xfId="32" builtinId="36" customBuiltin="1"/>
    <cellStyle name="60% - Énfasis3" xfId="33" builtinId="40" customBuiltin="1"/>
    <cellStyle name="60% - Énfasis4" xfId="34" builtinId="44" customBuiltin="1"/>
    <cellStyle name="60% - Énfasis5" xfId="35" builtinId="48" customBuiltin="1"/>
    <cellStyle name="60% - Énfasis6" xfId="36" builtinId="52" customBuiltin="1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Calculation" xfId="44" xr:uid="{00000000-0005-0000-0000-00002B000000}"/>
    <cellStyle name="Cálculo" xfId="45" builtinId="22" customBuiltin="1"/>
    <cellStyle name="Celda de comprobación" xfId="46" builtinId="23" customBuiltin="1"/>
    <cellStyle name="Celda vinculada" xfId="47" builtinId="24" customBuiltin="1"/>
    <cellStyle name="Check Cell" xfId="48" xr:uid="{00000000-0005-0000-0000-00002F000000}"/>
    <cellStyle name="Encabezado 4" xfId="49" builtinId="19" customBuiltin="1"/>
    <cellStyle name="Énfasis1" xfId="50" builtinId="29" customBuiltin="1"/>
    <cellStyle name="Énfasis2" xfId="51" builtinId="33" customBuiltin="1"/>
    <cellStyle name="Énfasis3" xfId="52" builtinId="37" customBuiltin="1"/>
    <cellStyle name="Énfasis4" xfId="53" builtinId="41" customBuiltin="1"/>
    <cellStyle name="Énfasis5" xfId="54" builtinId="45" customBuiltin="1"/>
    <cellStyle name="Énfasis6" xfId="55" builtinId="49" customBuiltin="1"/>
    <cellStyle name="Entrada" xfId="56" builtinId="20" customBuiltin="1"/>
    <cellStyle name="Explanatory Text" xfId="57" xr:uid="{00000000-0005-0000-0000-000038000000}"/>
    <cellStyle name="F2" xfId="58" xr:uid="{00000000-0005-0000-0000-000039000000}"/>
    <cellStyle name="F3" xfId="59" xr:uid="{00000000-0005-0000-0000-00003A000000}"/>
    <cellStyle name="F4" xfId="60" xr:uid="{00000000-0005-0000-0000-00003B000000}"/>
    <cellStyle name="F5" xfId="61" xr:uid="{00000000-0005-0000-0000-00003C000000}"/>
    <cellStyle name="F6" xfId="62" xr:uid="{00000000-0005-0000-0000-00003D000000}"/>
    <cellStyle name="F7" xfId="63" xr:uid="{00000000-0005-0000-0000-00003E000000}"/>
    <cellStyle name="F8" xfId="64" xr:uid="{00000000-0005-0000-0000-00003F000000}"/>
    <cellStyle name="Good" xfId="65" xr:uid="{00000000-0005-0000-0000-000040000000}"/>
    <cellStyle name="Heading 1" xfId="66" xr:uid="{00000000-0005-0000-0000-000041000000}"/>
    <cellStyle name="Heading 2" xfId="67" xr:uid="{00000000-0005-0000-0000-000042000000}"/>
    <cellStyle name="Heading 3" xfId="68" xr:uid="{00000000-0005-0000-0000-000043000000}"/>
    <cellStyle name="Heading 4" xfId="69" xr:uid="{00000000-0005-0000-0000-000044000000}"/>
    <cellStyle name="Hipervínculo" xfId="70" builtinId="8"/>
    <cellStyle name="Hipervínculo 2" xfId="71" xr:uid="{00000000-0005-0000-0000-000046000000}"/>
    <cellStyle name="Incorrecto" xfId="72" builtinId="27" customBuiltin="1"/>
    <cellStyle name="Input" xfId="73" xr:uid="{00000000-0005-0000-0000-000048000000}"/>
    <cellStyle name="Linked Cell" xfId="74" xr:uid="{00000000-0005-0000-0000-000049000000}"/>
    <cellStyle name="Millares" xfId="75" builtinId="3"/>
    <cellStyle name="Millares 2" xfId="76" xr:uid="{00000000-0005-0000-0000-00004B000000}"/>
    <cellStyle name="Millares 2 2" xfId="77" xr:uid="{00000000-0005-0000-0000-00004C000000}"/>
    <cellStyle name="Millares 3" xfId="78" xr:uid="{00000000-0005-0000-0000-00004D000000}"/>
    <cellStyle name="Millares 4" xfId="79" xr:uid="{00000000-0005-0000-0000-00004E000000}"/>
    <cellStyle name="Millares 5" xfId="80" xr:uid="{00000000-0005-0000-0000-00004F000000}"/>
    <cellStyle name="Moneda 2" xfId="81" xr:uid="{00000000-0005-0000-0000-000050000000}"/>
    <cellStyle name="Neutral" xfId="82" builtinId="28" customBuiltin="1"/>
    <cellStyle name="Normal" xfId="0" builtinId="0"/>
    <cellStyle name="Normal 2" xfId="83" xr:uid="{00000000-0005-0000-0000-000053000000}"/>
    <cellStyle name="Normal 2 2" xfId="84" xr:uid="{00000000-0005-0000-0000-000054000000}"/>
    <cellStyle name="Normal 3" xfId="85" xr:uid="{00000000-0005-0000-0000-000055000000}"/>
    <cellStyle name="Normal 4" xfId="86" xr:uid="{00000000-0005-0000-0000-000056000000}"/>
    <cellStyle name="Normal 5" xfId="87" xr:uid="{00000000-0005-0000-0000-000057000000}"/>
    <cellStyle name="Normal 6" xfId="88" xr:uid="{00000000-0005-0000-0000-000058000000}"/>
    <cellStyle name="Normal 6 2" xfId="89" xr:uid="{00000000-0005-0000-0000-000059000000}"/>
    <cellStyle name="Normal 7" xfId="105" xr:uid="{33CA68C6-CA1B-47FA-A681-C2391A1E69E7}"/>
    <cellStyle name="Normal 8" xfId="106" xr:uid="{A84A2B1A-E9B1-4D72-8E88-6A1CB693D466}"/>
    <cellStyle name="Notas" xfId="90" builtinId="10" customBuiltin="1"/>
    <cellStyle name="Note" xfId="91" xr:uid="{00000000-0005-0000-0000-00005B000000}"/>
    <cellStyle name="Output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3" xfId="95" xr:uid="{00000000-0005-0000-0000-00005F000000}"/>
    <cellStyle name="Salida" xfId="96" builtinId="21" customBuiltin="1"/>
    <cellStyle name="Texto de advertencia" xfId="97" builtinId="11" customBuiltin="1"/>
    <cellStyle name="Texto explicativo" xfId="98" builtinId="53" customBuiltin="1"/>
    <cellStyle name="Title" xfId="99" xr:uid="{00000000-0005-0000-0000-000063000000}"/>
    <cellStyle name="Título" xfId="100" builtinId="15" customBuiltin="1"/>
    <cellStyle name="Título 2" xfId="101" builtinId="17" customBuiltin="1"/>
    <cellStyle name="Título 3" xfId="102" builtinId="18" customBuiltin="1"/>
    <cellStyle name="Total" xfId="103" builtinId="25" customBuiltin="1"/>
    <cellStyle name="Warning Text" xfId="104" xr:uid="{00000000-0005-0000-0000-00006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0033"/>
      <rgbColor rgb="00333399"/>
      <rgbColor rgb="00333333"/>
    </indexed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3"/>
  <sheetViews>
    <sheetView tabSelected="1" zoomScale="90" zoomScaleNormal="90" workbookViewId="0">
      <selection activeCell="B2" sqref="B2"/>
    </sheetView>
  </sheetViews>
  <sheetFormatPr baseColWidth="10" defaultColWidth="10.85546875" defaultRowHeight="15" customHeight="1" x14ac:dyDescent="0.2"/>
  <cols>
    <col min="1" max="1" width="4.85546875" style="45" customWidth="1"/>
    <col min="2" max="2" width="5" style="45" customWidth="1"/>
    <col min="3" max="16384" width="10.85546875" style="45"/>
  </cols>
  <sheetData>
    <row r="2" spans="2:3" ht="15" customHeight="1" x14ac:dyDescent="0.2">
      <c r="B2" s="44" t="s">
        <v>15</v>
      </c>
    </row>
    <row r="3" spans="2:3" ht="15" customHeight="1" x14ac:dyDescent="0.2">
      <c r="B3" s="44"/>
    </row>
    <row r="4" spans="2:3" ht="15" customHeight="1" x14ac:dyDescent="0.2">
      <c r="B4" s="46" t="s">
        <v>8</v>
      </c>
    </row>
    <row r="5" spans="2:3" ht="15" customHeight="1" x14ac:dyDescent="0.2">
      <c r="B5" s="47"/>
    </row>
    <row r="6" spans="2:3" ht="15" customHeight="1" x14ac:dyDescent="0.2">
      <c r="B6" s="49" t="str">
        <f>+'13.1.'!B2</f>
        <v>13.1. SCO: EXPEDIENTES INGRESADOS, SEGÚN TIPO DE EXPEDIENTE, ENERO-DICIEMBRE 2023</v>
      </c>
    </row>
    <row r="7" spans="2:3" ht="15" customHeight="1" x14ac:dyDescent="0.2">
      <c r="B7" s="49" t="str">
        <f>+'13.2.'!B2</f>
        <v>13.2. SCO: APELACIONES INGRESADAS EN MATERIA CONCURSAL, SEGÚN SEDE U OFICINA REGIONAL DE LA PRIMERA INSTANCIA, ENERO-DICIEMBRE 2023</v>
      </c>
      <c r="C7" s="50"/>
    </row>
    <row r="8" spans="2:3" ht="15" customHeight="1" x14ac:dyDescent="0.2">
      <c r="B8" s="49"/>
      <c r="C8" s="50"/>
    </row>
    <row r="9" spans="2:3" ht="15" customHeight="1" x14ac:dyDescent="0.2">
      <c r="B9" s="46" t="s">
        <v>9</v>
      </c>
      <c r="C9" s="50"/>
    </row>
    <row r="10" spans="2:3" ht="15" customHeight="1" x14ac:dyDescent="0.2">
      <c r="B10" s="51"/>
      <c r="C10" s="50"/>
    </row>
    <row r="11" spans="2:3" ht="15" customHeight="1" x14ac:dyDescent="0.2">
      <c r="B11" s="49" t="str">
        <f>+'13.3.'!B2</f>
        <v>13.3. SCO: EXPEDIENTES CONCLUIDOS, SEGÚN TIPO DE EXPEDIENTE, ENERO-DICIEMBRE 2023</v>
      </c>
      <c r="C11" s="50"/>
    </row>
    <row r="12" spans="2:3" ht="15" customHeight="1" x14ac:dyDescent="0.2">
      <c r="B12" s="49" t="str">
        <f>+'13.4.'!B2</f>
        <v>13.4. SCO: APELACIONES RESUELTAS EN MATERIA CONCURSAL, SEGÚN TIPO DE CONCLUSIÓN, ENERO-DICIEMBRE 2023</v>
      </c>
      <c r="C12" s="50"/>
    </row>
    <row r="13" spans="2:3" ht="15" customHeight="1" x14ac:dyDescent="0.2">
      <c r="B13" s="48"/>
    </row>
  </sheetData>
  <phoneticPr fontId="25" type="noConversion"/>
  <hyperlinks>
    <hyperlink ref="B7" location="'13.2.'!A1" display="'13.2.'!A1" xr:uid="{00000000-0004-0000-0000-000000000000}"/>
    <hyperlink ref="B11" location="'13.3.'!A1" display="'13.3.'!A1" xr:uid="{00000000-0004-0000-0000-000001000000}"/>
    <hyperlink ref="B12" location="'13.4.'!A1" display="'13.4.'!A1" xr:uid="{00000000-0004-0000-0000-000002000000}"/>
    <hyperlink ref="B6" location="'13.1.'!A1" display="'13.1.'!A1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GF13"/>
  <sheetViews>
    <sheetView zoomScale="85" zoomScaleNormal="85" workbookViewId="0"/>
  </sheetViews>
  <sheetFormatPr baseColWidth="10" defaultColWidth="11.42578125" defaultRowHeight="15" customHeight="1" x14ac:dyDescent="0.2"/>
  <cols>
    <col min="1" max="1" width="5.42578125" style="42" customWidth="1"/>
    <col min="2" max="2" width="3.7109375" style="52" customWidth="1"/>
    <col min="3" max="3" width="20.7109375" style="52" customWidth="1"/>
    <col min="4" max="16" width="6.7109375" style="52" customWidth="1"/>
    <col min="17" max="17" width="7.7109375" style="54" customWidth="1"/>
    <col min="18" max="16384" width="11.42578125" style="52"/>
  </cols>
  <sheetData>
    <row r="1" spans="1:188" s="5" customFormat="1" ht="15.95" customHeight="1" x14ac:dyDescent="0.2">
      <c r="A1" s="41" t="s">
        <v>3</v>
      </c>
      <c r="C1" s="6"/>
      <c r="Q1" s="13"/>
    </row>
    <row r="2" spans="1:188" s="5" customFormat="1" ht="15.95" customHeight="1" x14ac:dyDescent="0.2">
      <c r="A2" s="42"/>
      <c r="B2" s="29" t="s">
        <v>43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Q2" s="13"/>
    </row>
    <row r="3" spans="1:188" s="5" customFormat="1" ht="15.95" customHeight="1" x14ac:dyDescent="0.2">
      <c r="A3" s="42"/>
      <c r="C3" s="6"/>
      <c r="Q3" s="13"/>
    </row>
    <row r="4" spans="1:188" s="8" customFormat="1" ht="24" customHeight="1" x14ac:dyDescent="0.2">
      <c r="A4" s="42"/>
      <c r="B4" s="3" t="s">
        <v>40</v>
      </c>
      <c r="C4" s="3" t="s">
        <v>4</v>
      </c>
      <c r="D4" s="26" t="s">
        <v>23</v>
      </c>
      <c r="E4" s="26" t="s">
        <v>24</v>
      </c>
      <c r="F4" s="26" t="s">
        <v>25</v>
      </c>
      <c r="G4" s="26" t="s">
        <v>26</v>
      </c>
      <c r="H4" s="26" t="s">
        <v>27</v>
      </c>
      <c r="I4" s="26" t="s">
        <v>28</v>
      </c>
      <c r="J4" s="26" t="s">
        <v>29</v>
      </c>
      <c r="K4" s="26" t="s">
        <v>30</v>
      </c>
      <c r="L4" s="26" t="s">
        <v>31</v>
      </c>
      <c r="M4" s="26" t="s">
        <v>32</v>
      </c>
      <c r="N4" s="26" t="s">
        <v>33</v>
      </c>
      <c r="O4" s="26" t="s">
        <v>34</v>
      </c>
      <c r="P4" s="14" t="s">
        <v>0</v>
      </c>
      <c r="Q4" s="14" t="s">
        <v>2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</row>
    <row r="5" spans="1:188" s="9" customFormat="1" ht="18.75" customHeight="1" x14ac:dyDescent="0.2">
      <c r="A5" s="42"/>
      <c r="B5" s="9">
        <v>1</v>
      </c>
      <c r="C5" s="17" t="s">
        <v>22</v>
      </c>
      <c r="D5" s="24">
        <v>49</v>
      </c>
      <c r="E5" s="24">
        <v>30</v>
      </c>
      <c r="F5" s="24">
        <v>37</v>
      </c>
      <c r="G5" s="24">
        <v>33</v>
      </c>
      <c r="H5" s="24">
        <v>47</v>
      </c>
      <c r="I5" s="24">
        <v>84</v>
      </c>
      <c r="J5" s="24">
        <v>53</v>
      </c>
      <c r="K5" s="24">
        <v>37</v>
      </c>
      <c r="L5" s="24">
        <v>30</v>
      </c>
      <c r="M5" s="24">
        <v>32</v>
      </c>
      <c r="N5" s="24">
        <v>30</v>
      </c>
      <c r="O5" s="24">
        <v>45</v>
      </c>
      <c r="P5" s="24">
        <f>SUM(D5:O5)</f>
        <v>507</v>
      </c>
      <c r="Q5" s="22">
        <f>+P5/$P$10*100</f>
        <v>84.359400998336113</v>
      </c>
    </row>
    <row r="6" spans="1:188" s="9" customFormat="1" ht="18.75" customHeight="1" x14ac:dyDescent="0.2">
      <c r="A6" s="42"/>
      <c r="B6" s="9">
        <v>2</v>
      </c>
      <c r="C6" s="10" t="s">
        <v>5</v>
      </c>
      <c r="D6" s="24">
        <v>4</v>
      </c>
      <c r="E6" s="24">
        <v>2</v>
      </c>
      <c r="F6" s="24">
        <v>3</v>
      </c>
      <c r="G6" s="24">
        <v>4</v>
      </c>
      <c r="H6" s="24">
        <v>14</v>
      </c>
      <c r="I6" s="24">
        <v>6</v>
      </c>
      <c r="J6" s="24">
        <v>4</v>
      </c>
      <c r="K6" s="24">
        <v>5</v>
      </c>
      <c r="L6" s="24">
        <v>7</v>
      </c>
      <c r="M6" s="24">
        <v>7</v>
      </c>
      <c r="N6" s="24">
        <v>9</v>
      </c>
      <c r="O6" s="24">
        <v>5</v>
      </c>
      <c r="P6" s="24">
        <f t="shared" ref="P6:P9" si="0">SUM(D6:O6)</f>
        <v>70</v>
      </c>
      <c r="Q6" s="22">
        <f>+P6/$P$10*100</f>
        <v>11.647254575707153</v>
      </c>
    </row>
    <row r="7" spans="1:188" s="9" customFormat="1" ht="18.75" customHeight="1" x14ac:dyDescent="0.2">
      <c r="A7" s="42"/>
      <c r="B7" s="9">
        <v>3</v>
      </c>
      <c r="C7" s="10" t="s">
        <v>6</v>
      </c>
      <c r="D7" s="24">
        <v>3</v>
      </c>
      <c r="E7" s="24">
        <v>6</v>
      </c>
      <c r="F7" s="24">
        <v>0</v>
      </c>
      <c r="G7" s="24">
        <v>4</v>
      </c>
      <c r="H7" s="24">
        <v>0</v>
      </c>
      <c r="I7" s="24">
        <v>0</v>
      </c>
      <c r="J7" s="24">
        <v>4</v>
      </c>
      <c r="K7" s="24">
        <v>0</v>
      </c>
      <c r="L7" s="24">
        <v>1</v>
      </c>
      <c r="M7" s="24">
        <v>1</v>
      </c>
      <c r="N7" s="24">
        <v>1</v>
      </c>
      <c r="O7" s="24">
        <v>1</v>
      </c>
      <c r="P7" s="24">
        <f t="shared" si="0"/>
        <v>21</v>
      </c>
      <c r="Q7" s="22">
        <f t="shared" ref="Q7:Q9" si="1">+P7/$P$10*100</f>
        <v>3.494176372712146</v>
      </c>
    </row>
    <row r="8" spans="1:188" s="9" customFormat="1" ht="18.75" customHeight="1" x14ac:dyDescent="0.2">
      <c r="A8" s="42"/>
      <c r="B8" s="9">
        <v>4</v>
      </c>
      <c r="C8" s="17" t="s">
        <v>21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1</v>
      </c>
      <c r="K8" s="24">
        <v>0</v>
      </c>
      <c r="L8" s="24">
        <v>0</v>
      </c>
      <c r="M8" s="24">
        <v>1</v>
      </c>
      <c r="N8" s="24">
        <v>0</v>
      </c>
      <c r="O8" s="24">
        <v>0</v>
      </c>
      <c r="P8" s="24">
        <f t="shared" si="0"/>
        <v>2</v>
      </c>
      <c r="Q8" s="22">
        <f t="shared" si="1"/>
        <v>0.33277870216306155</v>
      </c>
    </row>
    <row r="9" spans="1:188" s="9" customFormat="1" ht="18.75" customHeight="1" x14ac:dyDescent="0.2">
      <c r="A9" s="42"/>
      <c r="B9" s="9">
        <v>5</v>
      </c>
      <c r="C9" s="17" t="s">
        <v>17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1</v>
      </c>
      <c r="N9" s="24">
        <v>0</v>
      </c>
      <c r="O9" s="24">
        <v>0</v>
      </c>
      <c r="P9" s="24">
        <f t="shared" si="0"/>
        <v>1</v>
      </c>
      <c r="Q9" s="22">
        <f t="shared" si="1"/>
        <v>0.16638935108153077</v>
      </c>
    </row>
    <row r="10" spans="1:188" s="11" customFormat="1" ht="18.75" customHeight="1" x14ac:dyDescent="0.2">
      <c r="A10" s="42"/>
      <c r="B10" s="58" t="s">
        <v>0</v>
      </c>
      <c r="C10" s="58"/>
      <c r="D10" s="25">
        <f t="shared" ref="D10:Q10" si="2">SUM(D5:D9)</f>
        <v>56</v>
      </c>
      <c r="E10" s="25">
        <f t="shared" si="2"/>
        <v>38</v>
      </c>
      <c r="F10" s="25">
        <f t="shared" si="2"/>
        <v>40</v>
      </c>
      <c r="G10" s="25">
        <f t="shared" si="2"/>
        <v>41</v>
      </c>
      <c r="H10" s="25">
        <f t="shared" si="2"/>
        <v>61</v>
      </c>
      <c r="I10" s="25">
        <f t="shared" si="2"/>
        <v>90</v>
      </c>
      <c r="J10" s="25">
        <f t="shared" si="2"/>
        <v>62</v>
      </c>
      <c r="K10" s="25">
        <f t="shared" si="2"/>
        <v>42</v>
      </c>
      <c r="L10" s="25">
        <f t="shared" si="2"/>
        <v>38</v>
      </c>
      <c r="M10" s="25">
        <f t="shared" si="2"/>
        <v>42</v>
      </c>
      <c r="N10" s="25">
        <f t="shared" si="2"/>
        <v>40</v>
      </c>
      <c r="O10" s="25">
        <f t="shared" si="2"/>
        <v>51</v>
      </c>
      <c r="P10" s="25">
        <f t="shared" si="2"/>
        <v>601</v>
      </c>
      <c r="Q10" s="23">
        <f t="shared" si="2"/>
        <v>100.00000000000001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</row>
    <row r="11" spans="1:188" s="28" customFormat="1" ht="12.75" customHeight="1" x14ac:dyDescent="0.2">
      <c r="A11" s="34"/>
      <c r="B11" s="27" t="s">
        <v>41</v>
      </c>
    </row>
    <row r="12" spans="1:188" s="28" customFormat="1" ht="12.75" customHeight="1" x14ac:dyDescent="0.2">
      <c r="A12" s="34"/>
      <c r="B12" s="28" t="s">
        <v>42</v>
      </c>
    </row>
    <row r="13" spans="1:188" ht="15" customHeight="1" x14ac:dyDescent="0.2">
      <c r="D13" s="53"/>
      <c r="Q13" s="52"/>
    </row>
  </sheetData>
  <sortState xmlns:xlrd2="http://schemas.microsoft.com/office/spreadsheetml/2017/richdata2" ref="C5:P10">
    <sortCondition descending="1" ref="P5:P10"/>
    <sortCondition ref="C5:C10"/>
  </sortState>
  <mergeCells count="1">
    <mergeCell ref="B10:C10"/>
  </mergeCells>
  <phoneticPr fontId="36" type="noConversion"/>
  <hyperlinks>
    <hyperlink ref="A1" location="Índice!A1" display="volver" xr:uid="{00000000-0004-0000-0100-000000000000}"/>
  </hyperlinks>
  <pageMargins left="0.75" right="0.75" top="1" bottom="1" header="0" footer="0"/>
  <pageSetup paperSize="9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8"/>
  <dimension ref="A1:GF24"/>
  <sheetViews>
    <sheetView zoomScale="85" zoomScaleNormal="85" workbookViewId="0"/>
  </sheetViews>
  <sheetFormatPr baseColWidth="10" defaultColWidth="11.42578125" defaultRowHeight="15" customHeight="1" x14ac:dyDescent="0.2"/>
  <cols>
    <col min="1" max="1" width="5.42578125" style="42" customWidth="1"/>
    <col min="2" max="2" width="3.7109375" style="1" customWidth="1"/>
    <col min="3" max="3" width="20.7109375" style="1" customWidth="1"/>
    <col min="4" max="16" width="6.7109375" style="1" customWidth="1"/>
    <col min="17" max="17" width="7.7109375" style="2" customWidth="1"/>
    <col min="18" max="16384" width="11.42578125" style="1"/>
  </cols>
  <sheetData>
    <row r="1" spans="1:188" s="5" customFormat="1" ht="15.95" customHeight="1" x14ac:dyDescent="0.2">
      <c r="A1" s="41" t="s">
        <v>3</v>
      </c>
      <c r="C1" s="6"/>
      <c r="Q1" s="13"/>
    </row>
    <row r="2" spans="1:188" s="5" customFormat="1" ht="15.95" customHeight="1" x14ac:dyDescent="0.2">
      <c r="A2" s="42"/>
      <c r="B2" s="29" t="s">
        <v>44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Q2" s="13"/>
    </row>
    <row r="3" spans="1:188" s="5" customFormat="1" ht="15.95" customHeight="1" x14ac:dyDescent="0.2">
      <c r="A3" s="42"/>
      <c r="C3" s="6"/>
      <c r="Q3" s="13"/>
    </row>
    <row r="4" spans="1:188" s="8" customFormat="1" ht="27.95" customHeight="1" x14ac:dyDescent="0.2">
      <c r="A4" s="42"/>
      <c r="B4" s="3" t="s">
        <v>40</v>
      </c>
      <c r="C4" s="3" t="s">
        <v>38</v>
      </c>
      <c r="D4" s="26" t="s">
        <v>23</v>
      </c>
      <c r="E4" s="26" t="s">
        <v>24</v>
      </c>
      <c r="F4" s="26" t="s">
        <v>25</v>
      </c>
      <c r="G4" s="26" t="s">
        <v>26</v>
      </c>
      <c r="H4" s="26" t="s">
        <v>27</v>
      </c>
      <c r="I4" s="26" t="s">
        <v>28</v>
      </c>
      <c r="J4" s="26" t="s">
        <v>29</v>
      </c>
      <c r="K4" s="26" t="s">
        <v>30</v>
      </c>
      <c r="L4" s="26" t="s">
        <v>31</v>
      </c>
      <c r="M4" s="26" t="s">
        <v>32</v>
      </c>
      <c r="N4" s="26" t="s">
        <v>33</v>
      </c>
      <c r="O4" s="26" t="s">
        <v>34</v>
      </c>
      <c r="P4" s="14" t="s">
        <v>0</v>
      </c>
      <c r="Q4" s="14" t="s">
        <v>2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</row>
    <row r="5" spans="1:188" s="9" customFormat="1" ht="18.75" customHeight="1" x14ac:dyDescent="0.2">
      <c r="A5" s="42"/>
      <c r="B5" s="9">
        <v>1</v>
      </c>
      <c r="C5" s="17" t="s">
        <v>39</v>
      </c>
      <c r="D5" s="15">
        <v>49</v>
      </c>
      <c r="E5" s="15">
        <v>29</v>
      </c>
      <c r="F5" s="15">
        <v>37</v>
      </c>
      <c r="G5" s="15">
        <v>29</v>
      </c>
      <c r="H5" s="15">
        <v>47</v>
      </c>
      <c r="I5" s="15">
        <v>80</v>
      </c>
      <c r="J5" s="15">
        <v>53</v>
      </c>
      <c r="K5" s="15">
        <v>37</v>
      </c>
      <c r="L5" s="15">
        <v>30</v>
      </c>
      <c r="M5" s="15">
        <v>31</v>
      </c>
      <c r="N5" s="15">
        <v>30</v>
      </c>
      <c r="O5" s="15">
        <v>45</v>
      </c>
      <c r="P5" s="18">
        <f>SUM(D5:O5)</f>
        <v>497</v>
      </c>
      <c r="Q5" s="4">
        <f>+P5/$P$9*100</f>
        <v>98.027613412228803</v>
      </c>
      <c r="R5" s="12"/>
    </row>
    <row r="6" spans="1:188" s="9" customFormat="1" ht="18.75" customHeight="1" x14ac:dyDescent="0.2">
      <c r="A6" s="42"/>
      <c r="B6" s="9">
        <v>2</v>
      </c>
      <c r="C6" s="17" t="s">
        <v>35</v>
      </c>
      <c r="D6" s="15">
        <v>0</v>
      </c>
      <c r="E6" s="15">
        <v>1</v>
      </c>
      <c r="F6" s="15">
        <v>0</v>
      </c>
      <c r="G6" s="15">
        <v>4</v>
      </c>
      <c r="H6" s="15">
        <v>0</v>
      </c>
      <c r="I6" s="15">
        <v>3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8">
        <f t="shared" ref="P6:P8" si="0">SUM(D6:O6)</f>
        <v>8</v>
      </c>
      <c r="Q6" s="4">
        <f t="shared" ref="Q6:Q8" si="1">+P6/$P$9*100</f>
        <v>1.5779092702169626</v>
      </c>
      <c r="R6" s="12"/>
    </row>
    <row r="7" spans="1:188" s="9" customFormat="1" ht="18.75" customHeight="1" x14ac:dyDescent="0.2">
      <c r="A7" s="42"/>
      <c r="B7" s="9">
        <v>3</v>
      </c>
      <c r="C7" s="17" t="s">
        <v>37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1</v>
      </c>
      <c r="N7" s="15">
        <v>0</v>
      </c>
      <c r="O7" s="15">
        <v>0</v>
      </c>
      <c r="P7" s="18">
        <f t="shared" si="0"/>
        <v>1</v>
      </c>
      <c r="Q7" s="4">
        <f t="shared" si="1"/>
        <v>0.19723865877712032</v>
      </c>
      <c r="R7" s="12"/>
    </row>
    <row r="8" spans="1:188" s="9" customFormat="1" ht="18.75" customHeight="1" x14ac:dyDescent="0.2">
      <c r="A8" s="42"/>
      <c r="B8" s="9">
        <v>4</v>
      </c>
      <c r="C8" s="17" t="s">
        <v>36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1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8">
        <f t="shared" si="0"/>
        <v>1</v>
      </c>
      <c r="Q8" s="4">
        <f t="shared" si="1"/>
        <v>0.19723865877712032</v>
      </c>
      <c r="R8" s="12"/>
    </row>
    <row r="9" spans="1:188" s="11" customFormat="1" ht="18.75" customHeight="1" x14ac:dyDescent="0.2">
      <c r="A9" s="42"/>
      <c r="B9" s="58" t="s">
        <v>0</v>
      </c>
      <c r="C9" s="58"/>
      <c r="D9" s="16">
        <f>SUM(D5:D8)</f>
        <v>49</v>
      </c>
      <c r="E9" s="16">
        <f t="shared" ref="E9:O9" si="2">SUM(E5:E8)</f>
        <v>30</v>
      </c>
      <c r="F9" s="16">
        <f t="shared" si="2"/>
        <v>37</v>
      </c>
      <c r="G9" s="16">
        <f t="shared" si="2"/>
        <v>33</v>
      </c>
      <c r="H9" s="16">
        <f t="shared" si="2"/>
        <v>47</v>
      </c>
      <c r="I9" s="16">
        <f t="shared" si="2"/>
        <v>84</v>
      </c>
      <c r="J9" s="16">
        <f t="shared" si="2"/>
        <v>53</v>
      </c>
      <c r="K9" s="16">
        <f t="shared" si="2"/>
        <v>37</v>
      </c>
      <c r="L9" s="16">
        <f t="shared" si="2"/>
        <v>30</v>
      </c>
      <c r="M9" s="16">
        <f t="shared" si="2"/>
        <v>32</v>
      </c>
      <c r="N9" s="16">
        <f t="shared" si="2"/>
        <v>30</v>
      </c>
      <c r="O9" s="16">
        <f t="shared" si="2"/>
        <v>45</v>
      </c>
      <c r="P9" s="16">
        <f>SUM(P5:P8)</f>
        <v>507</v>
      </c>
      <c r="Q9" s="19">
        <f>SUM(Q5:Q8)</f>
        <v>100.00000000000001</v>
      </c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</row>
    <row r="10" spans="1:188" s="28" customFormat="1" ht="12.75" customHeight="1" x14ac:dyDescent="0.2">
      <c r="A10" s="34"/>
      <c r="B10" s="27" t="s">
        <v>41</v>
      </c>
      <c r="C10" s="35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36"/>
    </row>
    <row r="11" spans="1:188" s="28" customFormat="1" ht="12.75" customHeight="1" x14ac:dyDescent="0.2">
      <c r="A11" s="34"/>
      <c r="B11" s="28" t="s">
        <v>42</v>
      </c>
    </row>
    <row r="12" spans="1:188" ht="15" customHeight="1" x14ac:dyDescent="0.2">
      <c r="Q12" s="1"/>
    </row>
    <row r="13" spans="1:188" ht="15" customHeight="1" x14ac:dyDescent="0.2">
      <c r="Q13" s="1"/>
    </row>
    <row r="14" spans="1:188" ht="15" customHeight="1" x14ac:dyDescent="0.2">
      <c r="Q14" s="1"/>
    </row>
    <row r="15" spans="1:188" ht="15" customHeight="1" x14ac:dyDescent="0.2">
      <c r="Q15" s="1"/>
    </row>
    <row r="16" spans="1:188" ht="15" customHeight="1" x14ac:dyDescent="0.2">
      <c r="Q16" s="1"/>
    </row>
    <row r="17" spans="17:17" ht="15" customHeight="1" x14ac:dyDescent="0.2">
      <c r="Q17" s="1"/>
    </row>
    <row r="18" spans="17:17" ht="15" customHeight="1" x14ac:dyDescent="0.2">
      <c r="Q18" s="1"/>
    </row>
    <row r="19" spans="17:17" ht="15" customHeight="1" x14ac:dyDescent="0.2">
      <c r="Q19" s="1"/>
    </row>
    <row r="20" spans="17:17" ht="15" customHeight="1" x14ac:dyDescent="0.2">
      <c r="Q20" s="1"/>
    </row>
    <row r="21" spans="17:17" ht="15" customHeight="1" x14ac:dyDescent="0.2">
      <c r="Q21" s="1"/>
    </row>
    <row r="22" spans="17:17" ht="15" customHeight="1" x14ac:dyDescent="0.2">
      <c r="Q22" s="1"/>
    </row>
    <row r="23" spans="17:17" ht="15" customHeight="1" x14ac:dyDescent="0.2">
      <c r="Q23" s="1"/>
    </row>
    <row r="24" spans="17:17" ht="15" customHeight="1" x14ac:dyDescent="0.2">
      <c r="Q24" s="1"/>
    </row>
  </sheetData>
  <sortState xmlns:xlrd2="http://schemas.microsoft.com/office/spreadsheetml/2017/richdata2" ref="C5:Q5">
    <sortCondition descending="1" ref="P5"/>
    <sortCondition ref="C5"/>
  </sortState>
  <mergeCells count="1">
    <mergeCell ref="B9:C9"/>
  </mergeCells>
  <phoneticPr fontId="2" type="noConversion"/>
  <hyperlinks>
    <hyperlink ref="A1" location="Índice!A1" display="volver" xr:uid="{00000000-0004-0000-0200-000000000000}"/>
  </hyperlinks>
  <pageMargins left="0.75" right="0.75" top="1" bottom="1" header="0" footer="0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GF20"/>
  <sheetViews>
    <sheetView zoomScale="85" zoomScaleNormal="85" workbookViewId="0"/>
  </sheetViews>
  <sheetFormatPr baseColWidth="10" defaultColWidth="11.42578125" defaultRowHeight="15" customHeight="1" x14ac:dyDescent="0.2"/>
  <cols>
    <col min="1" max="1" width="5.42578125" style="42" customWidth="1"/>
    <col min="2" max="2" width="3.7109375" style="52" customWidth="1"/>
    <col min="3" max="3" width="20.7109375" style="52" customWidth="1"/>
    <col min="4" max="16" width="6.7109375" style="52" customWidth="1"/>
    <col min="17" max="17" width="7.7109375" style="54" customWidth="1"/>
    <col min="18" max="16384" width="11.42578125" style="52"/>
  </cols>
  <sheetData>
    <row r="1" spans="1:188" s="5" customFormat="1" ht="15.95" customHeight="1" x14ac:dyDescent="0.2">
      <c r="A1" s="41" t="s">
        <v>3</v>
      </c>
      <c r="C1" s="6"/>
      <c r="Q1" s="13"/>
    </row>
    <row r="2" spans="1:188" s="5" customFormat="1" ht="15.95" customHeight="1" x14ac:dyDescent="0.2">
      <c r="A2" s="42"/>
      <c r="B2" s="29" t="s">
        <v>45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Q2" s="13"/>
    </row>
    <row r="3" spans="1:188" s="5" customFormat="1" ht="15.95" customHeight="1" x14ac:dyDescent="0.2">
      <c r="A3" s="42"/>
      <c r="C3" s="6"/>
      <c r="Q3" s="13"/>
    </row>
    <row r="4" spans="1:188" s="8" customFormat="1" ht="24" customHeight="1" x14ac:dyDescent="0.2">
      <c r="A4" s="42"/>
      <c r="B4" s="3" t="s">
        <v>40</v>
      </c>
      <c r="C4" s="3" t="s">
        <v>4</v>
      </c>
      <c r="D4" s="26" t="s">
        <v>23</v>
      </c>
      <c r="E4" s="26" t="s">
        <v>24</v>
      </c>
      <c r="F4" s="26" t="s">
        <v>25</v>
      </c>
      <c r="G4" s="26" t="s">
        <v>26</v>
      </c>
      <c r="H4" s="26" t="s">
        <v>27</v>
      </c>
      <c r="I4" s="26" t="s">
        <v>28</v>
      </c>
      <c r="J4" s="26" t="s">
        <v>29</v>
      </c>
      <c r="K4" s="26" t="s">
        <v>30</v>
      </c>
      <c r="L4" s="26" t="s">
        <v>31</v>
      </c>
      <c r="M4" s="26" t="s">
        <v>32</v>
      </c>
      <c r="N4" s="26" t="s">
        <v>33</v>
      </c>
      <c r="O4" s="26" t="s">
        <v>34</v>
      </c>
      <c r="P4" s="14" t="s">
        <v>0</v>
      </c>
      <c r="Q4" s="14" t="s">
        <v>2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</row>
    <row r="5" spans="1:188" s="9" customFormat="1" ht="18.75" customHeight="1" x14ac:dyDescent="0.2">
      <c r="A5" s="42"/>
      <c r="B5" s="9">
        <v>1</v>
      </c>
      <c r="C5" s="17" t="s">
        <v>22</v>
      </c>
      <c r="D5" s="15">
        <v>25</v>
      </c>
      <c r="E5" s="15">
        <v>30</v>
      </c>
      <c r="F5" s="15">
        <v>49</v>
      </c>
      <c r="G5" s="15">
        <v>65</v>
      </c>
      <c r="H5" s="15">
        <v>35</v>
      </c>
      <c r="I5" s="15">
        <v>40</v>
      </c>
      <c r="J5" s="15">
        <v>40</v>
      </c>
      <c r="K5" s="15">
        <v>57</v>
      </c>
      <c r="L5" s="15">
        <v>50</v>
      </c>
      <c r="M5" s="15">
        <v>87</v>
      </c>
      <c r="N5" s="15">
        <v>62</v>
      </c>
      <c r="O5" s="15">
        <v>60</v>
      </c>
      <c r="P5" s="18">
        <v>600</v>
      </c>
      <c r="Q5" s="20">
        <f>+P5/$P$9*100</f>
        <v>86.083213773314199</v>
      </c>
    </row>
    <row r="6" spans="1:188" s="9" customFormat="1" ht="18.75" customHeight="1" x14ac:dyDescent="0.2">
      <c r="A6" s="42"/>
      <c r="B6" s="9">
        <v>2</v>
      </c>
      <c r="C6" s="17" t="s">
        <v>5</v>
      </c>
      <c r="D6" s="15">
        <v>6</v>
      </c>
      <c r="E6" s="15">
        <v>2</v>
      </c>
      <c r="F6" s="15">
        <v>2</v>
      </c>
      <c r="G6" s="15">
        <v>4</v>
      </c>
      <c r="H6" s="15">
        <v>14</v>
      </c>
      <c r="I6" s="15">
        <v>5</v>
      </c>
      <c r="J6" s="15">
        <v>6</v>
      </c>
      <c r="K6" s="15">
        <v>2</v>
      </c>
      <c r="L6" s="15">
        <v>8</v>
      </c>
      <c r="M6" s="15">
        <v>7</v>
      </c>
      <c r="N6" s="15">
        <v>7</v>
      </c>
      <c r="O6" s="15">
        <v>6</v>
      </c>
      <c r="P6" s="18">
        <v>69</v>
      </c>
      <c r="Q6" s="20">
        <f>+P6/$P$9*100</f>
        <v>9.8995695839311342</v>
      </c>
    </row>
    <row r="7" spans="1:188" s="9" customFormat="1" ht="18.75" customHeight="1" x14ac:dyDescent="0.2">
      <c r="A7" s="42"/>
      <c r="B7" s="9">
        <v>3</v>
      </c>
      <c r="C7" s="17" t="s">
        <v>12</v>
      </c>
      <c r="D7" s="15">
        <v>5</v>
      </c>
      <c r="E7" s="15">
        <v>1</v>
      </c>
      <c r="F7" s="15">
        <v>3</v>
      </c>
      <c r="G7" s="15">
        <v>2</v>
      </c>
      <c r="H7" s="15">
        <v>1</v>
      </c>
      <c r="I7" s="15">
        <v>4</v>
      </c>
      <c r="J7" s="15">
        <v>0</v>
      </c>
      <c r="K7" s="15">
        <v>5</v>
      </c>
      <c r="L7" s="15">
        <v>2</v>
      </c>
      <c r="M7" s="15">
        <v>0</v>
      </c>
      <c r="N7" s="15">
        <v>4</v>
      </c>
      <c r="O7" s="15">
        <v>0</v>
      </c>
      <c r="P7" s="18">
        <v>27</v>
      </c>
      <c r="Q7" s="20">
        <f>+P7/$P$9*100</f>
        <v>3.873744619799139</v>
      </c>
    </row>
    <row r="8" spans="1:188" s="9" customFormat="1" ht="18.75" customHeight="1" x14ac:dyDescent="0.2">
      <c r="A8" s="42"/>
      <c r="B8" s="9">
        <v>4</v>
      </c>
      <c r="C8" s="17" t="s">
        <v>17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1</v>
      </c>
      <c r="N8" s="15">
        <v>0</v>
      </c>
      <c r="O8" s="15">
        <v>0</v>
      </c>
      <c r="P8" s="18">
        <v>1</v>
      </c>
      <c r="Q8" s="20">
        <f>+P8/$P$9*100</f>
        <v>0.14347202295552369</v>
      </c>
    </row>
    <row r="9" spans="1:188" s="11" customFormat="1" ht="18.75" customHeight="1" x14ac:dyDescent="0.2">
      <c r="A9" s="42"/>
      <c r="B9" s="58" t="s">
        <v>0</v>
      </c>
      <c r="C9" s="58"/>
      <c r="D9" s="16">
        <f t="shared" ref="D9:Q9" si="0">SUM(D5:D8)</f>
        <v>36</v>
      </c>
      <c r="E9" s="16">
        <f t="shared" si="0"/>
        <v>33</v>
      </c>
      <c r="F9" s="16">
        <f t="shared" si="0"/>
        <v>54</v>
      </c>
      <c r="G9" s="16">
        <f t="shared" si="0"/>
        <v>71</v>
      </c>
      <c r="H9" s="16">
        <f t="shared" si="0"/>
        <v>50</v>
      </c>
      <c r="I9" s="16">
        <f t="shared" si="0"/>
        <v>49</v>
      </c>
      <c r="J9" s="16">
        <f t="shared" si="0"/>
        <v>46</v>
      </c>
      <c r="K9" s="16">
        <f t="shared" si="0"/>
        <v>64</v>
      </c>
      <c r="L9" s="16">
        <f t="shared" si="0"/>
        <v>60</v>
      </c>
      <c r="M9" s="16">
        <f t="shared" si="0"/>
        <v>95</v>
      </c>
      <c r="N9" s="16">
        <f t="shared" si="0"/>
        <v>73</v>
      </c>
      <c r="O9" s="16">
        <f t="shared" si="0"/>
        <v>66</v>
      </c>
      <c r="P9" s="16">
        <f t="shared" si="0"/>
        <v>697</v>
      </c>
      <c r="Q9" s="19">
        <f t="shared" si="0"/>
        <v>100</v>
      </c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</row>
    <row r="10" spans="1:188" s="38" customFormat="1" ht="12.75" customHeight="1" x14ac:dyDescent="0.2">
      <c r="A10" s="37"/>
      <c r="B10" s="28" t="s">
        <v>16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8" s="28" customFormat="1" ht="12.75" customHeight="1" x14ac:dyDescent="0.2">
      <c r="A11" s="34"/>
      <c r="B11" s="27" t="s">
        <v>41</v>
      </c>
    </row>
    <row r="12" spans="1:188" s="28" customFormat="1" ht="12.75" customHeight="1" x14ac:dyDescent="0.2">
      <c r="A12" s="34"/>
      <c r="B12" s="28" t="s">
        <v>42</v>
      </c>
    </row>
    <row r="13" spans="1:188" ht="15" customHeight="1" x14ac:dyDescent="0.2">
      <c r="Q13" s="52"/>
    </row>
    <row r="14" spans="1:188" ht="15" customHeight="1" x14ac:dyDescent="0.2">
      <c r="Q14" s="52"/>
    </row>
    <row r="15" spans="1:188" ht="15" customHeight="1" x14ac:dyDescent="0.2">
      <c r="Q15" s="52"/>
    </row>
    <row r="16" spans="1:188" ht="15" customHeight="1" x14ac:dyDescent="0.2">
      <c r="Q16" s="52"/>
    </row>
    <row r="17" spans="4:17" ht="15" customHeight="1" x14ac:dyDescent="0.2">
      <c r="Q17" s="52"/>
    </row>
    <row r="18" spans="4:17" ht="15" customHeight="1" x14ac:dyDescent="0.2">
      <c r="Q18" s="52"/>
    </row>
    <row r="19" spans="4:17" ht="15" customHeight="1" x14ac:dyDescent="0.2">
      <c r="Q19" s="52"/>
    </row>
    <row r="20" spans="4:17" ht="15" customHeight="1" x14ac:dyDescent="0.2"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</row>
  </sheetData>
  <sortState xmlns:xlrd2="http://schemas.microsoft.com/office/spreadsheetml/2017/richdata2" ref="C5:P9">
    <sortCondition descending="1" ref="P5:P9"/>
    <sortCondition ref="C5:C9"/>
  </sortState>
  <mergeCells count="1">
    <mergeCell ref="B9:C9"/>
  </mergeCells>
  <hyperlinks>
    <hyperlink ref="A1" location="Índice!A1" display="volver" xr:uid="{00000000-0004-0000-0300-000000000000}"/>
  </hyperlinks>
  <pageMargins left="0.75" right="0.75" top="1" bottom="1" header="0" footer="0"/>
  <pageSetup paperSize="9"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1"/>
  <dimension ref="A1:FU41"/>
  <sheetViews>
    <sheetView zoomScale="85" zoomScaleNormal="85" workbookViewId="0">
      <selection activeCell="D19" sqref="D19"/>
    </sheetView>
  </sheetViews>
  <sheetFormatPr baseColWidth="10" defaultColWidth="11.42578125" defaultRowHeight="15" customHeight="1" x14ac:dyDescent="0.2"/>
  <cols>
    <col min="1" max="1" width="5.42578125" style="42" customWidth="1"/>
    <col min="2" max="2" width="3.7109375" style="52" customWidth="1"/>
    <col min="3" max="3" width="23.5703125" style="52" customWidth="1"/>
    <col min="4" max="16" width="6.7109375" style="52" customWidth="1"/>
    <col min="17" max="17" width="7.7109375" style="54" customWidth="1"/>
    <col min="18" max="16384" width="11.42578125" style="52"/>
  </cols>
  <sheetData>
    <row r="1" spans="1:177" s="5" customFormat="1" ht="15.95" customHeight="1" x14ac:dyDescent="0.2">
      <c r="A1" s="41" t="s">
        <v>3</v>
      </c>
      <c r="C1" s="6"/>
      <c r="Q1" s="13"/>
    </row>
    <row r="2" spans="1:177" s="5" customFormat="1" ht="15.95" customHeight="1" x14ac:dyDescent="0.2">
      <c r="A2" s="42"/>
      <c r="B2" s="29" t="s">
        <v>46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Q2" s="13"/>
    </row>
    <row r="3" spans="1:177" s="5" customFormat="1" ht="15.95" customHeight="1" x14ac:dyDescent="0.2">
      <c r="A3" s="42"/>
      <c r="C3" s="6"/>
      <c r="Q3" s="13"/>
    </row>
    <row r="4" spans="1:177" s="8" customFormat="1" ht="24" customHeight="1" x14ac:dyDescent="0.2">
      <c r="A4" s="42"/>
      <c r="B4" s="3" t="s">
        <v>40</v>
      </c>
      <c r="C4" s="3" t="s">
        <v>20</v>
      </c>
      <c r="D4" s="26" t="s">
        <v>23</v>
      </c>
      <c r="E4" s="26" t="s">
        <v>24</v>
      </c>
      <c r="F4" s="26" t="s">
        <v>25</v>
      </c>
      <c r="G4" s="26" t="s">
        <v>26</v>
      </c>
      <c r="H4" s="26" t="s">
        <v>27</v>
      </c>
      <c r="I4" s="26" t="s">
        <v>28</v>
      </c>
      <c r="J4" s="26" t="s">
        <v>29</v>
      </c>
      <c r="K4" s="26" t="s">
        <v>30</v>
      </c>
      <c r="L4" s="26" t="s">
        <v>31</v>
      </c>
      <c r="M4" s="26" t="s">
        <v>32</v>
      </c>
      <c r="N4" s="26" t="s">
        <v>33</v>
      </c>
      <c r="O4" s="26" t="s">
        <v>34</v>
      </c>
      <c r="P4" s="14" t="s">
        <v>0</v>
      </c>
      <c r="Q4" s="14" t="s">
        <v>2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</row>
    <row r="5" spans="1:177" s="9" customFormat="1" ht="18.75" customHeight="1" x14ac:dyDescent="0.2">
      <c r="A5" s="42"/>
      <c r="B5" s="31">
        <v>1</v>
      </c>
      <c r="C5" s="17" t="s">
        <v>18</v>
      </c>
      <c r="D5" s="32">
        <v>21</v>
      </c>
      <c r="E5" s="32">
        <v>22</v>
      </c>
      <c r="F5" s="32">
        <v>30</v>
      </c>
      <c r="G5" s="32">
        <v>46</v>
      </c>
      <c r="H5" s="32">
        <v>16</v>
      </c>
      <c r="I5" s="32">
        <v>32</v>
      </c>
      <c r="J5" s="32">
        <v>28</v>
      </c>
      <c r="K5" s="32">
        <v>29</v>
      </c>
      <c r="L5" s="32">
        <v>37</v>
      </c>
      <c r="M5" s="32">
        <v>54</v>
      </c>
      <c r="N5" s="32">
        <v>40</v>
      </c>
      <c r="O5" s="32">
        <v>38</v>
      </c>
      <c r="P5" s="32">
        <f>SUM(D5:O5)</f>
        <v>393</v>
      </c>
      <c r="Q5" s="33">
        <f t="shared" ref="Q5:Q10" si="0">+P5/$P$11*100</f>
        <v>65.5</v>
      </c>
    </row>
    <row r="6" spans="1:177" s="9" customFormat="1" ht="18.75" customHeight="1" x14ac:dyDescent="0.2">
      <c r="A6" s="42"/>
      <c r="B6" s="31">
        <v>2</v>
      </c>
      <c r="C6" s="17" t="s">
        <v>1</v>
      </c>
      <c r="D6" s="32">
        <v>1</v>
      </c>
      <c r="E6" s="32">
        <v>2</v>
      </c>
      <c r="F6" s="32">
        <v>12</v>
      </c>
      <c r="G6" s="32">
        <v>12</v>
      </c>
      <c r="H6" s="32">
        <v>10</v>
      </c>
      <c r="I6" s="32">
        <v>3</v>
      </c>
      <c r="J6" s="32">
        <v>7</v>
      </c>
      <c r="K6" s="32">
        <v>24</v>
      </c>
      <c r="L6" s="32">
        <v>12</v>
      </c>
      <c r="M6" s="32">
        <v>22</v>
      </c>
      <c r="N6" s="32">
        <v>18</v>
      </c>
      <c r="O6" s="32">
        <v>18</v>
      </c>
      <c r="P6" s="32">
        <f>SUM(D6:O6)</f>
        <v>141</v>
      </c>
      <c r="Q6" s="33">
        <f t="shared" si="0"/>
        <v>23.5</v>
      </c>
    </row>
    <row r="7" spans="1:177" s="9" customFormat="1" ht="18.75" customHeight="1" x14ac:dyDescent="0.2">
      <c r="A7" s="43"/>
      <c r="B7" s="31">
        <v>3</v>
      </c>
      <c r="C7" s="17" t="s">
        <v>19</v>
      </c>
      <c r="D7" s="32">
        <v>1</v>
      </c>
      <c r="E7" s="32">
        <v>6</v>
      </c>
      <c r="F7" s="32">
        <v>5</v>
      </c>
      <c r="G7" s="32">
        <v>3</v>
      </c>
      <c r="H7" s="32">
        <v>4</v>
      </c>
      <c r="I7" s="32">
        <v>2</v>
      </c>
      <c r="J7" s="32">
        <v>2</v>
      </c>
      <c r="K7" s="32">
        <v>3</v>
      </c>
      <c r="L7" s="32">
        <v>1</v>
      </c>
      <c r="M7" s="32">
        <v>0</v>
      </c>
      <c r="N7" s="32">
        <v>1</v>
      </c>
      <c r="O7" s="32">
        <v>2</v>
      </c>
      <c r="P7" s="32">
        <f t="shared" ref="P7:P9" si="1">SUM(D7:O7)</f>
        <v>30</v>
      </c>
      <c r="Q7" s="33">
        <f t="shared" si="0"/>
        <v>5</v>
      </c>
    </row>
    <row r="8" spans="1:177" s="9" customFormat="1" ht="18.75" customHeight="1" x14ac:dyDescent="0.2">
      <c r="A8" s="42"/>
      <c r="B8" s="31">
        <v>4</v>
      </c>
      <c r="C8" s="17" t="s">
        <v>13</v>
      </c>
      <c r="D8" s="32">
        <v>2</v>
      </c>
      <c r="E8" s="32">
        <v>0</v>
      </c>
      <c r="F8" s="32">
        <v>2</v>
      </c>
      <c r="G8" s="32">
        <v>4</v>
      </c>
      <c r="H8" s="32">
        <v>1</v>
      </c>
      <c r="I8" s="32">
        <v>3</v>
      </c>
      <c r="J8" s="32">
        <v>2</v>
      </c>
      <c r="K8" s="32">
        <v>1</v>
      </c>
      <c r="L8" s="32">
        <v>0</v>
      </c>
      <c r="M8" s="32">
        <v>2</v>
      </c>
      <c r="N8" s="32">
        <v>2</v>
      </c>
      <c r="O8" s="32">
        <v>1</v>
      </c>
      <c r="P8" s="32">
        <f>SUM(D8:O8)</f>
        <v>20</v>
      </c>
      <c r="Q8" s="33">
        <f t="shared" si="0"/>
        <v>3.3333333333333335</v>
      </c>
    </row>
    <row r="9" spans="1:177" s="9" customFormat="1" ht="18.75" customHeight="1" x14ac:dyDescent="0.2">
      <c r="A9" s="42"/>
      <c r="B9" s="31">
        <v>5</v>
      </c>
      <c r="C9" s="17" t="s">
        <v>7</v>
      </c>
      <c r="D9" s="32">
        <v>0</v>
      </c>
      <c r="E9" s="32">
        <v>0</v>
      </c>
      <c r="F9" s="32">
        <v>0</v>
      </c>
      <c r="G9" s="32">
        <v>0</v>
      </c>
      <c r="H9" s="32">
        <v>1</v>
      </c>
      <c r="I9" s="32">
        <v>0</v>
      </c>
      <c r="J9" s="32">
        <v>0</v>
      </c>
      <c r="K9" s="32">
        <v>0</v>
      </c>
      <c r="L9" s="32">
        <v>0</v>
      </c>
      <c r="M9" s="32">
        <v>7</v>
      </c>
      <c r="N9" s="32">
        <v>1</v>
      </c>
      <c r="O9" s="32">
        <v>0</v>
      </c>
      <c r="P9" s="32">
        <f t="shared" si="1"/>
        <v>9</v>
      </c>
      <c r="Q9" s="33">
        <f t="shared" si="0"/>
        <v>1.5</v>
      </c>
    </row>
    <row r="10" spans="1:177" s="9" customFormat="1" ht="18.75" customHeight="1" x14ac:dyDescent="0.2">
      <c r="A10" s="43"/>
      <c r="B10" s="31">
        <v>6</v>
      </c>
      <c r="C10" s="17" t="s">
        <v>14</v>
      </c>
      <c r="D10" s="32">
        <v>0</v>
      </c>
      <c r="E10" s="32">
        <v>0</v>
      </c>
      <c r="F10" s="32">
        <v>0</v>
      </c>
      <c r="G10" s="32">
        <v>0</v>
      </c>
      <c r="H10" s="32">
        <v>3</v>
      </c>
      <c r="I10" s="32">
        <v>0</v>
      </c>
      <c r="J10" s="32">
        <v>1</v>
      </c>
      <c r="K10" s="32">
        <v>0</v>
      </c>
      <c r="L10" s="32">
        <v>0</v>
      </c>
      <c r="M10" s="32">
        <v>2</v>
      </c>
      <c r="N10" s="32">
        <v>0</v>
      </c>
      <c r="O10" s="32">
        <v>1</v>
      </c>
      <c r="P10" s="32">
        <f>SUM(D10:O10)</f>
        <v>7</v>
      </c>
      <c r="Q10" s="33">
        <f t="shared" si="0"/>
        <v>1.1666666666666667</v>
      </c>
    </row>
    <row r="11" spans="1:177" s="11" customFormat="1" ht="18.95" customHeight="1" x14ac:dyDescent="0.2">
      <c r="A11" s="42"/>
      <c r="B11" s="58" t="s">
        <v>0</v>
      </c>
      <c r="C11" s="58"/>
      <c r="D11" s="16">
        <f>SUM(D5:D10)</f>
        <v>25</v>
      </c>
      <c r="E11" s="16">
        <f t="shared" ref="E11:N11" si="2">SUM(E5:E10)</f>
        <v>30</v>
      </c>
      <c r="F11" s="16">
        <f t="shared" si="2"/>
        <v>49</v>
      </c>
      <c r="G11" s="16">
        <f t="shared" si="2"/>
        <v>65</v>
      </c>
      <c r="H11" s="16">
        <f t="shared" si="2"/>
        <v>35</v>
      </c>
      <c r="I11" s="16">
        <f t="shared" si="2"/>
        <v>40</v>
      </c>
      <c r="J11" s="16">
        <f t="shared" si="2"/>
        <v>40</v>
      </c>
      <c r="K11" s="16">
        <f t="shared" si="2"/>
        <v>57</v>
      </c>
      <c r="L11" s="16">
        <f t="shared" si="2"/>
        <v>50</v>
      </c>
      <c r="M11" s="16">
        <f t="shared" si="2"/>
        <v>87</v>
      </c>
      <c r="N11" s="16">
        <f t="shared" si="2"/>
        <v>62</v>
      </c>
      <c r="O11" s="16">
        <f>SUM(O5:O10)</f>
        <v>60</v>
      </c>
      <c r="P11" s="16">
        <f>SUM(P5:P10)</f>
        <v>600</v>
      </c>
      <c r="Q11" s="21">
        <f>SUM(Q5:Q10)</f>
        <v>100</v>
      </c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</row>
    <row r="12" spans="1:177" s="38" customFormat="1" ht="12.75" customHeight="1" x14ac:dyDescent="0.2">
      <c r="A12" s="37"/>
      <c r="B12" s="28" t="s">
        <v>16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</row>
    <row r="13" spans="1:177" s="40" customFormat="1" ht="12.75" customHeight="1" x14ac:dyDescent="0.2">
      <c r="A13" s="39"/>
      <c r="B13" s="56" t="s">
        <v>10</v>
      </c>
      <c r="C13" s="56"/>
    </row>
    <row r="14" spans="1:177" s="56" customFormat="1" ht="12.75" customHeight="1" x14ac:dyDescent="0.2">
      <c r="A14" s="39"/>
      <c r="B14" s="56" t="s">
        <v>11</v>
      </c>
      <c r="Q14" s="57"/>
    </row>
    <row r="15" spans="1:177" s="28" customFormat="1" ht="12.75" customHeight="1" x14ac:dyDescent="0.2">
      <c r="A15" s="34"/>
      <c r="B15" s="27" t="s">
        <v>41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spans="1:177" s="28" customFormat="1" ht="12.75" customHeight="1" x14ac:dyDescent="0.2">
      <c r="A16" s="34"/>
      <c r="B16" s="28" t="s">
        <v>42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2:18" ht="15" customHeight="1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2:18" ht="15" customHeight="1" x14ac:dyDescent="0.2">
      <c r="B18" s="5"/>
      <c r="C18" s="5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5"/>
      <c r="R18" s="5"/>
    </row>
    <row r="19" spans="2:18" ht="15" customHeight="1" x14ac:dyDescent="0.2">
      <c r="B19" s="5"/>
      <c r="C19" s="5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5"/>
      <c r="R19" s="5"/>
    </row>
    <row r="20" spans="2:18" ht="15" customHeight="1" x14ac:dyDescent="0.2">
      <c r="B20" s="5"/>
      <c r="C20" s="5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5"/>
      <c r="R20" s="5"/>
    </row>
    <row r="21" spans="2:18" ht="15" customHeight="1" x14ac:dyDescent="0.2">
      <c r="B21" s="5"/>
      <c r="C21" s="5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5"/>
      <c r="R21" s="5"/>
    </row>
    <row r="22" spans="2:18" ht="15" customHeight="1" x14ac:dyDescent="0.2">
      <c r="B22" s="5"/>
      <c r="C22" s="5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5"/>
      <c r="R22" s="5"/>
    </row>
    <row r="23" spans="2:18" ht="15" customHeight="1" x14ac:dyDescent="0.2">
      <c r="B23" s="5"/>
      <c r="C23" s="5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5"/>
      <c r="R23" s="5"/>
    </row>
    <row r="24" spans="2:18" ht="15" customHeight="1" x14ac:dyDescent="0.2">
      <c r="B24" s="5"/>
      <c r="C24" s="5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5"/>
      <c r="R24" s="5"/>
    </row>
    <row r="25" spans="2:18" ht="15" customHeigh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2:18" ht="15" customHeight="1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2:18" ht="15" customHeight="1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2:18" ht="15" customHeight="1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2:18" ht="15" customHeight="1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2:18" ht="15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2:18" ht="15" customHeigh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2:18" ht="15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2:18" ht="15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2:18" ht="1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2:18" ht="1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2:18" ht="15" customHeight="1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2:18" ht="15" customHeight="1" x14ac:dyDescent="0.2"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</row>
    <row r="38" spans="2:18" ht="15" customHeight="1" x14ac:dyDescent="0.2"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</row>
    <row r="39" spans="2:18" ht="15" customHeight="1" x14ac:dyDescent="0.2"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</row>
    <row r="40" spans="2:18" ht="15" customHeight="1" x14ac:dyDescent="0.2"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</row>
    <row r="41" spans="2:18" ht="15" customHeight="1" x14ac:dyDescent="0.2"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</row>
  </sheetData>
  <sortState xmlns:xlrd2="http://schemas.microsoft.com/office/spreadsheetml/2017/richdata2" ref="C6:P9">
    <sortCondition descending="1" ref="P6:P9"/>
    <sortCondition ref="C6:C9"/>
  </sortState>
  <mergeCells count="1">
    <mergeCell ref="B11:C11"/>
  </mergeCells>
  <phoneticPr fontId="5" type="noConversion"/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13.1.</vt:lpstr>
      <vt:lpstr>13.2.</vt:lpstr>
      <vt:lpstr>13.3.</vt:lpstr>
      <vt:lpstr>13.4.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17_SC1-SC2</dc:title>
  <dc:creator>Gerencia de Estudios Económicos del Indecopi</dc:creator>
  <cp:lastModifiedBy>OEE Apoyo 2</cp:lastModifiedBy>
  <dcterms:created xsi:type="dcterms:W3CDTF">2010-09-09T20:58:14Z</dcterms:created>
  <dcterms:modified xsi:type="dcterms:W3CDTF">2024-08-15T23:33:17Z</dcterms:modified>
</cp:coreProperties>
</file>