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G:\ESTADISTICAS\ANUARIOS\ANUARIO 2023\Productos\Cuadros Excel (Publicación)\"/>
    </mc:Choice>
  </mc:AlternateContent>
  <xr:revisionPtr revIDLastSave="0" documentId="13_ncr:1_{902C0EA5-2D6E-4381-A98A-0CDCF013EDAD}" xr6:coauthVersionLast="47" xr6:coauthVersionMax="47" xr10:uidLastSave="{00000000-0000-0000-0000-000000000000}"/>
  <bookViews>
    <workbookView xWindow="-120" yWindow="-120" windowWidth="29040" windowHeight="15840" tabRatio="681" xr2:uid="{00000000-000D-0000-FFFF-FFFF00000000}"/>
  </bookViews>
  <sheets>
    <sheet name="Índice" sheetId="12" r:id="rId1"/>
    <sheet name="9.1" sheetId="4" r:id="rId2"/>
    <sheet name="9.2" sheetId="13" r:id="rId3"/>
    <sheet name="9.3" sheetId="11" r:id="rId4"/>
    <sheet name="9.4" sheetId="10" r:id="rId5"/>
  </sheets>
  <externalReferences>
    <externalReference r:id="rId6"/>
  </externalReferences>
  <definedNames>
    <definedName name="Calibri">'[1]DA - N y Renov'!$F$25:$N$28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Q7" i="4" l="1"/>
  <c r="Q6" i="4"/>
  <c r="Q5" i="4"/>
  <c r="E7" i="13"/>
  <c r="F7" i="13"/>
  <c r="G7" i="13"/>
  <c r="H7" i="13"/>
  <c r="I7" i="13"/>
  <c r="J7" i="13"/>
  <c r="K7" i="13"/>
  <c r="L7" i="13"/>
  <c r="M7" i="13"/>
  <c r="N7" i="13"/>
  <c r="O7" i="13"/>
  <c r="D7" i="13"/>
  <c r="E8" i="4"/>
  <c r="F8" i="4"/>
  <c r="G8" i="4"/>
  <c r="H8" i="4"/>
  <c r="I8" i="4"/>
  <c r="J8" i="4"/>
  <c r="K8" i="4"/>
  <c r="L8" i="4"/>
  <c r="M8" i="4"/>
  <c r="N8" i="4"/>
  <c r="O8" i="4"/>
  <c r="P8" i="4"/>
  <c r="D8" i="4"/>
  <c r="Q12" i="11"/>
  <c r="Q11" i="11"/>
  <c r="F13" i="11" l="1"/>
  <c r="G13" i="11"/>
  <c r="H13" i="11"/>
  <c r="I13" i="11"/>
  <c r="J13" i="11"/>
  <c r="K13" i="11"/>
  <c r="L13" i="11"/>
  <c r="M13" i="11"/>
  <c r="N13" i="11"/>
  <c r="O13" i="11"/>
  <c r="P13" i="11"/>
  <c r="Q10" i="11"/>
  <c r="E13" i="11"/>
  <c r="F8" i="11"/>
  <c r="G8" i="11"/>
  <c r="H8" i="11"/>
  <c r="I8" i="11"/>
  <c r="J8" i="11"/>
  <c r="K8" i="11"/>
  <c r="L8" i="11"/>
  <c r="M8" i="11"/>
  <c r="N8" i="11"/>
  <c r="O8" i="11"/>
  <c r="P8" i="11"/>
  <c r="E8" i="11"/>
  <c r="B2" i="10" l="1"/>
  <c r="B2" i="13" l="1"/>
  <c r="B2" i="4"/>
  <c r="B2" i="11"/>
  <c r="P6" i="13" l="1"/>
  <c r="P5" i="13"/>
  <c r="P7" i="4"/>
  <c r="P7" i="13" l="1"/>
  <c r="Q7" i="13" s="1"/>
  <c r="P6" i="4"/>
  <c r="P5" i="4"/>
  <c r="N16" i="11"/>
  <c r="N17" i="11" s="1"/>
  <c r="O16" i="11"/>
  <c r="O17" i="11" s="1"/>
  <c r="P16" i="11"/>
  <c r="P17" i="11" s="1"/>
  <c r="Q9" i="11"/>
  <c r="Q13" i="11" s="1"/>
  <c r="Q17" i="11" s="1"/>
  <c r="Q15" i="11"/>
  <c r="Q14" i="11"/>
  <c r="Q6" i="11"/>
  <c r="Q7" i="11"/>
  <c r="Q5" i="11"/>
  <c r="Q8" i="11" l="1"/>
  <c r="Q5" i="13"/>
  <c r="Q6" i="13"/>
  <c r="E16" i="11"/>
  <c r="E17" i="11" s="1"/>
  <c r="F16" i="11"/>
  <c r="F17" i="11" s="1"/>
  <c r="G16" i="11"/>
  <c r="G17" i="11" s="1"/>
  <c r="H16" i="11"/>
  <c r="H17" i="11" s="1"/>
  <c r="I16" i="11"/>
  <c r="I17" i="11" s="1"/>
  <c r="J16" i="11"/>
  <c r="J17" i="11" s="1"/>
  <c r="K16" i="11"/>
  <c r="K17" i="11" s="1"/>
  <c r="L16" i="11"/>
  <c r="L17" i="11" s="1"/>
  <c r="M16" i="11"/>
  <c r="M17" i="11" s="1"/>
  <c r="Q16" i="11" l="1"/>
  <c r="Q8" i="4" l="1"/>
  <c r="R12" i="11" l="1"/>
  <c r="R11" i="11"/>
  <c r="R10" i="11"/>
  <c r="R6" i="11"/>
  <c r="R9" i="11"/>
  <c r="R16" i="11"/>
  <c r="R14" i="11"/>
  <c r="R15" i="11"/>
  <c r="R13" i="11"/>
  <c r="R7" i="11"/>
  <c r="R5" i="11"/>
  <c r="R8" i="11" l="1"/>
  <c r="R17" i="11" s="1"/>
</calcChain>
</file>

<file path=xl/sharedStrings.xml><?xml version="1.0" encoding="utf-8"?>
<sst xmlns="http://schemas.openxmlformats.org/spreadsheetml/2006/main" count="115" uniqueCount="59">
  <si>
    <t>Total</t>
  </si>
  <si>
    <t>%</t>
  </si>
  <si>
    <t>Tipo de expediente</t>
  </si>
  <si>
    <t>Dumping y subsidios</t>
  </si>
  <si>
    <t>Tipo de conclusión</t>
  </si>
  <si>
    <t>Inadmisible</t>
  </si>
  <si>
    <t>Improcedente</t>
  </si>
  <si>
    <t>Barreras comerciales no arancelarias</t>
  </si>
  <si>
    <t>1/ Corresponden a reclamos por devolución de derechos antidumping o compensatorios y a reclamos por cuestionamiento al cobro de derechos antidumping o compensatorios.</t>
  </si>
  <si>
    <t>Subtotal</t>
  </si>
  <si>
    <t>9. COMISIÓN DE DUMPING, SUBSIDIOS Y ELIMINACIÓN DE  BARRERAS COMERCIALES NO ARANCELARIAS</t>
  </si>
  <si>
    <t>volver</t>
  </si>
  <si>
    <t>Tipo de medida</t>
  </si>
  <si>
    <t>Producto afecto</t>
  </si>
  <si>
    <t xml:space="preserve">País de origen </t>
  </si>
  <si>
    <t>Fecha de imposición</t>
  </si>
  <si>
    <t>Fecha de caducidad</t>
  </si>
  <si>
    <t>Derechos  Antidumping</t>
  </si>
  <si>
    <t>Tejidos planos de ligamento tafetán, popelina poliéster/algodón (mezclas de cualquier composición), estampados, crudos, blanqueados, teñidos o con hilados de distintos colores, de ancho igual o superior a 2,20 metros, cuyo granaje esté comprendido entre 50g/m2 y 250 g/m2.</t>
  </si>
  <si>
    <t>República Islámica de Pakistán</t>
  </si>
  <si>
    <t>Biodiesel puro (B100) y de las mezclas que contengan una proporción mayor al 50% de biodiesel (B50) en su composición.</t>
  </si>
  <si>
    <t>Estados Unidos de América</t>
  </si>
  <si>
    <t>Biodiesel (B100)</t>
  </si>
  <si>
    <t>República Argentina</t>
  </si>
  <si>
    <t>Derechos Compensatorios</t>
  </si>
  <si>
    <t>De parte</t>
  </si>
  <si>
    <t>De oficio</t>
  </si>
  <si>
    <t>Tipo de inicio</t>
  </si>
  <si>
    <t xml:space="preserve">1/ Corresponden a reclamos por devolución de derechos antidumping o compensatorios y a reclamos por cuestionamiento al cobro de derechos antidumping o compensatorios. </t>
  </si>
  <si>
    <t>Reclamos 1/</t>
  </si>
  <si>
    <t>Tejidos de ligamento tafetán, elaborados exclusivamente con fibras discontinuas de poliéster y algodón (donde el poliéster representa más del 50% en peso), crudos, blancos/blanqueados y teñido de un solo color, con un ancho de hasta 1.80 metros, y peso unitario de entre 80 gr/m2 y 130 gr/m2</t>
  </si>
  <si>
    <t>9.4. CDB: DERECHOS DEFINITIVOS VIGENTES, AL 31 DE DICIEMBRE DE 2023</t>
  </si>
  <si>
    <t>Ene-23</t>
  </si>
  <si>
    <t>Feb-23</t>
  </si>
  <si>
    <t>Mar-23</t>
  </si>
  <si>
    <t>Abr-23</t>
  </si>
  <si>
    <t>May-23</t>
  </si>
  <si>
    <t>Jun-23</t>
  </si>
  <si>
    <t>Jul-23</t>
  </si>
  <si>
    <t>Ago-23</t>
  </si>
  <si>
    <t>Sep-23</t>
  </si>
  <si>
    <t>Oct-23</t>
  </si>
  <si>
    <t>Nov-23</t>
  </si>
  <si>
    <t>Dic-23</t>
  </si>
  <si>
    <t>Fundada</t>
  </si>
  <si>
    <t>Infundada</t>
  </si>
  <si>
    <t>Sustracción de la materia</t>
  </si>
  <si>
    <t>Tejidos 100% poliéster, crudos, blancos o teñidos de un solo color, de ligamento tafetán, con un ancho menor a 1.80 metros, de peso unitario entre 80 gr./m2 y 200 gr./m2, cualquiera sea el uso declarado, elaborados en base a fibras discontinuas con un contenido superior o igual al 85% en peso</t>
  </si>
  <si>
    <t>Cierres de cremallera y sus partes</t>
  </si>
  <si>
    <t>Determinado tipo de calzado (excepto sandalias y chalas) con la parte superior de caucho o plástico y cuero natural</t>
  </si>
  <si>
    <t>República 
Popular 
China</t>
  </si>
  <si>
    <t>Malasia y Taipei Chino (Taiwán)</t>
  </si>
  <si>
    <t>República Popular 
China</t>
  </si>
  <si>
    <t>n.°</t>
  </si>
  <si>
    <t>9.1. CDB: EXPEDIENTES INGRESADOS SEGÚN TIPO DE EXPEDIENTE, ENERO-DICIEMBRE 2023</t>
  </si>
  <si>
    <t>9.2. CDB: EXPEDIENTES INGRESADOS SEGÚN TIPO DE INICIO, ENERO-DICIEMBRE 2023</t>
  </si>
  <si>
    <t>9.3. CDB: EXPEDIENTES CONCLUIDOS SEGÚN TIPO DE EXPEDIENTE Y TIPO DE CONCLUSIÓN, ENERO-DICIEMBRE 2023</t>
  </si>
  <si>
    <t>Fuente: Comisión de Dumping, Subsidios y Eliminación de Barreras Comerciales No Arancelarias</t>
  </si>
  <si>
    <t>Elaboración: Oficina de Estudios Económicos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</si>
</sst>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 * #,##0_ ;_ * \-#,##0_ ;_ * &quot;-&quot;_ ;_ @_ "/>
    <numFmt numFmtId="165" formatCode="[$-C0A]mmm/yy;@"/>
    <numFmt numFmtId="166" formatCode="_ * #,##0.00_ ;_ * \-#,##0.00_ ;_ * &quot;-&quot;_ ;_ @_ "/>
    <numFmt numFmtId="167" formatCode="dd/mm/yyyy;@"/>
  </numFmts>
  <fonts count="28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0"/>
      <color indexed="9"/>
      <name val="Arial"/>
      <family val="2"/>
    </font>
    <font>
      <sz val="11"/>
      <color indexed="60"/>
      <name val="Calibri"/>
      <family val="2"/>
    </font>
    <font>
      <b/>
      <sz val="11"/>
      <color indexed="8"/>
      <name val="Calibri"/>
      <family val="2"/>
    </font>
    <font>
      <sz val="10"/>
      <color indexed="8"/>
      <name val="Arial"/>
      <family val="2"/>
    </font>
    <font>
      <b/>
      <sz val="10"/>
      <color rgb="FF990033"/>
      <name val="Arial"/>
      <family val="2"/>
    </font>
    <font>
      <b/>
      <sz val="10"/>
      <color theme="0"/>
      <name val="Arial"/>
      <family val="2"/>
    </font>
    <font>
      <u/>
      <sz val="10"/>
      <color theme="10"/>
      <name val="Arial"/>
      <family val="2"/>
    </font>
    <font>
      <sz val="11"/>
      <color indexed="8"/>
      <name val="Arial"/>
      <family val="2"/>
    </font>
    <font>
      <b/>
      <sz val="11"/>
      <color indexed="20"/>
      <name val="Arial"/>
      <family val="2"/>
    </font>
    <font>
      <u/>
      <sz val="11"/>
      <color indexed="12"/>
      <name val="Arial"/>
      <family val="2"/>
    </font>
    <font>
      <b/>
      <sz val="11"/>
      <name val="Arial"/>
      <family val="2"/>
    </font>
    <font>
      <u/>
      <sz val="11"/>
      <color rgb="FF990033"/>
      <name val="Arial"/>
      <family val="2"/>
    </font>
    <font>
      <sz val="11"/>
      <name val="Arial"/>
      <family val="2"/>
    </font>
    <font>
      <b/>
      <sz val="11"/>
      <color rgb="FF970033"/>
      <name val="Arial"/>
      <family val="2"/>
    </font>
    <font>
      <sz val="10"/>
      <name val="MS Sans Serif"/>
      <family val="2"/>
    </font>
    <font>
      <b/>
      <sz val="11"/>
      <color indexed="9"/>
      <name val="Arial"/>
      <family val="2"/>
    </font>
    <font>
      <sz val="7.5"/>
      <name val="Arial"/>
      <family val="2"/>
    </font>
    <font>
      <sz val="10"/>
      <color theme="1"/>
      <name val="Arial"/>
      <family val="2"/>
    </font>
    <font>
      <b/>
      <i/>
      <sz val="10"/>
      <color rgb="FFFF0000"/>
      <name val="Arial"/>
      <family val="2"/>
    </font>
    <font>
      <b/>
      <i/>
      <sz val="7.5"/>
      <color rgb="FFFF0000"/>
      <name val="Arial"/>
      <family val="2"/>
    </font>
    <font>
      <u/>
      <sz val="9"/>
      <color theme="10"/>
      <name val="Arial"/>
      <family val="2"/>
    </font>
    <font>
      <sz val="9"/>
      <name val="Arial"/>
      <family val="2"/>
    </font>
    <font>
      <sz val="9"/>
      <color indexed="8"/>
      <name val="Arial"/>
      <family val="2"/>
    </font>
    <font>
      <b/>
      <sz val="9"/>
      <name val="Arial"/>
      <family val="2"/>
    </font>
    <font>
      <b/>
      <sz val="9"/>
      <color indexed="9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90033"/>
        <bgColor indexed="64"/>
      </patternFill>
    </fill>
    <fill>
      <patternFill patternType="solid">
        <fgColor rgb="FF970035"/>
        <bgColor indexed="64"/>
      </patternFill>
    </fill>
  </fills>
  <borders count="5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</borders>
  <cellStyleXfs count="9">
    <xf numFmtId="0" fontId="0" fillId="0" borderId="0"/>
    <xf numFmtId="0" fontId="4" fillId="2" borderId="0" applyNumberFormat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5" fillId="0" borderId="1" applyNumberFormat="0" applyFill="0" applyAlignment="0" applyProtection="0"/>
    <xf numFmtId="0" fontId="9" fillId="0" borderId="0" applyNumberFormat="0" applyFill="0" applyBorder="0" applyAlignment="0" applyProtection="0"/>
    <xf numFmtId="0" fontId="17" fillId="0" borderId="0"/>
    <xf numFmtId="0" fontId="1" fillId="0" borderId="0"/>
  </cellStyleXfs>
  <cellXfs count="90">
    <xf numFmtId="0" fontId="0" fillId="0" borderId="0" xfId="0"/>
    <xf numFmtId="0" fontId="7" fillId="4" borderId="0" xfId="0" applyFont="1" applyFill="1" applyAlignment="1">
      <alignment horizontal="left" vertical="center"/>
    </xf>
    <xf numFmtId="0" fontId="6" fillId="3" borderId="0" xfId="0" applyFont="1" applyFill="1" applyAlignment="1">
      <alignment horizontal="center" vertical="center" wrapText="1"/>
    </xf>
    <xf numFmtId="0" fontId="6" fillId="3" borderId="0" xfId="0" applyFont="1" applyFill="1" applyAlignment="1">
      <alignment horizontal="center" vertical="center"/>
    </xf>
    <xf numFmtId="0" fontId="6" fillId="3" borderId="0" xfId="0" applyFont="1" applyFill="1" applyAlignment="1">
      <alignment horizontal="left" vertical="center" wrapText="1"/>
    </xf>
    <xf numFmtId="165" fontId="3" fillId="5" borderId="0" xfId="0" applyNumberFormat="1" applyFont="1" applyFill="1" applyAlignment="1">
      <alignment horizontal="center" vertical="center" wrapText="1"/>
    </xf>
    <xf numFmtId="17" fontId="3" fillId="5" borderId="0" xfId="0" applyNumberFormat="1" applyFont="1" applyFill="1" applyAlignment="1">
      <alignment horizontal="center" vertical="center"/>
    </xf>
    <xf numFmtId="0" fontId="1" fillId="3" borderId="0" xfId="0" applyFont="1" applyFill="1" applyAlignment="1">
      <alignment horizontal="left" vertical="center" wrapText="1"/>
    </xf>
    <xf numFmtId="164" fontId="1" fillId="3" borderId="0" xfId="0" applyNumberFormat="1" applyFont="1" applyFill="1" applyAlignment="1">
      <alignment horizontal="right" vertical="center" wrapText="1"/>
    </xf>
    <xf numFmtId="17" fontId="8" fillId="5" borderId="0" xfId="0" quotePrefix="1" applyNumberFormat="1" applyFont="1" applyFill="1" applyAlignment="1">
      <alignment vertical="center"/>
    </xf>
    <xf numFmtId="0" fontId="8" fillId="5" borderId="0" xfId="0" applyFont="1" applyFill="1" applyAlignment="1">
      <alignment horizontal="center" vertical="center" wrapText="1"/>
    </xf>
    <xf numFmtId="17" fontId="8" fillId="5" borderId="0" xfId="0" quotePrefix="1" applyNumberFormat="1" applyFont="1" applyFill="1" applyAlignment="1">
      <alignment horizontal="center" vertical="center"/>
    </xf>
    <xf numFmtId="164" fontId="3" fillId="5" borderId="0" xfId="0" applyNumberFormat="1" applyFont="1" applyFill="1" applyAlignment="1">
      <alignment horizontal="right" vertical="center" wrapText="1"/>
    </xf>
    <xf numFmtId="166" fontId="3" fillId="5" borderId="0" xfId="0" applyNumberFormat="1" applyFont="1" applyFill="1" applyAlignment="1">
      <alignment horizontal="right" vertical="center" wrapText="1"/>
    </xf>
    <xf numFmtId="166" fontId="1" fillId="3" borderId="0" xfId="0" applyNumberFormat="1" applyFont="1" applyFill="1" applyAlignment="1">
      <alignment horizontal="right" vertical="center" wrapText="1"/>
    </xf>
    <xf numFmtId="0" fontId="2" fillId="3" borderId="2" xfId="0" applyFont="1" applyFill="1" applyBorder="1" applyAlignment="1">
      <alignment horizontal="left" vertical="center" wrapText="1"/>
    </xf>
    <xf numFmtId="164" fontId="2" fillId="3" borderId="2" xfId="0" applyNumberFormat="1" applyFont="1" applyFill="1" applyBorder="1" applyAlignment="1">
      <alignment horizontal="right" vertical="center" wrapText="1"/>
    </xf>
    <xf numFmtId="166" fontId="2" fillId="3" borderId="2" xfId="0" applyNumberFormat="1" applyFont="1" applyFill="1" applyBorder="1" applyAlignment="1">
      <alignment horizontal="right" vertical="center" wrapText="1"/>
    </xf>
    <xf numFmtId="0" fontId="1" fillId="3" borderId="0" xfId="0" applyFont="1" applyFill="1" applyAlignment="1">
      <alignment horizontal="center" vertical="center" wrapText="1"/>
    </xf>
    <xf numFmtId="0" fontId="10" fillId="4" borderId="0" xfId="0" applyFont="1" applyFill="1"/>
    <xf numFmtId="0" fontId="0" fillId="4" borderId="0" xfId="0" applyFill="1"/>
    <xf numFmtId="0" fontId="11" fillId="4" borderId="0" xfId="6" applyFont="1" applyFill="1" applyAlignment="1" applyProtection="1"/>
    <xf numFmtId="0" fontId="12" fillId="4" borderId="0" xfId="6" applyFont="1" applyFill="1" applyAlignment="1" applyProtection="1">
      <alignment horizontal="left" indent="4"/>
    </xf>
    <xf numFmtId="0" fontId="13" fillId="4" borderId="0" xfId="6" applyFont="1" applyFill="1" applyAlignment="1" applyProtection="1"/>
    <xf numFmtId="0" fontId="14" fillId="4" borderId="0" xfId="6" applyFont="1" applyFill="1" applyAlignment="1" applyProtection="1"/>
    <xf numFmtId="0" fontId="15" fillId="4" borderId="0" xfId="0" applyFont="1" applyFill="1"/>
    <xf numFmtId="0" fontId="16" fillId="4" borderId="0" xfId="6" applyFont="1" applyFill="1" applyAlignment="1" applyProtection="1"/>
    <xf numFmtId="0" fontId="6" fillId="4" borderId="0" xfId="0" applyFont="1" applyFill="1" applyAlignment="1">
      <alignment horizontal="center" vertical="center" wrapText="1"/>
    </xf>
    <xf numFmtId="0" fontId="6" fillId="4" borderId="0" xfId="0" applyFont="1" applyFill="1" applyAlignment="1">
      <alignment horizontal="center" vertical="center"/>
    </xf>
    <xf numFmtId="0" fontId="6" fillId="4" borderId="0" xfId="0" applyFont="1" applyFill="1" applyAlignment="1">
      <alignment horizontal="left" vertical="center" wrapText="1"/>
    </xf>
    <xf numFmtId="0" fontId="1" fillId="4" borderId="0" xfId="0" applyFont="1" applyFill="1" applyAlignment="1">
      <alignment horizontal="left" vertical="center" wrapText="1"/>
    </xf>
    <xf numFmtId="0" fontId="9" fillId="4" borderId="0" xfId="6" applyFill="1" applyAlignment="1" applyProtection="1">
      <alignment vertical="center"/>
    </xf>
    <xf numFmtId="0" fontId="1" fillId="4" borderId="0" xfId="7" applyFont="1" applyFill="1" applyAlignment="1">
      <alignment horizontal="center" vertical="center" wrapText="1"/>
    </xf>
    <xf numFmtId="0" fontId="1" fillId="3" borderId="0" xfId="7" applyFont="1" applyFill="1" applyAlignment="1">
      <alignment horizontal="center" vertical="center" wrapText="1"/>
    </xf>
    <xf numFmtId="0" fontId="1" fillId="3" borderId="0" xfId="7" applyFont="1" applyFill="1" applyAlignment="1">
      <alignment horizontal="center" vertical="center" wrapText="1" shrinkToFit="1"/>
    </xf>
    <xf numFmtId="0" fontId="0" fillId="0" borderId="0" xfId="0" applyAlignment="1">
      <alignment vertical="center"/>
    </xf>
    <xf numFmtId="164" fontId="1" fillId="3" borderId="3" xfId="0" applyNumberFormat="1" applyFont="1" applyFill="1" applyBorder="1" applyAlignment="1">
      <alignment horizontal="right" vertical="center" wrapText="1"/>
    </xf>
    <xf numFmtId="166" fontId="1" fillId="3" borderId="3" xfId="0" applyNumberFormat="1" applyFont="1" applyFill="1" applyBorder="1" applyAlignment="1">
      <alignment horizontal="right" vertical="center" wrapText="1"/>
    </xf>
    <xf numFmtId="0" fontId="19" fillId="0" borderId="0" xfId="0" applyFont="1" applyAlignment="1">
      <alignment horizontal="left" vertical="center"/>
    </xf>
    <xf numFmtId="0" fontId="19" fillId="0" borderId="0" xfId="2" applyFont="1"/>
    <xf numFmtId="164" fontId="19" fillId="3" borderId="0" xfId="0" applyNumberFormat="1" applyFont="1" applyFill="1" applyAlignment="1">
      <alignment horizontal="left" vertical="center"/>
    </xf>
    <xf numFmtId="0" fontId="2" fillId="4" borderId="2" xfId="0" applyFont="1" applyFill="1" applyBorder="1" applyAlignment="1">
      <alignment horizontal="left" vertical="center" wrapText="1"/>
    </xf>
    <xf numFmtId="0" fontId="2" fillId="3" borderId="0" xfId="0" applyFont="1" applyFill="1" applyAlignment="1">
      <alignment horizontal="left" vertical="center" wrapText="1"/>
    </xf>
    <xf numFmtId="164" fontId="2" fillId="3" borderId="0" xfId="0" applyNumberFormat="1" applyFont="1" applyFill="1" applyAlignment="1">
      <alignment horizontal="right" vertical="center" wrapText="1"/>
    </xf>
    <xf numFmtId="166" fontId="2" fillId="3" borderId="0" xfId="0" applyNumberFormat="1" applyFont="1" applyFill="1" applyAlignment="1">
      <alignment horizontal="right" vertical="center" wrapText="1"/>
    </xf>
    <xf numFmtId="164" fontId="21" fillId="3" borderId="0" xfId="0" applyNumberFormat="1" applyFont="1" applyFill="1" applyAlignment="1">
      <alignment horizontal="left" vertical="center"/>
    </xf>
    <xf numFmtId="0" fontId="19" fillId="4" borderId="0" xfId="2" applyFont="1" applyFill="1" applyAlignment="1">
      <alignment horizontal="left" vertical="center"/>
    </xf>
    <xf numFmtId="164" fontId="19" fillId="3" borderId="0" xfId="0" applyNumberFormat="1" applyFont="1" applyFill="1" applyAlignment="1">
      <alignment horizontal="right" vertical="center" wrapText="1"/>
    </xf>
    <xf numFmtId="0" fontId="19" fillId="0" borderId="0" xfId="0" applyFont="1" applyAlignment="1">
      <alignment vertical="center"/>
    </xf>
    <xf numFmtId="0" fontId="19" fillId="0" borderId="0" xfId="0" applyFont="1"/>
    <xf numFmtId="0" fontId="19" fillId="4" borderId="0" xfId="0" applyFont="1" applyFill="1" applyAlignment="1">
      <alignment horizontal="left" vertical="center" wrapText="1"/>
    </xf>
    <xf numFmtId="164" fontId="19" fillId="4" borderId="0" xfId="0" applyNumberFormat="1" applyFont="1" applyFill="1" applyAlignment="1">
      <alignment horizontal="right" vertical="center" wrapText="1"/>
    </xf>
    <xf numFmtId="164" fontId="22" fillId="4" borderId="0" xfId="0" applyNumberFormat="1" applyFont="1" applyFill="1" applyAlignment="1">
      <alignment horizontal="left" vertical="center"/>
    </xf>
    <xf numFmtId="0" fontId="19" fillId="4" borderId="0" xfId="0" applyFont="1" applyFill="1" applyAlignment="1">
      <alignment vertical="center"/>
    </xf>
    <xf numFmtId="0" fontId="19" fillId="4" borderId="0" xfId="0" applyFont="1" applyFill="1"/>
    <xf numFmtId="0" fontId="18" fillId="6" borderId="4" xfId="8" applyFont="1" applyFill="1" applyBorder="1" applyAlignment="1">
      <alignment horizontal="center" vertical="center" wrapText="1"/>
    </xf>
    <xf numFmtId="0" fontId="20" fillId="0" borderId="4" xfId="0" applyFont="1" applyBorder="1" applyAlignment="1">
      <alignment horizontal="center" vertical="center" wrapText="1"/>
    </xf>
    <xf numFmtId="0" fontId="1" fillId="0" borderId="4" xfId="2" applyBorder="1" applyAlignment="1">
      <alignment horizontal="justify" vertical="justify" wrapText="1"/>
    </xf>
    <xf numFmtId="167" fontId="20" fillId="0" borderId="4" xfId="0" applyNumberFormat="1" applyFont="1" applyBorder="1" applyAlignment="1">
      <alignment horizontal="center" vertical="center"/>
    </xf>
    <xf numFmtId="167" fontId="0" fillId="0" borderId="4" xfId="0" applyNumberFormat="1" applyBorder="1" applyAlignment="1">
      <alignment horizontal="center" vertical="center"/>
    </xf>
    <xf numFmtId="0" fontId="20" fillId="0" borderId="4" xfId="0" applyFont="1" applyBorder="1" applyAlignment="1">
      <alignment horizontal="left" vertical="center" wrapText="1"/>
    </xf>
    <xf numFmtId="0" fontId="20" fillId="4" borderId="4" xfId="0" applyFont="1" applyFill="1" applyBorder="1" applyAlignment="1">
      <alignment horizontal="left" vertical="center" wrapText="1"/>
    </xf>
    <xf numFmtId="0" fontId="19" fillId="3" borderId="0" xfId="7" applyFont="1" applyFill="1" applyAlignment="1">
      <alignment horizontal="center" vertical="center" wrapText="1"/>
    </xf>
    <xf numFmtId="0" fontId="19" fillId="4" borderId="0" xfId="7" applyFont="1" applyFill="1" applyAlignment="1">
      <alignment horizontal="center" vertical="center" wrapText="1"/>
    </xf>
    <xf numFmtId="0" fontId="23" fillId="4" borderId="0" xfId="6" applyFont="1" applyFill="1" applyAlignment="1" applyProtection="1">
      <alignment vertical="center"/>
    </xf>
    <xf numFmtId="9" fontId="24" fillId="0" borderId="0" xfId="4" applyFont="1" applyFill="1" applyBorder="1"/>
    <xf numFmtId="9" fontId="24" fillId="0" borderId="0" xfId="4" applyFont="1" applyFill="1" applyBorder="1" applyAlignment="1">
      <alignment vertical="center"/>
    </xf>
    <xf numFmtId="9" fontId="24" fillId="4" borderId="0" xfId="4" applyFont="1" applyFill="1" applyBorder="1" applyAlignment="1">
      <alignment vertical="center"/>
    </xf>
    <xf numFmtId="0" fontId="24" fillId="0" borderId="0" xfId="0" applyFont="1"/>
    <xf numFmtId="0" fontId="25" fillId="3" borderId="0" xfId="0" applyFont="1" applyFill="1" applyAlignment="1">
      <alignment horizontal="center" vertical="center" wrapText="1"/>
    </xf>
    <xf numFmtId="0" fontId="24" fillId="3" borderId="0" xfId="7" applyFont="1" applyFill="1" applyAlignment="1">
      <alignment horizontal="center" vertical="center" wrapText="1"/>
    </xf>
    <xf numFmtId="0" fontId="24" fillId="3" borderId="0" xfId="7" applyFont="1" applyFill="1" applyAlignment="1">
      <alignment horizontal="center" vertical="center" wrapText="1" shrinkToFit="1"/>
    </xf>
    <xf numFmtId="0" fontId="26" fillId="0" borderId="0" xfId="0" applyFont="1" applyAlignment="1">
      <alignment horizontal="left"/>
    </xf>
    <xf numFmtId="17" fontId="27" fillId="0" borderId="0" xfId="0" applyNumberFormat="1" applyFont="1" applyAlignment="1">
      <alignment horizontal="center" vertical="center" wrapText="1"/>
    </xf>
    <xf numFmtId="9" fontId="24" fillId="4" borderId="0" xfId="4" applyFont="1" applyFill="1" applyBorder="1"/>
    <xf numFmtId="0" fontId="24" fillId="4" borderId="0" xfId="0" applyFont="1" applyFill="1"/>
    <xf numFmtId="0" fontId="26" fillId="4" borderId="0" xfId="0" applyFont="1" applyFill="1"/>
    <xf numFmtId="0" fontId="8" fillId="5" borderId="0" xfId="0" applyFont="1" applyFill="1" applyAlignment="1">
      <alignment horizontal="center" vertical="center"/>
    </xf>
    <xf numFmtId="3" fontId="3" fillId="5" borderId="0" xfId="0" applyNumberFormat="1" applyFont="1" applyFill="1" applyAlignment="1">
      <alignment horizontal="center" vertical="center" wrapText="1"/>
    </xf>
    <xf numFmtId="3" fontId="3" fillId="5" borderId="0" xfId="0" applyNumberFormat="1" applyFont="1" applyFill="1" applyAlignment="1">
      <alignment horizontal="left" vertical="center" wrapText="1"/>
    </xf>
    <xf numFmtId="0" fontId="1" fillId="3" borderId="0" xfId="0" applyFont="1" applyFill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4" borderId="0" xfId="0" applyFont="1" applyFill="1" applyAlignment="1">
      <alignment horizontal="left" vertical="center" wrapText="1"/>
    </xf>
    <xf numFmtId="0" fontId="1" fillId="4" borderId="2" xfId="0" applyFont="1" applyFill="1" applyBorder="1" applyAlignment="1">
      <alignment horizontal="left" vertical="center" wrapText="1"/>
    </xf>
    <xf numFmtId="0" fontId="1" fillId="3" borderId="3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left" vertical="center" wrapText="1"/>
    </xf>
    <xf numFmtId="0" fontId="1" fillId="3" borderId="0" xfId="0" applyFont="1" applyFill="1" applyAlignment="1">
      <alignment horizontal="left" vertical="center" wrapText="1"/>
    </xf>
    <xf numFmtId="0" fontId="1" fillId="3" borderId="2" xfId="0" applyFont="1" applyFill="1" applyBorder="1" applyAlignment="1">
      <alignment horizontal="left" vertical="center" wrapText="1"/>
    </xf>
    <xf numFmtId="0" fontId="20" fillId="0" borderId="4" xfId="0" applyFont="1" applyBorder="1" applyAlignment="1">
      <alignment horizontal="center" vertical="center" wrapText="1"/>
    </xf>
    <xf numFmtId="0" fontId="20" fillId="0" borderId="4" xfId="0" applyFont="1" applyBorder="1" applyAlignment="1">
      <alignment horizontal="left" vertical="center" wrapText="1"/>
    </xf>
  </cellXfs>
  <cellStyles count="9">
    <cellStyle name="Hipervínculo" xfId="6" builtinId="8"/>
    <cellStyle name="Neutral" xfId="1" builtinId="28" customBuiltin="1"/>
    <cellStyle name="Normal" xfId="0" builtinId="0"/>
    <cellStyle name="Normal 2" xfId="2" xr:uid="{00000000-0005-0000-0000-000002000000}"/>
    <cellStyle name="Normal 2 2" xfId="3" xr:uid="{00000000-0005-0000-0000-000003000000}"/>
    <cellStyle name="Normal_Impo Cubiertos 01-09" xfId="7" xr:uid="{E5424FCE-B46C-40A7-8D85-FDD9B457C77B}"/>
    <cellStyle name="Normal_Impo Cubiertos 98 - 00" xfId="8" xr:uid="{61B387D6-0208-420F-A59D-8395A82BCBFF}"/>
    <cellStyle name="Porcentaje" xfId="4" builtinId="5"/>
    <cellStyle name="Total" xfId="5" builtinId="25" customBuiltin="1"/>
  </cellStyles>
  <dxfs count="0"/>
  <tableStyles count="0" defaultTableStyle="TableStyleMedium9" defaultPivotStyle="PivotStyleLight16"/>
  <colors>
    <mruColors>
      <color rgb="FF9700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indecopi-my.sharepoint.com/ind-fserver2/Grupal$/Personal/Jose/Informe%20Gesti&#243;n%20CFD/Estad&#237;sticas%20Completas/Compendio%20Estadisticas%20CFD%20-%202009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xpedientes ingresados"/>
      <sheetName val="Sol-Ini-No Ini"/>
      <sheetName val="T1 (2)"/>
      <sheetName val="B2 (2)"/>
      <sheetName val="Con y sin derecho definitivos"/>
      <sheetName val="B4"/>
      <sheetName val="T1"/>
      <sheetName val="B1"/>
      <sheetName val="DA - N y Renov"/>
      <sheetName val="T2"/>
      <sheetName val="B2"/>
      <sheetName val="Países"/>
      <sheetName val="Por sectores"/>
      <sheetName val="Cuadro Dº Aº"/>
      <sheetName val="B3"/>
      <sheetName val="Reclamos"/>
      <sheetName val="Antigüedad Exp. en Trámit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28">
          <cell r="F28" t="str">
            <v>*/ Se impuso y se mantuvo derechos antidumping en un solo procedimiento. No obstante, se contabilizó como 2 distintos en este caso.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BC2227-289C-49D1-A902-CEA5EE06D8F9}">
  <sheetPr codeName="Hoja2"/>
  <dimension ref="A1:P11"/>
  <sheetViews>
    <sheetView tabSelected="1" zoomScale="90" zoomScaleNormal="90" workbookViewId="0">
      <selection activeCell="D41" sqref="D41"/>
    </sheetView>
  </sheetViews>
  <sheetFormatPr baseColWidth="10" defaultColWidth="11.42578125" defaultRowHeight="12.75" x14ac:dyDescent="0.2"/>
  <cols>
    <col min="1" max="1" width="4" style="20" customWidth="1"/>
    <col min="2" max="16384" width="11.42578125" style="20"/>
  </cols>
  <sheetData>
    <row r="1" spans="1:16" ht="14.25" x14ac:dyDescent="0.2">
      <c r="A1" s="19"/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</row>
    <row r="2" spans="1:16" ht="15" x14ac:dyDescent="0.25">
      <c r="A2" s="19"/>
      <c r="B2" s="26" t="s">
        <v>10</v>
      </c>
      <c r="C2" s="22"/>
      <c r="D2" s="22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</row>
    <row r="3" spans="1:16" ht="15" x14ac:dyDescent="0.25">
      <c r="A3" s="19"/>
      <c r="B3" s="23"/>
      <c r="C3" s="22"/>
      <c r="D3" s="22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</row>
    <row r="4" spans="1:16" ht="14.25" x14ac:dyDescent="0.2">
      <c r="A4" s="19"/>
      <c r="B4" s="24" t="s">
        <v>54</v>
      </c>
      <c r="C4" s="22"/>
      <c r="D4" s="22"/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</row>
    <row r="5" spans="1:16" ht="14.25" x14ac:dyDescent="0.2">
      <c r="A5" s="19"/>
      <c r="B5" s="24" t="s">
        <v>55</v>
      </c>
      <c r="C5" s="22"/>
      <c r="D5" s="22"/>
      <c r="E5" s="19"/>
      <c r="F5" s="19"/>
      <c r="G5" s="19"/>
      <c r="H5" s="19"/>
      <c r="I5" s="19"/>
      <c r="J5" s="19"/>
      <c r="K5" s="19"/>
      <c r="L5" s="19"/>
      <c r="M5" s="19"/>
      <c r="N5" s="19"/>
      <c r="O5" s="19"/>
      <c r="P5" s="19"/>
    </row>
    <row r="6" spans="1:16" ht="14.25" x14ac:dyDescent="0.2">
      <c r="A6" s="19"/>
      <c r="B6" s="24" t="s">
        <v>56</v>
      </c>
      <c r="C6" s="25"/>
      <c r="D6" s="25"/>
      <c r="E6" s="25"/>
      <c r="F6" s="25"/>
      <c r="G6" s="25"/>
      <c r="H6" s="25"/>
      <c r="I6" s="19"/>
      <c r="J6" s="19"/>
      <c r="K6" s="19"/>
      <c r="L6" s="19"/>
      <c r="M6" s="19"/>
      <c r="N6" s="19"/>
      <c r="O6" s="19"/>
      <c r="P6" s="19"/>
    </row>
    <row r="7" spans="1:16" ht="14.25" x14ac:dyDescent="0.2">
      <c r="A7" s="19"/>
      <c r="B7" s="24" t="s">
        <v>31</v>
      </c>
      <c r="C7" s="25"/>
      <c r="D7" s="25"/>
      <c r="E7" s="25"/>
      <c r="F7" s="25"/>
      <c r="G7" s="25"/>
      <c r="H7" s="25"/>
      <c r="I7" s="19"/>
      <c r="J7" s="19"/>
      <c r="K7" s="19"/>
      <c r="L7" s="19"/>
      <c r="M7" s="19"/>
      <c r="N7" s="19"/>
      <c r="O7" s="19"/>
      <c r="P7" s="19"/>
    </row>
    <row r="8" spans="1:16" ht="15" x14ac:dyDescent="0.25">
      <c r="A8" s="19"/>
      <c r="B8" s="21"/>
      <c r="C8" s="19"/>
      <c r="D8" s="19"/>
      <c r="E8" s="19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</row>
    <row r="9" spans="1:16" ht="14.25" x14ac:dyDescent="0.2">
      <c r="A9" s="19"/>
      <c r="B9" s="1"/>
      <c r="C9" s="25"/>
      <c r="D9" s="25"/>
      <c r="E9" s="25"/>
      <c r="F9" s="25"/>
      <c r="G9" s="25"/>
      <c r="H9" s="25"/>
      <c r="I9" s="19"/>
      <c r="J9" s="19"/>
      <c r="K9" s="19"/>
      <c r="L9" s="19"/>
      <c r="M9" s="19"/>
      <c r="N9" s="19"/>
      <c r="O9" s="19"/>
      <c r="P9" s="19"/>
    </row>
    <row r="10" spans="1:16" ht="14.25" x14ac:dyDescent="0.2">
      <c r="A10" s="19"/>
      <c r="B10" s="19"/>
      <c r="C10" s="19"/>
      <c r="D10" s="19"/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</row>
    <row r="11" spans="1:16" ht="14.25" x14ac:dyDescent="0.2">
      <c r="A11" s="19"/>
      <c r="B11" s="19"/>
      <c r="C11" s="19"/>
      <c r="D11" s="19"/>
      <c r="E11" s="19"/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</row>
  </sheetData>
  <hyperlinks>
    <hyperlink ref="B4" location="'9.1'!A1" display="9.1. CDB: EXPEDIENTES INGRESADOS SEGÚN TIPO DE EXPEDIENTE, ENERO – DICIEMBRE 2023" xr:uid="{DFEF9ACD-1D9E-4440-967B-F7A7E6EFA112}"/>
    <hyperlink ref="B6" location="'9.3'!A1" display="9.3. CDB: EXPEDIENTES CONCLUIDOS SEGÚN TIPO DE EXPEDIENTE Y TIPO DE CONCLUSIÓN, ENERO - DICIEMBRE 2023" xr:uid="{6BCE1E84-E55F-415A-A88E-CBBA2498A058}"/>
    <hyperlink ref="B7" location="'9.4'!A1" display="9.4. CDB: DERECHOS DEFINITIVOS VIGENTES, AL 31 DE DICIEMBRE DE 2023" xr:uid="{84CF07C8-E1EE-4D24-8EDF-9F42E0F3D342}"/>
    <hyperlink ref="B5" location="'9.2'!A1" display="9.2. CDB: EXPEDIENTES INGRESADOS SEGÚN TIPO DE INICIO, ENERO – DICIEMBRE 2023" xr:uid="{721C9D23-1F88-43C0-855D-DA8B26133D57}"/>
  </hyperlink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/>
  <dimension ref="A1:AH15"/>
  <sheetViews>
    <sheetView showGridLines="0" zoomScale="85" zoomScaleNormal="85" zoomScaleSheetLayoutView="85" workbookViewId="0">
      <selection activeCell="B10" sqref="B10:B11"/>
    </sheetView>
  </sheetViews>
  <sheetFormatPr baseColWidth="10" defaultColWidth="11.42578125" defaultRowHeight="15" customHeight="1" x14ac:dyDescent="0.2"/>
  <cols>
    <col min="1" max="1" width="5.42578125" style="68" customWidth="1"/>
    <col min="2" max="2" width="3.7109375" customWidth="1"/>
    <col min="3" max="3" width="20.28515625" customWidth="1"/>
    <col min="4" max="16" width="6.7109375" customWidth="1"/>
    <col min="17" max="17" width="7.7109375" customWidth="1"/>
    <col min="18" max="34" width="11.42578125" customWidth="1"/>
    <col min="36" max="36" width="11.42578125" customWidth="1"/>
  </cols>
  <sheetData>
    <row r="1" spans="1:34" ht="15.95" customHeight="1" x14ac:dyDescent="0.2">
      <c r="A1" s="64" t="s">
        <v>11</v>
      </c>
    </row>
    <row r="2" spans="1:34" ht="15.95" customHeight="1" x14ac:dyDescent="0.2">
      <c r="A2" s="65"/>
      <c r="B2" s="1" t="str">
        <f>Índice!B4</f>
        <v>9.1. CDB: EXPEDIENTES INGRESADOS SEGÚN TIPO DE EXPEDIENTE, ENERO-DICIEMBRE 2023</v>
      </c>
      <c r="C2" s="2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</row>
    <row r="3" spans="1:34" ht="15.95" customHeight="1" x14ac:dyDescent="0.2">
      <c r="A3" s="65"/>
      <c r="B3" s="2"/>
      <c r="C3" s="4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</row>
    <row r="4" spans="1:34" s="35" customFormat="1" ht="24" customHeight="1" x14ac:dyDescent="0.2">
      <c r="A4" s="66"/>
      <c r="B4" s="5" t="s">
        <v>53</v>
      </c>
      <c r="C4" s="5" t="s">
        <v>2</v>
      </c>
      <c r="D4" s="9" t="s">
        <v>32</v>
      </c>
      <c r="E4" s="11" t="s">
        <v>33</v>
      </c>
      <c r="F4" s="9" t="s">
        <v>34</v>
      </c>
      <c r="G4" s="9" t="s">
        <v>35</v>
      </c>
      <c r="H4" s="9" t="s">
        <v>36</v>
      </c>
      <c r="I4" s="9" t="s">
        <v>37</v>
      </c>
      <c r="J4" s="9" t="s">
        <v>38</v>
      </c>
      <c r="K4" s="9" t="s">
        <v>39</v>
      </c>
      <c r="L4" s="9" t="s">
        <v>40</v>
      </c>
      <c r="M4" s="9" t="s">
        <v>41</v>
      </c>
      <c r="N4" s="9" t="s">
        <v>42</v>
      </c>
      <c r="O4" s="9" t="s">
        <v>43</v>
      </c>
      <c r="P4" s="10" t="s">
        <v>0</v>
      </c>
      <c r="Q4" s="6" t="s">
        <v>1</v>
      </c>
    </row>
    <row r="5" spans="1:34" s="35" customFormat="1" ht="18.75" customHeight="1" x14ac:dyDescent="0.2">
      <c r="A5" s="66"/>
      <c r="B5" s="18">
        <v>1</v>
      </c>
      <c r="C5" s="7" t="s">
        <v>29</v>
      </c>
      <c r="D5" s="8">
        <v>3</v>
      </c>
      <c r="E5" s="8">
        <v>1</v>
      </c>
      <c r="F5" s="8">
        <v>1</v>
      </c>
      <c r="G5" s="8">
        <v>1</v>
      </c>
      <c r="H5" s="8">
        <v>2</v>
      </c>
      <c r="I5" s="8">
        <v>5</v>
      </c>
      <c r="J5" s="8">
        <v>0</v>
      </c>
      <c r="K5" s="8">
        <v>0</v>
      </c>
      <c r="L5" s="8">
        <v>2</v>
      </c>
      <c r="M5" s="8">
        <v>0</v>
      </c>
      <c r="N5" s="8">
        <v>0</v>
      </c>
      <c r="O5" s="8">
        <v>1</v>
      </c>
      <c r="P5" s="8">
        <f t="shared" ref="P5:P7" si="0">+SUM(D5:O5)</f>
        <v>16</v>
      </c>
      <c r="Q5" s="14">
        <f>+P5/$P$8*100</f>
        <v>53.333333333333336</v>
      </c>
    </row>
    <row r="6" spans="1:34" s="35" customFormat="1" ht="25.5" x14ac:dyDescent="0.2">
      <c r="A6" s="66"/>
      <c r="B6" s="18">
        <v>2</v>
      </c>
      <c r="C6" s="7" t="s">
        <v>7</v>
      </c>
      <c r="D6" s="8">
        <v>1</v>
      </c>
      <c r="E6" s="8">
        <v>0</v>
      </c>
      <c r="F6" s="8">
        <v>2</v>
      </c>
      <c r="G6" s="8">
        <v>0</v>
      </c>
      <c r="H6" s="8">
        <v>1</v>
      </c>
      <c r="I6" s="8">
        <v>1</v>
      </c>
      <c r="J6" s="8">
        <v>2</v>
      </c>
      <c r="K6" s="8">
        <v>0</v>
      </c>
      <c r="L6" s="8">
        <v>1</v>
      </c>
      <c r="M6" s="8">
        <v>1</v>
      </c>
      <c r="N6" s="8">
        <v>1</v>
      </c>
      <c r="O6" s="8">
        <v>1</v>
      </c>
      <c r="P6" s="8">
        <f t="shared" si="0"/>
        <v>11</v>
      </c>
      <c r="Q6" s="14">
        <f>+P6/$P$8*100</f>
        <v>36.666666666666664</v>
      </c>
    </row>
    <row r="7" spans="1:34" s="35" customFormat="1" ht="18.75" customHeight="1" x14ac:dyDescent="0.2">
      <c r="A7" s="66"/>
      <c r="B7" s="18">
        <v>3</v>
      </c>
      <c r="C7" s="7" t="s">
        <v>3</v>
      </c>
      <c r="D7" s="8">
        <v>1</v>
      </c>
      <c r="E7" s="8">
        <v>0</v>
      </c>
      <c r="F7" s="8">
        <v>0</v>
      </c>
      <c r="G7" s="8">
        <v>0</v>
      </c>
      <c r="H7" s="8">
        <v>0</v>
      </c>
      <c r="I7" s="8">
        <v>1</v>
      </c>
      <c r="J7" s="8">
        <v>0</v>
      </c>
      <c r="K7" s="8">
        <v>1</v>
      </c>
      <c r="L7" s="8">
        <v>0</v>
      </c>
      <c r="M7" s="8">
        <v>0</v>
      </c>
      <c r="N7" s="8">
        <v>0</v>
      </c>
      <c r="O7" s="8">
        <v>0</v>
      </c>
      <c r="P7" s="8">
        <f t="shared" si="0"/>
        <v>3</v>
      </c>
      <c r="Q7" s="14">
        <f>+P7/$P$8*100</f>
        <v>10</v>
      </c>
    </row>
    <row r="8" spans="1:34" s="35" customFormat="1" ht="18.75" customHeight="1" x14ac:dyDescent="0.2">
      <c r="A8" s="66"/>
      <c r="B8" s="78" t="s">
        <v>0</v>
      </c>
      <c r="C8" s="78"/>
      <c r="D8" s="12">
        <f>+SUM(D5:D7)</f>
        <v>5</v>
      </c>
      <c r="E8" s="12">
        <f t="shared" ref="E8:P8" si="1">+SUM(E5:E7)</f>
        <v>1</v>
      </c>
      <c r="F8" s="12">
        <f t="shared" si="1"/>
        <v>3</v>
      </c>
      <c r="G8" s="12">
        <f t="shared" si="1"/>
        <v>1</v>
      </c>
      <c r="H8" s="12">
        <f t="shared" si="1"/>
        <v>3</v>
      </c>
      <c r="I8" s="12">
        <f t="shared" si="1"/>
        <v>7</v>
      </c>
      <c r="J8" s="12">
        <f t="shared" si="1"/>
        <v>2</v>
      </c>
      <c r="K8" s="12">
        <f t="shared" si="1"/>
        <v>1</v>
      </c>
      <c r="L8" s="12">
        <f t="shared" si="1"/>
        <v>3</v>
      </c>
      <c r="M8" s="12">
        <f t="shared" si="1"/>
        <v>1</v>
      </c>
      <c r="N8" s="12">
        <f t="shared" si="1"/>
        <v>1</v>
      </c>
      <c r="O8" s="12">
        <f t="shared" si="1"/>
        <v>2</v>
      </c>
      <c r="P8" s="12">
        <f t="shared" si="1"/>
        <v>30</v>
      </c>
      <c r="Q8" s="13">
        <f>+P8/$P$8*100</f>
        <v>100</v>
      </c>
    </row>
    <row r="9" spans="1:34" s="49" customFormat="1" ht="12.75" customHeight="1" x14ac:dyDescent="0.2">
      <c r="A9" s="65"/>
      <c r="B9" s="40" t="s">
        <v>28</v>
      </c>
      <c r="C9" s="47"/>
      <c r="D9" s="47"/>
      <c r="E9" s="47"/>
      <c r="F9" s="47"/>
      <c r="G9" s="47"/>
      <c r="H9" s="47"/>
      <c r="I9" s="47"/>
      <c r="J9" s="47"/>
      <c r="K9" s="47"/>
      <c r="L9" s="47"/>
      <c r="M9" s="47"/>
      <c r="N9" s="47"/>
      <c r="O9" s="47"/>
      <c r="P9" s="47"/>
      <c r="Q9" s="47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</row>
    <row r="10" spans="1:34" s="49" customFormat="1" ht="12.75" customHeight="1" x14ac:dyDescent="0.15">
      <c r="A10" s="66"/>
      <c r="B10" s="38" t="s">
        <v>57</v>
      </c>
      <c r="D10" s="47"/>
      <c r="E10" s="47"/>
      <c r="F10" s="47"/>
      <c r="G10" s="47"/>
      <c r="H10" s="47"/>
      <c r="I10" s="47"/>
      <c r="J10" s="47"/>
      <c r="K10" s="47"/>
      <c r="L10" s="47"/>
      <c r="M10" s="47"/>
      <c r="N10" s="47"/>
      <c r="O10" s="47"/>
      <c r="P10" s="47"/>
      <c r="Q10" s="47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</row>
    <row r="11" spans="1:34" s="54" customFormat="1" ht="12.75" customHeight="1" x14ac:dyDescent="0.15">
      <c r="A11" s="67"/>
      <c r="B11" s="46" t="s">
        <v>58</v>
      </c>
      <c r="C11" s="50"/>
      <c r="D11" s="51"/>
      <c r="E11" s="51"/>
      <c r="F11" s="51"/>
      <c r="G11" s="52"/>
      <c r="H11" s="51"/>
      <c r="I11" s="51"/>
      <c r="J11" s="51"/>
      <c r="K11" s="51"/>
      <c r="L11" s="51"/>
      <c r="M11" s="51"/>
      <c r="N11" s="51"/>
      <c r="O11" s="51"/>
      <c r="P11" s="51"/>
      <c r="Q11" s="51"/>
      <c r="R11" s="53"/>
      <c r="S11" s="53"/>
      <c r="T11" s="53"/>
      <c r="U11" s="53"/>
      <c r="V11" s="53"/>
      <c r="W11" s="53"/>
      <c r="X11" s="53"/>
      <c r="Y11" s="53"/>
      <c r="Z11" s="53"/>
      <c r="AA11" s="53"/>
      <c r="AB11" s="53"/>
      <c r="AC11" s="53"/>
      <c r="AD11" s="53"/>
      <c r="AE11" s="53"/>
      <c r="AF11" s="53"/>
      <c r="AG11" s="53"/>
      <c r="AH11" s="53"/>
    </row>
    <row r="12" spans="1:34" ht="15" customHeight="1" x14ac:dyDescent="0.2">
      <c r="A12" s="66"/>
      <c r="C12" s="7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35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  <c r="AF12" s="35"/>
      <c r="AG12" s="35"/>
      <c r="AH12" s="35"/>
    </row>
    <row r="13" spans="1:34" ht="15" customHeight="1" x14ac:dyDescent="0.2">
      <c r="A13" s="66"/>
      <c r="C13" s="7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35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  <c r="AF13" s="35"/>
      <c r="AG13" s="35"/>
      <c r="AH13" s="35"/>
    </row>
    <row r="14" spans="1:34" ht="15" customHeight="1" x14ac:dyDescent="0.2">
      <c r="A14" s="66"/>
      <c r="C14" s="7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</row>
    <row r="15" spans="1:34" ht="15" customHeight="1" x14ac:dyDescent="0.2">
      <c r="A15" s="66"/>
      <c r="C15" s="7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35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  <c r="AF15" s="35"/>
      <c r="AG15" s="35"/>
      <c r="AH15" s="35"/>
    </row>
  </sheetData>
  <mergeCells count="1">
    <mergeCell ref="B8:C8"/>
  </mergeCells>
  <phoneticPr fontId="0" type="noConversion"/>
  <hyperlinks>
    <hyperlink ref="A1" location="Índice!A1" display="volver" xr:uid="{A556FDE3-7224-4366-B937-CCE2F07FBB1C}"/>
  </hyperlinks>
  <pageMargins left="0.75" right="0.75" top="1" bottom="1" header="0" footer="0"/>
  <pageSetup paperSize="9" orientation="portrait" r:id="rId1"/>
  <headerFooter alignWithMargins="0"/>
  <ignoredErrors>
    <ignoredError sqref="P5" formulaRange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B56A90-D7CB-4414-8CF1-828F7DE4404C}">
  <sheetPr codeName="Hoja3"/>
  <dimension ref="A1:Q14"/>
  <sheetViews>
    <sheetView zoomScale="85" zoomScaleNormal="85" workbookViewId="0">
      <selection activeCell="B8" sqref="B8:B9"/>
    </sheetView>
  </sheetViews>
  <sheetFormatPr baseColWidth="10" defaultColWidth="11.42578125" defaultRowHeight="15" customHeight="1" x14ac:dyDescent="0.2"/>
  <cols>
    <col min="1" max="1" width="5.42578125" style="75" customWidth="1"/>
    <col min="2" max="2" width="3.7109375" style="20" customWidth="1"/>
    <col min="3" max="3" width="14.85546875" style="20" customWidth="1"/>
    <col min="4" max="16" width="6.7109375" style="20" customWidth="1"/>
    <col min="17" max="17" width="7.7109375" style="20" customWidth="1"/>
    <col min="18" max="34" width="11.42578125" style="20" customWidth="1"/>
    <col min="35" max="35" width="11.42578125" style="20"/>
    <col min="36" max="36" width="11.42578125" style="20" customWidth="1"/>
    <col min="37" max="16384" width="11.42578125" style="20"/>
  </cols>
  <sheetData>
    <row r="1" spans="1:17" ht="15.95" customHeight="1" x14ac:dyDescent="0.2">
      <c r="A1" s="64" t="s">
        <v>11</v>
      </c>
    </row>
    <row r="2" spans="1:17" ht="15.95" customHeight="1" x14ac:dyDescent="0.2">
      <c r="A2" s="74"/>
      <c r="B2" s="1" t="str">
        <f>Índice!B5</f>
        <v>9.2. CDB: EXPEDIENTES INGRESADOS SEGÚN TIPO DE INICIO, ENERO-DICIEMBRE 2023</v>
      </c>
      <c r="C2" s="27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</row>
    <row r="3" spans="1:17" ht="15.95" customHeight="1" x14ac:dyDescent="0.2">
      <c r="A3" s="74"/>
      <c r="B3" s="27"/>
      <c r="C3" s="29"/>
      <c r="D3" s="27"/>
      <c r="E3" s="27"/>
      <c r="F3" s="2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</row>
    <row r="4" spans="1:17" ht="24" customHeight="1" x14ac:dyDescent="0.2">
      <c r="A4" s="74"/>
      <c r="B4" s="5" t="s">
        <v>53</v>
      </c>
      <c r="C4" s="5" t="s">
        <v>27</v>
      </c>
      <c r="D4" s="9" t="s">
        <v>32</v>
      </c>
      <c r="E4" s="11" t="s">
        <v>33</v>
      </c>
      <c r="F4" s="9" t="s">
        <v>34</v>
      </c>
      <c r="G4" s="9" t="s">
        <v>35</v>
      </c>
      <c r="H4" s="9" t="s">
        <v>36</v>
      </c>
      <c r="I4" s="9" t="s">
        <v>37</v>
      </c>
      <c r="J4" s="9" t="s">
        <v>38</v>
      </c>
      <c r="K4" s="9" t="s">
        <v>39</v>
      </c>
      <c r="L4" s="9" t="s">
        <v>40</v>
      </c>
      <c r="M4" s="9" t="s">
        <v>41</v>
      </c>
      <c r="N4" s="9" t="s">
        <v>42</v>
      </c>
      <c r="O4" s="9" t="s">
        <v>43</v>
      </c>
      <c r="P4" s="10" t="s">
        <v>0</v>
      </c>
      <c r="Q4" s="6" t="s">
        <v>1</v>
      </c>
    </row>
    <row r="5" spans="1:17" ht="18.75" customHeight="1" x14ac:dyDescent="0.2">
      <c r="A5" s="74"/>
      <c r="B5" s="18">
        <v>1</v>
      </c>
      <c r="C5" s="7" t="s">
        <v>25</v>
      </c>
      <c r="D5" s="8">
        <v>5</v>
      </c>
      <c r="E5" s="8">
        <v>1</v>
      </c>
      <c r="F5" s="8">
        <v>3</v>
      </c>
      <c r="G5" s="8">
        <v>1</v>
      </c>
      <c r="H5" s="8">
        <v>3</v>
      </c>
      <c r="I5" s="8">
        <v>6</v>
      </c>
      <c r="J5" s="8">
        <v>2</v>
      </c>
      <c r="K5" s="8">
        <v>1</v>
      </c>
      <c r="L5" s="8">
        <v>3</v>
      </c>
      <c r="M5" s="8">
        <v>1</v>
      </c>
      <c r="N5" s="8">
        <v>1</v>
      </c>
      <c r="O5" s="8">
        <v>2</v>
      </c>
      <c r="P5" s="8">
        <f>+SUM(D5:O5)</f>
        <v>29</v>
      </c>
      <c r="Q5" s="14">
        <f>+P5/$P$7*100</f>
        <v>96.666666666666671</v>
      </c>
    </row>
    <row r="6" spans="1:17" ht="18.75" customHeight="1" x14ac:dyDescent="0.2">
      <c r="A6" s="74"/>
      <c r="B6" s="18">
        <v>2</v>
      </c>
      <c r="C6" s="7" t="s">
        <v>26</v>
      </c>
      <c r="D6" s="8">
        <v>0</v>
      </c>
      <c r="E6" s="8">
        <v>0</v>
      </c>
      <c r="F6" s="8">
        <v>0</v>
      </c>
      <c r="G6" s="8">
        <v>0</v>
      </c>
      <c r="H6" s="8">
        <v>0</v>
      </c>
      <c r="I6" s="8">
        <v>1</v>
      </c>
      <c r="J6" s="8">
        <v>0</v>
      </c>
      <c r="K6" s="8">
        <v>0</v>
      </c>
      <c r="L6" s="8">
        <v>0</v>
      </c>
      <c r="M6" s="8">
        <v>0</v>
      </c>
      <c r="N6" s="8">
        <v>0</v>
      </c>
      <c r="O6" s="8">
        <v>0</v>
      </c>
      <c r="P6" s="8">
        <f>+SUM(D6:O6)</f>
        <v>1</v>
      </c>
      <c r="Q6" s="14">
        <f>+P6/$P$7*100</f>
        <v>3.3333333333333335</v>
      </c>
    </row>
    <row r="7" spans="1:17" ht="18.75" customHeight="1" x14ac:dyDescent="0.2">
      <c r="A7" s="74"/>
      <c r="B7" s="78" t="s">
        <v>0</v>
      </c>
      <c r="C7" s="78"/>
      <c r="D7" s="12">
        <f>+SUM(D5:D6)</f>
        <v>5</v>
      </c>
      <c r="E7" s="12">
        <f t="shared" ref="E7:O7" si="0">+SUM(E5:E6)</f>
        <v>1</v>
      </c>
      <c r="F7" s="12">
        <f t="shared" si="0"/>
        <v>3</v>
      </c>
      <c r="G7" s="12">
        <f t="shared" si="0"/>
        <v>1</v>
      </c>
      <c r="H7" s="12">
        <f t="shared" si="0"/>
        <v>3</v>
      </c>
      <c r="I7" s="12">
        <f t="shared" si="0"/>
        <v>7</v>
      </c>
      <c r="J7" s="12">
        <f t="shared" si="0"/>
        <v>2</v>
      </c>
      <c r="K7" s="12">
        <f t="shared" si="0"/>
        <v>1</v>
      </c>
      <c r="L7" s="12">
        <f t="shared" si="0"/>
        <v>3</v>
      </c>
      <c r="M7" s="12">
        <f t="shared" si="0"/>
        <v>1</v>
      </c>
      <c r="N7" s="12">
        <f t="shared" si="0"/>
        <v>1</v>
      </c>
      <c r="O7" s="12">
        <f t="shared" si="0"/>
        <v>2</v>
      </c>
      <c r="P7" s="12">
        <f>+SUM(D7:O7)</f>
        <v>30</v>
      </c>
      <c r="Q7" s="13">
        <f>+P7/$P$7*100</f>
        <v>100</v>
      </c>
    </row>
    <row r="8" spans="1:17" s="54" customFormat="1" ht="12.75" customHeight="1" x14ac:dyDescent="0.2">
      <c r="A8" s="74"/>
      <c r="B8" s="38" t="s">
        <v>57</v>
      </c>
    </row>
    <row r="9" spans="1:17" s="54" customFormat="1" ht="12.75" customHeight="1" x14ac:dyDescent="0.2">
      <c r="A9" s="75"/>
      <c r="B9" s="46" t="s">
        <v>58</v>
      </c>
    </row>
    <row r="10" spans="1:17" ht="15" customHeight="1" x14ac:dyDescent="0.2">
      <c r="A10" s="76"/>
    </row>
    <row r="12" spans="1:17" ht="15" customHeight="1" x14ac:dyDescent="0.2">
      <c r="C12" s="30"/>
    </row>
    <row r="13" spans="1:17" ht="15" customHeight="1" x14ac:dyDescent="0.2">
      <c r="C13" s="30"/>
    </row>
    <row r="14" spans="1:17" ht="15" customHeight="1" x14ac:dyDescent="0.2">
      <c r="C14" s="30"/>
    </row>
  </sheetData>
  <mergeCells count="1">
    <mergeCell ref="B7:C7"/>
  </mergeCells>
  <hyperlinks>
    <hyperlink ref="A1" location="Índice!A1" display="volver" xr:uid="{D2902FD5-020E-4CAD-A2DF-45C12AE9D17E}"/>
  </hyperlink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FBD9C9-2CB8-D945-B833-30B53C48672F}">
  <sheetPr codeName="Hoja4"/>
  <dimension ref="A1:AH20"/>
  <sheetViews>
    <sheetView showGridLines="0" zoomScale="85" zoomScaleNormal="85" zoomScaleSheetLayoutView="90" workbookViewId="0">
      <selection activeCell="B19" sqref="B19:B20"/>
    </sheetView>
  </sheetViews>
  <sheetFormatPr baseColWidth="10" defaultColWidth="11.42578125" defaultRowHeight="15" customHeight="1" x14ac:dyDescent="0.2"/>
  <cols>
    <col min="1" max="1" width="5.42578125" style="68" customWidth="1"/>
    <col min="2" max="2" width="3.7109375" customWidth="1"/>
    <col min="3" max="3" width="13.42578125" customWidth="1"/>
    <col min="4" max="4" width="21.85546875" customWidth="1"/>
    <col min="5" max="17" width="6.7109375" customWidth="1"/>
    <col min="18" max="18" width="7.7109375" customWidth="1"/>
    <col min="19" max="34" width="11.42578125" customWidth="1"/>
    <col min="36" max="36" width="11.42578125" customWidth="1"/>
  </cols>
  <sheetData>
    <row r="1" spans="1:34" ht="15.95" customHeight="1" x14ac:dyDescent="0.2">
      <c r="A1" s="64" t="s">
        <v>11</v>
      </c>
      <c r="B1" s="1"/>
    </row>
    <row r="2" spans="1:34" ht="15.95" customHeight="1" x14ac:dyDescent="0.2">
      <c r="A2" s="72"/>
      <c r="B2" s="1" t="str">
        <f>Índice!B6</f>
        <v>9.3. CDB: EXPEDIENTES CONCLUIDOS SEGÚN TIPO DE EXPEDIENTE Y TIPO DE CONCLUSIÓN, ENERO-DICIEMBRE 2023</v>
      </c>
      <c r="C2" s="2"/>
      <c r="D2" s="2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</row>
    <row r="3" spans="1:34" ht="15.95" customHeight="1" x14ac:dyDescent="0.2">
      <c r="A3" s="72"/>
      <c r="B3" s="2"/>
      <c r="C3" s="4"/>
      <c r="D3" s="4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</row>
    <row r="4" spans="1:34" ht="27.95" customHeight="1" x14ac:dyDescent="0.2">
      <c r="A4" s="72"/>
      <c r="B4" s="5" t="s">
        <v>53</v>
      </c>
      <c r="C4" s="5" t="s">
        <v>2</v>
      </c>
      <c r="D4" s="5" t="s">
        <v>4</v>
      </c>
      <c r="E4" s="9" t="s">
        <v>32</v>
      </c>
      <c r="F4" s="11" t="s">
        <v>33</v>
      </c>
      <c r="G4" s="9" t="s">
        <v>34</v>
      </c>
      <c r="H4" s="9" t="s">
        <v>35</v>
      </c>
      <c r="I4" s="9" t="s">
        <v>36</v>
      </c>
      <c r="J4" s="9" t="s">
        <v>37</v>
      </c>
      <c r="K4" s="9" t="s">
        <v>38</v>
      </c>
      <c r="L4" s="9" t="s">
        <v>39</v>
      </c>
      <c r="M4" s="9" t="s">
        <v>40</v>
      </c>
      <c r="N4" s="9" t="s">
        <v>41</v>
      </c>
      <c r="O4" s="9" t="s">
        <v>42</v>
      </c>
      <c r="P4" s="9" t="s">
        <v>43</v>
      </c>
      <c r="Q4" s="77" t="s">
        <v>0</v>
      </c>
      <c r="R4" s="6" t="s">
        <v>1</v>
      </c>
    </row>
    <row r="5" spans="1:34" ht="18.75" customHeight="1" x14ac:dyDescent="0.2">
      <c r="A5" s="72"/>
      <c r="B5" s="80">
        <v>1</v>
      </c>
      <c r="C5" s="82" t="s">
        <v>29</v>
      </c>
      <c r="D5" s="30" t="s">
        <v>44</v>
      </c>
      <c r="E5" s="8">
        <v>2</v>
      </c>
      <c r="F5" s="8">
        <v>2</v>
      </c>
      <c r="G5" s="8">
        <v>1</v>
      </c>
      <c r="H5" s="8">
        <v>1</v>
      </c>
      <c r="I5" s="8">
        <v>2</v>
      </c>
      <c r="J5" s="8">
        <v>2</v>
      </c>
      <c r="K5" s="8">
        <v>2</v>
      </c>
      <c r="L5" s="8">
        <v>3</v>
      </c>
      <c r="M5" s="8">
        <v>0</v>
      </c>
      <c r="N5" s="8">
        <v>2</v>
      </c>
      <c r="O5" s="8">
        <v>0</v>
      </c>
      <c r="P5" s="8">
        <v>0</v>
      </c>
      <c r="Q5" s="8">
        <f>SUM(E5:P5)</f>
        <v>17</v>
      </c>
      <c r="R5" s="14">
        <f>Q5/$Q$17*100</f>
        <v>41.463414634146339</v>
      </c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</row>
    <row r="6" spans="1:34" ht="18.75" customHeight="1" x14ac:dyDescent="0.2">
      <c r="A6" s="72"/>
      <c r="B6" s="80"/>
      <c r="C6" s="82"/>
      <c r="D6" s="30" t="s">
        <v>45</v>
      </c>
      <c r="E6" s="8">
        <v>0</v>
      </c>
      <c r="F6" s="8">
        <v>0</v>
      </c>
      <c r="G6" s="8">
        <v>0</v>
      </c>
      <c r="H6" s="8">
        <v>0</v>
      </c>
      <c r="I6" s="8">
        <v>0</v>
      </c>
      <c r="J6" s="8">
        <v>1</v>
      </c>
      <c r="K6" s="8">
        <v>0</v>
      </c>
      <c r="L6" s="8">
        <v>0</v>
      </c>
      <c r="M6" s="8">
        <v>0</v>
      </c>
      <c r="N6" s="8">
        <v>0</v>
      </c>
      <c r="O6" s="8">
        <v>0</v>
      </c>
      <c r="P6" s="8">
        <v>1</v>
      </c>
      <c r="Q6" s="8">
        <f>SUM(E6:P6)</f>
        <v>2</v>
      </c>
      <c r="R6" s="14">
        <f>Q6/$Q$17*100</f>
        <v>4.8780487804878048</v>
      </c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</row>
    <row r="7" spans="1:34" ht="18.75" customHeight="1" x14ac:dyDescent="0.2">
      <c r="A7" s="72"/>
      <c r="B7" s="80"/>
      <c r="C7" s="82"/>
      <c r="D7" s="30" t="s">
        <v>5</v>
      </c>
      <c r="E7" s="8">
        <v>0</v>
      </c>
      <c r="F7" s="8">
        <v>0</v>
      </c>
      <c r="G7" s="8">
        <v>1</v>
      </c>
      <c r="H7" s="8">
        <v>0</v>
      </c>
      <c r="I7" s="8">
        <v>0</v>
      </c>
      <c r="J7" s="8">
        <v>0</v>
      </c>
      <c r="K7" s="8">
        <v>0</v>
      </c>
      <c r="L7" s="8">
        <v>0</v>
      </c>
      <c r="M7" s="8">
        <v>0</v>
      </c>
      <c r="N7" s="8">
        <v>0</v>
      </c>
      <c r="O7" s="8">
        <v>0</v>
      </c>
      <c r="P7" s="8">
        <v>0</v>
      </c>
      <c r="Q7" s="8">
        <f>SUM(E7:P7)</f>
        <v>1</v>
      </c>
      <c r="R7" s="14">
        <f>Q7/$Q$17*100</f>
        <v>2.4390243902439024</v>
      </c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</row>
    <row r="8" spans="1:34" ht="18.75" customHeight="1" x14ac:dyDescent="0.2">
      <c r="A8" s="72"/>
      <c r="B8" s="81"/>
      <c r="C8" s="83"/>
      <c r="D8" s="41" t="s">
        <v>9</v>
      </c>
      <c r="E8" s="16">
        <f t="shared" ref="E8:R8" si="0">SUM(E5:E7)</f>
        <v>2</v>
      </c>
      <c r="F8" s="16">
        <f t="shared" si="0"/>
        <v>2</v>
      </c>
      <c r="G8" s="16">
        <f t="shared" si="0"/>
        <v>2</v>
      </c>
      <c r="H8" s="16">
        <f t="shared" si="0"/>
        <v>1</v>
      </c>
      <c r="I8" s="16">
        <f t="shared" si="0"/>
        <v>2</v>
      </c>
      <c r="J8" s="16">
        <f t="shared" si="0"/>
        <v>3</v>
      </c>
      <c r="K8" s="16">
        <f t="shared" si="0"/>
        <v>2</v>
      </c>
      <c r="L8" s="16">
        <f t="shared" si="0"/>
        <v>3</v>
      </c>
      <c r="M8" s="16">
        <f t="shared" si="0"/>
        <v>0</v>
      </c>
      <c r="N8" s="16">
        <f t="shared" si="0"/>
        <v>2</v>
      </c>
      <c r="O8" s="16">
        <f t="shared" si="0"/>
        <v>0</v>
      </c>
      <c r="P8" s="16">
        <f t="shared" si="0"/>
        <v>1</v>
      </c>
      <c r="Q8" s="16">
        <f t="shared" si="0"/>
        <v>20</v>
      </c>
      <c r="R8" s="17">
        <f t="shared" si="0"/>
        <v>48.780487804878042</v>
      </c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</row>
    <row r="9" spans="1:34" ht="18.75" customHeight="1" x14ac:dyDescent="0.2">
      <c r="A9" s="72"/>
      <c r="B9" s="84">
        <v>2</v>
      </c>
      <c r="C9" s="86" t="s">
        <v>7</v>
      </c>
      <c r="D9" s="7" t="s">
        <v>44</v>
      </c>
      <c r="E9" s="8">
        <v>1</v>
      </c>
      <c r="F9" s="8">
        <v>2</v>
      </c>
      <c r="G9" s="8">
        <v>3</v>
      </c>
      <c r="H9" s="8">
        <v>4</v>
      </c>
      <c r="I9" s="8">
        <v>0</v>
      </c>
      <c r="J9" s="8">
        <v>0</v>
      </c>
      <c r="K9" s="8">
        <v>1</v>
      </c>
      <c r="L9" s="8">
        <v>1</v>
      </c>
      <c r="M9" s="8">
        <v>0</v>
      </c>
      <c r="N9" s="8">
        <v>0</v>
      </c>
      <c r="O9" s="8">
        <v>2</v>
      </c>
      <c r="P9" s="8">
        <v>0</v>
      </c>
      <c r="Q9" s="36">
        <f>SUM(E9:P9)</f>
        <v>14</v>
      </c>
      <c r="R9" s="37">
        <f>Q9/$Q$17*100</f>
        <v>34.146341463414636</v>
      </c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8"/>
      <c r="AE9" s="8"/>
      <c r="AF9" s="8"/>
      <c r="AG9" s="8"/>
      <c r="AH9" s="8"/>
    </row>
    <row r="10" spans="1:34" ht="18.75" customHeight="1" x14ac:dyDescent="0.2">
      <c r="A10" s="72"/>
      <c r="B10" s="80"/>
      <c r="C10" s="86"/>
      <c r="D10" s="7" t="s">
        <v>5</v>
      </c>
      <c r="E10" s="8">
        <v>1</v>
      </c>
      <c r="F10" s="8">
        <v>0</v>
      </c>
      <c r="G10" s="8">
        <v>0</v>
      </c>
      <c r="H10" s="8">
        <v>0</v>
      </c>
      <c r="I10" s="8">
        <v>0</v>
      </c>
      <c r="J10" s="8">
        <v>0</v>
      </c>
      <c r="K10" s="8">
        <v>1</v>
      </c>
      <c r="L10" s="8">
        <v>0</v>
      </c>
      <c r="M10" s="8">
        <v>0</v>
      </c>
      <c r="N10" s="8">
        <v>0</v>
      </c>
      <c r="O10" s="8">
        <v>0</v>
      </c>
      <c r="P10" s="8">
        <v>0</v>
      </c>
      <c r="Q10" s="8">
        <f>SUM(E10:P10)</f>
        <v>2</v>
      </c>
      <c r="R10" s="14">
        <f>Q10/$Q$17*100</f>
        <v>4.8780487804878048</v>
      </c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</row>
    <row r="11" spans="1:34" ht="18.75" customHeight="1" x14ac:dyDescent="0.2">
      <c r="A11" s="72"/>
      <c r="B11" s="80"/>
      <c r="C11" s="86"/>
      <c r="D11" s="7" t="s">
        <v>6</v>
      </c>
      <c r="E11" s="8">
        <v>0</v>
      </c>
      <c r="F11" s="8">
        <v>0</v>
      </c>
      <c r="G11" s="8">
        <v>0</v>
      </c>
      <c r="H11" s="8">
        <v>0</v>
      </c>
      <c r="I11" s="8">
        <v>0</v>
      </c>
      <c r="J11" s="8">
        <v>0</v>
      </c>
      <c r="K11" s="8">
        <v>0</v>
      </c>
      <c r="L11" s="8">
        <v>0</v>
      </c>
      <c r="M11" s="8">
        <v>0</v>
      </c>
      <c r="N11" s="8">
        <v>0</v>
      </c>
      <c r="O11" s="8">
        <v>1</v>
      </c>
      <c r="P11" s="8">
        <v>0</v>
      </c>
      <c r="Q11" s="8">
        <f>SUM(E11:P11)</f>
        <v>1</v>
      </c>
      <c r="R11" s="14">
        <f t="shared" ref="R11:R12" si="1">Q11/$Q$17*100</f>
        <v>2.4390243902439024</v>
      </c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</row>
    <row r="12" spans="1:34" ht="18.75" customHeight="1" x14ac:dyDescent="0.2">
      <c r="A12" s="72"/>
      <c r="B12" s="80"/>
      <c r="C12" s="86"/>
      <c r="D12" s="7" t="s">
        <v>46</v>
      </c>
      <c r="E12" s="8">
        <v>0</v>
      </c>
      <c r="F12" s="8">
        <v>0</v>
      </c>
      <c r="G12" s="8">
        <v>0</v>
      </c>
      <c r="H12" s="8">
        <v>0</v>
      </c>
      <c r="I12" s="8">
        <v>0</v>
      </c>
      <c r="J12" s="8">
        <v>0</v>
      </c>
      <c r="K12" s="8">
        <v>1</v>
      </c>
      <c r="L12" s="8">
        <v>0</v>
      </c>
      <c r="M12" s="8">
        <v>0</v>
      </c>
      <c r="N12" s="8">
        <v>0</v>
      </c>
      <c r="O12" s="8">
        <v>0</v>
      </c>
      <c r="P12" s="8">
        <v>0</v>
      </c>
      <c r="Q12" s="8">
        <f>SUM(E12:P12)</f>
        <v>1</v>
      </c>
      <c r="R12" s="14">
        <f t="shared" si="1"/>
        <v>2.4390243902439024</v>
      </c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</row>
    <row r="13" spans="1:34" ht="18.75" customHeight="1" x14ac:dyDescent="0.2">
      <c r="A13" s="72"/>
      <c r="B13" s="81"/>
      <c r="C13" s="87"/>
      <c r="D13" s="15" t="s">
        <v>9</v>
      </c>
      <c r="E13" s="16">
        <f t="shared" ref="E13:P13" si="2">SUM(E9:E12)</f>
        <v>2</v>
      </c>
      <c r="F13" s="16">
        <f t="shared" si="2"/>
        <v>2</v>
      </c>
      <c r="G13" s="16">
        <f t="shared" si="2"/>
        <v>3</v>
      </c>
      <c r="H13" s="16">
        <f t="shared" si="2"/>
        <v>4</v>
      </c>
      <c r="I13" s="16">
        <f t="shared" si="2"/>
        <v>0</v>
      </c>
      <c r="J13" s="16">
        <f t="shared" si="2"/>
        <v>0</v>
      </c>
      <c r="K13" s="16">
        <f t="shared" si="2"/>
        <v>3</v>
      </c>
      <c r="L13" s="16">
        <f t="shared" si="2"/>
        <v>1</v>
      </c>
      <c r="M13" s="16">
        <f t="shared" si="2"/>
        <v>0</v>
      </c>
      <c r="N13" s="16">
        <f t="shared" si="2"/>
        <v>0</v>
      </c>
      <c r="O13" s="16">
        <f t="shared" si="2"/>
        <v>3</v>
      </c>
      <c r="P13" s="16">
        <f t="shared" si="2"/>
        <v>0</v>
      </c>
      <c r="Q13" s="16">
        <f>SUM(E13:P13)</f>
        <v>18</v>
      </c>
      <c r="R13" s="17">
        <f>Q13/$Q$17*100</f>
        <v>43.902439024390247</v>
      </c>
      <c r="S13" s="8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  <c r="AH13" s="8"/>
    </row>
    <row r="14" spans="1:34" ht="18.75" customHeight="1" x14ac:dyDescent="0.2">
      <c r="A14" s="72"/>
      <c r="B14" s="84">
        <v>3</v>
      </c>
      <c r="C14" s="85" t="s">
        <v>3</v>
      </c>
      <c r="D14" s="7" t="s">
        <v>44</v>
      </c>
      <c r="E14" s="8">
        <v>1</v>
      </c>
      <c r="F14" s="8">
        <v>0</v>
      </c>
      <c r="G14" s="8">
        <v>0</v>
      </c>
      <c r="H14" s="8">
        <v>0</v>
      </c>
      <c r="I14" s="8">
        <v>0</v>
      </c>
      <c r="J14" s="8">
        <v>1</v>
      </c>
      <c r="K14" s="8">
        <v>0</v>
      </c>
      <c r="L14" s="8">
        <v>0</v>
      </c>
      <c r="M14" s="8">
        <v>0</v>
      </c>
      <c r="N14" s="8">
        <v>0</v>
      </c>
      <c r="O14" s="8">
        <v>0</v>
      </c>
      <c r="P14" s="8">
        <v>0</v>
      </c>
      <c r="Q14" s="8">
        <f t="shared" ref="Q14:Q15" si="3">SUM(E14:P14)</f>
        <v>2</v>
      </c>
      <c r="R14" s="14">
        <f>Q14/$Q$17*100</f>
        <v>4.8780487804878048</v>
      </c>
      <c r="S14" s="45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  <c r="AH14" s="8"/>
    </row>
    <row r="15" spans="1:34" ht="18.75" customHeight="1" x14ac:dyDescent="0.2">
      <c r="A15" s="72"/>
      <c r="B15" s="80"/>
      <c r="C15" s="86"/>
      <c r="D15" s="7" t="s">
        <v>6</v>
      </c>
      <c r="E15" s="8">
        <v>0</v>
      </c>
      <c r="F15" s="8">
        <v>0</v>
      </c>
      <c r="G15" s="8">
        <v>0</v>
      </c>
      <c r="H15" s="8">
        <v>1</v>
      </c>
      <c r="I15" s="8">
        <v>0</v>
      </c>
      <c r="J15" s="8">
        <v>0</v>
      </c>
      <c r="K15" s="8">
        <v>0</v>
      </c>
      <c r="L15" s="8">
        <v>0</v>
      </c>
      <c r="M15" s="8">
        <v>0</v>
      </c>
      <c r="N15" s="8">
        <v>0</v>
      </c>
      <c r="O15" s="8">
        <v>0</v>
      </c>
      <c r="P15" s="8">
        <v>0</v>
      </c>
      <c r="Q15" s="8">
        <f t="shared" si="3"/>
        <v>1</v>
      </c>
      <c r="R15" s="14">
        <f>Q15/$Q$17*100</f>
        <v>2.4390243902439024</v>
      </c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</row>
    <row r="16" spans="1:34" ht="18.75" customHeight="1" x14ac:dyDescent="0.2">
      <c r="A16" s="72"/>
      <c r="B16" s="80"/>
      <c r="C16" s="86"/>
      <c r="D16" s="42" t="s">
        <v>9</v>
      </c>
      <c r="E16" s="43">
        <f t="shared" ref="E16:P16" si="4">SUM(E14:E15)</f>
        <v>1</v>
      </c>
      <c r="F16" s="43">
        <f t="shared" si="4"/>
        <v>0</v>
      </c>
      <c r="G16" s="43">
        <f t="shared" si="4"/>
        <v>0</v>
      </c>
      <c r="H16" s="43">
        <f t="shared" si="4"/>
        <v>1</v>
      </c>
      <c r="I16" s="43">
        <f t="shared" si="4"/>
        <v>0</v>
      </c>
      <c r="J16" s="43">
        <f t="shared" si="4"/>
        <v>1</v>
      </c>
      <c r="K16" s="43">
        <f t="shared" si="4"/>
        <v>0</v>
      </c>
      <c r="L16" s="43">
        <f t="shared" si="4"/>
        <v>0</v>
      </c>
      <c r="M16" s="43">
        <f t="shared" si="4"/>
        <v>0</v>
      </c>
      <c r="N16" s="43">
        <f t="shared" si="4"/>
        <v>0</v>
      </c>
      <c r="O16" s="43">
        <f t="shared" si="4"/>
        <v>0</v>
      </c>
      <c r="P16" s="43">
        <f t="shared" si="4"/>
        <v>0</v>
      </c>
      <c r="Q16" s="43">
        <f>SUM(E16:P16)</f>
        <v>3</v>
      </c>
      <c r="R16" s="44">
        <f>Q16/$Q$17*100</f>
        <v>7.3170731707317067</v>
      </c>
      <c r="S16" s="8"/>
      <c r="T16" s="8"/>
      <c r="U16" s="8"/>
      <c r="V16" s="8"/>
      <c r="W16" s="8"/>
      <c r="X16" s="8"/>
      <c r="Y16" s="8"/>
      <c r="Z16" s="8"/>
      <c r="AA16" s="8"/>
      <c r="AB16" s="8"/>
      <c r="AC16" s="8"/>
      <c r="AD16" s="8"/>
      <c r="AE16" s="8"/>
      <c r="AF16" s="8"/>
      <c r="AG16" s="8"/>
      <c r="AH16" s="8"/>
    </row>
    <row r="17" spans="1:34" ht="18.75" customHeight="1" x14ac:dyDescent="0.2">
      <c r="A17" s="72"/>
      <c r="B17" s="79" t="s">
        <v>0</v>
      </c>
      <c r="C17" s="79"/>
      <c r="D17" s="79"/>
      <c r="E17" s="12">
        <f t="shared" ref="E17:R17" si="5">E13+E16+E8</f>
        <v>5</v>
      </c>
      <c r="F17" s="12">
        <f t="shared" si="5"/>
        <v>4</v>
      </c>
      <c r="G17" s="12">
        <f t="shared" si="5"/>
        <v>5</v>
      </c>
      <c r="H17" s="12">
        <f t="shared" si="5"/>
        <v>6</v>
      </c>
      <c r="I17" s="12">
        <f t="shared" si="5"/>
        <v>2</v>
      </c>
      <c r="J17" s="12">
        <f t="shared" si="5"/>
        <v>4</v>
      </c>
      <c r="K17" s="12">
        <f t="shared" si="5"/>
        <v>5</v>
      </c>
      <c r="L17" s="12">
        <f t="shared" si="5"/>
        <v>4</v>
      </c>
      <c r="M17" s="12">
        <f t="shared" si="5"/>
        <v>0</v>
      </c>
      <c r="N17" s="12">
        <f t="shared" si="5"/>
        <v>2</v>
      </c>
      <c r="O17" s="12">
        <f t="shared" si="5"/>
        <v>3</v>
      </c>
      <c r="P17" s="12">
        <f t="shared" si="5"/>
        <v>1</v>
      </c>
      <c r="Q17" s="12">
        <f>Q13+Q16+Q8</f>
        <v>41</v>
      </c>
      <c r="R17" s="13">
        <f t="shared" si="5"/>
        <v>100</v>
      </c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  <c r="AF17" s="8"/>
      <c r="AG17" s="8"/>
      <c r="AH17" s="8"/>
    </row>
    <row r="18" spans="1:34" s="49" customFormat="1" ht="12.75" customHeight="1" x14ac:dyDescent="0.15">
      <c r="A18" s="73"/>
      <c r="B18" s="39" t="s">
        <v>8</v>
      </c>
      <c r="S18" s="47"/>
      <c r="T18" s="47"/>
      <c r="U18" s="47"/>
      <c r="V18" s="47"/>
      <c r="W18" s="47"/>
      <c r="X18" s="47"/>
      <c r="Y18" s="47"/>
      <c r="Z18" s="47"/>
      <c r="AA18" s="47"/>
      <c r="AB18" s="47"/>
      <c r="AC18" s="47"/>
      <c r="AD18" s="47"/>
      <c r="AE18" s="47"/>
      <c r="AF18" s="47"/>
      <c r="AG18" s="47"/>
      <c r="AH18" s="47"/>
    </row>
    <row r="19" spans="1:34" s="49" customFormat="1" ht="12.75" customHeight="1" x14ac:dyDescent="0.2">
      <c r="A19" s="72"/>
      <c r="B19" s="38" t="s">
        <v>57</v>
      </c>
      <c r="S19" s="47"/>
      <c r="T19" s="47"/>
      <c r="U19" s="47"/>
      <c r="V19" s="47"/>
      <c r="W19" s="47"/>
      <c r="X19" s="47"/>
      <c r="Y19" s="47"/>
      <c r="Z19" s="47"/>
      <c r="AA19" s="47"/>
      <c r="AB19" s="47"/>
      <c r="AC19" s="47"/>
      <c r="AD19" s="47"/>
      <c r="AE19" s="47"/>
      <c r="AF19" s="47"/>
      <c r="AG19" s="47"/>
      <c r="AH19" s="47"/>
    </row>
    <row r="20" spans="1:34" s="49" customFormat="1" ht="12.75" customHeight="1" x14ac:dyDescent="0.2">
      <c r="A20" s="72"/>
      <c r="B20" s="46" t="s">
        <v>58</v>
      </c>
      <c r="C20" s="54"/>
      <c r="D20" s="54"/>
      <c r="E20" s="54"/>
      <c r="S20" s="47"/>
      <c r="T20" s="47"/>
      <c r="U20" s="47"/>
      <c r="V20" s="47"/>
      <c r="W20" s="47"/>
      <c r="X20" s="47"/>
      <c r="Y20" s="47"/>
      <c r="Z20" s="47"/>
      <c r="AA20" s="47"/>
      <c r="AB20" s="47"/>
      <c r="AC20" s="47"/>
      <c r="AD20" s="47"/>
      <c r="AE20" s="47"/>
      <c r="AF20" s="47"/>
      <c r="AG20" s="47"/>
      <c r="AH20" s="47"/>
    </row>
  </sheetData>
  <sortState xmlns:xlrd2="http://schemas.microsoft.com/office/spreadsheetml/2017/richdata2" ref="D11:Q12">
    <sortCondition descending="1" ref="Q11:Q12"/>
    <sortCondition ref="D11:D12"/>
  </sortState>
  <mergeCells count="7">
    <mergeCell ref="B17:D17"/>
    <mergeCell ref="B5:B8"/>
    <mergeCell ref="C5:C8"/>
    <mergeCell ref="B14:B16"/>
    <mergeCell ref="C14:C16"/>
    <mergeCell ref="B9:B13"/>
    <mergeCell ref="C9:C13"/>
  </mergeCells>
  <hyperlinks>
    <hyperlink ref="A1" location="Índice!A1" display="volver" xr:uid="{8AC280C3-E762-4DB8-9167-501FF8B01550}"/>
  </hyperlinks>
  <pageMargins left="0.75" right="0.75" top="1" bottom="1" header="0" footer="0"/>
  <pageSetup paperSize="9" orientation="portrait" r:id="rId1"/>
  <headerFooter alignWithMargins="0"/>
  <ignoredErrors>
    <ignoredError sqref="Q14:Q15 Q6 Q7" formulaRange="1"/>
    <ignoredError sqref="Q8:R8" 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Hoja5"/>
  <dimension ref="A1:M23"/>
  <sheetViews>
    <sheetView showGridLines="0" zoomScale="85" zoomScaleNormal="85" workbookViewId="0">
      <selection activeCell="C24" sqref="C24"/>
    </sheetView>
  </sheetViews>
  <sheetFormatPr baseColWidth="10" defaultColWidth="11.42578125" defaultRowHeight="15" customHeight="1" x14ac:dyDescent="0.2"/>
  <cols>
    <col min="1" max="1" width="5.42578125" style="70" customWidth="1"/>
    <col min="2" max="2" width="15.140625" style="33" customWidth="1"/>
    <col min="3" max="3" width="66.28515625" style="33" customWidth="1"/>
    <col min="4" max="4" width="15.7109375" style="33" customWidth="1"/>
    <col min="5" max="6" width="12.7109375" style="33" customWidth="1"/>
    <col min="7" max="7" width="11.42578125" style="33" customWidth="1"/>
    <col min="8" max="13" width="11.42578125" style="32" customWidth="1"/>
    <col min="14" max="17" width="11.42578125" style="33" customWidth="1"/>
    <col min="18" max="16384" width="11.42578125" style="33"/>
  </cols>
  <sheetData>
    <row r="1" spans="1:13" s="2" customFormat="1" ht="15.95" customHeight="1" x14ac:dyDescent="0.2">
      <c r="A1" s="64" t="s">
        <v>11</v>
      </c>
      <c r="B1" s="31"/>
      <c r="H1" s="32"/>
      <c r="I1" s="32"/>
      <c r="J1" s="32"/>
      <c r="K1" s="27"/>
      <c r="L1" s="27"/>
      <c r="M1" s="27"/>
    </row>
    <row r="2" spans="1:13" s="2" customFormat="1" ht="15.95" customHeight="1" x14ac:dyDescent="0.2">
      <c r="A2" s="69"/>
      <c r="B2" s="1" t="str">
        <f>Índice!B7</f>
        <v>9.4. CDB: DERECHOS DEFINITIVOS VIGENTES, AL 31 DE DICIEMBRE DE 2023</v>
      </c>
      <c r="E2" s="3"/>
      <c r="F2" s="3"/>
      <c r="G2" s="3"/>
      <c r="H2" s="20"/>
      <c r="I2" s="20"/>
      <c r="J2" s="20"/>
      <c r="K2" s="20"/>
      <c r="L2" s="20"/>
      <c r="M2" s="20"/>
    </row>
    <row r="3" spans="1:13" s="2" customFormat="1" ht="15.95" customHeight="1" x14ac:dyDescent="0.2">
      <c r="A3" s="69"/>
      <c r="H3" s="20"/>
      <c r="I3" s="20"/>
      <c r="J3" s="20"/>
      <c r="K3" s="20"/>
      <c r="L3" s="20"/>
      <c r="M3" s="20"/>
    </row>
    <row r="4" spans="1:13" ht="27.95" customHeight="1" x14ac:dyDescent="0.2">
      <c r="B4" s="55" t="s">
        <v>12</v>
      </c>
      <c r="C4" s="55" t="s">
        <v>13</v>
      </c>
      <c r="D4" s="55" t="s">
        <v>14</v>
      </c>
      <c r="E4" s="55" t="s">
        <v>15</v>
      </c>
      <c r="F4" s="55" t="s">
        <v>16</v>
      </c>
      <c r="H4" s="20"/>
      <c r="I4" s="20"/>
      <c r="J4" s="20"/>
      <c r="K4" s="20"/>
      <c r="L4" s="20"/>
      <c r="M4" s="20"/>
    </row>
    <row r="5" spans="1:13" s="34" customFormat="1" ht="63.75" x14ac:dyDescent="0.2">
      <c r="A5" s="71"/>
      <c r="B5" s="88" t="s">
        <v>17</v>
      </c>
      <c r="C5" s="57" t="s">
        <v>30</v>
      </c>
      <c r="D5" s="88" t="s">
        <v>50</v>
      </c>
      <c r="E5" s="58">
        <v>44520</v>
      </c>
      <c r="F5" s="58">
        <v>46346</v>
      </c>
      <c r="H5" s="20"/>
      <c r="I5" s="20"/>
      <c r="J5" s="20"/>
      <c r="K5" s="20"/>
      <c r="L5" s="20"/>
      <c r="M5" s="20"/>
    </row>
    <row r="6" spans="1:13" s="34" customFormat="1" ht="51" x14ac:dyDescent="0.2">
      <c r="A6" s="71"/>
      <c r="B6" s="88"/>
      <c r="C6" s="57" t="s">
        <v>47</v>
      </c>
      <c r="D6" s="88"/>
      <c r="E6" s="59">
        <v>44964</v>
      </c>
      <c r="F6" s="58">
        <v>46790</v>
      </c>
      <c r="H6" s="20"/>
      <c r="I6" s="20"/>
      <c r="J6" s="20"/>
      <c r="K6" s="20"/>
      <c r="L6" s="20"/>
      <c r="M6" s="20"/>
    </row>
    <row r="7" spans="1:13" s="34" customFormat="1" ht="25.5" x14ac:dyDescent="0.2">
      <c r="A7" s="71"/>
      <c r="B7" s="88"/>
      <c r="C7" s="60" t="s">
        <v>49</v>
      </c>
      <c r="D7" s="88"/>
      <c r="E7" s="58">
        <v>36556</v>
      </c>
      <c r="F7" s="58">
        <v>46356</v>
      </c>
      <c r="H7" s="20"/>
      <c r="I7" s="20"/>
      <c r="J7" s="20"/>
      <c r="K7" s="20"/>
      <c r="L7" s="20"/>
      <c r="M7" s="20"/>
    </row>
    <row r="8" spans="1:13" s="34" customFormat="1" ht="28.5" customHeight="1" x14ac:dyDescent="0.2">
      <c r="A8" s="71"/>
      <c r="B8" s="88"/>
      <c r="C8" s="89" t="s">
        <v>48</v>
      </c>
      <c r="D8" s="56" t="s">
        <v>52</v>
      </c>
      <c r="E8" s="58">
        <v>44548</v>
      </c>
      <c r="F8" s="58">
        <v>46374</v>
      </c>
      <c r="H8" s="20"/>
      <c r="I8" s="20"/>
      <c r="J8" s="20"/>
      <c r="K8" s="20"/>
      <c r="L8" s="20"/>
      <c r="M8" s="20"/>
    </row>
    <row r="9" spans="1:13" s="34" customFormat="1" ht="28.5" customHeight="1" x14ac:dyDescent="0.2">
      <c r="A9" s="71"/>
      <c r="B9" s="88"/>
      <c r="C9" s="89"/>
      <c r="D9" s="56" t="s">
        <v>51</v>
      </c>
      <c r="E9" s="58">
        <v>45122</v>
      </c>
      <c r="F9" s="58">
        <v>46374</v>
      </c>
      <c r="H9" s="20"/>
      <c r="I9" s="20"/>
      <c r="J9" s="20"/>
      <c r="K9" s="20"/>
      <c r="L9" s="20"/>
      <c r="M9" s="20"/>
    </row>
    <row r="10" spans="1:13" s="34" customFormat="1" ht="51" x14ac:dyDescent="0.2">
      <c r="A10" s="71"/>
      <c r="B10" s="88"/>
      <c r="C10" s="60" t="s">
        <v>18</v>
      </c>
      <c r="D10" s="56" t="s">
        <v>19</v>
      </c>
      <c r="E10" s="58">
        <v>38052</v>
      </c>
      <c r="F10" s="58">
        <v>45731</v>
      </c>
      <c r="H10" s="20"/>
      <c r="I10" s="20"/>
      <c r="J10" s="20"/>
      <c r="K10" s="20"/>
      <c r="L10" s="20"/>
      <c r="M10" s="20"/>
    </row>
    <row r="11" spans="1:13" ht="28.5" customHeight="1" x14ac:dyDescent="0.2">
      <c r="B11" s="88"/>
      <c r="C11" s="61" t="s">
        <v>20</v>
      </c>
      <c r="D11" s="56" t="s">
        <v>21</v>
      </c>
      <c r="E11" s="58">
        <v>40355</v>
      </c>
      <c r="F11" s="58">
        <v>45834</v>
      </c>
      <c r="G11" s="34"/>
      <c r="H11" s="20"/>
      <c r="I11" s="20"/>
      <c r="J11" s="20"/>
      <c r="K11" s="20"/>
      <c r="L11" s="20"/>
      <c r="M11" s="20"/>
    </row>
    <row r="12" spans="1:13" s="34" customFormat="1" ht="28.5" customHeight="1" x14ac:dyDescent="0.2">
      <c r="A12" s="71"/>
      <c r="B12" s="88"/>
      <c r="C12" s="61" t="s">
        <v>22</v>
      </c>
      <c r="D12" s="56" t="s">
        <v>23</v>
      </c>
      <c r="E12" s="58">
        <v>42669</v>
      </c>
      <c r="F12" s="58">
        <v>46321</v>
      </c>
      <c r="H12" s="20"/>
      <c r="I12" s="20"/>
      <c r="J12" s="20"/>
      <c r="K12" s="20"/>
      <c r="L12" s="20"/>
      <c r="M12" s="20"/>
    </row>
    <row r="13" spans="1:13" ht="28.5" customHeight="1" x14ac:dyDescent="0.2">
      <c r="B13" s="88" t="s">
        <v>24</v>
      </c>
      <c r="C13" s="60" t="s">
        <v>20</v>
      </c>
      <c r="D13" s="56" t="s">
        <v>21</v>
      </c>
      <c r="E13" s="58">
        <v>40413</v>
      </c>
      <c r="F13" s="58">
        <v>45892</v>
      </c>
      <c r="H13" s="20"/>
      <c r="I13" s="20"/>
      <c r="J13" s="20"/>
      <c r="K13" s="20"/>
      <c r="L13" s="20"/>
      <c r="M13" s="20"/>
    </row>
    <row r="14" spans="1:13" ht="28.5" customHeight="1" x14ac:dyDescent="0.2">
      <c r="B14" s="88"/>
      <c r="C14" s="60" t="s">
        <v>22</v>
      </c>
      <c r="D14" s="56" t="s">
        <v>23</v>
      </c>
      <c r="E14" s="58">
        <v>42398</v>
      </c>
      <c r="F14" s="58">
        <v>46048</v>
      </c>
      <c r="H14" s="20"/>
      <c r="I14" s="20"/>
      <c r="J14" s="20"/>
      <c r="K14" s="20"/>
      <c r="L14" s="20"/>
      <c r="M14" s="20"/>
    </row>
    <row r="15" spans="1:13" s="62" customFormat="1" ht="12.75" customHeight="1" x14ac:dyDescent="0.15">
      <c r="B15" s="38" t="s">
        <v>57</v>
      </c>
      <c r="H15" s="54"/>
      <c r="I15" s="54"/>
      <c r="J15" s="54"/>
      <c r="K15" s="54"/>
      <c r="L15" s="54"/>
      <c r="M15" s="54"/>
    </row>
    <row r="16" spans="1:13" s="63" customFormat="1" ht="12.75" customHeight="1" x14ac:dyDescent="0.15">
      <c r="B16" s="46" t="s">
        <v>58</v>
      </c>
      <c r="H16" s="54"/>
      <c r="I16" s="54"/>
      <c r="J16" s="54"/>
      <c r="K16" s="54"/>
      <c r="L16" s="54"/>
      <c r="M16" s="54"/>
    </row>
    <row r="17" spans="8:13" ht="15" customHeight="1" x14ac:dyDescent="0.2">
      <c r="H17" s="20"/>
      <c r="I17" s="20"/>
      <c r="J17" s="20"/>
      <c r="K17" s="20"/>
      <c r="L17" s="20"/>
      <c r="M17" s="20"/>
    </row>
    <row r="18" spans="8:13" ht="15" customHeight="1" x14ac:dyDescent="0.2">
      <c r="H18" s="20"/>
      <c r="I18" s="20"/>
      <c r="J18" s="20"/>
      <c r="K18" s="20"/>
      <c r="L18" s="20"/>
      <c r="M18" s="20"/>
    </row>
    <row r="19" spans="8:13" ht="15" customHeight="1" x14ac:dyDescent="0.2">
      <c r="H19" s="20"/>
      <c r="I19" s="20"/>
      <c r="J19" s="20"/>
      <c r="K19" s="20"/>
      <c r="L19" s="20"/>
      <c r="M19" s="20"/>
    </row>
    <row r="20" spans="8:13" ht="15" customHeight="1" x14ac:dyDescent="0.2">
      <c r="H20" s="20"/>
      <c r="I20" s="20"/>
      <c r="J20" s="20"/>
      <c r="K20" s="20"/>
      <c r="L20" s="20"/>
      <c r="M20" s="20"/>
    </row>
    <row r="21" spans="8:13" ht="15" customHeight="1" x14ac:dyDescent="0.2">
      <c r="H21" s="20"/>
      <c r="I21" s="20"/>
      <c r="J21" s="20"/>
      <c r="K21" s="20"/>
      <c r="L21" s="20"/>
      <c r="M21" s="20"/>
    </row>
    <row r="22" spans="8:13" ht="15" customHeight="1" x14ac:dyDescent="0.2">
      <c r="H22" s="20"/>
      <c r="I22" s="20"/>
      <c r="J22" s="20"/>
      <c r="K22" s="20"/>
      <c r="L22" s="20"/>
      <c r="M22" s="20"/>
    </row>
    <row r="23" spans="8:13" ht="15" customHeight="1" x14ac:dyDescent="0.2">
      <c r="H23" s="20"/>
      <c r="I23" s="20"/>
      <c r="J23" s="20"/>
      <c r="K23" s="20"/>
      <c r="L23" s="20"/>
      <c r="M23" s="20"/>
    </row>
  </sheetData>
  <mergeCells count="4">
    <mergeCell ref="B5:B12"/>
    <mergeCell ref="D5:D7"/>
    <mergeCell ref="B13:B14"/>
    <mergeCell ref="C8:C9"/>
  </mergeCells>
  <hyperlinks>
    <hyperlink ref="A1" location="Índice!A1" display="volver" xr:uid="{D255C190-DBEA-4185-90B4-80F3BF643C9F}"/>
  </hyperlink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Índice</vt:lpstr>
      <vt:lpstr>9.1</vt:lpstr>
      <vt:lpstr>9.2</vt:lpstr>
      <vt:lpstr>9.3</vt:lpstr>
      <vt:lpstr>9.4</vt:lpstr>
    </vt:vector>
  </TitlesOfParts>
  <Company>Indecopi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jcobian</dc:creator>
  <cp:lastModifiedBy>Vanesa La Noire</cp:lastModifiedBy>
  <cp:lastPrinted>2014-01-07T16:32:41Z</cp:lastPrinted>
  <dcterms:created xsi:type="dcterms:W3CDTF">2010-02-18T22:55:27Z</dcterms:created>
  <dcterms:modified xsi:type="dcterms:W3CDTF">2024-08-15T20:41:33Z</dcterms:modified>
</cp:coreProperties>
</file>