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OCTUBRE 2024\"/>
    </mc:Choice>
  </mc:AlternateContent>
  <xr:revisionPtr revIDLastSave="0" documentId="13_ncr:1_{DE97849F-031C-4440-9977-C495ACDAA353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INDICE " sheetId="39" r:id="rId1"/>
    <sheet name="C-49" sheetId="31" r:id="rId2"/>
    <sheet name="C.50" sheetId="37" r:id="rId3"/>
    <sheet name="C.51" sheetId="38" r:id="rId4"/>
  </sheets>
  <externalReferences>
    <externalReference r:id="rId5"/>
    <externalReference r:id="rId6"/>
    <externalReference r:id="rId7"/>
  </externalReferences>
  <definedNames>
    <definedName name="\a" localSheetId="2">#REF!</definedName>
    <definedName name="\a" localSheetId="3">#REF!</definedName>
    <definedName name="\a" localSheetId="1">'C-49'!#REF!</definedName>
    <definedName name="\A">#REF!</definedName>
    <definedName name="\C" localSheetId="2">#REF!</definedName>
    <definedName name="\C" localSheetId="3">#REF!</definedName>
    <definedName name="\C">#REF!</definedName>
    <definedName name="\e" localSheetId="2">#REF!</definedName>
    <definedName name="\e" localSheetId="3">#REF!</definedName>
    <definedName name="\e">'C-49'!#REF!</definedName>
    <definedName name="\S">#N/A</definedName>
    <definedName name="__123Graph_A" localSheetId="3" hidden="1">#REF!</definedName>
    <definedName name="__123Graph_A" hidden="1">#REF!</definedName>
    <definedName name="__123Graph_AGRAF" localSheetId="3" hidden="1">#REF!</definedName>
    <definedName name="__123Graph_AGRAF" hidden="1">#REF!</definedName>
    <definedName name="__123Graph_B" hidden="1">#REF!</definedName>
    <definedName name="__123Graph_BGRAF" hidden="1">#REF!</definedName>
    <definedName name="__123Graph_C" hidden="1">#REF!</definedName>
    <definedName name="__123Graph_CGRAF" hidden="1">#REF!</definedName>
    <definedName name="__123Graph_D" hidden="1">#REF!</definedName>
    <definedName name="__123Graph_DGRAF" hidden="1">#REF!</definedName>
    <definedName name="__123Graph_E" hidden="1">#REF!</definedName>
    <definedName name="__123Graph_EGRAF" hidden="1">#REF!</definedName>
    <definedName name="__123Graph_F" hidden="1">#REF!</definedName>
    <definedName name="__123Graph_FGRAF" hidden="1">#REF!</definedName>
    <definedName name="__123Graph_X" hidden="1">#REF!</definedName>
    <definedName name="__123Graph_XGRAF" hidden="1">#REF!</definedName>
    <definedName name="_1990">#REF!</definedName>
    <definedName name="_xlnm._FilterDatabase" localSheetId="2" hidden="1">'C.50'!#REF!</definedName>
    <definedName name="_xlnm._FilterDatabase" localSheetId="3" hidden="1">'[1]C. 47'!#REF!</definedName>
    <definedName name="_Key1" localSheetId="2" hidden="1">'C.50'!#REF!</definedName>
    <definedName name="_Key1" localSheetId="3" hidden="1">'[1]C. 47'!#REF!</definedName>
    <definedName name="_Key1" localSheetId="1" hidden="1">'C-49'!#REF!</definedName>
    <definedName name="_Key1" hidden="1">[2]INGUTI!$A$18:$A$30</definedName>
    <definedName name="_Order1" hidden="1">255</definedName>
    <definedName name="_Regression_Int" localSheetId="2" hidden="1">1</definedName>
    <definedName name="_Regression_Int" localSheetId="3" hidden="1">1</definedName>
    <definedName name="_Regression_Int" localSheetId="1" hidden="1">1</definedName>
    <definedName name="_Sort" localSheetId="2" hidden="1">'C.50'!#REF!</definedName>
    <definedName name="_Sort" localSheetId="3" hidden="1">'[1]C. 47'!#REF!</definedName>
    <definedName name="_Sort" localSheetId="1" hidden="1">'C-49'!#REF!</definedName>
    <definedName name="_Sort" hidden="1">[2]INGUTI!$A$18:$M$30</definedName>
    <definedName name="A" localSheetId="3">#REF!</definedName>
    <definedName name="A">'C-49'!#REF!</definedName>
    <definedName name="A_IMPRESION_IM" localSheetId="3">#REF!</definedName>
    <definedName name="A_IMPRESION_IM">#REF!</definedName>
    <definedName name="A_impresión_IM" localSheetId="2">'C.50'!#REF!</definedName>
    <definedName name="A_impresión_IM" localSheetId="3">'[1]C. 47'!#REF!</definedName>
    <definedName name="A_impresión_IM" localSheetId="1">'C-49'!#REF!</definedName>
    <definedName name="A_IMPRESIÓN_IM">#REF!</definedName>
    <definedName name="ademas">'[3]C-47'!#REF!</definedName>
    <definedName name="AGO" localSheetId="2">#REF!</definedName>
    <definedName name="AGO" localSheetId="3">#REF!</definedName>
    <definedName name="AGO">#REF!</definedName>
    <definedName name="Año">#REF!</definedName>
    <definedName name="año1">#REF!</definedName>
    <definedName name="_xlnm.Print_Area" localSheetId="2">'C.50'!#REF!</definedName>
    <definedName name="_xlnm.Print_Area" localSheetId="3">'C.51'!#REF!</definedName>
    <definedName name="_xlnm.Print_Area" localSheetId="1">'C-49'!#REF!</definedName>
    <definedName name="_xlnm.Print_Area">#N/A</definedName>
    <definedName name="cifras">#REF!</definedName>
    <definedName name="codigo_prod">#REF!</definedName>
    <definedName name="CUADRO" localSheetId="3">'[3]C-47'!#REF!</definedName>
    <definedName name="CUADRO">'[3]C-47'!#REF!</definedName>
    <definedName name="dias" localSheetId="3">#REF!</definedName>
    <definedName name="dias">#REF!</definedName>
    <definedName name="eeeeee" localSheetId="3">#REF!</definedName>
    <definedName name="eeeeee">#REF!</definedName>
    <definedName name="fr" localSheetId="3" hidden="1">#REF!</definedName>
    <definedName name="fr" hidden="1">#REF!</definedName>
    <definedName name="hoja">#REF!</definedName>
    <definedName name="hugo" hidden="1">#REF!</definedName>
    <definedName name="juan" hidden="1">#REF!</definedName>
    <definedName name="los" hidden="1">#REF!</definedName>
    <definedName name="mara" hidden="1">#REF!</definedName>
    <definedName name="meses">#REF!</definedName>
    <definedName name="mmmmm" hidden="1">#REF!</definedName>
    <definedName name="n" localSheetId="3">#REF!</definedName>
    <definedName name="n">'C-49'!#REF!</definedName>
    <definedName name="set" localSheetId="3">#REF!</definedName>
    <definedName name="set">#REF!</definedName>
    <definedName name="_xlnm.Print_Titles" localSheetId="3">#REF!</definedName>
    <definedName name="_xlnm.Print_Titles">#REF!</definedName>
    <definedName name="Títulos_a_imprimir_IM" localSheetId="2">'C.50'!#REF!</definedName>
    <definedName name="Títulos_a_imprimir_IM" localSheetId="3">'[1]C. 47'!#REF!</definedName>
    <definedName name="Títulos_a_imprimir_IM" localSheetId="1">'C-49'!#REF!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38" l="1"/>
  <c r="D19" i="38"/>
  <c r="D34" i="38"/>
  <c r="D49" i="38"/>
  <c r="D64" i="38"/>
  <c r="D82" i="38"/>
  <c r="D68" i="38"/>
  <c r="D112" i="38"/>
  <c r="D98" i="38"/>
  <c r="D107" i="38"/>
  <c r="D53" i="38"/>
  <c r="D16" i="38"/>
  <c r="D11" i="38"/>
  <c r="D6" i="38"/>
  <c r="N19" i="38"/>
  <c r="D110" i="38"/>
  <c r="D105" i="38"/>
  <c r="D102" i="38"/>
  <c r="D94" i="38"/>
  <c r="D80" i="38"/>
  <c r="D60" i="38"/>
  <c r="D55" i="38"/>
  <c r="D47" i="38"/>
  <c r="D31" i="38"/>
  <c r="D28" i="38"/>
  <c r="D9" i="38"/>
  <c r="D13" i="38"/>
  <c r="D5" i="38"/>
  <c r="D111" i="38"/>
  <c r="D109" i="38"/>
  <c r="D108" i="38"/>
  <c r="D106" i="38"/>
  <c r="D104" i="38"/>
  <c r="D103" i="38"/>
  <c r="D101" i="38"/>
  <c r="D100" i="38"/>
  <c r="D99" i="38"/>
  <c r="D97" i="38"/>
  <c r="D96" i="38"/>
  <c r="D95" i="38"/>
  <c r="D93" i="38"/>
  <c r="D92" i="38"/>
  <c r="D91" i="38"/>
  <c r="D90" i="38"/>
  <c r="D89" i="38"/>
  <c r="D88" i="38"/>
  <c r="D87" i="38"/>
  <c r="D86" i="38"/>
  <c r="D85" i="38"/>
  <c r="D84" i="38"/>
  <c r="D83" i="38"/>
  <c r="D81" i="38"/>
  <c r="D79" i="38"/>
  <c r="D78" i="38"/>
  <c r="D77" i="38"/>
  <c r="D76" i="38"/>
  <c r="D75" i="38"/>
  <c r="D74" i="38"/>
  <c r="D73" i="38"/>
  <c r="D72" i="38"/>
  <c r="D71" i="38"/>
  <c r="D70" i="38"/>
  <c r="D69" i="38"/>
  <c r="D63" i="38"/>
  <c r="D62" i="38"/>
  <c r="D61" i="38"/>
  <c r="D59" i="38"/>
  <c r="D58" i="38"/>
  <c r="D57" i="38"/>
  <c r="D56" i="38"/>
  <c r="D54" i="38"/>
  <c r="D52" i="38"/>
  <c r="D51" i="38"/>
  <c r="D50" i="38"/>
  <c r="D48" i="38"/>
  <c r="D46" i="38"/>
  <c r="D45" i="38"/>
  <c r="D44" i="38"/>
  <c r="D43" i="38"/>
  <c r="D42" i="38"/>
  <c r="D41" i="38"/>
  <c r="D40" i="38"/>
  <c r="D39" i="38"/>
  <c r="D38" i="38"/>
  <c r="D37" i="38"/>
  <c r="D36" i="38"/>
  <c r="D35" i="38"/>
  <c r="Q33" i="38"/>
  <c r="D33" i="38"/>
  <c r="D32" i="38"/>
  <c r="D30" i="38"/>
  <c r="D29" i="38"/>
  <c r="D27" i="38"/>
  <c r="D26" i="38"/>
  <c r="D25" i="38"/>
  <c r="D24" i="38"/>
  <c r="D23" i="38"/>
  <c r="D22" i="38"/>
  <c r="D21" i="38"/>
  <c r="D20" i="38"/>
  <c r="M19" i="38"/>
  <c r="L19" i="38"/>
  <c r="K19" i="38"/>
  <c r="J19" i="38"/>
  <c r="I19" i="38"/>
  <c r="H19" i="38"/>
  <c r="G19" i="38"/>
  <c r="F19" i="38"/>
  <c r="E19" i="38"/>
  <c r="D18" i="38"/>
  <c r="D17" i="38"/>
  <c r="D15" i="38"/>
  <c r="D14" i="38"/>
  <c r="D12" i="38"/>
  <c r="D8" i="38"/>
  <c r="D7" i="38"/>
</calcChain>
</file>

<file path=xl/sharedStrings.xml><?xml version="1.0" encoding="utf-8"?>
<sst xmlns="http://schemas.openxmlformats.org/spreadsheetml/2006/main" count="427" uniqueCount="210">
  <si>
    <t>Productos</t>
  </si>
  <si>
    <t>Materia Prima</t>
  </si>
  <si>
    <t xml:space="preserve"> Margarina</t>
  </si>
  <si>
    <t xml:space="preserve">          (Tonelada)</t>
  </si>
  <si>
    <t>p/ Preliminar.</t>
  </si>
  <si>
    <t>Var. %</t>
  </si>
  <si>
    <t>Fresco</t>
  </si>
  <si>
    <t>Conserva</t>
  </si>
  <si>
    <t>Congelado</t>
  </si>
  <si>
    <t>Torta de cacao</t>
  </si>
  <si>
    <t xml:space="preserve"> 2023</t>
  </si>
  <si>
    <t xml:space="preserve"> 2022</t>
  </si>
  <si>
    <t xml:space="preserve"> 2021</t>
  </si>
  <si>
    <t xml:space="preserve"> 2020</t>
  </si>
  <si>
    <t xml:space="preserve"> 2019</t>
  </si>
  <si>
    <t xml:space="preserve"> 2018</t>
  </si>
  <si>
    <t xml:space="preserve"> 2017</t>
  </si>
  <si>
    <t xml:space="preserve"> 2016</t>
  </si>
  <si>
    <t xml:space="preserve"> 2015</t>
  </si>
  <si>
    <t xml:space="preserve"> 2014</t>
  </si>
  <si>
    <t xml:space="preserve"> 2013</t>
  </si>
  <si>
    <t xml:space="preserve"> 2012</t>
  </si>
  <si>
    <t xml:space="preserve"> 2011</t>
  </si>
  <si>
    <t xml:space="preserve"> 2010</t>
  </si>
  <si>
    <t>Arequipa</t>
  </si>
  <si>
    <t>Lima</t>
  </si>
  <si>
    <t>Ancash</t>
  </si>
  <si>
    <t>Ene-Dic</t>
  </si>
  <si>
    <t>Dic</t>
  </si>
  <si>
    <t>Nov</t>
  </si>
  <si>
    <t>Oct</t>
  </si>
  <si>
    <t>Set</t>
  </si>
  <si>
    <t>Ago</t>
  </si>
  <si>
    <t>Jul</t>
  </si>
  <si>
    <t>Jun</t>
  </si>
  <si>
    <t>May</t>
  </si>
  <si>
    <t>Abr</t>
  </si>
  <si>
    <t>Mar</t>
  </si>
  <si>
    <t>Feb</t>
  </si>
  <si>
    <t>Ene</t>
  </si>
  <si>
    <t>Año</t>
  </si>
  <si>
    <t>Región</t>
  </si>
  <si>
    <t>sigue…</t>
  </si>
  <si>
    <t xml:space="preserve">Lambayeque </t>
  </si>
  <si>
    <t>2021</t>
  </si>
  <si>
    <t>2020</t>
  </si>
  <si>
    <t>Nacional</t>
  </si>
  <si>
    <t>Alimento balanceado para aves carne</t>
  </si>
  <si>
    <t>Alimento balanceado para porcinos</t>
  </si>
  <si>
    <t>Alimento balanceado para vacunos</t>
  </si>
  <si>
    <t>Avena</t>
  </si>
  <si>
    <t>Enriquecido de cereales</t>
  </si>
  <si>
    <t xml:space="preserve">Azúcar  </t>
  </si>
  <si>
    <t>Polvo de Cacao</t>
  </si>
  <si>
    <t>Manteca de cacao</t>
  </si>
  <si>
    <t>Cocoa</t>
  </si>
  <si>
    <t>Licor de cacao</t>
  </si>
  <si>
    <t>Chocolate y cobertura</t>
  </si>
  <si>
    <t>Cacao Grano</t>
  </si>
  <si>
    <t>Quesos Madurados</t>
  </si>
  <si>
    <t>Quesos Frescos</t>
  </si>
  <si>
    <t>Queso Mantecoso</t>
  </si>
  <si>
    <t>Mantequilla</t>
  </si>
  <si>
    <t>Cremas</t>
  </si>
  <si>
    <t>Yogurt</t>
  </si>
  <si>
    <t>Manjar blanco</t>
  </si>
  <si>
    <t>Ahumado</t>
  </si>
  <si>
    <t>Chorizo</t>
  </si>
  <si>
    <t>Hot Dog y/o Salchicha</t>
  </si>
  <si>
    <t>Jamón</t>
  </si>
  <si>
    <t>Jamonada</t>
  </si>
  <si>
    <t>Mortadela</t>
  </si>
  <si>
    <t>Pastel</t>
  </si>
  <si>
    <t>Paté</t>
  </si>
  <si>
    <t>Queso de Chancho</t>
  </si>
  <si>
    <t>Chicharrón de Prensa</t>
  </si>
  <si>
    <t>Salame</t>
  </si>
  <si>
    <t>Hamburguesa</t>
  </si>
  <si>
    <t>Otros</t>
  </si>
  <si>
    <t>Fideo corriente a granel</t>
  </si>
  <si>
    <t>Fideo envasado</t>
  </si>
  <si>
    <t>Malta de cebada</t>
  </si>
  <si>
    <t>Harina de Trigo</t>
  </si>
  <si>
    <t>Sémola</t>
  </si>
  <si>
    <t>Sub producto de trigo</t>
  </si>
  <si>
    <t>Condensada</t>
  </si>
  <si>
    <t>Pasteurizada</t>
  </si>
  <si>
    <t>Aceite Esencial de Limón</t>
  </si>
  <si>
    <t>Cáscara de Limón</t>
  </si>
  <si>
    <t>Maiz Amarillo Duro</t>
  </si>
  <si>
    <t>Crudo de Palma</t>
  </si>
  <si>
    <t>Crudo de algodón</t>
  </si>
  <si>
    <t>Crudo de Soya</t>
  </si>
  <si>
    <t>Crudo de Girasol</t>
  </si>
  <si>
    <t>Crudo de Palmiste</t>
  </si>
  <si>
    <t>Refinado de Soya</t>
  </si>
  <si>
    <t>Maiz amarillo Duro</t>
  </si>
  <si>
    <t>Melaza</t>
  </si>
  <si>
    <t>Harina de Pescado</t>
  </si>
  <si>
    <t>Cebada</t>
  </si>
  <si>
    <t>Kiwicha</t>
  </si>
  <si>
    <t>Leche en Polvo</t>
  </si>
  <si>
    <t>Trigo</t>
  </si>
  <si>
    <t>Azúcar</t>
  </si>
  <si>
    <t>Maca</t>
  </si>
  <si>
    <t>Soya</t>
  </si>
  <si>
    <t>Licor de Cacao</t>
  </si>
  <si>
    <t>Torta de Cacao</t>
  </si>
  <si>
    <t>Manteca de Cacao</t>
  </si>
  <si>
    <t>Carne de Cerdo</t>
  </si>
  <si>
    <t>Carne Industrial</t>
  </si>
  <si>
    <t xml:space="preserve">  Harina de Trigo</t>
  </si>
  <si>
    <t>Trigo entero</t>
  </si>
  <si>
    <t>Esparrago Fresco</t>
  </si>
  <si>
    <t>Limón</t>
  </si>
  <si>
    <t>Aceituna</t>
  </si>
  <si>
    <t>Aceite de oliva semi refinado</t>
  </si>
  <si>
    <t xml:space="preserve"> Aceite Vegetal</t>
  </si>
  <si>
    <t xml:space="preserve"> Manteca Vegetal</t>
  </si>
  <si>
    <t>Indicadores Productivos</t>
  </si>
  <si>
    <t>Cuadro</t>
  </si>
  <si>
    <t xml:space="preserve">Sub Sector Agroindustrial </t>
  </si>
  <si>
    <t xml:space="preserve">Perú:  Ingreso  y Utilización de principales materias primas e insumos a las plantas </t>
  </si>
  <si>
    <t xml:space="preserve">Perú:    Producción y Venta  de principales productos Agroindustriales según actividad </t>
  </si>
  <si>
    <t>Alimento balanceado para aves post./repr.</t>
  </si>
  <si>
    <t>1/ En la Región Piura se empezó a producir azúcar a partir de enero 2018</t>
  </si>
  <si>
    <t>2/Azúcar obtenido a partir de azúcar cruda importada: 2015= 32 032 t; 2016= 86 981 t; 2017=119 259 t;  2018= 54 699  t. 2020=37 024 t</t>
  </si>
  <si>
    <t>3/  En el año 2020 el azúcar obtenido a partir de azúcar crudo importado  fue ene=1999 t ; feb=3340 t; jjunio=3225 t; julio=7059 t; agosto=4164 t;set=4924 t; oct=1546 t; nov=6241 t dic= 4 526 t</t>
  </si>
  <si>
    <t>4/   En el año 2021 el azúcar obtenido a partir de azúcar crudo importado fue  6778.79t  : ene= 270.39 t;  feb=1195.52 t; mar=2513.09 t;mayo=134.21t; jun=1514.69 t; julio 420.96 t,ago=4.74 t; diciembre=725.09t.</t>
  </si>
  <si>
    <t>C.49</t>
  </si>
  <si>
    <t>C.50</t>
  </si>
  <si>
    <t>C.51</t>
  </si>
  <si>
    <t>5/   En el año 2022 el azúcar obtenido a partir de azúcar crudo importado  fue : ene=4938.33  t; feb=3756.0 t; mar=2612.31t;  may=1031.31t. Total en el 2022=12 347.96  Actualizado</t>
  </si>
  <si>
    <t xml:space="preserve">   --- sin información</t>
  </si>
  <si>
    <t xml:space="preserve">* Leche evaporada , mezcla láctea, se esta trabajando los meses anteriores , </t>
  </si>
  <si>
    <t>continúa C.50</t>
  </si>
  <si>
    <t>continúa C.49</t>
  </si>
  <si>
    <t>Piura 1/</t>
  </si>
  <si>
    <t>continúa C.51</t>
  </si>
  <si>
    <t>2022</t>
  </si>
  <si>
    <t>6/  En el año 2023 el azúcar obtenido a partir de azúcar crudo importado fue : junio =1850.10 t; julio=3733.82 t;agosto=3140.06t; setiembre=232,29 t; noviembre=392.78 t; diciembre=37.58 t</t>
  </si>
  <si>
    <t>Producción</t>
  </si>
  <si>
    <t>Venta</t>
  </si>
  <si>
    <t>Ingreso</t>
  </si>
  <si>
    <t>Utilización</t>
  </si>
  <si>
    <t xml:space="preserve">2023 </t>
  </si>
  <si>
    <r>
      <t>La Libertad</t>
    </r>
    <r>
      <rPr>
        <b/>
        <vertAlign val="superscript"/>
        <sz val="8"/>
        <color theme="1"/>
        <rFont val="Arial Narrow"/>
        <family val="2"/>
      </rPr>
      <t xml:space="preserve"> 2/ 3/ 4/ 5/ 6/ 7/</t>
    </r>
  </si>
  <si>
    <t>Carne preparada-cocidos especiales</t>
  </si>
  <si>
    <t>Fuente:Direcciones Regionales de Agricultura.</t>
  </si>
  <si>
    <t>Elaboración: Ministerio de Desarrollo Agrario y Riego - MIDAGRI</t>
  </si>
  <si>
    <t>Dirección General de Estadística, Seguimiento y Evaluación de Políticas - DEIA</t>
  </si>
  <si>
    <t>PROCESAMIENTO DE ACEITES Y GRASAS</t>
  </si>
  <si>
    <t>PROCESAMIENTO DE ALIMENTOS BALANCEADOS</t>
  </si>
  <si>
    <t>PROCESAMIENTO DE AVENA</t>
  </si>
  <si>
    <t>PROCESAMIENTO DE AZUCAR</t>
  </si>
  <si>
    <t>PROCESAMIENTO DEL CACAO</t>
  </si>
  <si>
    <t>PROCESAMIENTO DEL ESPARRAGO</t>
  </si>
  <si>
    <t>PROCESAMIENTO DE DERIVADOS LACTEOS</t>
  </si>
  <si>
    <t>PROCESAMIENTO DE EMBUTIDOS Y CARNES PREPARADAS</t>
  </si>
  <si>
    <t>PROCESAMIENTO DE FIDEO</t>
  </si>
  <si>
    <t>PROCESAMIENTO DE MALTA</t>
  </si>
  <si>
    <t>PROCESAMIENTO DE HARINA DE TRIGO</t>
  </si>
  <si>
    <t>LECHES Y MEZCLAS LACTEAS</t>
  </si>
  <si>
    <t xml:space="preserve">ACEITE ESENCIAL DE LIMÓN </t>
  </si>
  <si>
    <t>ELABORACIÓN DE ACEITE DE OLIVA</t>
  </si>
  <si>
    <t>Caña de Azúcar</t>
  </si>
  <si>
    <t>Evaporadas</t>
  </si>
  <si>
    <t xml:space="preserve">   Leche evaporada*</t>
  </si>
  <si>
    <t xml:space="preserve">   Mezclas lácteas*       </t>
  </si>
  <si>
    <t>PROCESAMIENTO DE DERIVADOS LACTEOS,
LECHES Y MEZCLAS LACTEAS</t>
  </si>
  <si>
    <t>Carne de ave</t>
  </si>
  <si>
    <t>Alimento balanceado para pavos y patos</t>
  </si>
  <si>
    <t>1/ Incluye alimentos para conejos, cuyes, peces, equinos, mascotas, ovinos, etc.</t>
  </si>
  <si>
    <t>Otros animales 1/</t>
  </si>
  <si>
    <t>Carbonato de calcio</t>
  </si>
  <si>
    <t>Polvillo de arroz</t>
  </si>
  <si>
    <t>Torta de algodón</t>
  </si>
  <si>
    <t>Torta de soya</t>
  </si>
  <si>
    <t>Grasas de pescado</t>
  </si>
  <si>
    <t>Actividad productiva</t>
  </si>
  <si>
    <t>Leche fresca</t>
  </si>
  <si>
    <t>Leche en polvo descremada (LPD)</t>
  </si>
  <si>
    <t>Grasa anhidra de leche (GAL)</t>
  </si>
  <si>
    <t>Leche en polvo entera (LEP)</t>
  </si>
  <si>
    <t>-</t>
  </si>
  <si>
    <t>Aceite de Oliva 2/</t>
  </si>
  <si>
    <t>2/ no se dispone de informaciónn de aceite de oliva</t>
  </si>
  <si>
    <t>Fuente:Direcciones Regionales de Agricultura/Empresas Agroindustriales</t>
  </si>
  <si>
    <t>Enero- Octubre</t>
  </si>
  <si>
    <t xml:space="preserve"> Octubre</t>
  </si>
  <si>
    <t>2024p/</t>
  </si>
  <si>
    <t>Fruto de palma</t>
  </si>
  <si>
    <t>Soya en grano</t>
  </si>
  <si>
    <t xml:space="preserve">Otros </t>
  </si>
  <si>
    <t>Quinua</t>
  </si>
  <si>
    <t xml:space="preserve">Maizena </t>
  </si>
  <si>
    <t>Sal</t>
  </si>
  <si>
    <t>C.51  PERÚ: PRODUCCIÓN DE AZÚCAR POR MES SEGÚN REGIÓN, ENERO 2010 - OCTUBRE  2024</t>
  </si>
  <si>
    <t>Ene-Oct</t>
  </si>
  <si>
    <r>
      <t xml:space="preserve"> 2023 </t>
    </r>
    <r>
      <rPr>
        <b/>
        <vertAlign val="superscript"/>
        <sz val="8"/>
        <color theme="1"/>
        <rFont val="Arial Narrow"/>
        <family val="2"/>
      </rPr>
      <t>8/</t>
    </r>
  </si>
  <si>
    <t xml:space="preserve">7/ En el año 2024, el zúcar obtenido a partir de azúcar crudo importado fue:  enero=2292.23 t; febrero=4862.22 t; marzo =3422.95 t;mayo:1340.86 t: junio=931.70 t; julio=514.998 t; agosto=20.50 t: set=61.91 t </t>
  </si>
  <si>
    <t>8/ Se rcorrigió el dato de azúcar de diciembre 2023 de Piura, al realizar el reajuste del tercer trimestre del año 2024, según metodología establecida por el INEI</t>
  </si>
  <si>
    <t>C.49  PERÚ: PRODUCCIÓN Y VENTA DE LA  ACTIVIDAD PRODUCTIVA, ENERO-OCTUBRE 2023-2024</t>
  </si>
  <si>
    <t>PROCESAMIENTO DE AZÚCAR</t>
  </si>
  <si>
    <t>Refinado de Palma</t>
  </si>
  <si>
    <t>productiva,  Enero - Octubre 2023 - 2024</t>
  </si>
  <si>
    <t>agroindustriales según actividad productiva, Enero - Octubre 2023 - 2024</t>
  </si>
  <si>
    <t>Perú: Producción de Azúcar por región según mes,  Enero 2010 - Octubre 2024</t>
  </si>
  <si>
    <t>Actividad Productiva</t>
  </si>
  <si>
    <t>C 50  PERÚ: INGRESO Y UTILIZACION DE MATERIA PRIMA SEGÚN ACTIVIDAD PRODUCTIVA, ENERO-OCTUBRE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</si>
</sst>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5">
    <numFmt numFmtId="41" formatCode="_-* #,##0_-;\-* #,##0_-;_-* &quot;-&quot;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  <numFmt numFmtId="167" formatCode="General_)"/>
    <numFmt numFmtId="168" formatCode="0_)"/>
    <numFmt numFmtId="169" formatCode="0.0_)"/>
    <numFmt numFmtId="170" formatCode="#,##0.0"/>
    <numFmt numFmtId="171" formatCode="_-* #,##0.00\ [$€]_-;\-* #,##0.00\ [$€]_-;_-* &quot;-&quot;??\ [$€]_-;_-@_-"/>
    <numFmt numFmtId="172" formatCode="_([$€-2]\ * #,##0.00_);_([$€-2]\ * \(#,##0.00\);_([$€-2]\ * &quot;-&quot;??_)"/>
    <numFmt numFmtId="173" formatCode="#,##0.00\ ;&quot; (&quot;#,##0.00\);&quot; -&quot;#\ ;@\ "/>
    <numFmt numFmtId="174" formatCode="0.0"/>
    <numFmt numFmtId="175" formatCode="#,##0.0;\-#,##0.0"/>
    <numFmt numFmtId="176" formatCode="_-* #,##0.00\ _P_t_s_-;\-* #,##0.00\ _P_t_s_-;_-* &quot;-&quot;??\ _P_t_s_-;_-@_-"/>
    <numFmt numFmtId="177" formatCode="#\ ##0"/>
  </numFmts>
  <fonts count="59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b/>
      <sz val="9"/>
      <name val="Bookman"/>
    </font>
    <font>
      <sz val="8"/>
      <name val="Arial"/>
      <family val="2"/>
    </font>
    <font>
      <sz val="8"/>
      <name val="Helvetic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Verdana"/>
      <family val="2"/>
    </font>
    <font>
      <b/>
      <sz val="8"/>
      <name val="Arial Narrow"/>
      <family val="2"/>
    </font>
    <font>
      <sz val="8"/>
      <name val="Arial Narrow"/>
      <family val="2"/>
    </font>
    <font>
      <sz val="6"/>
      <name val="Arial Narrow"/>
      <family val="2"/>
    </font>
    <font>
      <b/>
      <sz val="8"/>
      <color indexed="8"/>
      <name val="Arial Narrow"/>
      <family val="2"/>
    </font>
    <font>
      <sz val="10"/>
      <name val="Arial"/>
      <family val="2"/>
    </font>
    <font>
      <sz val="8"/>
      <name val="Helv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9"/>
      <name val="Geneva"/>
      <family val="2"/>
    </font>
    <font>
      <u/>
      <sz val="9"/>
      <color indexed="12"/>
      <name val="Geneva"/>
      <family val="2"/>
    </font>
    <font>
      <sz val="6"/>
      <color theme="1"/>
      <name val="Arial Narrow"/>
      <family val="2"/>
    </font>
    <font>
      <sz val="8"/>
      <color theme="1"/>
      <name val="Arial Narrow"/>
      <family val="2"/>
    </font>
    <font>
      <sz val="7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9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indexed="8"/>
      <name val="Arial Narrow"/>
      <family val="2"/>
    </font>
    <font>
      <b/>
      <vertAlign val="superscript"/>
      <sz val="8"/>
      <color theme="1"/>
      <name val="Arial Narrow"/>
      <family val="2"/>
    </font>
    <font>
      <sz val="9"/>
      <name val="Arial Narrow"/>
      <family val="2"/>
    </font>
    <font>
      <i/>
      <sz val="8"/>
      <name val="Arial Narrow"/>
      <family val="2"/>
    </font>
    <font>
      <sz val="8"/>
      <name val="Cambria"/>
      <family val="1"/>
      <scheme val="major"/>
    </font>
    <font>
      <b/>
      <sz val="9"/>
      <name val="Arial Narrow"/>
      <family val="2"/>
    </font>
    <font>
      <vertAlign val="superscript"/>
      <sz val="6"/>
      <color theme="1"/>
      <name val="Arial Narrow"/>
      <family val="2"/>
    </font>
  </fonts>
  <fills count="3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rgb="FFFFE287"/>
        <bgColor indexed="64"/>
      </patternFill>
    </fill>
    <fill>
      <patternFill patternType="solid">
        <fgColor rgb="FFFFF0C7"/>
        <bgColor indexed="64"/>
      </patternFill>
    </fill>
    <fill>
      <patternFill patternType="solid">
        <fgColor rgb="FFFAEA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E2E4FB"/>
        <bgColor indexed="64"/>
      </patternFill>
    </fill>
    <fill>
      <patternFill patternType="solid">
        <fgColor theme="0"/>
        <bgColor theme="4" tint="0.79998168889431442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1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3" borderId="0" applyNumberFormat="0" applyBorder="0" applyAlignment="0" applyProtection="0"/>
    <xf numFmtId="0" fontId="15" fillId="11" borderId="0" applyNumberFormat="0" applyBorder="0" applyAlignment="0" applyProtection="0"/>
    <xf numFmtId="0" fontId="16" fillId="2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167" fontId="3" fillId="0" borderId="0"/>
    <xf numFmtId="167" fontId="4" fillId="0" borderId="0"/>
    <xf numFmtId="0" fontId="19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22" fillId="16" borderId="0" applyNumberFormat="0" applyBorder="0" applyAlignment="0" applyProtection="0"/>
    <xf numFmtId="173" fontId="10" fillId="0" borderId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0" fontId="23" fillId="8" borderId="0" applyNumberFormat="0" applyBorder="0" applyAlignment="0" applyProtection="0"/>
    <xf numFmtId="0" fontId="10" fillId="0" borderId="0"/>
    <xf numFmtId="0" fontId="11" fillId="0" borderId="0"/>
    <xf numFmtId="0" fontId="10" fillId="0" borderId="0"/>
    <xf numFmtId="168" fontId="9" fillId="0" borderId="0"/>
    <xf numFmtId="168" fontId="9" fillId="0" borderId="0"/>
    <xf numFmtId="168" fontId="9" fillId="0" borderId="0"/>
    <xf numFmtId="0" fontId="12" fillId="0" borderId="0"/>
    <xf numFmtId="0" fontId="12" fillId="0" borderId="0"/>
    <xf numFmtId="0" fontId="10" fillId="4" borderId="17" applyNumberFormat="0" applyFont="0" applyAlignment="0" applyProtection="0"/>
    <xf numFmtId="167" fontId="5" fillId="0" borderId="0"/>
    <xf numFmtId="167" fontId="6" fillId="17" borderId="0"/>
    <xf numFmtId="167" fontId="6" fillId="17" borderId="0"/>
    <xf numFmtId="0" fontId="24" fillId="2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7" fontId="7" fillId="0" borderId="0"/>
    <xf numFmtId="167" fontId="6" fillId="0" borderId="0"/>
    <xf numFmtId="0" fontId="28" fillId="0" borderId="19" applyNumberFormat="0" applyFill="0" applyAlignment="0" applyProtection="0"/>
    <xf numFmtId="0" fontId="20" fillId="0" borderId="20" applyNumberFormat="0" applyFill="0" applyAlignment="0" applyProtection="0"/>
    <xf numFmtId="0" fontId="29" fillId="0" borderId="21" applyNumberFormat="0" applyFill="0" applyAlignment="0" applyProtection="0"/>
    <xf numFmtId="0" fontId="35" fillId="0" borderId="0"/>
    <xf numFmtId="166" fontId="35" fillId="0" borderId="0" applyFont="0" applyFill="0" applyBorder="0" applyAlignment="0" applyProtection="0"/>
    <xf numFmtId="168" fontId="36" fillId="0" borderId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38" fillId="16" borderId="0" applyNumberFormat="0" applyBorder="0" applyAlignment="0" applyProtection="0"/>
    <xf numFmtId="0" fontId="15" fillId="11" borderId="0" applyNumberFormat="0" applyBorder="0" applyAlignment="0" applyProtection="0"/>
    <xf numFmtId="0" fontId="16" fillId="6" borderId="13" applyNumberFormat="0" applyAlignment="0" applyProtection="0"/>
    <xf numFmtId="0" fontId="16" fillId="6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0" fontId="17" fillId="12" borderId="14" applyNumberFormat="0" applyAlignment="0" applyProtection="0"/>
    <xf numFmtId="0" fontId="37" fillId="0" borderId="0" applyNumberFormat="0" applyFill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40" fillId="0" borderId="22" applyNumberFormat="0" applyFill="0" applyAlignment="0" applyProtection="0"/>
    <xf numFmtId="0" fontId="41" fillId="0" borderId="19" applyNumberFormat="0" applyFill="0" applyAlignment="0" applyProtection="0"/>
    <xf numFmtId="0" fontId="37" fillId="0" borderId="23" applyNumberFormat="0" applyFill="0" applyAlignment="0" applyProtection="0"/>
    <xf numFmtId="0" fontId="37" fillId="0" borderId="0" applyNumberFormat="0" applyFill="0" applyBorder="0" applyAlignment="0" applyProtection="0"/>
    <xf numFmtId="0" fontId="38" fillId="16" borderId="0" applyNumberFormat="0" applyBorder="0" applyAlignment="0" applyProtection="0"/>
    <xf numFmtId="0" fontId="21" fillId="3" borderId="13" applyNumberFormat="0" applyAlignment="0" applyProtection="0"/>
    <xf numFmtId="0" fontId="18" fillId="0" borderId="15" applyNumberFormat="0" applyFill="0" applyAlignment="0" applyProtection="0"/>
    <xf numFmtId="176" fontId="2" fillId="0" borderId="0" applyFont="0" applyFill="0" applyBorder="0" applyAlignment="0" applyProtection="0"/>
    <xf numFmtId="0" fontId="23" fillId="8" borderId="0" applyNumberFormat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4" fillId="6" borderId="18" applyNumberFormat="0" applyAlignment="0" applyProtection="0"/>
    <xf numFmtId="0" fontId="24" fillId="6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19" applyNumberFormat="0" applyFill="0" applyAlignment="0" applyProtection="0"/>
    <xf numFmtId="0" fontId="37" fillId="0" borderId="23" applyNumberFormat="0" applyFill="0" applyAlignment="0" applyProtection="0"/>
    <xf numFmtId="0" fontId="29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1" fillId="0" borderId="0"/>
    <xf numFmtId="172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42" fillId="0" borderId="0"/>
    <xf numFmtId="165" fontId="42" fillId="0" borderId="0" applyFon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41" fontId="2" fillId="0" borderId="0" applyFont="0" applyFill="0" applyBorder="0" applyAlignment="0" applyProtection="0"/>
    <xf numFmtId="168" fontId="9" fillId="0" borderId="0"/>
  </cellStyleXfs>
  <cellXfs count="219">
    <xf numFmtId="0" fontId="0" fillId="0" borderId="0" xfId="0"/>
    <xf numFmtId="168" fontId="32" fillId="0" borderId="0" xfId="50" applyFont="1" applyAlignment="1">
      <alignment vertical="center"/>
    </xf>
    <xf numFmtId="168" fontId="32" fillId="0" borderId="0" xfId="51" applyFont="1" applyAlignment="1">
      <alignment vertical="center"/>
    </xf>
    <xf numFmtId="37" fontId="32" fillId="0" borderId="0" xfId="51" applyNumberFormat="1" applyFont="1" applyAlignment="1">
      <alignment vertical="center"/>
    </xf>
    <xf numFmtId="168" fontId="32" fillId="0" borderId="0" xfId="50" applyFont="1" applyAlignment="1">
      <alignment horizontal="left" vertical="center"/>
    </xf>
    <xf numFmtId="168" fontId="32" fillId="0" borderId="0" xfId="51" applyFont="1" applyAlignment="1">
      <alignment horizontal="center" vertical="center"/>
    </xf>
    <xf numFmtId="167" fontId="33" fillId="0" borderId="0" xfId="0" quotePrefix="1" applyNumberFormat="1" applyFont="1" applyAlignment="1">
      <alignment horizontal="left" vertical="center"/>
    </xf>
    <xf numFmtId="168" fontId="33" fillId="0" borderId="0" xfId="52" applyFont="1" applyAlignment="1">
      <alignment horizontal="left"/>
    </xf>
    <xf numFmtId="3" fontId="32" fillId="0" borderId="0" xfId="0" applyNumberFormat="1" applyFont="1" applyAlignment="1">
      <alignment vertical="center"/>
    </xf>
    <xf numFmtId="169" fontId="32" fillId="0" borderId="0" xfId="51" applyNumberFormat="1" applyFont="1" applyAlignment="1">
      <alignment horizontal="right" vertical="center"/>
    </xf>
    <xf numFmtId="3" fontId="32" fillId="0" borderId="0" xfId="51" applyNumberFormat="1" applyFont="1" applyAlignment="1">
      <alignment vertical="center"/>
    </xf>
    <xf numFmtId="3" fontId="32" fillId="0" borderId="0" xfId="51" applyNumberFormat="1" applyFont="1" applyAlignment="1">
      <alignment horizontal="right" vertical="center"/>
    </xf>
    <xf numFmtId="3" fontId="32" fillId="0" borderId="0" xfId="0" applyNumberFormat="1" applyFont="1" applyAlignment="1">
      <alignment horizontal="right" vertical="center"/>
    </xf>
    <xf numFmtId="3" fontId="31" fillId="0" borderId="0" xfId="0" applyNumberFormat="1" applyFont="1"/>
    <xf numFmtId="174" fontId="31" fillId="0" borderId="0" xfId="0" applyNumberFormat="1" applyFont="1"/>
    <xf numFmtId="3" fontId="31" fillId="0" borderId="0" xfId="0" applyNumberFormat="1" applyFont="1" applyAlignment="1">
      <alignment horizontal="right"/>
    </xf>
    <xf numFmtId="168" fontId="45" fillId="0" borderId="0" xfId="51" applyFont="1" applyAlignment="1">
      <alignment vertical="center"/>
    </xf>
    <xf numFmtId="168" fontId="44" fillId="0" borderId="0" xfId="51" applyFont="1" applyAlignment="1">
      <alignment vertical="center"/>
    </xf>
    <xf numFmtId="168" fontId="44" fillId="0" borderId="0" xfId="217" applyFont="1" applyAlignment="1">
      <alignment horizontal="left" vertical="center"/>
    </xf>
    <xf numFmtId="0" fontId="44" fillId="0" borderId="0" xfId="0" applyFont="1" applyAlignment="1">
      <alignment horizontal="left" vertical="center"/>
    </xf>
    <xf numFmtId="177" fontId="44" fillId="0" borderId="0" xfId="0" applyNumberFormat="1" applyFont="1" applyAlignment="1">
      <alignment horizontal="left" vertical="center"/>
    </xf>
    <xf numFmtId="0" fontId="44" fillId="0" borderId="0" xfId="0" applyFont="1" applyAlignment="1">
      <alignment vertical="center"/>
    </xf>
    <xf numFmtId="37" fontId="44" fillId="0" borderId="0" xfId="0" applyNumberFormat="1" applyFont="1" applyAlignment="1">
      <alignment vertical="center"/>
    </xf>
    <xf numFmtId="0" fontId="44" fillId="0" borderId="0" xfId="0" applyFont="1" applyAlignment="1">
      <alignment horizontal="center" vertical="center"/>
    </xf>
    <xf numFmtId="168" fontId="45" fillId="0" borderId="4" xfId="51" applyFont="1" applyBorder="1" applyAlignment="1">
      <alignment vertical="center"/>
    </xf>
    <xf numFmtId="167" fontId="45" fillId="0" borderId="4" xfId="0" quotePrefix="1" applyNumberFormat="1" applyFont="1" applyBorder="1" applyAlignment="1">
      <alignment horizontal="center" vertical="center"/>
    </xf>
    <xf numFmtId="3" fontId="45" fillId="0" borderId="0" xfId="0" applyNumberFormat="1" applyFont="1" applyAlignment="1">
      <alignment horizontal="right" vertical="center"/>
    </xf>
    <xf numFmtId="167" fontId="45" fillId="0" borderId="0" xfId="0" quotePrefix="1" applyNumberFormat="1" applyFont="1" applyAlignment="1">
      <alignment horizontal="center" vertical="center"/>
    </xf>
    <xf numFmtId="3" fontId="46" fillId="0" borderId="0" xfId="0" applyNumberFormat="1" applyFont="1" applyAlignment="1">
      <alignment horizontal="right" vertical="center"/>
    </xf>
    <xf numFmtId="167" fontId="47" fillId="29" borderId="11" xfId="0" applyNumberFormat="1" applyFont="1" applyFill="1" applyBorder="1" applyAlignment="1">
      <alignment horizontal="center" vertical="center"/>
    </xf>
    <xf numFmtId="174" fontId="47" fillId="0" borderId="0" xfId="0" applyNumberFormat="1" applyFont="1"/>
    <xf numFmtId="3" fontId="47" fillId="0" borderId="0" xfId="0" applyNumberFormat="1" applyFont="1"/>
    <xf numFmtId="0" fontId="47" fillId="0" borderId="0" xfId="0" applyFont="1" applyAlignment="1">
      <alignment vertical="center"/>
    </xf>
    <xf numFmtId="170" fontId="46" fillId="0" borderId="25" xfId="0" applyNumberFormat="1" applyFont="1" applyBorder="1" applyAlignment="1">
      <alignment horizontal="right" vertical="top"/>
    </xf>
    <xf numFmtId="3" fontId="46" fillId="0" borderId="25" xfId="0" applyNumberFormat="1" applyFont="1" applyBorder="1" applyAlignment="1">
      <alignment horizontal="right" vertical="center"/>
    </xf>
    <xf numFmtId="168" fontId="45" fillId="0" borderId="25" xfId="51" applyFont="1" applyBorder="1" applyAlignment="1">
      <alignment vertical="center"/>
    </xf>
    <xf numFmtId="3" fontId="47" fillId="0" borderId="25" xfId="0" applyNumberFormat="1" applyFont="1" applyBorder="1"/>
    <xf numFmtId="174" fontId="47" fillId="0" borderId="25" xfId="0" applyNumberFormat="1" applyFont="1" applyBorder="1"/>
    <xf numFmtId="3" fontId="47" fillId="30" borderId="0" xfId="51" applyNumberFormat="1" applyFont="1" applyFill="1" applyAlignment="1">
      <alignment vertical="center"/>
    </xf>
    <xf numFmtId="3" fontId="45" fillId="0" borderId="0" xfId="0" applyNumberFormat="1" applyFont="1" applyAlignment="1">
      <alignment vertical="center"/>
    </xf>
    <xf numFmtId="3" fontId="47" fillId="0" borderId="0" xfId="0" applyNumberFormat="1" applyFont="1" applyAlignment="1">
      <alignment vertical="center"/>
    </xf>
    <xf numFmtId="0" fontId="45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0" fontId="50" fillId="0" borderId="2" xfId="0" applyFont="1" applyBorder="1"/>
    <xf numFmtId="0" fontId="51" fillId="0" borderId="3" xfId="0" applyFont="1" applyBorder="1"/>
    <xf numFmtId="0" fontId="51" fillId="0" borderId="4" xfId="0" applyFont="1" applyBorder="1"/>
    <xf numFmtId="0" fontId="51" fillId="0" borderId="2" xfId="0" applyFont="1" applyBorder="1"/>
    <xf numFmtId="0" fontId="50" fillId="0" borderId="26" xfId="0" applyFont="1" applyBorder="1"/>
    <xf numFmtId="168" fontId="32" fillId="0" borderId="4" xfId="51" applyFont="1" applyBorder="1" applyAlignment="1">
      <alignment vertical="center"/>
    </xf>
    <xf numFmtId="3" fontId="52" fillId="0" borderId="0" xfId="0" applyNumberFormat="1" applyFont="1" applyAlignment="1">
      <alignment horizontal="right" vertical="center"/>
    </xf>
    <xf numFmtId="0" fontId="47" fillId="0" borderId="4" xfId="0" applyFont="1" applyBorder="1" applyAlignment="1">
      <alignment vertical="center"/>
    </xf>
    <xf numFmtId="3" fontId="52" fillId="0" borderId="4" xfId="0" applyNumberFormat="1" applyFont="1" applyBorder="1" applyAlignment="1">
      <alignment horizontal="right" vertical="center"/>
    </xf>
    <xf numFmtId="3" fontId="33" fillId="0" borderId="0" xfId="51" applyNumberFormat="1" applyFont="1" applyAlignment="1">
      <alignment horizontal="right" vertical="center"/>
    </xf>
    <xf numFmtId="169" fontId="33" fillId="0" borderId="0" xfId="51" applyNumberFormat="1" applyFont="1" applyAlignment="1">
      <alignment horizontal="right" vertical="center"/>
    </xf>
    <xf numFmtId="3" fontId="33" fillId="0" borderId="0" xfId="51" applyNumberFormat="1" applyFont="1" applyAlignment="1">
      <alignment vertical="center"/>
    </xf>
    <xf numFmtId="3" fontId="33" fillId="0" borderId="0" xfId="52" applyNumberFormat="1" applyFont="1" applyAlignment="1">
      <alignment vertical="center"/>
    </xf>
    <xf numFmtId="3" fontId="33" fillId="0" borderId="0" xfId="52" applyNumberFormat="1" applyFont="1" applyAlignment="1">
      <alignment horizontal="right" vertical="center"/>
    </xf>
    <xf numFmtId="169" fontId="33" fillId="0" borderId="0" xfId="52" applyNumberFormat="1" applyFont="1" applyAlignment="1">
      <alignment horizontal="right" vertical="center"/>
    </xf>
    <xf numFmtId="3" fontId="45" fillId="0" borderId="4" xfId="0" applyNumberFormat="1" applyFont="1" applyBorder="1" applyAlignment="1">
      <alignment horizontal="right" vertical="center"/>
    </xf>
    <xf numFmtId="168" fontId="47" fillId="31" borderId="0" xfId="51" applyFont="1" applyFill="1" applyAlignment="1">
      <alignment vertical="center"/>
    </xf>
    <xf numFmtId="3" fontId="47" fillId="30" borderId="4" xfId="51" applyNumberFormat="1" applyFont="1" applyFill="1" applyBorder="1" applyAlignment="1">
      <alignment vertical="center"/>
    </xf>
    <xf numFmtId="0" fontId="33" fillId="0" borderId="0" xfId="0" applyFont="1"/>
    <xf numFmtId="3" fontId="31" fillId="33" borderId="11" xfId="53" applyNumberFormat="1" applyFont="1" applyFill="1" applyBorder="1" applyAlignment="1">
      <alignment horizontal="center" vertical="center" wrapText="1"/>
    </xf>
    <xf numFmtId="0" fontId="47" fillId="33" borderId="11" xfId="0" applyFont="1" applyFill="1" applyBorder="1" applyAlignment="1">
      <alignment horizontal="center" vertical="center"/>
    </xf>
    <xf numFmtId="167" fontId="47" fillId="33" borderId="11" xfId="0" applyNumberFormat="1" applyFont="1" applyFill="1" applyBorder="1" applyAlignment="1">
      <alignment horizontal="center" vertical="center"/>
    </xf>
    <xf numFmtId="41" fontId="47" fillId="33" borderId="11" xfId="216" applyFont="1" applyFill="1" applyBorder="1" applyAlignment="1" applyProtection="1">
      <alignment horizontal="center" vertical="center"/>
    </xf>
    <xf numFmtId="3" fontId="47" fillId="34" borderId="0" xfId="51" applyNumberFormat="1" applyFont="1" applyFill="1" applyAlignment="1">
      <alignment vertical="center"/>
    </xf>
    <xf numFmtId="3" fontId="47" fillId="34" borderId="0" xfId="0" applyNumberFormat="1" applyFont="1" applyFill="1" applyAlignment="1">
      <alignment horizontal="right" vertical="center"/>
    </xf>
    <xf numFmtId="3" fontId="34" fillId="34" borderId="4" xfId="0" applyNumberFormat="1" applyFont="1" applyFill="1" applyBorder="1" applyAlignment="1">
      <alignment horizontal="right" vertical="center"/>
    </xf>
    <xf numFmtId="3" fontId="34" fillId="34" borderId="0" xfId="0" applyNumberFormat="1" applyFont="1" applyFill="1" applyAlignment="1">
      <alignment horizontal="right" vertical="center"/>
    </xf>
    <xf numFmtId="3" fontId="47" fillId="34" borderId="4" xfId="0" applyNumberFormat="1" applyFont="1" applyFill="1" applyBorder="1" applyAlignment="1">
      <alignment horizontal="right" vertical="center"/>
    </xf>
    <xf numFmtId="37" fontId="32" fillId="18" borderId="0" xfId="51" applyNumberFormat="1" applyFont="1" applyFill="1" applyAlignment="1">
      <alignment vertical="center"/>
    </xf>
    <xf numFmtId="169" fontId="32" fillId="0" borderId="0" xfId="51" applyNumberFormat="1" applyFont="1" applyAlignment="1">
      <alignment vertical="center"/>
    </xf>
    <xf numFmtId="168" fontId="31" fillId="0" borderId="0" xfId="50" applyFont="1" applyAlignment="1">
      <alignment vertical="center"/>
    </xf>
    <xf numFmtId="168" fontId="45" fillId="0" borderId="0" xfId="51" applyFont="1" applyAlignment="1" applyProtection="1">
      <alignment vertical="center"/>
      <protection locked="0"/>
    </xf>
    <xf numFmtId="49" fontId="31" fillId="33" borderId="11" xfId="53" applyNumberFormat="1" applyFont="1" applyFill="1" applyBorder="1" applyAlignment="1">
      <alignment horizontal="center" vertical="center" wrapText="1"/>
    </xf>
    <xf numFmtId="0" fontId="32" fillId="35" borderId="0" xfId="0" applyFont="1" applyFill="1" applyAlignment="1">
      <alignment vertical="center"/>
    </xf>
    <xf numFmtId="0" fontId="32" fillId="35" borderId="0" xfId="0" applyFont="1" applyFill="1" applyAlignment="1">
      <alignment horizontal="left" vertical="center"/>
    </xf>
    <xf numFmtId="174" fontId="32" fillId="35" borderId="0" xfId="70" applyNumberFormat="1" applyFont="1" applyFill="1" applyAlignment="1">
      <alignment vertical="center"/>
    </xf>
    <xf numFmtId="174" fontId="32" fillId="35" borderId="4" xfId="70" applyNumberFormat="1" applyFont="1" applyFill="1" applyBorder="1" applyAlignment="1">
      <alignment vertical="center"/>
    </xf>
    <xf numFmtId="0" fontId="32" fillId="35" borderId="4" xfId="0" applyFont="1" applyFill="1" applyBorder="1" applyAlignment="1">
      <alignment vertical="center"/>
    </xf>
    <xf numFmtId="170" fontId="54" fillId="0" borderId="0" xfId="0" applyNumberFormat="1" applyFont="1" applyAlignment="1">
      <alignment vertical="top"/>
    </xf>
    <xf numFmtId="0" fontId="32" fillId="35" borderId="0" xfId="0" applyFont="1" applyFill="1" applyAlignment="1">
      <alignment horizontal="left" vertical="center" wrapText="1"/>
    </xf>
    <xf numFmtId="0" fontId="32" fillId="35" borderId="0" xfId="0" applyFont="1" applyFill="1" applyAlignment="1">
      <alignment vertical="center" wrapText="1"/>
    </xf>
    <xf numFmtId="37" fontId="32" fillId="35" borderId="0" xfId="0" applyNumberFormat="1" applyFont="1" applyFill="1" applyAlignment="1">
      <alignment vertical="center" wrapText="1"/>
    </xf>
    <xf numFmtId="0" fontId="32" fillId="35" borderId="4" xfId="0" applyFont="1" applyFill="1" applyBorder="1" applyAlignment="1">
      <alignment vertical="center" wrapText="1"/>
    </xf>
    <xf numFmtId="1" fontId="32" fillId="34" borderId="0" xfId="0" applyNumberFormat="1" applyFont="1" applyFill="1" applyAlignment="1" applyProtection="1">
      <alignment vertical="center"/>
      <protection locked="0"/>
    </xf>
    <xf numFmtId="37" fontId="32" fillId="34" borderId="0" xfId="51" applyNumberFormat="1" applyFont="1" applyFill="1" applyAlignment="1">
      <alignment vertical="center"/>
    </xf>
    <xf numFmtId="168" fontId="32" fillId="0" borderId="0" xfId="51" applyFont="1" applyAlignment="1" applyProtection="1">
      <alignment vertical="center"/>
      <protection locked="0"/>
    </xf>
    <xf numFmtId="3" fontId="32" fillId="34" borderId="0" xfId="70" applyNumberFormat="1" applyFont="1" applyFill="1" applyAlignment="1">
      <alignment horizontal="right" vertical="center"/>
    </xf>
    <xf numFmtId="1" fontId="32" fillId="34" borderId="0" xfId="0" applyNumberFormat="1" applyFont="1" applyFill="1" applyAlignment="1" applyProtection="1">
      <alignment horizontal="left" vertical="center"/>
      <protection locked="0"/>
    </xf>
    <xf numFmtId="1" fontId="32" fillId="34" borderId="4" xfId="0" applyNumberFormat="1" applyFont="1" applyFill="1" applyBorder="1" applyAlignment="1">
      <alignment horizontal="left" vertical="center"/>
    </xf>
    <xf numFmtId="49" fontId="32" fillId="0" borderId="0" xfId="51" applyNumberFormat="1" applyFont="1" applyAlignment="1">
      <alignment vertical="center"/>
    </xf>
    <xf numFmtId="49" fontId="56" fillId="18" borderId="0" xfId="50" applyNumberFormat="1" applyFont="1" applyFill="1" applyAlignment="1">
      <alignment vertical="center"/>
    </xf>
    <xf numFmtId="49" fontId="56" fillId="18" borderId="0" xfId="0" applyNumberFormat="1" applyFont="1" applyFill="1" applyAlignment="1">
      <alignment horizontal="left" vertical="center"/>
    </xf>
    <xf numFmtId="49" fontId="56" fillId="36" borderId="0" xfId="0" applyNumberFormat="1" applyFont="1" applyFill="1" applyAlignment="1">
      <alignment horizontal="left" vertical="center"/>
    </xf>
    <xf numFmtId="49" fontId="56" fillId="18" borderId="0" xfId="53" applyNumberFormat="1" applyFont="1" applyFill="1" applyAlignment="1">
      <alignment horizontal="left" vertical="center" wrapText="1"/>
    </xf>
    <xf numFmtId="49" fontId="56" fillId="36" borderId="0" xfId="53" applyNumberFormat="1" applyFont="1" applyFill="1" applyAlignment="1">
      <alignment horizontal="left" vertical="center" wrapText="1"/>
    </xf>
    <xf numFmtId="170" fontId="32" fillId="35" borderId="0" xfId="70" applyNumberFormat="1" applyFont="1" applyFill="1" applyAlignment="1">
      <alignment horizontal="right" vertical="center"/>
    </xf>
    <xf numFmtId="0" fontId="32" fillId="0" borderId="0" xfId="50" applyNumberFormat="1" applyFont="1" applyAlignment="1">
      <alignment vertical="center"/>
    </xf>
    <xf numFmtId="0" fontId="32" fillId="0" borderId="0" xfId="50" applyNumberFormat="1" applyFont="1" applyAlignment="1">
      <alignment horizontal="center" vertical="center"/>
    </xf>
    <xf numFmtId="0" fontId="32" fillId="0" borderId="0" xfId="50" applyNumberFormat="1" applyFont="1" applyAlignment="1">
      <alignment horizontal="right" vertical="center"/>
    </xf>
    <xf numFmtId="0" fontId="54" fillId="0" borderId="0" xfId="0" applyFont="1" applyAlignment="1">
      <alignment vertical="top"/>
    </xf>
    <xf numFmtId="0" fontId="31" fillId="33" borderId="11" xfId="53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right"/>
    </xf>
    <xf numFmtId="0" fontId="33" fillId="0" borderId="0" xfId="50" applyNumberFormat="1" applyFont="1" applyAlignment="1">
      <alignment horizontal="center" vertical="center"/>
    </xf>
    <xf numFmtId="0" fontId="33" fillId="0" borderId="0" xfId="50" applyNumberFormat="1" applyFont="1" applyAlignment="1">
      <alignment horizontal="right" vertical="center"/>
    </xf>
    <xf numFmtId="170" fontId="32" fillId="35" borderId="0" xfId="70" applyNumberFormat="1" applyFont="1" applyFill="1" applyAlignment="1">
      <alignment vertical="center"/>
    </xf>
    <xf numFmtId="0" fontId="54" fillId="0" borderId="0" xfId="0" applyFont="1" applyAlignment="1">
      <alignment horizontal="right" vertical="top"/>
    </xf>
    <xf numFmtId="170" fontId="32" fillId="35" borderId="4" xfId="70" applyNumberFormat="1" applyFont="1" applyFill="1" applyBorder="1" applyAlignment="1">
      <alignment vertical="center"/>
    </xf>
    <xf numFmtId="170" fontId="32" fillId="35" borderId="4" xfId="70" applyNumberFormat="1" applyFont="1" applyFill="1" applyBorder="1" applyAlignment="1">
      <alignment horizontal="right" vertical="center"/>
    </xf>
    <xf numFmtId="0" fontId="32" fillId="18" borderId="0" xfId="0" applyFont="1" applyFill="1" applyAlignment="1">
      <alignment horizontal="left" vertical="center" wrapText="1"/>
    </xf>
    <xf numFmtId="170" fontId="32" fillId="18" borderId="0" xfId="70" applyNumberFormat="1" applyFont="1" applyFill="1" applyAlignment="1">
      <alignment vertical="center"/>
    </xf>
    <xf numFmtId="170" fontId="32" fillId="18" borderId="0" xfId="70" applyNumberFormat="1" applyFont="1" applyFill="1" applyAlignment="1">
      <alignment horizontal="right" vertical="center"/>
    </xf>
    <xf numFmtId="174" fontId="32" fillId="18" borderId="0" xfId="70" applyNumberFormat="1" applyFont="1" applyFill="1" applyAlignment="1">
      <alignment vertical="center"/>
    </xf>
    <xf numFmtId="0" fontId="55" fillId="18" borderId="0" xfId="0" applyFont="1" applyFill="1" applyAlignment="1">
      <alignment horizontal="left" vertical="center" wrapText="1" indent="1"/>
    </xf>
    <xf numFmtId="0" fontId="32" fillId="18" borderId="0" xfId="0" applyFont="1" applyFill="1" applyAlignment="1">
      <alignment vertical="center" wrapText="1"/>
    </xf>
    <xf numFmtId="1" fontId="32" fillId="18" borderId="0" xfId="0" applyNumberFormat="1" applyFont="1" applyFill="1" applyAlignment="1" applyProtection="1">
      <alignment vertical="center"/>
      <protection locked="0"/>
    </xf>
    <xf numFmtId="3" fontId="32" fillId="18" borderId="0" xfId="70" applyNumberFormat="1" applyFont="1" applyFill="1" applyAlignment="1">
      <alignment horizontal="right" vertical="center"/>
    </xf>
    <xf numFmtId="168" fontId="31" fillId="18" borderId="4" xfId="51" applyFont="1" applyFill="1" applyBorder="1" applyAlignment="1">
      <alignment horizontal="center" vertical="center" wrapText="1"/>
    </xf>
    <xf numFmtId="1" fontId="8" fillId="18" borderId="4" xfId="0" applyNumberFormat="1" applyFont="1" applyFill="1" applyBorder="1" applyAlignment="1" applyProtection="1">
      <alignment vertical="center"/>
      <protection locked="0"/>
    </xf>
    <xf numFmtId="3" fontId="32" fillId="18" borderId="4" xfId="70" applyNumberFormat="1" applyFont="1" applyFill="1" applyBorder="1" applyAlignment="1">
      <alignment horizontal="right" vertical="center"/>
    </xf>
    <xf numFmtId="174" fontId="32" fillId="18" borderId="4" xfId="70" applyNumberFormat="1" applyFont="1" applyFill="1" applyBorder="1" applyAlignment="1">
      <alignment vertical="center"/>
    </xf>
    <xf numFmtId="37" fontId="32" fillId="18" borderId="4" xfId="51" applyNumberFormat="1" applyFont="1" applyFill="1" applyBorder="1" applyAlignment="1">
      <alignment vertical="center"/>
    </xf>
    <xf numFmtId="1" fontId="32" fillId="18" borderId="0" xfId="0" applyNumberFormat="1" applyFont="1" applyFill="1" applyAlignment="1" applyProtection="1">
      <alignment horizontal="left" vertical="center"/>
      <protection locked="0"/>
    </xf>
    <xf numFmtId="170" fontId="32" fillId="35" borderId="4" xfId="70" applyNumberFormat="1" applyFont="1" applyFill="1" applyBorder="1" applyAlignment="1">
      <alignment horizontal="center" vertical="center"/>
    </xf>
    <xf numFmtId="174" fontId="32" fillId="35" borderId="4" xfId="70" applyNumberFormat="1" applyFont="1" applyFill="1" applyBorder="1" applyAlignment="1">
      <alignment horizontal="center" vertical="center"/>
    </xf>
    <xf numFmtId="3" fontId="32" fillId="34" borderId="4" xfId="70" applyNumberFormat="1" applyFont="1" applyFill="1" applyBorder="1" applyAlignment="1">
      <alignment horizontal="right" vertical="center"/>
    </xf>
    <xf numFmtId="168" fontId="31" fillId="35" borderId="0" xfId="50" applyFont="1" applyFill="1" applyAlignment="1">
      <alignment horizontal="center" vertical="center" wrapText="1"/>
    </xf>
    <xf numFmtId="168" fontId="31" fillId="18" borderId="0" xfId="50" applyFont="1" applyFill="1" applyAlignment="1">
      <alignment horizontal="center" vertical="center" wrapText="1"/>
    </xf>
    <xf numFmtId="168" fontId="31" fillId="35" borderId="4" xfId="50" applyFont="1" applyFill="1" applyBorder="1" applyAlignment="1">
      <alignment horizontal="center" vertical="center" wrapText="1"/>
    </xf>
    <xf numFmtId="168" fontId="31" fillId="34" borderId="0" xfId="51" applyFont="1" applyFill="1" applyAlignment="1">
      <alignment horizontal="center" vertical="center" wrapText="1"/>
    </xf>
    <xf numFmtId="168" fontId="31" fillId="18" borderId="0" xfId="51" applyFont="1" applyFill="1" applyAlignment="1">
      <alignment horizontal="center" vertical="center" wrapText="1"/>
    </xf>
    <xf numFmtId="0" fontId="31" fillId="33" borderId="7" xfId="53" applyFont="1" applyFill="1" applyBorder="1" applyAlignment="1">
      <alignment horizontal="right" vertical="center" wrapText="1"/>
    </xf>
    <xf numFmtId="0" fontId="31" fillId="33" borderId="7" xfId="53" applyFont="1" applyFill="1" applyBorder="1" applyAlignment="1">
      <alignment horizontal="center" vertical="center" wrapText="1"/>
    </xf>
    <xf numFmtId="49" fontId="31" fillId="0" borderId="0" xfId="53" applyNumberFormat="1" applyFont="1" applyAlignment="1">
      <alignment horizontal="center" vertical="center"/>
    </xf>
    <xf numFmtId="0" fontId="31" fillId="0" borderId="0" xfId="53" applyFont="1" applyAlignment="1">
      <alignment horizontal="center" vertical="center" wrapText="1"/>
    </xf>
    <xf numFmtId="0" fontId="31" fillId="0" borderId="0" xfId="53" applyFont="1" applyAlignment="1">
      <alignment horizontal="right" vertical="center" wrapText="1"/>
    </xf>
    <xf numFmtId="0" fontId="33" fillId="0" borderId="0" xfId="0" applyFont="1" applyAlignment="1">
      <alignment horizontal="right" vertical="center"/>
    </xf>
    <xf numFmtId="0" fontId="31" fillId="0" borderId="0" xfId="0" applyFont="1" applyAlignment="1">
      <alignment vertical="center"/>
    </xf>
    <xf numFmtId="168" fontId="32" fillId="0" borderId="0" xfId="50" applyFont="1" applyAlignment="1">
      <alignment horizontal="center" vertical="center"/>
    </xf>
    <xf numFmtId="0" fontId="33" fillId="0" borderId="0" xfId="155" applyFont="1" applyAlignment="1">
      <alignment vertical="center"/>
    </xf>
    <xf numFmtId="0" fontId="33" fillId="0" borderId="0" xfId="47" applyFont="1" applyAlignment="1">
      <alignment vertical="center"/>
    </xf>
    <xf numFmtId="170" fontId="32" fillId="34" borderId="0" xfId="70" applyNumberFormat="1" applyFont="1" applyFill="1" applyAlignment="1">
      <alignment horizontal="right" vertical="center"/>
    </xf>
    <xf numFmtId="1" fontId="32" fillId="35" borderId="0" xfId="70" applyNumberFormat="1" applyFont="1" applyFill="1" applyAlignment="1">
      <alignment horizontal="right" vertical="center"/>
    </xf>
    <xf numFmtId="3" fontId="32" fillId="35" borderId="0" xfId="70" applyNumberFormat="1" applyFont="1" applyFill="1" applyAlignment="1">
      <alignment vertical="center"/>
    </xf>
    <xf numFmtId="1" fontId="57" fillId="0" borderId="0" xfId="0" applyNumberFormat="1" applyFont="1"/>
    <xf numFmtId="168" fontId="57" fillId="0" borderId="0" xfId="51" applyFont="1"/>
    <xf numFmtId="3" fontId="57" fillId="0" borderId="0" xfId="51" applyNumberFormat="1" applyFont="1" applyAlignment="1">
      <alignment horizontal="right" vertical="center"/>
    </xf>
    <xf numFmtId="169" fontId="57" fillId="0" borderId="0" xfId="51" applyNumberFormat="1" applyFont="1" applyAlignment="1">
      <alignment horizontal="right" vertical="center"/>
    </xf>
    <xf numFmtId="3" fontId="54" fillId="0" borderId="0" xfId="51" applyNumberFormat="1" applyFont="1" applyAlignment="1">
      <alignment horizontal="right" vertical="center"/>
    </xf>
    <xf numFmtId="175" fontId="54" fillId="0" borderId="0" xfId="51" applyNumberFormat="1" applyFont="1" applyAlignment="1">
      <alignment horizontal="right" vertical="center"/>
    </xf>
    <xf numFmtId="169" fontId="31" fillId="33" borderId="11" xfId="51" applyNumberFormat="1" applyFont="1" applyFill="1" applyBorder="1" applyAlignment="1" applyProtection="1">
      <alignment horizontal="center" vertical="center"/>
      <protection locked="0"/>
    </xf>
    <xf numFmtId="168" fontId="32" fillId="0" borderId="0" xfId="51" applyFont="1" applyAlignment="1" applyProtection="1">
      <alignment horizontal="center" vertical="center"/>
      <protection locked="0"/>
    </xf>
    <xf numFmtId="3" fontId="32" fillId="0" borderId="0" xfId="51" applyNumberFormat="1" applyFont="1" applyAlignment="1" applyProtection="1">
      <alignment vertical="center"/>
      <protection locked="0"/>
    </xf>
    <xf numFmtId="3" fontId="32" fillId="0" borderId="0" xfId="51" applyNumberFormat="1" applyFont="1" applyAlignment="1" applyProtection="1">
      <alignment horizontal="right" vertical="center"/>
      <protection locked="0"/>
    </xf>
    <xf numFmtId="169" fontId="32" fillId="0" borderId="0" xfId="51" applyNumberFormat="1" applyFont="1" applyAlignment="1" applyProtection="1">
      <alignment horizontal="right" vertical="center"/>
      <protection locked="0"/>
    </xf>
    <xf numFmtId="170" fontId="33" fillId="0" borderId="0" xfId="0" applyNumberFormat="1" applyFont="1" applyAlignment="1">
      <alignment horizontal="right" vertical="center"/>
    </xf>
    <xf numFmtId="174" fontId="32" fillId="18" borderId="0" xfId="70" applyNumberFormat="1" applyFont="1" applyFill="1" applyAlignment="1">
      <alignment horizontal="right" vertical="center"/>
    </xf>
    <xf numFmtId="177" fontId="58" fillId="0" borderId="0" xfId="0" applyNumberFormat="1" applyFont="1" applyAlignment="1">
      <alignment horizontal="left" vertical="center"/>
    </xf>
    <xf numFmtId="0" fontId="50" fillId="32" borderId="5" xfId="0" applyFont="1" applyFill="1" applyBorder="1" applyAlignment="1">
      <alignment horizontal="center" vertical="center" wrapText="1"/>
    </xf>
    <xf numFmtId="0" fontId="50" fillId="32" borderId="3" xfId="0" applyFont="1" applyFill="1" applyBorder="1" applyAlignment="1">
      <alignment horizontal="center" vertical="center" wrapText="1"/>
    </xf>
    <xf numFmtId="168" fontId="50" fillId="0" borderId="5" xfId="51" applyFont="1" applyBorder="1" applyAlignment="1">
      <alignment horizontal="left" vertical="center" wrapText="1"/>
    </xf>
    <xf numFmtId="168" fontId="50" fillId="0" borderId="25" xfId="51" applyFont="1" applyBorder="1" applyAlignment="1">
      <alignment horizontal="left" vertical="center" wrapText="1"/>
    </xf>
    <xf numFmtId="168" fontId="50" fillId="0" borderId="26" xfId="51" applyFont="1" applyBorder="1" applyAlignment="1">
      <alignment horizontal="left" vertical="center" wrapText="1"/>
    </xf>
    <xf numFmtId="168" fontId="50" fillId="0" borderId="3" xfId="51" applyFont="1" applyBorder="1" applyAlignment="1">
      <alignment horizontal="left" vertical="center" wrapText="1"/>
    </xf>
    <xf numFmtId="168" fontId="50" fillId="0" borderId="4" xfId="51" applyFont="1" applyBorder="1" applyAlignment="1">
      <alignment horizontal="left" vertical="center" wrapText="1"/>
    </xf>
    <xf numFmtId="168" fontId="50" fillId="0" borderId="2" xfId="51" applyFont="1" applyBorder="1" applyAlignment="1">
      <alignment horizontal="left" vertical="center" wrapText="1"/>
    </xf>
    <xf numFmtId="0" fontId="50" fillId="0" borderId="5" xfId="0" applyFont="1" applyBorder="1" applyAlignment="1">
      <alignment horizontal="center"/>
    </xf>
    <xf numFmtId="0" fontId="50" fillId="0" borderId="25" xfId="0" applyFont="1" applyBorder="1" applyAlignment="1">
      <alignment horizontal="center"/>
    </xf>
    <xf numFmtId="0" fontId="50" fillId="0" borderId="26" xfId="0" applyFont="1" applyBorder="1" applyAlignment="1">
      <alignment horizontal="center"/>
    </xf>
    <xf numFmtId="0" fontId="50" fillId="32" borderId="6" xfId="0" applyFont="1" applyFill="1" applyBorder="1" applyAlignment="1">
      <alignment horizontal="center" vertical="center" wrapText="1"/>
    </xf>
    <xf numFmtId="0" fontId="50" fillId="32" borderId="12" xfId="0" applyFont="1" applyFill="1" applyBorder="1" applyAlignment="1">
      <alignment horizontal="center" vertical="center" wrapText="1"/>
    </xf>
    <xf numFmtId="170" fontId="50" fillId="0" borderId="5" xfId="0" applyNumberFormat="1" applyFont="1" applyBorder="1" applyAlignment="1">
      <alignment horizontal="left"/>
    </xf>
    <xf numFmtId="170" fontId="50" fillId="0" borderId="25" xfId="0" quotePrefix="1" applyNumberFormat="1" applyFont="1" applyBorder="1" applyAlignment="1">
      <alignment horizontal="left"/>
    </xf>
    <xf numFmtId="170" fontId="50" fillId="0" borderId="26" xfId="0" quotePrefix="1" applyNumberFormat="1" applyFont="1" applyBorder="1" applyAlignment="1">
      <alignment horizontal="left"/>
    </xf>
    <xf numFmtId="170" fontId="50" fillId="0" borderId="3" xfId="0" applyNumberFormat="1" applyFont="1" applyBorder="1" applyAlignment="1">
      <alignment horizontal="left"/>
    </xf>
    <xf numFmtId="170" fontId="50" fillId="0" borderId="4" xfId="0" quotePrefix="1" applyNumberFormat="1" applyFont="1" applyBorder="1" applyAlignment="1">
      <alignment horizontal="left"/>
    </xf>
    <xf numFmtId="170" fontId="50" fillId="0" borderId="2" xfId="0" quotePrefix="1" applyNumberFormat="1" applyFont="1" applyBorder="1" applyAlignment="1">
      <alignment horizontal="left"/>
    </xf>
    <xf numFmtId="168" fontId="31" fillId="18" borderId="0" xfId="50" applyFont="1" applyFill="1" applyAlignment="1">
      <alignment horizontal="center" vertical="center" wrapText="1"/>
    </xf>
    <xf numFmtId="168" fontId="31" fillId="35" borderId="0" xfId="50" applyFont="1" applyFill="1" applyAlignment="1">
      <alignment horizontal="center" vertical="center" wrapText="1"/>
    </xf>
    <xf numFmtId="168" fontId="31" fillId="35" borderId="4" xfId="50" applyFont="1" applyFill="1" applyBorder="1" applyAlignment="1">
      <alignment horizontal="center" vertical="center" wrapText="1"/>
    </xf>
    <xf numFmtId="49" fontId="31" fillId="33" borderId="26" xfId="53" applyNumberFormat="1" applyFont="1" applyFill="1" applyBorder="1" applyAlignment="1">
      <alignment horizontal="center" vertical="center"/>
    </xf>
    <xf numFmtId="49" fontId="31" fillId="33" borderId="27" xfId="53" applyNumberFormat="1" applyFont="1" applyFill="1" applyBorder="1" applyAlignment="1">
      <alignment horizontal="center" vertical="center"/>
    </xf>
    <xf numFmtId="49" fontId="31" fillId="33" borderId="2" xfId="53" applyNumberFormat="1" applyFont="1" applyFill="1" applyBorder="1" applyAlignment="1">
      <alignment horizontal="center" vertical="center"/>
    </xf>
    <xf numFmtId="0" fontId="31" fillId="18" borderId="0" xfId="0" applyFont="1" applyFill="1" applyAlignment="1">
      <alignment horizontal="center" vertical="center" wrapText="1"/>
    </xf>
    <xf numFmtId="0" fontId="31" fillId="33" borderId="7" xfId="54" applyFont="1" applyFill="1" applyBorder="1" applyAlignment="1">
      <alignment horizontal="center" vertical="center"/>
    </xf>
    <xf numFmtId="0" fontId="31" fillId="33" borderId="8" xfId="54" applyFont="1" applyFill="1" applyBorder="1" applyAlignment="1">
      <alignment horizontal="center" vertical="center"/>
    </xf>
    <xf numFmtId="49" fontId="31" fillId="33" borderId="6" xfId="53" applyNumberFormat="1" applyFont="1" applyFill="1" applyBorder="1" applyAlignment="1">
      <alignment horizontal="center" vertical="center"/>
    </xf>
    <xf numFmtId="49" fontId="31" fillId="33" borderId="10" xfId="53" applyNumberFormat="1" applyFont="1" applyFill="1" applyBorder="1" applyAlignment="1">
      <alignment horizontal="center" vertical="center"/>
    </xf>
    <xf numFmtId="49" fontId="31" fillId="33" borderId="12" xfId="53" applyNumberFormat="1" applyFont="1" applyFill="1" applyBorder="1" applyAlignment="1">
      <alignment horizontal="center" vertical="center"/>
    </xf>
    <xf numFmtId="168" fontId="31" fillId="33" borderId="3" xfId="0" applyNumberFormat="1" applyFont="1" applyFill="1" applyBorder="1" applyAlignment="1">
      <alignment horizontal="center" vertical="center"/>
    </xf>
    <xf numFmtId="0" fontId="31" fillId="33" borderId="4" xfId="0" applyFont="1" applyFill="1" applyBorder="1" applyAlignment="1">
      <alignment horizontal="center" vertical="center"/>
    </xf>
    <xf numFmtId="0" fontId="31" fillId="33" borderId="3" xfId="0" applyFont="1" applyFill="1" applyBorder="1" applyAlignment="1">
      <alignment horizontal="center" vertical="center"/>
    </xf>
    <xf numFmtId="0" fontId="31" fillId="33" borderId="2" xfId="0" applyFont="1" applyFill="1" applyBorder="1" applyAlignment="1">
      <alignment horizontal="center" vertical="center"/>
    </xf>
    <xf numFmtId="168" fontId="31" fillId="33" borderId="7" xfId="51" applyFont="1" applyFill="1" applyBorder="1" applyAlignment="1" applyProtection="1">
      <alignment horizontal="center" vertical="center" wrapText="1"/>
      <protection locked="0"/>
    </xf>
    <xf numFmtId="168" fontId="31" fillId="33" borderId="8" xfId="51" applyFont="1" applyFill="1" applyBorder="1" applyAlignment="1" applyProtection="1">
      <alignment horizontal="center" vertical="center" wrapText="1"/>
      <protection locked="0"/>
    </xf>
    <xf numFmtId="168" fontId="31" fillId="33" borderId="9" xfId="51" applyFont="1" applyFill="1" applyBorder="1" applyAlignment="1" applyProtection="1">
      <alignment horizontal="center" vertical="center" wrapText="1"/>
      <protection locked="0"/>
    </xf>
    <xf numFmtId="168" fontId="31" fillId="33" borderId="7" xfId="51" applyFont="1" applyFill="1" applyBorder="1" applyAlignment="1" applyProtection="1">
      <alignment horizontal="center" vertical="center"/>
      <protection locked="0"/>
    </xf>
    <xf numFmtId="168" fontId="31" fillId="33" borderId="8" xfId="51" applyFont="1" applyFill="1" applyBorder="1" applyAlignment="1" applyProtection="1">
      <alignment horizontal="center" vertical="center"/>
      <protection locked="0"/>
    </xf>
    <xf numFmtId="168" fontId="31" fillId="33" borderId="9" xfId="51" applyFont="1" applyFill="1" applyBorder="1" applyAlignment="1" applyProtection="1">
      <alignment horizontal="center" vertical="center"/>
      <protection locked="0"/>
    </xf>
    <xf numFmtId="168" fontId="31" fillId="33" borderId="6" xfId="51" applyFont="1" applyFill="1" applyBorder="1" applyAlignment="1" applyProtection="1">
      <alignment horizontal="center" vertical="center"/>
      <protection locked="0"/>
    </xf>
    <xf numFmtId="168" fontId="31" fillId="33" borderId="10" xfId="51" applyFont="1" applyFill="1" applyBorder="1" applyAlignment="1" applyProtection="1">
      <alignment horizontal="center" vertical="center"/>
      <protection locked="0"/>
    </xf>
    <xf numFmtId="168" fontId="31" fillId="33" borderId="12" xfId="51" applyFont="1" applyFill="1" applyBorder="1" applyAlignment="1" applyProtection="1">
      <alignment horizontal="center" vertical="center"/>
      <protection locked="0"/>
    </xf>
    <xf numFmtId="168" fontId="31" fillId="34" borderId="0" xfId="51" applyFont="1" applyFill="1" applyAlignment="1">
      <alignment horizontal="center" vertical="center" wrapText="1"/>
    </xf>
    <xf numFmtId="168" fontId="31" fillId="18" borderId="0" xfId="51" applyFont="1" applyFill="1" applyAlignment="1">
      <alignment horizontal="center" vertical="center" wrapText="1"/>
    </xf>
    <xf numFmtId="168" fontId="31" fillId="34" borderId="0" xfId="51" applyFont="1" applyFill="1" applyAlignment="1">
      <alignment horizontal="center" vertical="center"/>
    </xf>
    <xf numFmtId="168" fontId="31" fillId="34" borderId="4" xfId="51" applyFont="1" applyFill="1" applyBorder="1" applyAlignment="1">
      <alignment horizontal="center" vertical="center" wrapText="1"/>
    </xf>
    <xf numFmtId="168" fontId="31" fillId="33" borderId="5" xfId="51" applyFont="1" applyFill="1" applyBorder="1" applyAlignment="1" applyProtection="1">
      <alignment horizontal="center" vertical="center"/>
      <protection locked="0"/>
    </xf>
    <xf numFmtId="168" fontId="31" fillId="33" borderId="1" xfId="51" applyFont="1" applyFill="1" applyBorder="1" applyAlignment="1" applyProtection="1">
      <alignment horizontal="center" vertical="center"/>
      <protection locked="0"/>
    </xf>
    <xf numFmtId="168" fontId="31" fillId="33" borderId="3" xfId="51" applyFont="1" applyFill="1" applyBorder="1" applyAlignment="1" applyProtection="1">
      <alignment horizontal="center" vertical="center"/>
      <protection locked="0"/>
    </xf>
    <xf numFmtId="0" fontId="31" fillId="33" borderId="7" xfId="51" applyNumberFormat="1" applyFont="1" applyFill="1" applyBorder="1" applyAlignment="1" applyProtection="1">
      <alignment horizontal="center" vertical="center"/>
      <protection locked="0"/>
    </xf>
    <xf numFmtId="0" fontId="31" fillId="33" borderId="8" xfId="51" applyNumberFormat="1" applyFont="1" applyFill="1" applyBorder="1" applyAlignment="1" applyProtection="1">
      <alignment horizontal="center" vertical="center"/>
      <protection locked="0"/>
    </xf>
    <xf numFmtId="0" fontId="31" fillId="33" borderId="9" xfId="51" applyNumberFormat="1" applyFont="1" applyFill="1" applyBorder="1" applyAlignment="1" applyProtection="1">
      <alignment horizontal="center" vertical="center"/>
      <protection locked="0"/>
    </xf>
    <xf numFmtId="0" fontId="47" fillId="34" borderId="0" xfId="0" applyFont="1" applyFill="1" applyAlignment="1">
      <alignment horizontal="center" vertical="center" wrapText="1"/>
    </xf>
    <xf numFmtId="0" fontId="45" fillId="34" borderId="0" xfId="0" applyFont="1" applyFill="1" applyAlignment="1">
      <alignment horizontal="center" vertical="center" wrapText="1"/>
    </xf>
  </cellXfs>
  <cellStyles count="218">
    <cellStyle name="20% - Accent1" xfId="71" xr:uid="{00000000-0005-0000-0000-000000000000}"/>
    <cellStyle name="20% - Accent2" xfId="72" xr:uid="{00000000-0005-0000-0000-000001000000}"/>
    <cellStyle name="20% - Accent3" xfId="73" xr:uid="{00000000-0005-0000-0000-000002000000}"/>
    <cellStyle name="20% - Accent4" xfId="74" xr:uid="{00000000-0005-0000-0000-000003000000}"/>
    <cellStyle name="20% - Accent5" xfId="75" xr:uid="{00000000-0005-0000-0000-000004000000}"/>
    <cellStyle name="20% - Accent6" xfId="76" xr:uid="{00000000-0005-0000-0000-000005000000}"/>
    <cellStyle name="20% - Énfasis1" xfId="1" xr:uid="{00000000-0005-0000-0000-000006000000}"/>
    <cellStyle name="20% - Énfasis1 2" xfId="77" xr:uid="{00000000-0005-0000-0000-000007000000}"/>
    <cellStyle name="20% - Énfasis2" xfId="2" xr:uid="{00000000-0005-0000-0000-000008000000}"/>
    <cellStyle name="20% - Énfasis2 2" xfId="78" xr:uid="{00000000-0005-0000-0000-000009000000}"/>
    <cellStyle name="20% - Énfasis3" xfId="3" xr:uid="{00000000-0005-0000-0000-00000A000000}"/>
    <cellStyle name="20% - Énfasis3 2" xfId="79" xr:uid="{00000000-0005-0000-0000-00000B000000}"/>
    <cellStyle name="20% - Énfasis4" xfId="4" xr:uid="{00000000-0005-0000-0000-00000C000000}"/>
    <cellStyle name="20% - Énfasis4 2" xfId="80" xr:uid="{00000000-0005-0000-0000-00000D000000}"/>
    <cellStyle name="20% - Énfasis5" xfId="5" xr:uid="{00000000-0005-0000-0000-00000E000000}"/>
    <cellStyle name="20% - Énfasis5 2" xfId="81" xr:uid="{00000000-0005-0000-0000-00000F000000}"/>
    <cellStyle name="20% - Énfasis6" xfId="6" xr:uid="{00000000-0005-0000-0000-000010000000}"/>
    <cellStyle name="20% - Énfasis6 2" xfId="82" xr:uid="{00000000-0005-0000-0000-000011000000}"/>
    <cellStyle name="40% - Accent1" xfId="83" xr:uid="{00000000-0005-0000-0000-000012000000}"/>
    <cellStyle name="40% - Accent2" xfId="84" xr:uid="{00000000-0005-0000-0000-000013000000}"/>
    <cellStyle name="40% - Accent3" xfId="85" xr:uid="{00000000-0005-0000-0000-000014000000}"/>
    <cellStyle name="40% - Accent4" xfId="86" xr:uid="{00000000-0005-0000-0000-000015000000}"/>
    <cellStyle name="40% - Accent5" xfId="87" xr:uid="{00000000-0005-0000-0000-000016000000}"/>
    <cellStyle name="40% - Accent6" xfId="88" xr:uid="{00000000-0005-0000-0000-000017000000}"/>
    <cellStyle name="40% - Énfasis1" xfId="7" xr:uid="{00000000-0005-0000-0000-000018000000}"/>
    <cellStyle name="40% - Énfasis1 2" xfId="89" xr:uid="{00000000-0005-0000-0000-000019000000}"/>
    <cellStyle name="40% - Énfasis2" xfId="8" xr:uid="{00000000-0005-0000-0000-00001A000000}"/>
    <cellStyle name="40% - Énfasis2 2" xfId="90" xr:uid="{00000000-0005-0000-0000-00001B000000}"/>
    <cellStyle name="40% - Énfasis3" xfId="9" xr:uid="{00000000-0005-0000-0000-00001C000000}"/>
    <cellStyle name="40% - Énfasis3 2" xfId="91" xr:uid="{00000000-0005-0000-0000-00001D000000}"/>
    <cellStyle name="40% - Énfasis4" xfId="10" xr:uid="{00000000-0005-0000-0000-00001E000000}"/>
    <cellStyle name="40% - Énfasis4 2" xfId="92" xr:uid="{00000000-0005-0000-0000-00001F000000}"/>
    <cellStyle name="40% - Énfasis5" xfId="11" xr:uid="{00000000-0005-0000-0000-000020000000}"/>
    <cellStyle name="40% - Énfasis5 2" xfId="93" xr:uid="{00000000-0005-0000-0000-000021000000}"/>
    <cellStyle name="40% - Énfasis6" xfId="12" xr:uid="{00000000-0005-0000-0000-000022000000}"/>
    <cellStyle name="40% - Énfasis6 2" xfId="94" xr:uid="{00000000-0005-0000-0000-000023000000}"/>
    <cellStyle name="60% - Accent1" xfId="95" xr:uid="{00000000-0005-0000-0000-000024000000}"/>
    <cellStyle name="60% - Accent2" xfId="96" xr:uid="{00000000-0005-0000-0000-000025000000}"/>
    <cellStyle name="60% - Accent3" xfId="97" xr:uid="{00000000-0005-0000-0000-000026000000}"/>
    <cellStyle name="60% - Accent4" xfId="98" xr:uid="{00000000-0005-0000-0000-000027000000}"/>
    <cellStyle name="60% - Accent5" xfId="99" xr:uid="{00000000-0005-0000-0000-000028000000}"/>
    <cellStyle name="60% - Accent6" xfId="100" xr:uid="{00000000-0005-0000-0000-000029000000}"/>
    <cellStyle name="60% - Énfasis1" xfId="13" xr:uid="{00000000-0005-0000-0000-00002A000000}"/>
    <cellStyle name="60% - Énfasis1 2" xfId="101" xr:uid="{00000000-0005-0000-0000-00002B000000}"/>
    <cellStyle name="60% - Énfasis2" xfId="14" xr:uid="{00000000-0005-0000-0000-00002C000000}"/>
    <cellStyle name="60% - Énfasis2 2" xfId="102" xr:uid="{00000000-0005-0000-0000-00002D000000}"/>
    <cellStyle name="60% - Énfasis3" xfId="15" xr:uid="{00000000-0005-0000-0000-00002E000000}"/>
    <cellStyle name="60% - Énfasis3 2" xfId="103" xr:uid="{00000000-0005-0000-0000-00002F000000}"/>
    <cellStyle name="60% - Énfasis4" xfId="16" xr:uid="{00000000-0005-0000-0000-000030000000}"/>
    <cellStyle name="60% - Énfasis4 2" xfId="104" xr:uid="{00000000-0005-0000-0000-000031000000}"/>
    <cellStyle name="60% - Énfasis5" xfId="17" xr:uid="{00000000-0005-0000-0000-000032000000}"/>
    <cellStyle name="60% - Énfasis5 2" xfId="105" xr:uid="{00000000-0005-0000-0000-000033000000}"/>
    <cellStyle name="60% - Énfasis6" xfId="18" xr:uid="{00000000-0005-0000-0000-000034000000}"/>
    <cellStyle name="60% - Énfasis6 2" xfId="106" xr:uid="{00000000-0005-0000-0000-000035000000}"/>
    <cellStyle name="Accent1" xfId="107" xr:uid="{00000000-0005-0000-0000-000036000000}"/>
    <cellStyle name="Accent2" xfId="108" xr:uid="{00000000-0005-0000-0000-000037000000}"/>
    <cellStyle name="Accent3" xfId="109" xr:uid="{00000000-0005-0000-0000-000038000000}"/>
    <cellStyle name="Accent4" xfId="110" xr:uid="{00000000-0005-0000-0000-000039000000}"/>
    <cellStyle name="Accent5" xfId="111" xr:uid="{00000000-0005-0000-0000-00003A000000}"/>
    <cellStyle name="Accent6" xfId="112" xr:uid="{00000000-0005-0000-0000-00003B000000}"/>
    <cellStyle name="Bad" xfId="113" xr:uid="{00000000-0005-0000-0000-00003C000000}"/>
    <cellStyle name="Buena" xfId="19" xr:uid="{00000000-0005-0000-0000-00003D000000}"/>
    <cellStyle name="Bueno 2" xfId="114" xr:uid="{00000000-0005-0000-0000-00003E000000}"/>
    <cellStyle name="Calculation" xfId="115" xr:uid="{00000000-0005-0000-0000-00003F000000}"/>
    <cellStyle name="Cálculo" xfId="20" xr:uid="{00000000-0005-0000-0000-000040000000}"/>
    <cellStyle name="Cálculo 2" xfId="116" xr:uid="{00000000-0005-0000-0000-000041000000}"/>
    <cellStyle name="Celda de comprobación" xfId="21" xr:uid="{00000000-0005-0000-0000-000042000000}"/>
    <cellStyle name="Celda de comprobación 2" xfId="117" xr:uid="{00000000-0005-0000-0000-000043000000}"/>
    <cellStyle name="Celda vinculada" xfId="22" xr:uid="{00000000-0005-0000-0000-000044000000}"/>
    <cellStyle name="Celda vinculada 2" xfId="118" xr:uid="{00000000-0005-0000-0000-000045000000}"/>
    <cellStyle name="Check Cell" xfId="119" xr:uid="{00000000-0005-0000-0000-000046000000}"/>
    <cellStyle name="CUADRO - Style1" xfId="23" xr:uid="{00000000-0005-0000-0000-000047000000}"/>
    <cellStyle name="CUERPO - Style2" xfId="24" xr:uid="{00000000-0005-0000-0000-000048000000}"/>
    <cellStyle name="Encabezado 1" xfId="25" xr:uid="{00000000-0005-0000-0000-000049000000}"/>
    <cellStyle name="Encabezado 4" xfId="26" xr:uid="{00000000-0005-0000-0000-00004A000000}"/>
    <cellStyle name="Encabezado 4 2" xfId="120" xr:uid="{00000000-0005-0000-0000-00004B000000}"/>
    <cellStyle name="Énfasis1" xfId="27" xr:uid="{00000000-0005-0000-0000-00004C000000}"/>
    <cellStyle name="Énfasis1 2" xfId="121" xr:uid="{00000000-0005-0000-0000-00004D000000}"/>
    <cellStyle name="Énfasis2" xfId="28" xr:uid="{00000000-0005-0000-0000-00004E000000}"/>
    <cellStyle name="Énfasis2 2" xfId="122" xr:uid="{00000000-0005-0000-0000-00004F000000}"/>
    <cellStyle name="Énfasis3" xfId="29" xr:uid="{00000000-0005-0000-0000-000050000000}"/>
    <cellStyle name="Énfasis3 2" xfId="123" xr:uid="{00000000-0005-0000-0000-000051000000}"/>
    <cellStyle name="Énfasis4" xfId="30" xr:uid="{00000000-0005-0000-0000-000052000000}"/>
    <cellStyle name="Énfasis4 2" xfId="124" xr:uid="{00000000-0005-0000-0000-000053000000}"/>
    <cellStyle name="Énfasis5" xfId="31" xr:uid="{00000000-0005-0000-0000-000054000000}"/>
    <cellStyle name="Énfasis5 2" xfId="125" xr:uid="{00000000-0005-0000-0000-000055000000}"/>
    <cellStyle name="Énfasis6" xfId="32" xr:uid="{00000000-0005-0000-0000-000056000000}"/>
    <cellStyle name="Énfasis6 2" xfId="126" xr:uid="{00000000-0005-0000-0000-000057000000}"/>
    <cellStyle name="Entrada" xfId="33" xr:uid="{00000000-0005-0000-0000-000058000000}"/>
    <cellStyle name="Entrada 2" xfId="127" xr:uid="{00000000-0005-0000-0000-000059000000}"/>
    <cellStyle name="Euro" xfId="34" xr:uid="{00000000-0005-0000-0000-00005A000000}"/>
    <cellStyle name="Euro 2" xfId="35" xr:uid="{00000000-0005-0000-0000-00005B000000}"/>
    <cellStyle name="Euro 2 2" xfId="153" xr:uid="{00000000-0005-0000-0000-00005C000000}"/>
    <cellStyle name="Euro 3" xfId="36" xr:uid="{00000000-0005-0000-0000-00005D000000}"/>
    <cellStyle name="Euro 4" xfId="37" xr:uid="{00000000-0005-0000-0000-00005E000000}"/>
    <cellStyle name="Euro 5" xfId="38" xr:uid="{00000000-0005-0000-0000-00005F000000}"/>
    <cellStyle name="Euro 6" xfId="128" xr:uid="{00000000-0005-0000-0000-000060000000}"/>
    <cellStyle name="Explanatory Text" xfId="129" xr:uid="{00000000-0005-0000-0000-000061000000}"/>
    <cellStyle name="Good" xfId="130" xr:uid="{00000000-0005-0000-0000-000062000000}"/>
    <cellStyle name="Heading 1" xfId="131" xr:uid="{00000000-0005-0000-0000-000063000000}"/>
    <cellStyle name="Heading 2" xfId="132" xr:uid="{00000000-0005-0000-0000-000064000000}"/>
    <cellStyle name="Heading 3" xfId="133" xr:uid="{00000000-0005-0000-0000-000065000000}"/>
    <cellStyle name="Heading 4" xfId="134" xr:uid="{00000000-0005-0000-0000-000066000000}"/>
    <cellStyle name="Hipervínculo 2" xfId="157" xr:uid="{00000000-0005-0000-0000-000067000000}"/>
    <cellStyle name="Incorrecto" xfId="39" xr:uid="{00000000-0005-0000-0000-000068000000}"/>
    <cellStyle name="Incorrecto 2" xfId="135" xr:uid="{00000000-0005-0000-0000-000069000000}"/>
    <cellStyle name="Input" xfId="136" xr:uid="{00000000-0005-0000-0000-00006A000000}"/>
    <cellStyle name="Linked Cell" xfId="137" xr:uid="{00000000-0005-0000-0000-00006B000000}"/>
    <cellStyle name="Millares [0]" xfId="216" builtinId="6"/>
    <cellStyle name="Millares 2" xfId="40" xr:uid="{00000000-0005-0000-0000-00006D000000}"/>
    <cellStyle name="Millares 2 2" xfId="156" xr:uid="{00000000-0005-0000-0000-00006E000000}"/>
    <cellStyle name="Millares 3" xfId="41" xr:uid="{00000000-0005-0000-0000-00006F000000}"/>
    <cellStyle name="Millares 3 2" xfId="154" xr:uid="{00000000-0005-0000-0000-000070000000}"/>
    <cellStyle name="Millares 4" xfId="69" xr:uid="{00000000-0005-0000-0000-000071000000}"/>
    <cellStyle name="Millares 5" xfId="138" xr:uid="{00000000-0005-0000-0000-000072000000}"/>
    <cellStyle name="Moneda 2" xfId="42" xr:uid="{00000000-0005-0000-0000-000073000000}"/>
    <cellStyle name="Moneda 2 2" xfId="43" xr:uid="{00000000-0005-0000-0000-000074000000}"/>
    <cellStyle name="Moneda 2 3" xfId="44" xr:uid="{00000000-0005-0000-0000-000075000000}"/>
    <cellStyle name="Moneda 2 4" xfId="45" xr:uid="{00000000-0005-0000-0000-000076000000}"/>
    <cellStyle name="Neutral" xfId="46" xr:uid="{00000000-0005-0000-0000-000077000000}"/>
    <cellStyle name="Neutral 2" xfId="139" xr:uid="{00000000-0005-0000-0000-000078000000}"/>
    <cellStyle name="Normal" xfId="0" builtinId="0"/>
    <cellStyle name="Normal 2" xfId="47" xr:uid="{00000000-0005-0000-0000-00007A000000}"/>
    <cellStyle name="Normal 2 2" xfId="48" xr:uid="{00000000-0005-0000-0000-00007B000000}"/>
    <cellStyle name="Normal 2 3" xfId="155" xr:uid="{00000000-0005-0000-0000-00007C000000}"/>
    <cellStyle name="Normal 3" xfId="49" xr:uid="{00000000-0005-0000-0000-00007D000000}"/>
    <cellStyle name="Normal 3 2" xfId="152" xr:uid="{00000000-0005-0000-0000-00007E000000}"/>
    <cellStyle name="Normal 4" xfId="68" xr:uid="{00000000-0005-0000-0000-00007F000000}"/>
    <cellStyle name="Normal 5" xfId="70" xr:uid="{00000000-0005-0000-0000-000080000000}"/>
    <cellStyle name="Normal_cuadro 60" xfId="50" xr:uid="{00000000-0005-0000-0000-000081000000}"/>
    <cellStyle name="Normal_cuadro 61" xfId="51" xr:uid="{00000000-0005-0000-0000-000082000000}"/>
    <cellStyle name="Normal_cuadro 7" xfId="52" xr:uid="{00000000-0005-0000-0000-000083000000}"/>
    <cellStyle name="Normal_cuadro 7 3" xfId="217" xr:uid="{00000000-0005-0000-0000-000084000000}"/>
    <cellStyle name="Normal_Hoja1" xfId="53" xr:uid="{00000000-0005-0000-0000-000085000000}"/>
    <cellStyle name="Normal_Rank imp" xfId="54" xr:uid="{00000000-0005-0000-0000-000086000000}"/>
    <cellStyle name="Notas" xfId="55" xr:uid="{00000000-0005-0000-0000-000087000000}"/>
    <cellStyle name="NOTAS - Style3" xfId="56" xr:uid="{00000000-0005-0000-0000-000088000000}"/>
    <cellStyle name="Notas 10" xfId="194" xr:uid="{00000000-0005-0000-0000-000089000000}"/>
    <cellStyle name="Notas 11" xfId="195" xr:uid="{00000000-0005-0000-0000-00008A000000}"/>
    <cellStyle name="Notas 12" xfId="196" xr:uid="{00000000-0005-0000-0000-00008B000000}"/>
    <cellStyle name="Notas 13" xfId="197" xr:uid="{00000000-0005-0000-0000-00008C000000}"/>
    <cellStyle name="Notas 14" xfId="198" xr:uid="{00000000-0005-0000-0000-00008D000000}"/>
    <cellStyle name="Notas 15" xfId="199" xr:uid="{00000000-0005-0000-0000-00008E000000}"/>
    <cellStyle name="Notas 16" xfId="200" xr:uid="{00000000-0005-0000-0000-00008F000000}"/>
    <cellStyle name="Notas 17" xfId="201" xr:uid="{00000000-0005-0000-0000-000090000000}"/>
    <cellStyle name="Notas 18" xfId="202" xr:uid="{00000000-0005-0000-0000-000091000000}"/>
    <cellStyle name="Notas 19" xfId="203" xr:uid="{00000000-0005-0000-0000-000092000000}"/>
    <cellStyle name="Notas 2" xfId="140" xr:uid="{00000000-0005-0000-0000-000093000000}"/>
    <cellStyle name="Notas 20" xfId="204" xr:uid="{00000000-0005-0000-0000-000094000000}"/>
    <cellStyle name="Notas 21" xfId="205" xr:uid="{00000000-0005-0000-0000-000095000000}"/>
    <cellStyle name="Notas 22" xfId="206" xr:uid="{00000000-0005-0000-0000-000096000000}"/>
    <cellStyle name="Notas 23" xfId="207" xr:uid="{00000000-0005-0000-0000-000097000000}"/>
    <cellStyle name="Notas 24" xfId="208" xr:uid="{00000000-0005-0000-0000-000098000000}"/>
    <cellStyle name="Notas 25" xfId="209" xr:uid="{00000000-0005-0000-0000-000099000000}"/>
    <cellStyle name="Notas 26" xfId="210" xr:uid="{00000000-0005-0000-0000-00009A000000}"/>
    <cellStyle name="Notas 27" xfId="211" xr:uid="{00000000-0005-0000-0000-00009B000000}"/>
    <cellStyle name="Notas 28" xfId="212" xr:uid="{00000000-0005-0000-0000-00009C000000}"/>
    <cellStyle name="Notas 29" xfId="213" xr:uid="{00000000-0005-0000-0000-00009D000000}"/>
    <cellStyle name="Notas 3" xfId="188" xr:uid="{00000000-0005-0000-0000-00009E000000}"/>
    <cellStyle name="Notas 30" xfId="214" xr:uid="{00000000-0005-0000-0000-00009F000000}"/>
    <cellStyle name="Notas 31" xfId="215" xr:uid="{00000000-0005-0000-0000-0000A0000000}"/>
    <cellStyle name="Notas 4" xfId="161" xr:uid="{00000000-0005-0000-0000-0000A1000000}"/>
    <cellStyle name="Notas 5" xfId="186" xr:uid="{00000000-0005-0000-0000-0000A2000000}"/>
    <cellStyle name="Notas 6" xfId="163" xr:uid="{00000000-0005-0000-0000-0000A3000000}"/>
    <cellStyle name="Notas 7" xfId="184" xr:uid="{00000000-0005-0000-0000-0000A4000000}"/>
    <cellStyle name="Notas 8" xfId="165" xr:uid="{00000000-0005-0000-0000-0000A5000000}"/>
    <cellStyle name="Notas 9" xfId="193" xr:uid="{00000000-0005-0000-0000-0000A6000000}"/>
    <cellStyle name="Note" xfId="141" xr:uid="{00000000-0005-0000-0000-0000A7000000}"/>
    <cellStyle name="Output" xfId="142" xr:uid="{00000000-0005-0000-0000-0000A8000000}"/>
    <cellStyle name="RECUAD - Style4" xfId="57" xr:uid="{00000000-0005-0000-0000-0000A9000000}"/>
    <cellStyle name="RECUAD - Style5" xfId="58" xr:uid="{00000000-0005-0000-0000-0000AA000000}"/>
    <cellStyle name="Salida" xfId="59" xr:uid="{00000000-0005-0000-0000-0000AB000000}"/>
    <cellStyle name="Salida 2" xfId="143" xr:uid="{00000000-0005-0000-0000-0000AC000000}"/>
    <cellStyle name="Texto de advertencia" xfId="60" xr:uid="{00000000-0005-0000-0000-0000AD000000}"/>
    <cellStyle name="Texto de advertencia 2" xfId="144" xr:uid="{00000000-0005-0000-0000-0000AE000000}"/>
    <cellStyle name="Texto explicativo" xfId="61" xr:uid="{00000000-0005-0000-0000-0000AF000000}"/>
    <cellStyle name="Texto explicativo 2" xfId="145" xr:uid="{00000000-0005-0000-0000-0000B0000000}"/>
    <cellStyle name="Title" xfId="146" xr:uid="{00000000-0005-0000-0000-0000B1000000}"/>
    <cellStyle name="Título" xfId="62" xr:uid="{00000000-0005-0000-0000-0000B2000000}"/>
    <cellStyle name="TITULO - Style5" xfId="63" xr:uid="{00000000-0005-0000-0000-0000B3000000}"/>
    <cellStyle name="TITULO - Style6" xfId="64" xr:uid="{00000000-0005-0000-0000-0000B4000000}"/>
    <cellStyle name="Título 10" xfId="162" xr:uid="{00000000-0005-0000-0000-0000B5000000}"/>
    <cellStyle name="Título 11" xfId="185" xr:uid="{00000000-0005-0000-0000-0000B6000000}"/>
    <cellStyle name="Título 12" xfId="164" xr:uid="{00000000-0005-0000-0000-0000B7000000}"/>
    <cellStyle name="Título 13" xfId="183" xr:uid="{00000000-0005-0000-0000-0000B8000000}"/>
    <cellStyle name="Título 14" xfId="166" xr:uid="{00000000-0005-0000-0000-0000B9000000}"/>
    <cellStyle name="Título 15" xfId="182" xr:uid="{00000000-0005-0000-0000-0000BA000000}"/>
    <cellStyle name="Título 16" xfId="167" xr:uid="{00000000-0005-0000-0000-0000BB000000}"/>
    <cellStyle name="Título 17" xfId="181" xr:uid="{00000000-0005-0000-0000-0000BC000000}"/>
    <cellStyle name="Título 18" xfId="168" xr:uid="{00000000-0005-0000-0000-0000BD000000}"/>
    <cellStyle name="Título 19" xfId="180" xr:uid="{00000000-0005-0000-0000-0000BE000000}"/>
    <cellStyle name="Título 2" xfId="65" xr:uid="{00000000-0005-0000-0000-0000BF000000}"/>
    <cellStyle name="Título 2 2" xfId="148" xr:uid="{00000000-0005-0000-0000-0000C0000000}"/>
    <cellStyle name="Título 20" xfId="169" xr:uid="{00000000-0005-0000-0000-0000C1000000}"/>
    <cellStyle name="Título 21" xfId="179" xr:uid="{00000000-0005-0000-0000-0000C2000000}"/>
    <cellStyle name="Título 22" xfId="170" xr:uid="{00000000-0005-0000-0000-0000C3000000}"/>
    <cellStyle name="Título 23" xfId="178" xr:uid="{00000000-0005-0000-0000-0000C4000000}"/>
    <cellStyle name="Título 24" xfId="171" xr:uid="{00000000-0005-0000-0000-0000C5000000}"/>
    <cellStyle name="Título 25" xfId="177" xr:uid="{00000000-0005-0000-0000-0000C6000000}"/>
    <cellStyle name="Título 26" xfId="172" xr:uid="{00000000-0005-0000-0000-0000C7000000}"/>
    <cellStyle name="Título 27" xfId="176" xr:uid="{00000000-0005-0000-0000-0000C8000000}"/>
    <cellStyle name="Título 28" xfId="173" xr:uid="{00000000-0005-0000-0000-0000C9000000}"/>
    <cellStyle name="Título 29" xfId="175" xr:uid="{00000000-0005-0000-0000-0000CA000000}"/>
    <cellStyle name="Título 3" xfId="66" xr:uid="{00000000-0005-0000-0000-0000CB000000}"/>
    <cellStyle name="Título 3 2" xfId="149" xr:uid="{00000000-0005-0000-0000-0000CC000000}"/>
    <cellStyle name="Título 30" xfId="174" xr:uid="{00000000-0005-0000-0000-0000CD000000}"/>
    <cellStyle name="Título 31" xfId="192" xr:uid="{00000000-0005-0000-0000-0000CE000000}"/>
    <cellStyle name="Título 32" xfId="158" xr:uid="{00000000-0005-0000-0000-0000CF000000}"/>
    <cellStyle name="Título 33" xfId="191" xr:uid="{00000000-0005-0000-0000-0000D0000000}"/>
    <cellStyle name="Título 4" xfId="147" xr:uid="{00000000-0005-0000-0000-0000D1000000}"/>
    <cellStyle name="Título 5" xfId="190" xr:uid="{00000000-0005-0000-0000-0000D2000000}"/>
    <cellStyle name="Título 6" xfId="159" xr:uid="{00000000-0005-0000-0000-0000D3000000}"/>
    <cellStyle name="Título 7" xfId="189" xr:uid="{00000000-0005-0000-0000-0000D4000000}"/>
    <cellStyle name="Título 8" xfId="160" xr:uid="{00000000-0005-0000-0000-0000D5000000}"/>
    <cellStyle name="Título 9" xfId="187" xr:uid="{00000000-0005-0000-0000-0000D6000000}"/>
    <cellStyle name="Total" xfId="67" xr:uid="{00000000-0005-0000-0000-0000D7000000}"/>
    <cellStyle name="Total 2" xfId="150" xr:uid="{00000000-0005-0000-0000-0000D8000000}"/>
    <cellStyle name="Warning Text" xfId="151" xr:uid="{00000000-0005-0000-0000-0000D9000000}"/>
  </cellStyles>
  <dxfs count="0"/>
  <tableStyles count="4" defaultTableStyle="TableStyleMedium9">
    <tableStyle name="Estilo de tabla 1" pivot="0" count="0" xr9:uid="{00000000-0011-0000-FFFF-FFFF00000000}"/>
    <tableStyle name="Estilo de tabla dinámica 1" table="0" count="0" xr9:uid="{00000000-0011-0000-FFFF-FFFF01000000}"/>
    <tableStyle name="Estilo de tabla dinámica 2" table="0" count="0" xr9:uid="{00000000-0011-0000-FFFF-FFFF02000000}"/>
    <tableStyle name="Estilo de tabla dinámica 3" table="0" count="0" xr9:uid="{00000000-0011-0000-FFFF-FFFF03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E2E4FB"/>
      <color rgb="FFB6DCB6"/>
      <color rgb="FFC7E6A8"/>
      <color rgb="FFDEDFF5"/>
      <color rgb="FFB5B7D6"/>
      <color rgb="FFFAEAC0"/>
      <color rgb="FFFFE287"/>
      <color rgb="FF83B88C"/>
      <color rgb="FFC2D4B9"/>
      <color rgb="FF83B8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nagri/Desktop/TRABAJOS%202023/AGRO%20EN%20CIFRAS/EAC_ENERO%202023/DATA%20ENE/3.-%20AGROINDUSTRIA%20ENERO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/LIBRO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Content.Outlook/ZU8A4FEX/04_AGROINDUSTRA%20enero-marzo%202018%20rectific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. 47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UTI"/>
    </sheetNames>
    <sheetDataSet>
      <sheetData sheetId="0">
        <row r="18">
          <cell r="A18" t="str">
            <v xml:space="preserve">  Crudo de Palmiste</v>
          </cell>
          <cell r="B18" t="str">
            <v>--</v>
          </cell>
          <cell r="C18">
            <v>524</v>
          </cell>
          <cell r="D18">
            <v>-100</v>
          </cell>
          <cell r="E18" t="str">
            <v>--</v>
          </cell>
          <cell r="F18">
            <v>27</v>
          </cell>
          <cell r="G18">
            <v>-100</v>
          </cell>
          <cell r="H18" t="str">
            <v>--</v>
          </cell>
          <cell r="I18">
            <v>822</v>
          </cell>
          <cell r="J18">
            <v>-100</v>
          </cell>
          <cell r="K18" t="str">
            <v>--</v>
          </cell>
          <cell r="L18">
            <v>65</v>
          </cell>
          <cell r="M18">
            <v>-100</v>
          </cell>
        </row>
        <row r="19">
          <cell r="A19" t="str">
            <v xml:space="preserve">  Crudo de Algodon</v>
          </cell>
          <cell r="B19">
            <v>10291</v>
          </cell>
          <cell r="C19">
            <v>15811</v>
          </cell>
          <cell r="D19">
            <v>-34.912402757573844</v>
          </cell>
          <cell r="E19">
            <v>1985</v>
          </cell>
          <cell r="F19">
            <v>7970</v>
          </cell>
          <cell r="G19">
            <v>-75.09410288582184</v>
          </cell>
          <cell r="H19">
            <v>9682</v>
          </cell>
          <cell r="I19">
            <v>11060</v>
          </cell>
          <cell r="J19">
            <v>-12.459312839059677</v>
          </cell>
          <cell r="K19">
            <v>2236</v>
          </cell>
          <cell r="L19">
            <v>1922</v>
          </cell>
          <cell r="M19">
            <v>16.33714880332986</v>
          </cell>
        </row>
        <row r="20">
          <cell r="A20" t="str">
            <v xml:space="preserve">  Crudo de Pescado</v>
          </cell>
          <cell r="B20">
            <v>123675</v>
          </cell>
          <cell r="C20">
            <v>82645</v>
          </cell>
          <cell r="D20">
            <v>49.646076592655341</v>
          </cell>
          <cell r="E20">
            <v>13649</v>
          </cell>
          <cell r="F20">
            <v>12258</v>
          </cell>
          <cell r="G20">
            <v>11.347691303638442</v>
          </cell>
          <cell r="H20">
            <v>97534</v>
          </cell>
          <cell r="I20">
            <v>75001</v>
          </cell>
          <cell r="J20">
            <v>30.043599418674425</v>
          </cell>
          <cell r="K20">
            <v>16114</v>
          </cell>
          <cell r="L20">
            <v>11698</v>
          </cell>
          <cell r="M20">
            <v>37.750042742349123</v>
          </cell>
        </row>
        <row r="21">
          <cell r="A21" t="str">
            <v xml:space="preserve">  Crudo de Soya</v>
          </cell>
          <cell r="B21">
            <v>49851</v>
          </cell>
          <cell r="C21">
            <v>51482</v>
          </cell>
          <cell r="D21">
            <v>-3.1680975875063133</v>
          </cell>
          <cell r="E21">
            <v>6357</v>
          </cell>
          <cell r="F21">
            <v>2955</v>
          </cell>
          <cell r="G21">
            <v>115.12690355329948</v>
          </cell>
          <cell r="H21">
            <v>51043</v>
          </cell>
          <cell r="I21">
            <v>40906</v>
          </cell>
          <cell r="J21">
            <v>24.781205691096652</v>
          </cell>
          <cell r="K21">
            <v>5421</v>
          </cell>
          <cell r="L21">
            <v>4185</v>
          </cell>
          <cell r="M21">
            <v>29.534050179211469</v>
          </cell>
        </row>
        <row r="22">
          <cell r="A22" t="str">
            <v xml:space="preserve">  Crudo de Girasol</v>
          </cell>
          <cell r="B22">
            <v>1046</v>
          </cell>
          <cell r="C22">
            <v>881</v>
          </cell>
          <cell r="D22">
            <v>18.728717366628821</v>
          </cell>
          <cell r="E22" t="str">
            <v>--</v>
          </cell>
          <cell r="F22" t="str">
            <v>--</v>
          </cell>
          <cell r="G22" t="str">
            <v>--</v>
          </cell>
          <cell r="H22">
            <v>2619</v>
          </cell>
          <cell r="I22">
            <v>1299</v>
          </cell>
          <cell r="J22">
            <v>101.61662817551962</v>
          </cell>
          <cell r="K22">
            <v>340</v>
          </cell>
          <cell r="L22" t="str">
            <v>--</v>
          </cell>
          <cell r="M22" t="str">
            <v>--</v>
          </cell>
        </row>
        <row r="23">
          <cell r="A23" t="str">
            <v xml:space="preserve">  Liq. Mod. Pescado</v>
          </cell>
          <cell r="B23">
            <v>13113</v>
          </cell>
          <cell r="C23">
            <v>12336</v>
          </cell>
          <cell r="D23">
            <v>6.2986381322957197</v>
          </cell>
          <cell r="E23">
            <v>1939</v>
          </cell>
          <cell r="F23">
            <v>1285</v>
          </cell>
          <cell r="G23">
            <v>50.894941634241242</v>
          </cell>
          <cell r="H23">
            <v>14139</v>
          </cell>
          <cell r="I23">
            <v>12744</v>
          </cell>
          <cell r="J23">
            <v>10.946327683615809</v>
          </cell>
          <cell r="K23">
            <v>1835</v>
          </cell>
          <cell r="L23">
            <v>1332</v>
          </cell>
          <cell r="M23">
            <v>37.762762762762762</v>
          </cell>
        </row>
        <row r="24">
          <cell r="A24" t="str">
            <v xml:space="preserve">  Refinado de Canola</v>
          </cell>
          <cell r="B24" t="str">
            <v>--</v>
          </cell>
          <cell r="C24">
            <v>244</v>
          </cell>
          <cell r="D24">
            <v>-100</v>
          </cell>
          <cell r="E24" t="str">
            <v>--</v>
          </cell>
          <cell r="F24">
            <v>59</v>
          </cell>
          <cell r="G24">
            <v>-100</v>
          </cell>
          <cell r="H24">
            <v>86</v>
          </cell>
          <cell r="I24">
            <v>265</v>
          </cell>
          <cell r="J24">
            <v>-67.547169811320757</v>
          </cell>
          <cell r="K24" t="str">
            <v>--</v>
          </cell>
          <cell r="L24">
            <v>59</v>
          </cell>
          <cell r="M24">
            <v>-100</v>
          </cell>
        </row>
        <row r="25">
          <cell r="A25" t="str">
            <v xml:space="preserve">  Refinado de Soya</v>
          </cell>
          <cell r="B25">
            <v>501</v>
          </cell>
          <cell r="C25">
            <v>1048</v>
          </cell>
          <cell r="D25">
            <v>-52.194656488549619</v>
          </cell>
          <cell r="E25">
            <v>12</v>
          </cell>
          <cell r="F25">
            <v>32</v>
          </cell>
          <cell r="G25">
            <v>-62.5</v>
          </cell>
          <cell r="H25">
            <v>379</v>
          </cell>
          <cell r="I25">
            <v>1057</v>
          </cell>
          <cell r="J25">
            <v>-64.143803216650895</v>
          </cell>
          <cell r="K25">
            <v>30</v>
          </cell>
          <cell r="L25">
            <v>32</v>
          </cell>
          <cell r="M25">
            <v>-6.25</v>
          </cell>
        </row>
        <row r="26">
          <cell r="A26" t="str">
            <v xml:space="preserve">  Refinado Palma</v>
          </cell>
          <cell r="B26">
            <v>3575</v>
          </cell>
          <cell r="C26">
            <v>3723</v>
          </cell>
          <cell r="D26">
            <v>-3.9752887456352415</v>
          </cell>
          <cell r="E26">
            <v>366</v>
          </cell>
          <cell r="F26">
            <v>515</v>
          </cell>
          <cell r="G26">
            <v>-28.932038834951456</v>
          </cell>
          <cell r="H26">
            <v>3468</v>
          </cell>
          <cell r="I26">
            <v>4496</v>
          </cell>
          <cell r="J26">
            <v>-22.864768683274018</v>
          </cell>
          <cell r="K26">
            <v>348</v>
          </cell>
          <cell r="L26">
            <v>653</v>
          </cell>
          <cell r="M26">
            <v>-46.707503828483922</v>
          </cell>
        </row>
        <row r="27">
          <cell r="A27" t="str">
            <v xml:space="preserve">  Refinado de Pescado</v>
          </cell>
          <cell r="B27">
            <v>1374</v>
          </cell>
          <cell r="C27">
            <v>3133</v>
          </cell>
          <cell r="D27">
            <v>-56.144270667092243</v>
          </cell>
          <cell r="E27">
            <v>331</v>
          </cell>
          <cell r="F27">
            <v>250</v>
          </cell>
          <cell r="G27">
            <v>32.400000000000006</v>
          </cell>
          <cell r="H27">
            <v>1235</v>
          </cell>
          <cell r="I27">
            <v>3155</v>
          </cell>
          <cell r="J27">
            <v>-60.855784469096676</v>
          </cell>
          <cell r="K27">
            <v>125</v>
          </cell>
          <cell r="L27">
            <v>184</v>
          </cell>
          <cell r="M27">
            <v>-32.065217391304344</v>
          </cell>
        </row>
        <row r="28">
          <cell r="A28" t="str">
            <v xml:space="preserve">  Semi Refinado de Palma</v>
          </cell>
          <cell r="B28" t="str">
            <v>--</v>
          </cell>
          <cell r="C28" t="str">
            <v>--</v>
          </cell>
          <cell r="D28" t="str">
            <v>--</v>
          </cell>
          <cell r="E28" t="str">
            <v>--</v>
          </cell>
          <cell r="F28" t="str">
            <v>--</v>
          </cell>
          <cell r="G28" t="str">
            <v>--</v>
          </cell>
          <cell r="H28" t="str">
            <v>--</v>
          </cell>
          <cell r="I28" t="str">
            <v>--</v>
          </cell>
          <cell r="J28" t="str">
            <v>--</v>
          </cell>
          <cell r="K28" t="str">
            <v>--</v>
          </cell>
          <cell r="L28" t="str">
            <v>--</v>
          </cell>
          <cell r="M28" t="str">
            <v>--</v>
          </cell>
        </row>
        <row r="29">
          <cell r="A29" t="str">
            <v xml:space="preserve">  Semi Ref. Girasol</v>
          </cell>
          <cell r="B29" t="str">
            <v>--</v>
          </cell>
          <cell r="C29">
            <v>659</v>
          </cell>
          <cell r="D29">
            <v>-100</v>
          </cell>
          <cell r="E29" t="str">
            <v>--</v>
          </cell>
          <cell r="F29" t="str">
            <v>--</v>
          </cell>
          <cell r="G29" t="str">
            <v>--</v>
          </cell>
          <cell r="H29" t="str">
            <v>--</v>
          </cell>
          <cell r="I29">
            <v>341</v>
          </cell>
          <cell r="J29">
            <v>-100</v>
          </cell>
          <cell r="K29" t="str">
            <v>--</v>
          </cell>
          <cell r="L29" t="str">
            <v>--</v>
          </cell>
          <cell r="M29" t="str">
            <v>--</v>
          </cell>
        </row>
        <row r="30">
          <cell r="A30" t="str">
            <v xml:space="preserve">  Semi Ref. Pescado</v>
          </cell>
          <cell r="B30" t="str">
            <v>--</v>
          </cell>
          <cell r="C30" t="str">
            <v>--</v>
          </cell>
          <cell r="D30" t="str">
            <v>--</v>
          </cell>
          <cell r="E30" t="str">
            <v>--</v>
          </cell>
          <cell r="F30" t="str">
            <v>--</v>
          </cell>
          <cell r="G30" t="str">
            <v>--</v>
          </cell>
          <cell r="H30" t="str">
            <v>--</v>
          </cell>
          <cell r="I30" t="str">
            <v>--</v>
          </cell>
          <cell r="J30" t="str">
            <v>--</v>
          </cell>
          <cell r="K30" t="str">
            <v>--</v>
          </cell>
          <cell r="L30" t="str">
            <v>--</v>
          </cell>
          <cell r="M30" t="str">
            <v>--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-47"/>
      <sheetName val="C-48"/>
      <sheetName val="C-49"/>
      <sheetName val="c-50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2:F16"/>
  <sheetViews>
    <sheetView topLeftCell="A7" zoomScale="200" zoomScaleNormal="200" workbookViewId="0">
      <selection activeCell="B15" sqref="B15:F16"/>
    </sheetView>
  </sheetViews>
  <sheetFormatPr baseColWidth="10" defaultRowHeight="12.75"/>
  <sheetData>
    <row r="2" spans="1:6" ht="16.5" customHeight="1">
      <c r="A2" s="44" t="s">
        <v>119</v>
      </c>
    </row>
    <row r="9" spans="1:6">
      <c r="A9" s="45" t="s">
        <v>120</v>
      </c>
      <c r="B9" s="46"/>
      <c r="C9" s="47"/>
      <c r="D9" s="47"/>
      <c r="E9" s="47"/>
      <c r="F9" s="48"/>
    </row>
    <row r="10" spans="1:6" ht="20.100000000000001" customHeight="1">
      <c r="A10" s="49"/>
      <c r="B10" s="171" t="s">
        <v>121</v>
      </c>
      <c r="C10" s="172"/>
      <c r="D10" s="172"/>
      <c r="E10" s="172"/>
      <c r="F10" s="173"/>
    </row>
    <row r="11" spans="1:6" ht="20.100000000000001" customHeight="1">
      <c r="A11" s="174" t="s">
        <v>129</v>
      </c>
      <c r="B11" s="176" t="s">
        <v>123</v>
      </c>
      <c r="C11" s="177"/>
      <c r="D11" s="177"/>
      <c r="E11" s="177"/>
      <c r="F11" s="178"/>
    </row>
    <row r="12" spans="1:6" ht="20.100000000000001" customHeight="1">
      <c r="A12" s="175"/>
      <c r="B12" s="179" t="s">
        <v>205</v>
      </c>
      <c r="C12" s="180"/>
      <c r="D12" s="180"/>
      <c r="E12" s="180"/>
      <c r="F12" s="181"/>
    </row>
    <row r="13" spans="1:6" ht="20.100000000000001" customHeight="1">
      <c r="A13" s="174" t="s">
        <v>130</v>
      </c>
      <c r="B13" s="176" t="s">
        <v>122</v>
      </c>
      <c r="C13" s="177"/>
      <c r="D13" s="177"/>
      <c r="E13" s="177"/>
      <c r="F13" s="178"/>
    </row>
    <row r="14" spans="1:6" ht="20.100000000000001" customHeight="1">
      <c r="A14" s="175"/>
      <c r="B14" s="179" t="s">
        <v>206</v>
      </c>
      <c r="C14" s="180"/>
      <c r="D14" s="180"/>
      <c r="E14" s="180"/>
      <c r="F14" s="181"/>
    </row>
    <row r="15" spans="1:6" ht="20.100000000000001" customHeight="1">
      <c r="A15" s="163" t="s">
        <v>131</v>
      </c>
      <c r="B15" s="165" t="s">
        <v>207</v>
      </c>
      <c r="C15" s="166"/>
      <c r="D15" s="166"/>
      <c r="E15" s="166"/>
      <c r="F15" s="167"/>
    </row>
    <row r="16" spans="1:6" ht="20.100000000000001" customHeight="1">
      <c r="A16" s="164"/>
      <c r="B16" s="168"/>
      <c r="C16" s="169"/>
      <c r="D16" s="169"/>
      <c r="E16" s="169"/>
      <c r="F16" s="170"/>
    </row>
  </sheetData>
  <mergeCells count="9">
    <mergeCell ref="A15:A16"/>
    <mergeCell ref="B15:F16"/>
    <mergeCell ref="B10:F10"/>
    <mergeCell ref="A11:A12"/>
    <mergeCell ref="B11:F11"/>
    <mergeCell ref="B12:F12"/>
    <mergeCell ref="A13:A14"/>
    <mergeCell ref="B13:F13"/>
    <mergeCell ref="B14:F14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B55" transitionEvaluation="1" published="0"/>
  <dimension ref="A1:O78"/>
  <sheetViews>
    <sheetView showGridLines="0" zoomScale="90" zoomScaleNormal="90" zoomScaleSheetLayoutView="70" zoomScalePageLayoutView="130" workbookViewId="0">
      <pane xSplit="1" ySplit="6" topLeftCell="B55" activePane="bottomRight" state="frozen"/>
      <selection pane="topRight" activeCell="B1" sqref="B1"/>
      <selection pane="bottomLeft" activeCell="A7" sqref="A7"/>
      <selection pane="bottomRight" activeCell="B75" sqref="B75"/>
    </sheetView>
  </sheetViews>
  <sheetFormatPr baseColWidth="10" defaultColWidth="4.85546875" defaultRowHeight="11.1" customHeight="1"/>
  <cols>
    <col min="1" max="1" width="7.85546875" style="95" customWidth="1"/>
    <col min="2" max="2" width="18.85546875" style="1" customWidth="1"/>
    <col min="3" max="3" width="25.140625" style="1" customWidth="1"/>
    <col min="4" max="5" width="9.5703125" style="102" customWidth="1"/>
    <col min="6" max="6" width="6.85546875" style="103" customWidth="1"/>
    <col min="7" max="7" width="8.140625" style="101" customWidth="1"/>
    <col min="8" max="8" width="9.140625" style="101" customWidth="1"/>
    <col min="9" max="9" width="6.42578125" style="103" customWidth="1"/>
    <col min="10" max="11" width="9.85546875" style="101" bestFit="1" customWidth="1"/>
    <col min="12" max="12" width="7.42578125" style="101" customWidth="1"/>
    <col min="13" max="14" width="8.42578125" style="101" bestFit="1" customWidth="1"/>
    <col min="15" max="15" width="7.28515625" style="101" customWidth="1"/>
    <col min="16" max="16384" width="4.85546875" style="1"/>
  </cols>
  <sheetData>
    <row r="1" spans="1:15" ht="16.5" customHeight="1">
      <c r="B1" s="75" t="s">
        <v>202</v>
      </c>
    </row>
    <row r="2" spans="1:15" ht="13.5">
      <c r="B2" s="83" t="s">
        <v>3</v>
      </c>
      <c r="C2" s="83"/>
      <c r="D2" s="104"/>
      <c r="E2" s="104"/>
      <c r="F2" s="104"/>
      <c r="G2" s="104"/>
      <c r="H2" s="104"/>
      <c r="I2" s="111"/>
      <c r="J2" s="104"/>
      <c r="K2" s="104"/>
      <c r="L2" s="104"/>
      <c r="M2" s="104"/>
      <c r="N2" s="104"/>
      <c r="O2" s="104"/>
    </row>
    <row r="3" spans="1:15" ht="3.95" customHeight="1">
      <c r="C3" s="4"/>
    </row>
    <row r="4" spans="1:15" ht="19.5" customHeight="1">
      <c r="B4" s="185" t="s">
        <v>208</v>
      </c>
      <c r="C4" s="191" t="s">
        <v>0</v>
      </c>
      <c r="D4" s="189" t="s">
        <v>141</v>
      </c>
      <c r="E4" s="190"/>
      <c r="F4" s="190"/>
      <c r="G4" s="190"/>
      <c r="H4" s="190"/>
      <c r="I4" s="190"/>
      <c r="J4" s="189" t="s">
        <v>142</v>
      </c>
      <c r="K4" s="190"/>
      <c r="L4" s="190"/>
      <c r="M4" s="190"/>
      <c r="N4" s="190"/>
      <c r="O4" s="190"/>
    </row>
    <row r="5" spans="1:15" ht="21" customHeight="1">
      <c r="B5" s="186"/>
      <c r="C5" s="192"/>
      <c r="D5" s="196" t="s">
        <v>188</v>
      </c>
      <c r="E5" s="195"/>
      <c r="F5" s="197"/>
      <c r="G5" s="194" t="s">
        <v>189</v>
      </c>
      <c r="H5" s="195"/>
      <c r="I5" s="195"/>
      <c r="J5" s="196" t="s">
        <v>188</v>
      </c>
      <c r="K5" s="195"/>
      <c r="L5" s="195"/>
      <c r="M5" s="196" t="s">
        <v>189</v>
      </c>
      <c r="N5" s="195"/>
      <c r="O5" s="195"/>
    </row>
    <row r="6" spans="1:15" ht="21.75" customHeight="1">
      <c r="B6" s="187"/>
      <c r="C6" s="193"/>
      <c r="D6" s="105">
        <v>2023</v>
      </c>
      <c r="E6" s="105" t="s">
        <v>190</v>
      </c>
      <c r="F6" s="105" t="s">
        <v>5</v>
      </c>
      <c r="G6" s="105">
        <v>2023</v>
      </c>
      <c r="H6" s="105" t="s">
        <v>190</v>
      </c>
      <c r="I6" s="136" t="s">
        <v>5</v>
      </c>
      <c r="J6" s="105">
        <v>2023</v>
      </c>
      <c r="K6" s="105">
        <v>2024</v>
      </c>
      <c r="L6" s="137" t="s">
        <v>5</v>
      </c>
      <c r="M6" s="105">
        <v>2023</v>
      </c>
      <c r="N6" s="105" t="s">
        <v>190</v>
      </c>
      <c r="O6" s="137" t="s">
        <v>5</v>
      </c>
    </row>
    <row r="7" spans="1:15" ht="3.95" customHeight="1">
      <c r="C7" s="138"/>
      <c r="D7" s="139"/>
      <c r="E7" s="139"/>
      <c r="F7" s="140"/>
    </row>
    <row r="8" spans="1:15" ht="12" customHeight="1">
      <c r="A8" s="96"/>
      <c r="B8" s="183" t="s">
        <v>151</v>
      </c>
      <c r="C8" s="85" t="s">
        <v>117</v>
      </c>
      <c r="D8" s="110">
        <v>212461.837643356</v>
      </c>
      <c r="E8" s="100">
        <v>194825.11098569998</v>
      </c>
      <c r="F8" s="80">
        <v>-8.3011268533135336</v>
      </c>
      <c r="G8" s="110">
        <v>21334.943992</v>
      </c>
      <c r="H8" s="110">
        <v>23278.944960000001</v>
      </c>
      <c r="I8" s="100">
        <v>9.1118165987637223</v>
      </c>
      <c r="J8" s="110">
        <v>213846.02620750002</v>
      </c>
      <c r="K8" s="110">
        <v>194493.15246900002</v>
      </c>
      <c r="L8" s="110">
        <v>-9.0499103872622051</v>
      </c>
      <c r="M8" s="110">
        <v>20120.976650000001</v>
      </c>
      <c r="N8" s="110">
        <v>23771.09273</v>
      </c>
      <c r="O8" s="100">
        <v>18.140849440327745</v>
      </c>
    </row>
    <row r="9" spans="1:15" ht="12" customHeight="1">
      <c r="A9" s="96"/>
      <c r="B9" s="183"/>
      <c r="C9" s="85" t="s">
        <v>118</v>
      </c>
      <c r="D9" s="110">
        <v>67790.019</v>
      </c>
      <c r="E9" s="100">
        <v>71056.733760000003</v>
      </c>
      <c r="F9" s="80">
        <v>4.8188727606050641</v>
      </c>
      <c r="G9" s="110">
        <v>7728.6980000000003</v>
      </c>
      <c r="H9" s="110">
        <v>8673.5548199999994</v>
      </c>
      <c r="I9" s="100">
        <v>12.225303925706488</v>
      </c>
      <c r="J9" s="110">
        <v>67901.907000000007</v>
      </c>
      <c r="K9" s="110">
        <v>69738.878939999995</v>
      </c>
      <c r="L9" s="110">
        <v>2.7053318841251173</v>
      </c>
      <c r="M9" s="110">
        <v>8017.2179999999998</v>
      </c>
      <c r="N9" s="110">
        <v>8936.6089400000001</v>
      </c>
      <c r="O9" s="100">
        <v>11.467705381093541</v>
      </c>
    </row>
    <row r="10" spans="1:15" ht="12" customHeight="1">
      <c r="A10" s="96"/>
      <c r="B10" s="183"/>
      <c r="C10" s="85" t="s">
        <v>2</v>
      </c>
      <c r="D10" s="110">
        <v>14725</v>
      </c>
      <c r="E10" s="100">
        <v>17600.346000000001</v>
      </c>
      <c r="F10" s="80">
        <v>19.526967741935497</v>
      </c>
      <c r="G10" s="110">
        <v>2311</v>
      </c>
      <c r="H10" s="110">
        <v>2338.346</v>
      </c>
      <c r="I10" s="100">
        <v>1.1832972739074021</v>
      </c>
      <c r="J10" s="110">
        <v>14730</v>
      </c>
      <c r="K10" s="110">
        <v>17581.398000000001</v>
      </c>
      <c r="L10" s="110">
        <v>19.357759674134421</v>
      </c>
      <c r="M10" s="110">
        <v>2252</v>
      </c>
      <c r="N10" s="110">
        <v>2546.3980000000001</v>
      </c>
      <c r="O10" s="100">
        <v>13.072735346358799</v>
      </c>
    </row>
    <row r="11" spans="1:15" ht="21.6" customHeight="1">
      <c r="B11" s="188" t="s">
        <v>152</v>
      </c>
      <c r="C11" s="119" t="s">
        <v>47</v>
      </c>
      <c r="D11" s="115">
        <v>1898788.9465999997</v>
      </c>
      <c r="E11" s="116">
        <v>1981490.4886000003</v>
      </c>
      <c r="F11" s="117">
        <v>4.3554889103440075</v>
      </c>
      <c r="G11" s="115">
        <v>198127.83100000001</v>
      </c>
      <c r="H11" s="115">
        <v>207942.95500000002</v>
      </c>
      <c r="I11" s="116">
        <v>4.9539350178420927</v>
      </c>
      <c r="J11" s="115">
        <v>1893908.0885999999</v>
      </c>
      <c r="K11" s="115">
        <v>1974838.5745999999</v>
      </c>
      <c r="L11" s="115">
        <v>4.2732002934643409</v>
      </c>
      <c r="M11" s="115">
        <v>198904.85100000002</v>
      </c>
      <c r="N11" s="115">
        <v>207308.361</v>
      </c>
      <c r="O11" s="116">
        <v>4.2248894171012408</v>
      </c>
    </row>
    <row r="12" spans="1:15" ht="21.6" customHeight="1">
      <c r="B12" s="188"/>
      <c r="C12" s="119" t="s">
        <v>124</v>
      </c>
      <c r="D12" s="115">
        <v>715615.46</v>
      </c>
      <c r="E12" s="116">
        <v>730316.39</v>
      </c>
      <c r="F12" s="117">
        <v>2.0543058139073755</v>
      </c>
      <c r="G12" s="115">
        <v>74753.481</v>
      </c>
      <c r="H12" s="115">
        <v>76293.294999999998</v>
      </c>
      <c r="I12" s="116">
        <v>2.0598559149372475</v>
      </c>
      <c r="J12" s="115">
        <v>715582.00800000003</v>
      </c>
      <c r="K12" s="115">
        <v>729358.06710999995</v>
      </c>
      <c r="L12" s="115">
        <v>1.9251544834816281</v>
      </c>
      <c r="M12" s="115">
        <v>75329.707999999999</v>
      </c>
      <c r="N12" s="115">
        <v>76008.889110000004</v>
      </c>
      <c r="O12" s="116">
        <v>0.90161123417604738</v>
      </c>
    </row>
    <row r="13" spans="1:15" ht="22.15" customHeight="1">
      <c r="B13" s="188"/>
      <c r="C13" s="119" t="s">
        <v>48</v>
      </c>
      <c r="D13" s="115">
        <v>250659.592</v>
      </c>
      <c r="E13" s="116">
        <v>249574.89500000002</v>
      </c>
      <c r="F13" s="117">
        <v>-0.43273708033482183</v>
      </c>
      <c r="G13" s="115">
        <v>24913.245999999999</v>
      </c>
      <c r="H13" s="115">
        <v>26065.814000000002</v>
      </c>
      <c r="I13" s="116">
        <v>4.6263260917505544</v>
      </c>
      <c r="J13" s="115">
        <v>251508.927</v>
      </c>
      <c r="K13" s="115">
        <v>249499.60600000003</v>
      </c>
      <c r="L13" s="115">
        <v>-0.79890643404476602</v>
      </c>
      <c r="M13" s="115">
        <v>24945.023999999998</v>
      </c>
      <c r="N13" s="115">
        <v>25980.269</v>
      </c>
      <c r="O13" s="116">
        <v>4.1501062496472452</v>
      </c>
    </row>
    <row r="14" spans="1:15" ht="24" customHeight="1">
      <c r="B14" s="188"/>
      <c r="C14" s="119" t="s">
        <v>49</v>
      </c>
      <c r="D14" s="115">
        <v>68317.195000000007</v>
      </c>
      <c r="E14" s="116">
        <v>85516.900000000009</v>
      </c>
      <c r="F14" s="117">
        <v>25.176245892414052</v>
      </c>
      <c r="G14" s="115">
        <v>7450.1289999999999</v>
      </c>
      <c r="H14" s="115">
        <v>9938.8490000000002</v>
      </c>
      <c r="I14" s="116">
        <v>33.405059160720583</v>
      </c>
      <c r="J14" s="115">
        <v>66513.116599999994</v>
      </c>
      <c r="K14" s="115">
        <v>84245.166000000012</v>
      </c>
      <c r="L14" s="115">
        <v>26.65947756836886</v>
      </c>
      <c r="M14" s="115">
        <v>7525.7810000000009</v>
      </c>
      <c r="N14" s="115">
        <v>9442.155999999999</v>
      </c>
      <c r="O14" s="116">
        <v>25.464134552945382</v>
      </c>
    </row>
    <row r="15" spans="1:15" ht="22.15" customHeight="1">
      <c r="B15" s="188"/>
      <c r="C15" s="119" t="s">
        <v>171</v>
      </c>
      <c r="D15" s="115">
        <v>47946.787000000004</v>
      </c>
      <c r="E15" s="116">
        <v>48787.942999999999</v>
      </c>
      <c r="F15" s="117">
        <v>1.7543532166190756</v>
      </c>
      <c r="G15" s="115">
        <v>5133.49</v>
      </c>
      <c r="H15" s="115">
        <v>5001.5230000000001</v>
      </c>
      <c r="I15" s="116">
        <v>-2.5707072576356405</v>
      </c>
      <c r="J15" s="115">
        <v>48412.912700000008</v>
      </c>
      <c r="K15" s="115">
        <v>48513.702700000009</v>
      </c>
      <c r="L15" s="115">
        <v>0.20818825883202052</v>
      </c>
      <c r="M15" s="115">
        <v>5137.3910000000005</v>
      </c>
      <c r="N15" s="115">
        <v>5030.366</v>
      </c>
      <c r="O15" s="116">
        <v>-2.0832558783242416</v>
      </c>
    </row>
    <row r="16" spans="1:15" ht="12.6" customHeight="1">
      <c r="B16" s="188"/>
      <c r="C16" s="119" t="s">
        <v>173</v>
      </c>
      <c r="D16" s="115">
        <v>362935.49810000003</v>
      </c>
      <c r="E16" s="116">
        <v>321705.27799999999</v>
      </c>
      <c r="F16" s="117">
        <v>-11.360205963826619</v>
      </c>
      <c r="G16" s="115">
        <v>26885.886999999999</v>
      </c>
      <c r="H16" s="115">
        <v>28038.75</v>
      </c>
      <c r="I16" s="116">
        <v>4.2879857376474151</v>
      </c>
      <c r="J16" s="115">
        <v>352891.95569999999</v>
      </c>
      <c r="K16" s="115">
        <v>329070.52299999999</v>
      </c>
      <c r="L16" s="115">
        <v>-6.7503473273420429</v>
      </c>
      <c r="M16" s="115">
        <v>31373.4457</v>
      </c>
      <c r="N16" s="115">
        <v>31705.306</v>
      </c>
      <c r="O16" s="116">
        <v>1.0577744732705563</v>
      </c>
    </row>
    <row r="17" spans="1:15" ht="12" customHeight="1">
      <c r="A17" s="97"/>
      <c r="B17" s="183" t="s">
        <v>153</v>
      </c>
      <c r="C17" s="78" t="s">
        <v>50</v>
      </c>
      <c r="D17" s="110">
        <v>32313.638300000002</v>
      </c>
      <c r="E17" s="100">
        <v>32861.532200000001</v>
      </c>
      <c r="F17" s="80">
        <v>1.6955500179625327</v>
      </c>
      <c r="G17" s="110">
        <v>2967.7681999999995</v>
      </c>
      <c r="H17" s="110">
        <v>3247.2899999999995</v>
      </c>
      <c r="I17" s="100">
        <v>9.4185859933400451</v>
      </c>
      <c r="J17" s="110">
        <v>31717.391800000005</v>
      </c>
      <c r="K17" s="110">
        <v>31874.053946999997</v>
      </c>
      <c r="L17" s="110">
        <v>0.49393136733264509</v>
      </c>
      <c r="M17" s="110">
        <v>2830.7001</v>
      </c>
      <c r="N17" s="110">
        <v>3108.94</v>
      </c>
      <c r="O17" s="100">
        <v>9.829366947067264</v>
      </c>
    </row>
    <row r="18" spans="1:15" ht="12.75" customHeight="1">
      <c r="A18" s="96"/>
      <c r="B18" s="183"/>
      <c r="C18" s="78" t="s">
        <v>51</v>
      </c>
      <c r="D18" s="110">
        <v>6225.9310000000005</v>
      </c>
      <c r="E18" s="100">
        <v>9370.2181999999993</v>
      </c>
      <c r="F18" s="80">
        <v>50.503084598913773</v>
      </c>
      <c r="G18" s="110">
        <v>560.65100000000007</v>
      </c>
      <c r="H18" s="110">
        <v>908.0680000000001</v>
      </c>
      <c r="I18" s="100">
        <v>61.966713695329176</v>
      </c>
      <c r="J18" s="110">
        <v>6150.9889999999996</v>
      </c>
      <c r="K18" s="110">
        <v>9109.5450000000001</v>
      </c>
      <c r="L18" s="110">
        <v>48.098866702574171</v>
      </c>
      <c r="M18" s="110">
        <v>545.24599999999998</v>
      </c>
      <c r="N18" s="110">
        <v>817.80000000000007</v>
      </c>
      <c r="O18" s="100">
        <v>49.987345161633478</v>
      </c>
    </row>
    <row r="19" spans="1:15" ht="25.15" customHeight="1">
      <c r="B19" s="132" t="s">
        <v>203</v>
      </c>
      <c r="C19" s="120" t="s">
        <v>52</v>
      </c>
      <c r="D19" s="115">
        <v>854909.58047966636</v>
      </c>
      <c r="E19" s="116">
        <v>893349.65240308177</v>
      </c>
      <c r="F19" s="117">
        <v>4.4963903553224549</v>
      </c>
      <c r="G19" s="115">
        <v>113284.98035069447</v>
      </c>
      <c r="H19" s="115">
        <v>120276.40173599999</v>
      </c>
      <c r="I19" s="116">
        <v>6.1715342701762266</v>
      </c>
      <c r="J19" s="115">
        <v>854909.58047966636</v>
      </c>
      <c r="K19" s="116">
        <v>893349.65240308177</v>
      </c>
      <c r="L19" s="115">
        <v>4.4963903553224549</v>
      </c>
      <c r="M19" s="115">
        <v>113284.98035069447</v>
      </c>
      <c r="N19" s="115">
        <v>120276.40173599999</v>
      </c>
      <c r="O19" s="116">
        <v>6.1715342701762266</v>
      </c>
    </row>
    <row r="20" spans="1:15" ht="12" customHeight="1">
      <c r="A20" s="96"/>
      <c r="B20" s="183" t="s">
        <v>155</v>
      </c>
      <c r="C20" s="85" t="s">
        <v>53</v>
      </c>
      <c r="D20" s="110">
        <v>8418.6249499999994</v>
      </c>
      <c r="E20" s="100">
        <v>12346.0563</v>
      </c>
      <c r="F20" s="80">
        <v>46.651696367587924</v>
      </c>
      <c r="G20" s="110">
        <v>811.73100000000011</v>
      </c>
      <c r="H20" s="110">
        <v>1752.8909999999998</v>
      </c>
      <c r="I20" s="100">
        <v>115.94481423032997</v>
      </c>
      <c r="J20" s="110">
        <v>9635.6655999999984</v>
      </c>
      <c r="K20" s="110">
        <v>12891.767750000001</v>
      </c>
      <c r="L20" s="110">
        <v>33.792187121977356</v>
      </c>
      <c r="M20" s="110">
        <v>1012.957</v>
      </c>
      <c r="N20" s="110">
        <v>2059.9084999999995</v>
      </c>
      <c r="O20" s="100">
        <v>103.35596673896319</v>
      </c>
    </row>
    <row r="21" spans="1:15" ht="12" customHeight="1">
      <c r="A21" s="96"/>
      <c r="B21" s="183"/>
      <c r="C21" s="85" t="s">
        <v>54</v>
      </c>
      <c r="D21" s="110">
        <v>13829.730999999998</v>
      </c>
      <c r="E21" s="100">
        <v>17986.23475</v>
      </c>
      <c r="F21" s="80">
        <v>30.054841630686834</v>
      </c>
      <c r="G21" s="110">
        <v>1575.383</v>
      </c>
      <c r="H21" s="110">
        <v>1616.26</v>
      </c>
      <c r="I21" s="100">
        <v>2.5947341059285201</v>
      </c>
      <c r="J21" s="110">
        <v>14425.761549999999</v>
      </c>
      <c r="K21" s="110">
        <v>17246.420399999999</v>
      </c>
      <c r="L21" s="110">
        <v>19.552928559255168</v>
      </c>
      <c r="M21" s="110">
        <v>1978.9559999999999</v>
      </c>
      <c r="N21" s="110">
        <v>1748.634</v>
      </c>
      <c r="O21" s="100">
        <v>-11.638560938191645</v>
      </c>
    </row>
    <row r="22" spans="1:15" ht="12" customHeight="1">
      <c r="A22" s="96"/>
      <c r="B22" s="183"/>
      <c r="C22" s="85" t="s">
        <v>55</v>
      </c>
      <c r="D22" s="110">
        <v>2249</v>
      </c>
      <c r="E22" s="100">
        <v>3489.49</v>
      </c>
      <c r="F22" s="80">
        <v>55.157403290351262</v>
      </c>
      <c r="G22" s="110">
        <v>235</v>
      </c>
      <c r="H22" s="110">
        <v>302.49</v>
      </c>
      <c r="I22" s="100">
        <v>28.719148936170225</v>
      </c>
      <c r="J22" s="110">
        <v>2616</v>
      </c>
      <c r="K22" s="110">
        <v>1835.2299999999998</v>
      </c>
      <c r="L22" s="110">
        <v>-29.845948012232427</v>
      </c>
      <c r="M22" s="110">
        <v>189</v>
      </c>
      <c r="N22" s="110">
        <v>298.79000000000002</v>
      </c>
      <c r="O22" s="100">
        <v>58.089947089947103</v>
      </c>
    </row>
    <row r="23" spans="1:15" ht="12" customHeight="1">
      <c r="A23" s="96"/>
      <c r="B23" s="183"/>
      <c r="C23" s="85" t="s">
        <v>9</v>
      </c>
      <c r="D23" s="110">
        <v>11726.620999999999</v>
      </c>
      <c r="E23" s="100">
        <v>13852.067999999999</v>
      </c>
      <c r="F23" s="80">
        <v>18.124973937505096</v>
      </c>
      <c r="G23" s="110">
        <v>1458.125</v>
      </c>
      <c r="H23" s="110">
        <v>1541.1469999999999</v>
      </c>
      <c r="I23" s="100">
        <v>5.6937505357908202</v>
      </c>
      <c r="J23" s="110">
        <v>11370.362999999999</v>
      </c>
      <c r="K23" s="110">
        <v>18291.093599999997</v>
      </c>
      <c r="L23" s="110">
        <v>60.866399779848692</v>
      </c>
      <c r="M23" s="110">
        <v>1396.7679999999998</v>
      </c>
      <c r="N23" s="110">
        <v>3100.8489999999997</v>
      </c>
      <c r="O23" s="100">
        <v>122.0017211161768</v>
      </c>
    </row>
    <row r="24" spans="1:15" ht="12" customHeight="1">
      <c r="A24" s="96"/>
      <c r="B24" s="183"/>
      <c r="C24" s="85" t="s">
        <v>56</v>
      </c>
      <c r="D24" s="110">
        <v>10946.429409999999</v>
      </c>
      <c r="E24" s="100">
        <v>10093.30615</v>
      </c>
      <c r="F24" s="80">
        <v>-7.7936213540155563</v>
      </c>
      <c r="G24" s="110">
        <v>1054.4265</v>
      </c>
      <c r="H24" s="110">
        <v>675.6099999999999</v>
      </c>
      <c r="I24" s="100">
        <v>-35.926306859700517</v>
      </c>
      <c r="J24" s="110">
        <v>11598.650922000001</v>
      </c>
      <c r="K24" s="110">
        <v>10696.313459999998</v>
      </c>
      <c r="L24" s="110">
        <v>-7.7796759991153319</v>
      </c>
      <c r="M24" s="110">
        <v>1047.7210999999998</v>
      </c>
      <c r="N24" s="110">
        <v>1261.894</v>
      </c>
      <c r="O24" s="100">
        <v>20.441785509521605</v>
      </c>
    </row>
    <row r="25" spans="1:15" ht="21.6" customHeight="1">
      <c r="A25" s="96"/>
      <c r="B25" s="183"/>
      <c r="C25" s="85" t="s">
        <v>57</v>
      </c>
      <c r="D25" s="110">
        <v>1783.3218800000002</v>
      </c>
      <c r="E25" s="100">
        <v>71.484999999999999</v>
      </c>
      <c r="F25" s="80">
        <v>-95.991469582597162</v>
      </c>
      <c r="G25" s="110">
        <v>457.05700000000002</v>
      </c>
      <c r="H25" s="110">
        <v>4.0500000000000007</v>
      </c>
      <c r="I25" s="100">
        <v>-99.113896078607269</v>
      </c>
      <c r="J25" s="110">
        <v>1764.5070000000001</v>
      </c>
      <c r="K25" s="110">
        <v>57.475410000000004</v>
      </c>
      <c r="L25" s="110">
        <v>-96.742693001501266</v>
      </c>
      <c r="M25" s="110">
        <v>456.79499999999996</v>
      </c>
      <c r="N25" s="110">
        <v>3.6100000000000003</v>
      </c>
      <c r="O25" s="100">
        <v>-99.20971113957026</v>
      </c>
    </row>
    <row r="26" spans="1:15" ht="12.6" customHeight="1">
      <c r="A26" s="97"/>
      <c r="B26" s="183"/>
      <c r="C26" s="85" t="s">
        <v>58</v>
      </c>
      <c r="D26" s="110">
        <v>4837.2854099999995</v>
      </c>
      <c r="E26" s="100">
        <v>11159.41337</v>
      </c>
      <c r="F26" s="80">
        <v>130.69578129358302</v>
      </c>
      <c r="G26" s="110">
        <v>689.20600000000002</v>
      </c>
      <c r="H26" s="110">
        <v>1481.7070000000001</v>
      </c>
      <c r="I26" s="100">
        <v>114.98753638244588</v>
      </c>
      <c r="J26" s="110">
        <v>4845.1380399999998</v>
      </c>
      <c r="K26" s="110">
        <v>10367.22637</v>
      </c>
      <c r="L26" s="110">
        <v>113.97174413631363</v>
      </c>
      <c r="M26" s="110">
        <v>514.13255000000004</v>
      </c>
      <c r="N26" s="110">
        <v>1421.2469999999998</v>
      </c>
      <c r="O26" s="100">
        <v>176.43591132286795</v>
      </c>
    </row>
    <row r="27" spans="1:15" ht="12.6" customHeight="1">
      <c r="A27" s="97"/>
      <c r="B27" s="182" t="s">
        <v>162</v>
      </c>
      <c r="C27" s="114" t="s">
        <v>166</v>
      </c>
      <c r="D27" s="115">
        <v>318139.39808999997</v>
      </c>
      <c r="E27" s="116">
        <v>312918.52151999995</v>
      </c>
      <c r="F27" s="117">
        <v>-1.6410657093539394</v>
      </c>
      <c r="G27" s="115">
        <v>32741.270739999996</v>
      </c>
      <c r="H27" s="115">
        <v>34648.699999999997</v>
      </c>
      <c r="I27" s="116">
        <v>5.8257642934722575</v>
      </c>
      <c r="J27" s="115">
        <v>324867.56998000003</v>
      </c>
      <c r="K27" s="115">
        <v>297733.33341576002</v>
      </c>
      <c r="L27" s="115">
        <v>-8.3523992763914539</v>
      </c>
      <c r="M27" s="115">
        <v>28608.645329999999</v>
      </c>
      <c r="N27" s="115">
        <v>32708.880000000001</v>
      </c>
      <c r="O27" s="116">
        <v>14.332152475952276</v>
      </c>
    </row>
    <row r="28" spans="1:15" ht="12.6" customHeight="1">
      <c r="A28" s="97"/>
      <c r="B28" s="182"/>
      <c r="C28" s="118" t="s">
        <v>167</v>
      </c>
      <c r="D28" s="116" t="s">
        <v>184</v>
      </c>
      <c r="E28" s="116">
        <v>49835.867119999995</v>
      </c>
      <c r="F28" s="161" t="s">
        <v>184</v>
      </c>
      <c r="G28" s="115">
        <v>6230.4252999999999</v>
      </c>
      <c r="H28" s="115">
        <v>4447.5721599999997</v>
      </c>
      <c r="I28" s="116">
        <v>-28.615271898051652</v>
      </c>
      <c r="J28" s="116" t="s">
        <v>184</v>
      </c>
      <c r="K28" s="115">
        <v>48888.656430000003</v>
      </c>
      <c r="L28" s="116" t="s">
        <v>184</v>
      </c>
      <c r="M28" s="115">
        <v>3487.6118899999992</v>
      </c>
      <c r="N28" s="115">
        <v>4890.6915500000005</v>
      </c>
      <c r="O28" s="116">
        <v>40.230384121095582</v>
      </c>
    </row>
    <row r="29" spans="1:15" ht="12.6" customHeight="1">
      <c r="A29" s="97"/>
      <c r="B29" s="182"/>
      <c r="C29" s="118" t="s">
        <v>168</v>
      </c>
      <c r="D29" s="116" t="s">
        <v>184</v>
      </c>
      <c r="E29" s="116">
        <v>263082.66712</v>
      </c>
      <c r="F29" s="161" t="s">
        <v>184</v>
      </c>
      <c r="G29" s="115">
        <v>26510.845439999997</v>
      </c>
      <c r="H29" s="115">
        <v>30201.141199999998</v>
      </c>
      <c r="I29" s="116">
        <v>13.919947473391492</v>
      </c>
      <c r="J29" s="116" t="s">
        <v>184</v>
      </c>
      <c r="K29" s="115">
        <v>248844.76995999998</v>
      </c>
      <c r="L29" s="116" t="s">
        <v>184</v>
      </c>
      <c r="M29" s="115">
        <v>25121.033439999999</v>
      </c>
      <c r="N29" s="115">
        <v>27818.18651</v>
      </c>
      <c r="O29" s="116">
        <v>10.736632616814834</v>
      </c>
    </row>
    <row r="30" spans="1:15" ht="12.6" customHeight="1">
      <c r="A30" s="97"/>
      <c r="B30" s="182"/>
      <c r="C30" s="114" t="s">
        <v>85</v>
      </c>
      <c r="D30" s="115">
        <v>5959.5119999999997</v>
      </c>
      <c r="E30" s="116">
        <v>10093.777</v>
      </c>
      <c r="F30" s="117">
        <v>69.372542584023677</v>
      </c>
      <c r="G30" s="115">
        <v>737.79600000000005</v>
      </c>
      <c r="H30" s="115">
        <v>1543.4110000000001</v>
      </c>
      <c r="I30" s="116">
        <v>109.19210730337383</v>
      </c>
      <c r="J30" s="115">
        <v>5393.9569999999994</v>
      </c>
      <c r="K30" s="115">
        <v>10086.786</v>
      </c>
      <c r="L30" s="115">
        <v>87.001601977917147</v>
      </c>
      <c r="M30" s="115">
        <v>821.83299999999997</v>
      </c>
      <c r="N30" s="115">
        <v>1407.2819999999999</v>
      </c>
      <c r="O30" s="116">
        <v>71.23697880226274</v>
      </c>
    </row>
    <row r="31" spans="1:15" ht="12.6" customHeight="1">
      <c r="A31" s="97"/>
      <c r="B31" s="182"/>
      <c r="C31" s="114" t="s">
        <v>86</v>
      </c>
      <c r="D31" s="115">
        <v>130305.70700000002</v>
      </c>
      <c r="E31" s="116">
        <v>133967.36640302298</v>
      </c>
      <c r="F31" s="117">
        <v>2.8100529802758123</v>
      </c>
      <c r="G31" s="115">
        <v>11299.460000000001</v>
      </c>
      <c r="H31" s="115">
        <v>14226.5267716</v>
      </c>
      <c r="I31" s="116">
        <v>25.904483679751067</v>
      </c>
      <c r="J31" s="115">
        <v>125642.31799999998</v>
      </c>
      <c r="K31" s="115">
        <v>130601.57766280501</v>
      </c>
      <c r="L31" s="115">
        <v>3.9471252534556189</v>
      </c>
      <c r="M31" s="115">
        <v>12310.094000000001</v>
      </c>
      <c r="N31" s="115">
        <v>13907.390281599999</v>
      </c>
      <c r="O31" s="116">
        <v>12.975500281313845</v>
      </c>
    </row>
    <row r="32" spans="1:15" ht="12.6" customHeight="1">
      <c r="A32" s="98"/>
      <c r="B32" s="183" t="s">
        <v>157</v>
      </c>
      <c r="C32" s="86" t="s">
        <v>59</v>
      </c>
      <c r="D32" s="110">
        <v>10434.593099999998</v>
      </c>
      <c r="E32" s="100">
        <v>10203.711854499999</v>
      </c>
      <c r="F32" s="80">
        <v>-2.2126521205699801</v>
      </c>
      <c r="G32" s="110">
        <v>973.27299999999991</v>
      </c>
      <c r="H32" s="110">
        <v>1203.6555499999999</v>
      </c>
      <c r="I32" s="100">
        <v>23.670907340489265</v>
      </c>
      <c r="J32" s="110">
        <v>10356.054</v>
      </c>
      <c r="K32" s="110">
        <v>10131.4445435</v>
      </c>
      <c r="L32" s="110">
        <v>-2.1688710439323744</v>
      </c>
      <c r="M32" s="110">
        <v>1005.3389999999997</v>
      </c>
      <c r="N32" s="110">
        <v>1193.4508900000001</v>
      </c>
      <c r="O32" s="100">
        <v>18.711289425755929</v>
      </c>
    </row>
    <row r="33" spans="1:15" ht="12.6" customHeight="1">
      <c r="A33" s="99"/>
      <c r="B33" s="183"/>
      <c r="C33" s="85" t="s">
        <v>60</v>
      </c>
      <c r="D33" s="110">
        <v>3876.2762000000002</v>
      </c>
      <c r="E33" s="100">
        <v>3218.5337842000008</v>
      </c>
      <c r="F33" s="80">
        <v>-16.968409418296858</v>
      </c>
      <c r="G33" s="110">
        <v>348.78600000000006</v>
      </c>
      <c r="H33" s="110">
        <v>314.46229999999997</v>
      </c>
      <c r="I33" s="100">
        <v>-9.8409053115664271</v>
      </c>
      <c r="J33" s="110">
        <v>3879.7561999999994</v>
      </c>
      <c r="K33" s="110">
        <v>3250.2031342</v>
      </c>
      <c r="L33" s="110">
        <v>-16.226614079513535</v>
      </c>
      <c r="M33" s="110">
        <v>357.20700000000005</v>
      </c>
      <c r="N33" s="110">
        <v>319.75970999999998</v>
      </c>
      <c r="O33" s="100">
        <v>-10.483358388833386</v>
      </c>
    </row>
    <row r="34" spans="1:15" ht="12.6" customHeight="1">
      <c r="A34" s="98"/>
      <c r="B34" s="183"/>
      <c r="C34" s="85" t="s">
        <v>61</v>
      </c>
      <c r="D34" s="110">
        <v>469.358</v>
      </c>
      <c r="E34" s="100">
        <v>315.48699999999997</v>
      </c>
      <c r="F34" s="80">
        <v>-32.783291219069454</v>
      </c>
      <c r="G34" s="110">
        <v>24.451999999999998</v>
      </c>
      <c r="H34" s="110">
        <v>33.589999999999996</v>
      </c>
      <c r="I34" s="100">
        <v>37.371176181907394</v>
      </c>
      <c r="J34" s="110">
        <v>472.6760000000001</v>
      </c>
      <c r="K34" s="110">
        <v>314.70999999999998</v>
      </c>
      <c r="L34" s="110">
        <v>-33.419509346783016</v>
      </c>
      <c r="M34" s="110">
        <v>25.436999999999998</v>
      </c>
      <c r="N34" s="110">
        <v>33.589999999999996</v>
      </c>
      <c r="O34" s="100">
        <v>32.051735660651801</v>
      </c>
    </row>
    <row r="35" spans="1:15" ht="12.6" customHeight="1">
      <c r="A35" s="99"/>
      <c r="B35" s="183"/>
      <c r="C35" s="85" t="s">
        <v>62</v>
      </c>
      <c r="D35" s="110">
        <v>4174.5959999999995</v>
      </c>
      <c r="E35" s="100">
        <v>4456.6261500000001</v>
      </c>
      <c r="F35" s="80">
        <v>6.755866915026032</v>
      </c>
      <c r="G35" s="110">
        <v>513.07799999999997</v>
      </c>
      <c r="H35" s="110">
        <v>539.90418</v>
      </c>
      <c r="I35" s="100">
        <v>5.2284798802521237</v>
      </c>
      <c r="J35" s="110">
        <v>4061.5340000000001</v>
      </c>
      <c r="K35" s="110">
        <v>3965.3517000000002</v>
      </c>
      <c r="L35" s="110">
        <v>-2.368127411958143</v>
      </c>
      <c r="M35" s="110">
        <v>459.33599999999996</v>
      </c>
      <c r="N35" s="110">
        <v>68.3048</v>
      </c>
      <c r="O35" s="100">
        <v>-85.129665430099095</v>
      </c>
    </row>
    <row r="36" spans="1:15" ht="12.6" customHeight="1">
      <c r="A36" s="99"/>
      <c r="B36" s="183"/>
      <c r="C36" s="85" t="s">
        <v>63</v>
      </c>
      <c r="D36" s="110">
        <v>7672.5069999999996</v>
      </c>
      <c r="E36" s="100">
        <v>5834.3507356350001</v>
      </c>
      <c r="F36" s="80">
        <v>-23.957700714577378</v>
      </c>
      <c r="G36" s="110">
        <v>749.88400000000001</v>
      </c>
      <c r="H36" s="110">
        <v>496.12516999999997</v>
      </c>
      <c r="I36" s="100">
        <v>-33.839744547156634</v>
      </c>
      <c r="J36" s="110">
        <v>7485.8209999999999</v>
      </c>
      <c r="K36" s="110">
        <v>6537.1158998000001</v>
      </c>
      <c r="L36" s="110">
        <v>-12.673360746937446</v>
      </c>
      <c r="M36" s="110">
        <v>846.11799999999994</v>
      </c>
      <c r="N36" s="110">
        <v>691.14202999999998</v>
      </c>
      <c r="O36" s="100">
        <v>-18.316117846446943</v>
      </c>
    </row>
    <row r="37" spans="1:15" ht="12.6" customHeight="1">
      <c r="A37" s="98"/>
      <c r="B37" s="183"/>
      <c r="C37" s="85" t="s">
        <v>64</v>
      </c>
      <c r="D37" s="110">
        <v>120351.977</v>
      </c>
      <c r="E37" s="100">
        <v>119097.96948279999</v>
      </c>
      <c r="F37" s="80">
        <v>-1.0419500771474688</v>
      </c>
      <c r="G37" s="110">
        <v>11139.235000000001</v>
      </c>
      <c r="H37" s="110">
        <v>12223.026514700001</v>
      </c>
      <c r="I37" s="100">
        <v>9.7294968164330911</v>
      </c>
      <c r="J37" s="110">
        <v>118158.47100000001</v>
      </c>
      <c r="K37" s="110">
        <v>118277.4576108</v>
      </c>
      <c r="L37" s="110">
        <v>0.10070087213636114</v>
      </c>
      <c r="M37" s="110">
        <v>11315.115000000002</v>
      </c>
      <c r="N37" s="110">
        <v>12197.3253</v>
      </c>
      <c r="O37" s="100">
        <v>7.7967417918421322</v>
      </c>
    </row>
    <row r="38" spans="1:15" ht="12.6" customHeight="1">
      <c r="A38" s="98"/>
      <c r="B38" s="184"/>
      <c r="C38" s="87" t="s">
        <v>65</v>
      </c>
      <c r="D38" s="112">
        <v>6358.52</v>
      </c>
      <c r="E38" s="113">
        <v>6687.3262000000004</v>
      </c>
      <c r="F38" s="81">
        <v>5.171112145593626</v>
      </c>
      <c r="G38" s="112">
        <v>938.47400000000005</v>
      </c>
      <c r="H38" s="112">
        <v>721.31000000000006</v>
      </c>
      <c r="I38" s="113">
        <v>-23.140118959076116</v>
      </c>
      <c r="J38" s="112">
        <v>6482.9850000000015</v>
      </c>
      <c r="K38" s="112">
        <v>6525.9256000000005</v>
      </c>
      <c r="L38" s="112">
        <v>0.66235846604609794</v>
      </c>
      <c r="M38" s="112">
        <v>893.0859999999999</v>
      </c>
      <c r="N38" s="112">
        <v>666.43960000000015</v>
      </c>
      <c r="O38" s="113">
        <v>-25.377891938738241</v>
      </c>
    </row>
    <row r="39" spans="1:15" ht="19.899999999999999" customHeight="1">
      <c r="I39" s="141"/>
      <c r="O39" s="141" t="s">
        <v>42</v>
      </c>
    </row>
    <row r="40" spans="1:15" ht="11.1" customHeight="1">
      <c r="B40" s="142" t="s">
        <v>136</v>
      </c>
    </row>
    <row r="41" spans="1:15" ht="12.95" customHeight="1">
      <c r="B41" s="185" t="s">
        <v>179</v>
      </c>
      <c r="C41" s="191" t="s">
        <v>0</v>
      </c>
      <c r="D41" s="189" t="s">
        <v>141</v>
      </c>
      <c r="E41" s="190"/>
      <c r="F41" s="190"/>
      <c r="G41" s="190"/>
      <c r="H41" s="190"/>
      <c r="I41" s="190"/>
      <c r="J41" s="190" t="s">
        <v>142</v>
      </c>
      <c r="K41" s="190"/>
      <c r="L41" s="190"/>
      <c r="M41" s="190"/>
      <c r="N41" s="190"/>
      <c r="O41" s="190"/>
    </row>
    <row r="42" spans="1:15" ht="12.95" customHeight="1">
      <c r="B42" s="186"/>
      <c r="C42" s="192"/>
      <c r="D42" s="196" t="s">
        <v>188</v>
      </c>
      <c r="E42" s="195"/>
      <c r="F42" s="197"/>
      <c r="G42" s="196" t="s">
        <v>189</v>
      </c>
      <c r="H42" s="195"/>
      <c r="I42" s="195"/>
      <c r="J42" s="196" t="s">
        <v>188</v>
      </c>
      <c r="K42" s="195"/>
      <c r="L42" s="195"/>
      <c r="M42" s="196" t="s">
        <v>189</v>
      </c>
      <c r="N42" s="195"/>
      <c r="O42" s="195"/>
    </row>
    <row r="43" spans="1:15" ht="12.95" customHeight="1">
      <c r="B43" s="187"/>
      <c r="C43" s="193"/>
      <c r="D43" s="105">
        <v>2023</v>
      </c>
      <c r="E43" s="105" t="s">
        <v>190</v>
      </c>
      <c r="F43" s="105" t="s">
        <v>5</v>
      </c>
      <c r="G43" s="105">
        <v>2023</v>
      </c>
      <c r="H43" s="105" t="s">
        <v>190</v>
      </c>
      <c r="I43" s="136" t="s">
        <v>5</v>
      </c>
      <c r="J43" s="105">
        <v>2023</v>
      </c>
      <c r="K43" s="105" t="s">
        <v>190</v>
      </c>
      <c r="L43" s="137" t="s">
        <v>5</v>
      </c>
      <c r="M43" s="105">
        <v>2023</v>
      </c>
      <c r="N43" s="105" t="s">
        <v>190</v>
      </c>
      <c r="O43" s="137" t="s">
        <v>5</v>
      </c>
    </row>
    <row r="44" spans="1:15" ht="3.95" customHeight="1">
      <c r="C44" s="143"/>
      <c r="D44" s="101"/>
      <c r="E44" s="101"/>
      <c r="F44" s="101"/>
    </row>
    <row r="45" spans="1:15" ht="13.9" customHeight="1">
      <c r="A45" s="97"/>
      <c r="B45" s="183" t="s">
        <v>158</v>
      </c>
      <c r="C45" s="84" t="s">
        <v>66</v>
      </c>
      <c r="D45" s="110">
        <v>1651.5444329999998</v>
      </c>
      <c r="E45" s="100">
        <v>1924.4136699999999</v>
      </c>
      <c r="F45" s="80">
        <v>16.522064532308001</v>
      </c>
      <c r="G45" s="110">
        <v>181.80844000000002</v>
      </c>
      <c r="H45" s="110">
        <v>196.24299999999999</v>
      </c>
      <c r="I45" s="100">
        <v>7.9394333948412887</v>
      </c>
      <c r="J45" s="110">
        <v>1536.88373</v>
      </c>
      <c r="K45" s="110">
        <v>1935.7496999999996</v>
      </c>
      <c r="L45" s="110">
        <v>25.952904713227689</v>
      </c>
      <c r="M45" s="110">
        <v>163.65938</v>
      </c>
      <c r="N45" s="110">
        <v>229.90699999999998</v>
      </c>
      <c r="O45" s="100">
        <v>40.47896307562695</v>
      </c>
    </row>
    <row r="46" spans="1:15" ht="13.9" customHeight="1">
      <c r="A46" s="96"/>
      <c r="B46" s="183"/>
      <c r="C46" s="84" t="s">
        <v>67</v>
      </c>
      <c r="D46" s="110">
        <v>6717.9549900000002</v>
      </c>
      <c r="E46" s="100">
        <v>9290.70874</v>
      </c>
      <c r="F46" s="80">
        <v>38.296680371179434</v>
      </c>
      <c r="G46" s="110">
        <v>723.80520999999999</v>
      </c>
      <c r="H46" s="110">
        <v>1100.9010000000001</v>
      </c>
      <c r="I46" s="100">
        <v>52.099070964134128</v>
      </c>
      <c r="J46" s="110">
        <v>6547.226447</v>
      </c>
      <c r="K46" s="110">
        <v>9278.6709410000003</v>
      </c>
      <c r="L46" s="110">
        <v>41.719108329475496</v>
      </c>
      <c r="M46" s="110">
        <v>673.82619</v>
      </c>
      <c r="N46" s="110">
        <v>1126.3690000000001</v>
      </c>
      <c r="O46" s="100">
        <v>67.160169301225906</v>
      </c>
    </row>
    <row r="47" spans="1:15" ht="17.45" customHeight="1">
      <c r="A47" s="97"/>
      <c r="B47" s="183"/>
      <c r="C47" s="84" t="s">
        <v>68</v>
      </c>
      <c r="D47" s="110">
        <v>26456.161029999999</v>
      </c>
      <c r="E47" s="100">
        <v>28624.33023</v>
      </c>
      <c r="F47" s="80">
        <v>8.1953281035045187</v>
      </c>
      <c r="G47" s="110">
        <v>2597.4564199999995</v>
      </c>
      <c r="H47" s="110">
        <v>3007.1970000000001</v>
      </c>
      <c r="I47" s="100">
        <v>15.77468545170051</v>
      </c>
      <c r="J47" s="110">
        <v>25970.895559999997</v>
      </c>
      <c r="K47" s="110">
        <v>28801.680670000002</v>
      </c>
      <c r="L47" s="110">
        <v>10.899836332020607</v>
      </c>
      <c r="M47" s="110">
        <v>2748.9625599999999</v>
      </c>
      <c r="N47" s="110">
        <v>3063.4570000000003</v>
      </c>
      <c r="O47" s="100">
        <v>11.440477385039415</v>
      </c>
    </row>
    <row r="48" spans="1:15" ht="12" customHeight="1">
      <c r="A48" s="97"/>
      <c r="B48" s="183"/>
      <c r="C48" s="84" t="s">
        <v>69</v>
      </c>
      <c r="D48" s="110">
        <v>9664.1350099999981</v>
      </c>
      <c r="E48" s="100">
        <v>11651.333050000001</v>
      </c>
      <c r="F48" s="80">
        <v>20.562606357876234</v>
      </c>
      <c r="G48" s="110">
        <v>1060.6852100000001</v>
      </c>
      <c r="H48" s="110">
        <v>1379.1129999999998</v>
      </c>
      <c r="I48" s="100">
        <v>30.020951267907247</v>
      </c>
      <c r="J48" s="110">
        <v>9481.857750000001</v>
      </c>
      <c r="K48" s="110">
        <v>11757.33308</v>
      </c>
      <c r="L48" s="110">
        <v>23.998201512778429</v>
      </c>
      <c r="M48" s="110">
        <v>1048.12797</v>
      </c>
      <c r="N48" s="110">
        <v>1392.3109999999999</v>
      </c>
      <c r="O48" s="100">
        <v>32.837882381862201</v>
      </c>
    </row>
    <row r="49" spans="1:15" ht="12" customHeight="1">
      <c r="A49" s="97"/>
      <c r="B49" s="183"/>
      <c r="C49" s="84" t="s">
        <v>70</v>
      </c>
      <c r="D49" s="110">
        <v>8951.006080000001</v>
      </c>
      <c r="E49" s="100">
        <v>10419.4403</v>
      </c>
      <c r="F49" s="80">
        <v>16.405242124469655</v>
      </c>
      <c r="G49" s="110">
        <v>946.87524000000008</v>
      </c>
      <c r="H49" s="110">
        <v>1218.3119999999999</v>
      </c>
      <c r="I49" s="100">
        <v>28.666581248866517</v>
      </c>
      <c r="J49" s="110">
        <v>8851.9726099999989</v>
      </c>
      <c r="K49" s="110">
        <v>10065.119420000001</v>
      </c>
      <c r="L49" s="110">
        <v>13.704818840373733</v>
      </c>
      <c r="M49" s="110">
        <v>993.46088999999995</v>
      </c>
      <c r="N49" s="110">
        <v>1084.9169999999999</v>
      </c>
      <c r="O49" s="100">
        <v>9.205808796358351</v>
      </c>
    </row>
    <row r="50" spans="1:15" ht="12" customHeight="1">
      <c r="A50" s="96"/>
      <c r="B50" s="183"/>
      <c r="C50" s="84" t="s">
        <v>71</v>
      </c>
      <c r="D50" s="110">
        <v>1776.4791990000003</v>
      </c>
      <c r="E50" s="100">
        <v>1481.91761</v>
      </c>
      <c r="F50" s="80">
        <v>-16.581201128941579</v>
      </c>
      <c r="G50" s="110">
        <v>145.09309999999999</v>
      </c>
      <c r="H50" s="110">
        <v>173.053</v>
      </c>
      <c r="I50" s="100">
        <v>19.270316782810482</v>
      </c>
      <c r="J50" s="110">
        <v>1724.59485</v>
      </c>
      <c r="K50" s="110">
        <v>1493.2539000000002</v>
      </c>
      <c r="L50" s="110">
        <v>-13.414220157273448</v>
      </c>
      <c r="M50" s="110">
        <v>136.75026</v>
      </c>
      <c r="N50" s="110">
        <v>178.452</v>
      </c>
      <c r="O50" s="100">
        <v>30.494815878229421</v>
      </c>
    </row>
    <row r="51" spans="1:15" ht="12" customHeight="1">
      <c r="A51" s="96"/>
      <c r="B51" s="183"/>
      <c r="C51" s="84" t="s">
        <v>72</v>
      </c>
      <c r="D51" s="110">
        <v>52.575999999999993</v>
      </c>
      <c r="E51" s="100">
        <v>52.832000000000001</v>
      </c>
      <c r="F51" s="80">
        <v>0.48691418137554177</v>
      </c>
      <c r="G51" s="110">
        <v>4.3</v>
      </c>
      <c r="H51" s="110">
        <v>5.5</v>
      </c>
      <c r="I51" s="100">
        <v>27.906976744186053</v>
      </c>
      <c r="J51" s="110">
        <v>52.332999999999998</v>
      </c>
      <c r="K51" s="110">
        <v>51.25</v>
      </c>
      <c r="L51" s="110">
        <v>-2.0694399327384261</v>
      </c>
      <c r="M51" s="110">
        <v>5.7640000000000002</v>
      </c>
      <c r="N51" s="110">
        <v>6</v>
      </c>
      <c r="O51" s="100">
        <v>4.0943789035392086</v>
      </c>
    </row>
    <row r="52" spans="1:15" ht="12" customHeight="1">
      <c r="A52" s="96"/>
      <c r="B52" s="183"/>
      <c r="C52" s="84" t="s">
        <v>73</v>
      </c>
      <c r="D52" s="110">
        <v>441.26713499999988</v>
      </c>
      <c r="E52" s="100">
        <v>475.46223999999995</v>
      </c>
      <c r="F52" s="80">
        <v>7.749297939444344</v>
      </c>
      <c r="G52" s="110">
        <v>49.180549999999997</v>
      </c>
      <c r="H52" s="110">
        <v>46.475000000000001</v>
      </c>
      <c r="I52" s="100">
        <v>-5.5012601526416294</v>
      </c>
      <c r="J52" s="110">
        <v>432.82195000000007</v>
      </c>
      <c r="K52" s="110">
        <v>469.00057999999996</v>
      </c>
      <c r="L52" s="110">
        <v>8.3587789390071165</v>
      </c>
      <c r="M52" s="110">
        <v>46.032089999999997</v>
      </c>
      <c r="N52" s="110">
        <v>46.964999999999996</v>
      </c>
      <c r="O52" s="100">
        <v>2.026651407746205</v>
      </c>
    </row>
    <row r="53" spans="1:15" ht="16.899999999999999" customHeight="1">
      <c r="A53" s="96"/>
      <c r="B53" s="183"/>
      <c r="C53" s="84" t="s">
        <v>74</v>
      </c>
      <c r="D53" s="110">
        <v>60.617930000000001</v>
      </c>
      <c r="E53" s="100">
        <v>88.491860000000003</v>
      </c>
      <c r="F53" s="80">
        <v>45.982978963484889</v>
      </c>
      <c r="G53" s="110">
        <v>7.1869999999999994</v>
      </c>
      <c r="H53" s="110">
        <v>12.9</v>
      </c>
      <c r="I53" s="100">
        <v>79.490747182412719</v>
      </c>
      <c r="J53" s="110">
        <v>57.932550000000006</v>
      </c>
      <c r="K53" s="110">
        <v>88.47911999999998</v>
      </c>
      <c r="L53" s="110">
        <v>52.727818816882689</v>
      </c>
      <c r="M53" s="110">
        <v>7.4314999999999998</v>
      </c>
      <c r="N53" s="110">
        <v>12.3</v>
      </c>
      <c r="O53" s="100">
        <v>65.511673282648204</v>
      </c>
    </row>
    <row r="54" spans="1:15" ht="13.15" customHeight="1">
      <c r="A54" s="97"/>
      <c r="B54" s="183"/>
      <c r="C54" s="84" t="s">
        <v>75</v>
      </c>
      <c r="D54" s="110">
        <v>755.31103999999993</v>
      </c>
      <c r="E54" s="100">
        <v>1081.0324300000002</v>
      </c>
      <c r="F54" s="80">
        <v>43.124139956964001</v>
      </c>
      <c r="G54" s="110">
        <v>93.907479999999993</v>
      </c>
      <c r="H54" s="110">
        <v>109.8</v>
      </c>
      <c r="I54" s="100">
        <v>16.923593306944241</v>
      </c>
      <c r="J54" s="110">
        <v>719.17474000000004</v>
      </c>
      <c r="K54" s="110">
        <v>1071.5148199999999</v>
      </c>
      <c r="L54" s="110">
        <v>48.992276897823174</v>
      </c>
      <c r="M54" s="110">
        <v>98.523980000000009</v>
      </c>
      <c r="N54" s="110">
        <v>119.59999999999998</v>
      </c>
      <c r="O54" s="100">
        <v>21.391766755666964</v>
      </c>
    </row>
    <row r="55" spans="1:15" ht="12" customHeight="1">
      <c r="A55" s="96"/>
      <c r="B55" s="183"/>
      <c r="C55" s="84" t="s">
        <v>76</v>
      </c>
      <c r="D55" s="110">
        <v>71.387820000000005</v>
      </c>
      <c r="E55" s="100">
        <v>124.06215</v>
      </c>
      <c r="F55" s="80">
        <v>73.786158479135494</v>
      </c>
      <c r="G55" s="110">
        <v>8.2489600000000003</v>
      </c>
      <c r="H55" s="110">
        <v>12.6</v>
      </c>
      <c r="I55" s="100">
        <v>52.746528047171992</v>
      </c>
      <c r="J55" s="110">
        <v>65.3339</v>
      </c>
      <c r="K55" s="110">
        <v>122.96000000000001</v>
      </c>
      <c r="L55" s="110">
        <v>88.202449264470673</v>
      </c>
      <c r="M55" s="110">
        <v>7.4414400000000001</v>
      </c>
      <c r="N55" s="110">
        <v>12.600000000000001</v>
      </c>
      <c r="O55" s="100">
        <v>69.322066696768388</v>
      </c>
    </row>
    <row r="56" spans="1:15" ht="12" customHeight="1">
      <c r="A56" s="96"/>
      <c r="B56" s="183"/>
      <c r="C56" s="84" t="s">
        <v>77</v>
      </c>
      <c r="D56" s="110">
        <v>7126.0950720199999</v>
      </c>
      <c r="E56" s="100">
        <v>8830.3538000000008</v>
      </c>
      <c r="F56" s="80">
        <v>23.915745029442938</v>
      </c>
      <c r="G56" s="110">
        <v>747.43182999999999</v>
      </c>
      <c r="H56" s="110">
        <v>970.22699999999986</v>
      </c>
      <c r="I56" s="100">
        <v>29.808092331309986</v>
      </c>
      <c r="J56" s="110">
        <v>7212.3219399999998</v>
      </c>
      <c r="K56" s="110">
        <v>8934.4221699999998</v>
      </c>
      <c r="L56" s="110">
        <v>23.877195781418493</v>
      </c>
      <c r="M56" s="110">
        <v>756.15882000000011</v>
      </c>
      <c r="N56" s="110">
        <v>973.31900000000007</v>
      </c>
      <c r="O56" s="100">
        <v>28.718858294875126</v>
      </c>
    </row>
    <row r="57" spans="1:15" ht="12.75">
      <c r="A57" s="97"/>
      <c r="B57" s="183"/>
      <c r="C57" s="84" t="s">
        <v>147</v>
      </c>
      <c r="D57" s="110">
        <v>2562.3372600000002</v>
      </c>
      <c r="E57" s="100">
        <v>2928.7360099999996</v>
      </c>
      <c r="F57" s="80">
        <v>14.299395935100257</v>
      </c>
      <c r="G57" s="110">
        <v>527.93149000000005</v>
      </c>
      <c r="H57" s="110">
        <v>479.17399999999998</v>
      </c>
      <c r="I57" s="100">
        <v>-9.2355714564403169</v>
      </c>
      <c r="J57" s="110">
        <v>2404.02538</v>
      </c>
      <c r="K57" s="110">
        <v>2698.6791100000005</v>
      </c>
      <c r="L57" s="110">
        <v>12.256681333372633</v>
      </c>
      <c r="M57" s="110">
        <v>473.94908999999996</v>
      </c>
      <c r="N57" s="110">
        <v>140.19</v>
      </c>
      <c r="O57" s="100">
        <v>-70.420873684977423</v>
      </c>
    </row>
    <row r="58" spans="1:15" ht="12" customHeight="1">
      <c r="A58" s="97"/>
      <c r="B58" s="183"/>
      <c r="C58" s="84" t="s">
        <v>78</v>
      </c>
      <c r="D58" s="110">
        <v>1364.80781</v>
      </c>
      <c r="E58" s="100">
        <v>1789.0795600000001</v>
      </c>
      <c r="F58" s="80">
        <v>31.086556428776603</v>
      </c>
      <c r="G58" s="110">
        <v>53.926179999999995</v>
      </c>
      <c r="H58" s="110">
        <v>187.83900000000003</v>
      </c>
      <c r="I58" s="100">
        <v>248.32617478189638</v>
      </c>
      <c r="J58" s="110">
        <v>1136.1713799999998</v>
      </c>
      <c r="K58" s="110">
        <v>1847.2545799999998</v>
      </c>
      <c r="L58" s="110">
        <v>62.585910234774623</v>
      </c>
      <c r="M58" s="110">
        <v>130.51441</v>
      </c>
      <c r="N58" s="110">
        <v>193.63500000000002</v>
      </c>
      <c r="O58" s="100">
        <v>48.362927894322198</v>
      </c>
    </row>
    <row r="59" spans="1:15" ht="18.600000000000001" customHeight="1">
      <c r="A59" s="97"/>
      <c r="B59" s="182" t="s">
        <v>159</v>
      </c>
      <c r="C59" s="114" t="s">
        <v>79</v>
      </c>
      <c r="D59" s="115">
        <v>13162.015000000001</v>
      </c>
      <c r="E59" s="116">
        <v>15919.02</v>
      </c>
      <c r="F59" s="117">
        <v>20.946678757014013</v>
      </c>
      <c r="G59" s="115">
        <v>1290.6500000000001</v>
      </c>
      <c r="H59" s="115">
        <v>1713.415</v>
      </c>
      <c r="I59" s="116">
        <v>32.755975671173431</v>
      </c>
      <c r="J59" s="115">
        <v>12752.935000000001</v>
      </c>
      <c r="K59" s="115">
        <v>15605.87</v>
      </c>
      <c r="L59" s="115">
        <v>22.370811111324574</v>
      </c>
      <c r="M59" s="115">
        <v>1299.3899999999999</v>
      </c>
      <c r="N59" s="115">
        <v>1758.7650000000001</v>
      </c>
      <c r="O59" s="116">
        <v>35.353127236626449</v>
      </c>
    </row>
    <row r="60" spans="1:15" ht="16.149999999999999" customHeight="1">
      <c r="A60" s="97"/>
      <c r="B60" s="182"/>
      <c r="C60" s="114" t="s">
        <v>80</v>
      </c>
      <c r="D60" s="115">
        <v>288179.57050999999</v>
      </c>
      <c r="E60" s="116">
        <v>349909.02362415998</v>
      </c>
      <c r="F60" s="117">
        <v>21.420482029630183</v>
      </c>
      <c r="G60" s="115">
        <v>28691.551950000001</v>
      </c>
      <c r="H60" s="115">
        <v>35773.399749999997</v>
      </c>
      <c r="I60" s="116">
        <v>24.682693401672175</v>
      </c>
      <c r="J60" s="115">
        <v>286056.41204684996</v>
      </c>
      <c r="K60" s="115">
        <v>342536.30650999991</v>
      </c>
      <c r="L60" s="115">
        <v>19.744320380379989</v>
      </c>
      <c r="M60" s="115">
        <v>29590.768649999998</v>
      </c>
      <c r="N60" s="115">
        <v>35840.433749999997</v>
      </c>
      <c r="O60" s="116">
        <v>21.120320238791756</v>
      </c>
    </row>
    <row r="61" spans="1:15" ht="30.6" customHeight="1">
      <c r="A61" s="97"/>
      <c r="B61" s="131" t="s">
        <v>160</v>
      </c>
      <c r="C61" s="79" t="s">
        <v>81</v>
      </c>
      <c r="D61" s="110">
        <v>81226.297100999989</v>
      </c>
      <c r="E61" s="100">
        <v>80561.04800000001</v>
      </c>
      <c r="F61" s="80">
        <v>-0.81900705158672871</v>
      </c>
      <c r="G61" s="110">
        <v>9220.92</v>
      </c>
      <c r="H61" s="110">
        <v>8100</v>
      </c>
      <c r="I61" s="100">
        <v>-12.156270740880515</v>
      </c>
      <c r="J61" s="110">
        <v>81578.955000000002</v>
      </c>
      <c r="K61" s="110">
        <v>80509.872000000003</v>
      </c>
      <c r="L61" s="110">
        <v>-1.3104887161155654</v>
      </c>
      <c r="M61" s="110">
        <v>9054.9030000000002</v>
      </c>
      <c r="N61" s="110">
        <v>8050</v>
      </c>
      <c r="O61" s="100">
        <v>-11.097888072351525</v>
      </c>
    </row>
    <row r="62" spans="1:15" ht="18" customHeight="1">
      <c r="A62" s="97"/>
      <c r="B62" s="182" t="s">
        <v>161</v>
      </c>
      <c r="C62" s="114" t="s">
        <v>82</v>
      </c>
      <c r="D62" s="115">
        <v>1363806.3849199999</v>
      </c>
      <c r="E62" s="116">
        <v>1300864.615644</v>
      </c>
      <c r="F62" s="117">
        <v>-4.6151543189682283</v>
      </c>
      <c r="G62" s="115">
        <v>137535.08649999998</v>
      </c>
      <c r="H62" s="115">
        <v>135287.90599999999</v>
      </c>
      <c r="I62" s="116">
        <v>-1.6338961621985781</v>
      </c>
      <c r="J62" s="115">
        <v>1353902.2709255554</v>
      </c>
      <c r="K62" s="115">
        <v>1281890.323145</v>
      </c>
      <c r="L62" s="115">
        <v>-5.3188438580080488</v>
      </c>
      <c r="M62" s="115">
        <v>137354.69755555555</v>
      </c>
      <c r="N62" s="115">
        <v>133856.70300000001</v>
      </c>
      <c r="O62" s="116">
        <v>-2.5466872395396023</v>
      </c>
    </row>
    <row r="63" spans="1:15" ht="17.45" customHeight="1">
      <c r="A63" s="97"/>
      <c r="B63" s="182"/>
      <c r="C63" s="114" t="s">
        <v>83</v>
      </c>
      <c r="D63" s="115">
        <v>4831.9949999999999</v>
      </c>
      <c r="E63" s="116">
        <v>5376.0896999999995</v>
      </c>
      <c r="F63" s="117">
        <v>11.260249648437126</v>
      </c>
      <c r="G63" s="115">
        <v>459.20000000000005</v>
      </c>
      <c r="H63" s="115">
        <v>576.04</v>
      </c>
      <c r="I63" s="116">
        <v>25.444250871080108</v>
      </c>
      <c r="J63" s="115">
        <v>5021.5</v>
      </c>
      <c r="K63" s="115">
        <v>5245.0460000000003</v>
      </c>
      <c r="L63" s="115">
        <v>4.4517773573633512</v>
      </c>
      <c r="M63" s="115">
        <v>489.55</v>
      </c>
      <c r="N63" s="115">
        <v>529.55999999999995</v>
      </c>
      <c r="O63" s="116">
        <v>8.1728117659074506</v>
      </c>
    </row>
    <row r="64" spans="1:15" ht="18" customHeight="1">
      <c r="A64" s="97"/>
      <c r="B64" s="182"/>
      <c r="C64" s="114" t="s">
        <v>84</v>
      </c>
      <c r="D64" s="115">
        <v>296628.94441111118</v>
      </c>
      <c r="E64" s="116">
        <v>293890.56215750001</v>
      </c>
      <c r="F64" s="117">
        <v>-0.92316758199291193</v>
      </c>
      <c r="G64" s="115">
        <v>30462.869111111115</v>
      </c>
      <c r="H64" s="115">
        <v>32704.966</v>
      </c>
      <c r="I64" s="116">
        <v>7.3600975689814385</v>
      </c>
      <c r="J64" s="115">
        <v>292355.67584444443</v>
      </c>
      <c r="K64" s="115">
        <v>291674.0625</v>
      </c>
      <c r="L64" s="115">
        <v>-0.23314524080151333</v>
      </c>
      <c r="M64" s="115">
        <v>33400.911444444442</v>
      </c>
      <c r="N64" s="115">
        <v>32275.807000000001</v>
      </c>
      <c r="O64" s="116">
        <v>-3.3684842592269448</v>
      </c>
    </row>
    <row r="65" spans="1:15" ht="12" customHeight="1">
      <c r="A65" s="96"/>
      <c r="B65" s="183" t="s">
        <v>156</v>
      </c>
      <c r="C65" s="85" t="s">
        <v>6</v>
      </c>
      <c r="D65" s="110">
        <v>54828.354999999996</v>
      </c>
      <c r="E65" s="100">
        <v>31120.775000000001</v>
      </c>
      <c r="F65" s="80">
        <v>-43.239633944881248</v>
      </c>
      <c r="G65" s="110">
        <v>7352.393</v>
      </c>
      <c r="H65" s="110">
        <v>4991.7139999999999</v>
      </c>
      <c r="I65" s="100">
        <v>-32.107628087889204</v>
      </c>
      <c r="J65" s="110">
        <v>55333.767</v>
      </c>
      <c r="K65" s="110">
        <v>30895.249000000003</v>
      </c>
      <c r="L65" s="110">
        <v>-44.165650243909823</v>
      </c>
      <c r="M65" s="110">
        <v>7397.0919999999996</v>
      </c>
      <c r="N65" s="110">
        <v>4814.1279999999997</v>
      </c>
      <c r="O65" s="100">
        <v>-34.918641001085291</v>
      </c>
    </row>
    <row r="66" spans="1:15" ht="12" customHeight="1">
      <c r="A66" s="96"/>
      <c r="B66" s="183"/>
      <c r="C66" s="86" t="s">
        <v>7</v>
      </c>
      <c r="D66" s="110">
        <v>17632.781000000003</v>
      </c>
      <c r="E66" s="100">
        <v>7673.1444000000001</v>
      </c>
      <c r="F66" s="80">
        <v>-56.483640328771735</v>
      </c>
      <c r="G66" s="110">
        <v>1913.328</v>
      </c>
      <c r="H66" s="110">
        <v>772.98599999999999</v>
      </c>
      <c r="I66" s="100">
        <v>-59.599922229748373</v>
      </c>
      <c r="J66" s="110">
        <v>18481.928</v>
      </c>
      <c r="K66" s="110">
        <v>9711.3729999999996</v>
      </c>
      <c r="L66" s="110">
        <v>-47.454762295362265</v>
      </c>
      <c r="M66" s="110">
        <v>1608.5940000000001</v>
      </c>
      <c r="N66" s="110">
        <v>739.71500000000003</v>
      </c>
      <c r="O66" s="100">
        <v>-54.014810449373797</v>
      </c>
    </row>
    <row r="67" spans="1:15" ht="12" customHeight="1">
      <c r="A67" s="97"/>
      <c r="B67" s="183"/>
      <c r="C67" s="86" t="s">
        <v>8</v>
      </c>
      <c r="D67" s="110">
        <v>2939.4069999999997</v>
      </c>
      <c r="E67" s="100">
        <v>2582.1839999999997</v>
      </c>
      <c r="F67" s="80">
        <v>-12.152893423741595</v>
      </c>
      <c r="G67" s="110">
        <v>132</v>
      </c>
      <c r="H67" s="110">
        <v>539.95899999999995</v>
      </c>
      <c r="I67" s="100">
        <v>309.05984848484849</v>
      </c>
      <c r="J67" s="110">
        <v>3566.3309999999997</v>
      </c>
      <c r="K67" s="110">
        <v>1717.2109999999998</v>
      </c>
      <c r="L67" s="110">
        <v>-51.849365636560371</v>
      </c>
      <c r="M67" s="110">
        <v>140</v>
      </c>
      <c r="N67" s="110">
        <v>193.94499999999999</v>
      </c>
      <c r="O67" s="100">
        <v>38.532142857142858</v>
      </c>
    </row>
    <row r="68" spans="1:15" ht="19.899999999999999" customHeight="1">
      <c r="A68" s="97"/>
      <c r="B68" s="182" t="s">
        <v>163</v>
      </c>
      <c r="C68" s="119" t="s">
        <v>87</v>
      </c>
      <c r="D68" s="115">
        <v>98.14512000000002</v>
      </c>
      <c r="E68" s="116">
        <v>124.37268</v>
      </c>
      <c r="F68" s="117">
        <v>26.723244110354116</v>
      </c>
      <c r="G68" s="115">
        <v>1</v>
      </c>
      <c r="H68" s="115">
        <v>1</v>
      </c>
      <c r="I68" s="116">
        <v>0</v>
      </c>
      <c r="J68" s="115">
        <v>107</v>
      </c>
      <c r="K68" s="115">
        <v>84.2</v>
      </c>
      <c r="L68" s="115">
        <v>-21.308411214953271</v>
      </c>
      <c r="M68" s="115">
        <v>8</v>
      </c>
      <c r="N68" s="115">
        <v>1</v>
      </c>
      <c r="O68" s="116">
        <v>-87.5</v>
      </c>
    </row>
    <row r="69" spans="1:15" ht="16.899999999999999" customHeight="1">
      <c r="A69" s="97"/>
      <c r="B69" s="182"/>
      <c r="C69" s="119" t="s">
        <v>88</v>
      </c>
      <c r="D69" s="115">
        <v>1725.6899999999998</v>
      </c>
      <c r="E69" s="116">
        <v>2172.9</v>
      </c>
      <c r="F69" s="117">
        <v>25.914851450724075</v>
      </c>
      <c r="G69" s="115">
        <v>14</v>
      </c>
      <c r="H69" s="115">
        <v>13</v>
      </c>
      <c r="I69" s="116">
        <v>-7.1428571428571397</v>
      </c>
      <c r="J69" s="115">
        <v>1760.8999999999999</v>
      </c>
      <c r="K69" s="115">
        <v>2218.15</v>
      </c>
      <c r="L69" s="115">
        <v>25.966835141121038</v>
      </c>
      <c r="M69" s="115">
        <v>12</v>
      </c>
      <c r="N69" s="115">
        <v>13</v>
      </c>
      <c r="O69" s="116">
        <v>8.333333333333325</v>
      </c>
    </row>
    <row r="70" spans="1:15" ht="26.45" customHeight="1">
      <c r="A70" s="97"/>
      <c r="B70" s="133" t="s">
        <v>164</v>
      </c>
      <c r="C70" s="82" t="s">
        <v>185</v>
      </c>
      <c r="D70" s="128" t="s">
        <v>184</v>
      </c>
      <c r="E70" s="128" t="s">
        <v>184</v>
      </c>
      <c r="F70" s="129" t="s">
        <v>184</v>
      </c>
      <c r="G70" s="129" t="s">
        <v>184</v>
      </c>
      <c r="H70" s="129" t="s">
        <v>184</v>
      </c>
      <c r="I70" s="129" t="s">
        <v>184</v>
      </c>
      <c r="J70" s="129" t="s">
        <v>184</v>
      </c>
      <c r="K70" s="129" t="s">
        <v>184</v>
      </c>
      <c r="L70" s="129" t="s">
        <v>184</v>
      </c>
      <c r="M70" s="129" t="s">
        <v>184</v>
      </c>
      <c r="N70" s="129" t="s">
        <v>184</v>
      </c>
      <c r="O70" s="129" t="s">
        <v>184</v>
      </c>
    </row>
    <row r="71" spans="1:15" ht="9" customHeight="1">
      <c r="B71" s="63" t="s">
        <v>133</v>
      </c>
      <c r="D71" s="106"/>
      <c r="E71" s="106"/>
      <c r="F71" s="107"/>
    </row>
    <row r="72" spans="1:15" ht="9" customHeight="1">
      <c r="B72" s="6" t="s">
        <v>4</v>
      </c>
      <c r="D72" s="108"/>
      <c r="E72" s="108"/>
      <c r="F72" s="109"/>
    </row>
    <row r="73" spans="1:15" ht="9" customHeight="1">
      <c r="B73" s="7" t="s">
        <v>172</v>
      </c>
      <c r="D73" s="108"/>
      <c r="E73" s="108"/>
      <c r="F73" s="109"/>
    </row>
    <row r="74" spans="1:15" ht="9" customHeight="1">
      <c r="B74" s="7" t="s">
        <v>134</v>
      </c>
      <c r="D74" s="108"/>
      <c r="E74" s="108"/>
      <c r="F74" s="109"/>
    </row>
    <row r="75" spans="1:15" ht="9" customHeight="1">
      <c r="B75" s="7" t="s">
        <v>186</v>
      </c>
      <c r="D75" s="108"/>
      <c r="E75" s="108"/>
      <c r="F75" s="109"/>
    </row>
    <row r="76" spans="1:15" ht="9" customHeight="1">
      <c r="B76" s="6" t="s">
        <v>187</v>
      </c>
    </row>
    <row r="77" spans="1:15" ht="9" customHeight="1">
      <c r="B77" s="144" t="s">
        <v>149</v>
      </c>
    </row>
    <row r="78" spans="1:15" ht="9" customHeight="1">
      <c r="B78" s="145" t="s">
        <v>150</v>
      </c>
    </row>
  </sheetData>
  <mergeCells count="27">
    <mergeCell ref="J41:O41"/>
    <mergeCell ref="J42:L42"/>
    <mergeCell ref="M42:O42"/>
    <mergeCell ref="J4:O4"/>
    <mergeCell ref="J5:L5"/>
    <mergeCell ref="M5:O5"/>
    <mergeCell ref="B11:B16"/>
    <mergeCell ref="B17:B18"/>
    <mergeCell ref="D4:I4"/>
    <mergeCell ref="B59:B60"/>
    <mergeCell ref="B62:B64"/>
    <mergeCell ref="C4:C6"/>
    <mergeCell ref="G5:I5"/>
    <mergeCell ref="D5:F5"/>
    <mergeCell ref="B4:B6"/>
    <mergeCell ref="B8:B10"/>
    <mergeCell ref="C41:C43"/>
    <mergeCell ref="D41:I41"/>
    <mergeCell ref="D42:F42"/>
    <mergeCell ref="G42:I42"/>
    <mergeCell ref="B27:B31"/>
    <mergeCell ref="B68:B69"/>
    <mergeCell ref="B20:B26"/>
    <mergeCell ref="B65:B67"/>
    <mergeCell ref="B32:B38"/>
    <mergeCell ref="B41:B43"/>
    <mergeCell ref="B45:B58"/>
  </mergeCells>
  <phoneticPr fontId="8" type="noConversion"/>
  <printOptions horizontalCentered="1" verticalCentered="1" gridLinesSet="0"/>
  <pageMargins left="0.3" right="0.19" top="0" bottom="0" header="0" footer="0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B52" transitionEvaluation="1" published="0">
    <pageSetUpPr fitToPage="1"/>
  </sheetPr>
  <dimension ref="A1:EO70"/>
  <sheetViews>
    <sheetView showGridLines="0" tabSelected="1" showRuler="0" zoomScale="80" zoomScaleNormal="80" workbookViewId="0">
      <pane xSplit="1" ySplit="6" topLeftCell="B52" activePane="bottomRight" state="frozen"/>
      <selection pane="topRight" activeCell="B1" sqref="B1"/>
      <selection pane="bottomLeft" activeCell="A7" sqref="A7"/>
      <selection pane="bottomRight" activeCell="B66" sqref="B66:B70"/>
    </sheetView>
  </sheetViews>
  <sheetFormatPr baseColWidth="10" defaultColWidth="7.28515625" defaultRowHeight="12.75"/>
  <cols>
    <col min="1" max="1" width="7.7109375" style="94" customWidth="1"/>
    <col min="2" max="2" width="23.7109375" style="2" customWidth="1"/>
    <col min="3" max="3" width="17.85546875" style="2" customWidth="1"/>
    <col min="4" max="4" width="12.140625" style="10" customWidth="1"/>
    <col min="5" max="5" width="12.140625" style="11" customWidth="1"/>
    <col min="6" max="6" width="10" style="9" customWidth="1"/>
    <col min="7" max="7" width="10.42578125" style="11" customWidth="1"/>
    <col min="8" max="8" width="8.28515625" style="10" bestFit="1" customWidth="1"/>
    <col min="9" max="9" width="9.42578125" style="9" customWidth="1"/>
    <col min="10" max="10" width="9.85546875" style="2" customWidth="1"/>
    <col min="11" max="11" width="8.42578125" style="2" customWidth="1"/>
    <col min="12" max="12" width="8" style="2" customWidth="1"/>
    <col min="13" max="13" width="9" style="2" customWidth="1"/>
    <col min="14" max="14" width="12.140625" style="2" customWidth="1"/>
    <col min="15" max="15" width="8.5703125" style="2" customWidth="1"/>
    <col min="16" max="16384" width="7.28515625" style="2"/>
  </cols>
  <sheetData>
    <row r="1" spans="2:145" ht="24.75" customHeight="1">
      <c r="B1" s="149" t="s">
        <v>209</v>
      </c>
      <c r="D1" s="149"/>
      <c r="E1" s="149"/>
      <c r="F1" s="149"/>
      <c r="G1" s="149"/>
      <c r="H1" s="149"/>
      <c r="I1" s="149"/>
    </row>
    <row r="2" spans="2:145" ht="12" customHeight="1">
      <c r="B2" s="150" t="s">
        <v>3</v>
      </c>
      <c r="D2" s="151"/>
      <c r="E2" s="151"/>
      <c r="F2" s="152"/>
      <c r="G2" s="151"/>
      <c r="H2" s="153"/>
      <c r="I2" s="154"/>
    </row>
    <row r="3" spans="2:145" ht="3.95" customHeight="1">
      <c r="C3" s="5"/>
    </row>
    <row r="4" spans="2:145" ht="12.95" customHeight="1">
      <c r="B4" s="185" t="s">
        <v>179</v>
      </c>
      <c r="C4" s="211" t="s">
        <v>1</v>
      </c>
      <c r="D4" s="201" t="s">
        <v>143</v>
      </c>
      <c r="E4" s="202"/>
      <c r="F4" s="202"/>
      <c r="G4" s="202"/>
      <c r="H4" s="202"/>
      <c r="I4" s="203"/>
      <c r="J4" s="198" t="s">
        <v>144</v>
      </c>
      <c r="K4" s="199"/>
      <c r="L4" s="199"/>
      <c r="M4" s="199"/>
      <c r="N4" s="199"/>
      <c r="O4" s="200"/>
    </row>
    <row r="5" spans="2:145" ht="12.95" customHeight="1">
      <c r="B5" s="186"/>
      <c r="C5" s="212"/>
      <c r="D5" s="214" t="s">
        <v>188</v>
      </c>
      <c r="E5" s="215"/>
      <c r="F5" s="216"/>
      <c r="G5" s="201" t="s">
        <v>189</v>
      </c>
      <c r="H5" s="202"/>
      <c r="I5" s="203"/>
      <c r="J5" s="201" t="s">
        <v>188</v>
      </c>
      <c r="K5" s="202"/>
      <c r="L5" s="203"/>
      <c r="M5" s="201" t="s">
        <v>189</v>
      </c>
      <c r="N5" s="202"/>
      <c r="O5" s="203"/>
    </row>
    <row r="6" spans="2:145" ht="18.600000000000001" customHeight="1">
      <c r="B6" s="187"/>
      <c r="C6" s="213"/>
      <c r="D6" s="77">
        <v>2023</v>
      </c>
      <c r="E6" s="64" t="s">
        <v>190</v>
      </c>
      <c r="F6" s="155" t="s">
        <v>5</v>
      </c>
      <c r="G6" s="77">
        <v>2023</v>
      </c>
      <c r="H6" s="64" t="s">
        <v>190</v>
      </c>
      <c r="I6" s="155" t="s">
        <v>5</v>
      </c>
      <c r="J6" s="77">
        <v>2023</v>
      </c>
      <c r="K6" s="64" t="s">
        <v>190</v>
      </c>
      <c r="L6" s="155" t="s">
        <v>5</v>
      </c>
      <c r="M6" s="77">
        <v>2023</v>
      </c>
      <c r="N6" s="64" t="s">
        <v>190</v>
      </c>
      <c r="O6" s="155" t="s">
        <v>5</v>
      </c>
    </row>
    <row r="7" spans="2:145" ht="3.95" customHeight="1">
      <c r="C7" s="156"/>
      <c r="D7" s="157"/>
      <c r="E7" s="158"/>
      <c r="F7" s="159"/>
      <c r="L7" s="74"/>
    </row>
    <row r="8" spans="2:145" ht="18" customHeight="1">
      <c r="B8" s="207" t="s">
        <v>151</v>
      </c>
      <c r="C8" s="88" t="s">
        <v>89</v>
      </c>
      <c r="D8" s="91">
        <v>41748</v>
      </c>
      <c r="E8" s="91">
        <v>42133</v>
      </c>
      <c r="F8" s="80">
        <v>0.92219986586183911</v>
      </c>
      <c r="G8" s="91">
        <v>4333</v>
      </c>
      <c r="H8" s="91">
        <v>4250</v>
      </c>
      <c r="I8" s="80">
        <v>-1.9155319639972301</v>
      </c>
      <c r="J8" s="89">
        <v>41665</v>
      </c>
      <c r="K8" s="89">
        <v>41920</v>
      </c>
      <c r="L8" s="80">
        <v>0.61202448097923412</v>
      </c>
      <c r="M8" s="89">
        <v>4300</v>
      </c>
      <c r="N8" s="89">
        <v>4250</v>
      </c>
      <c r="O8" s="80">
        <v>-1.1627906976744207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</row>
    <row r="9" spans="2:145" ht="18" customHeight="1">
      <c r="B9" s="207"/>
      <c r="C9" s="88" t="s">
        <v>191</v>
      </c>
      <c r="D9" s="91">
        <v>305677</v>
      </c>
      <c r="E9" s="91">
        <v>277825</v>
      </c>
      <c r="F9" s="80">
        <v>-9.1115785616843965</v>
      </c>
      <c r="G9" s="91">
        <v>43531</v>
      </c>
      <c r="H9" s="91">
        <v>35000</v>
      </c>
      <c r="I9" s="80">
        <v>-19.597528198295468</v>
      </c>
      <c r="J9" s="89">
        <v>306356</v>
      </c>
      <c r="K9" s="89">
        <v>280308</v>
      </c>
      <c r="L9" s="80">
        <v>-8.5025264724699401</v>
      </c>
      <c r="M9" s="89">
        <v>43956</v>
      </c>
      <c r="N9" s="89">
        <v>34500</v>
      </c>
      <c r="O9" s="80">
        <v>-21.512421512421508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</row>
    <row r="10" spans="2:145" ht="18" customHeight="1">
      <c r="B10" s="207"/>
      <c r="C10" s="88" t="s">
        <v>90</v>
      </c>
      <c r="D10" s="91">
        <v>222191.69</v>
      </c>
      <c r="E10" s="91">
        <v>215424.61</v>
      </c>
      <c r="F10" s="80">
        <v>-3.0456044508235247</v>
      </c>
      <c r="G10" s="91">
        <v>27082</v>
      </c>
      <c r="H10" s="91">
        <v>23800.61</v>
      </c>
      <c r="I10" s="80">
        <v>-12.116498042980572</v>
      </c>
      <c r="J10" s="89">
        <v>227313</v>
      </c>
      <c r="K10" s="89">
        <v>222236.397</v>
      </c>
      <c r="L10" s="80">
        <v>-2.2333095775428635</v>
      </c>
      <c r="M10" s="89">
        <v>24678</v>
      </c>
      <c r="N10" s="89">
        <v>17073.396999999997</v>
      </c>
      <c r="O10" s="80">
        <v>-30.81531323445985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</row>
    <row r="11" spans="2:145" ht="18" customHeight="1">
      <c r="B11" s="207"/>
      <c r="C11" s="88" t="s">
        <v>91</v>
      </c>
      <c r="D11" s="91">
        <v>622</v>
      </c>
      <c r="E11" s="91">
        <v>58</v>
      </c>
      <c r="F11" s="80">
        <v>-90.675241157556272</v>
      </c>
      <c r="G11" s="146">
        <v>0</v>
      </c>
      <c r="H11" s="146">
        <v>0</v>
      </c>
      <c r="I11" s="147" t="s">
        <v>184</v>
      </c>
      <c r="J11" s="89">
        <v>525</v>
      </c>
      <c r="K11" s="89">
        <v>279</v>
      </c>
      <c r="L11" s="80">
        <v>-46.857142857142854</v>
      </c>
      <c r="M11" s="89">
        <v>78</v>
      </c>
      <c r="N11" s="89">
        <v>10</v>
      </c>
      <c r="O11" s="80">
        <v>-87.179487179487182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</row>
    <row r="12" spans="2:145" ht="18" customHeight="1">
      <c r="B12" s="207"/>
      <c r="C12" s="88" t="s">
        <v>92</v>
      </c>
      <c r="D12" s="91">
        <v>177848.82</v>
      </c>
      <c r="E12" s="91">
        <v>173206.28000000003</v>
      </c>
      <c r="F12" s="80">
        <v>-2.6103856072814957</v>
      </c>
      <c r="G12" s="91">
        <v>30327</v>
      </c>
      <c r="H12" s="91">
        <v>14276.01</v>
      </c>
      <c r="I12" s="80">
        <v>-52.926402215847254</v>
      </c>
      <c r="J12" s="89">
        <v>187187</v>
      </c>
      <c r="K12" s="89">
        <v>175228.802</v>
      </c>
      <c r="L12" s="80">
        <v>-6.3883699188512004</v>
      </c>
      <c r="M12" s="89">
        <v>20471</v>
      </c>
      <c r="N12" s="89">
        <v>18779.802</v>
      </c>
      <c r="O12" s="80">
        <v>-8.2614332470323895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</row>
    <row r="13" spans="2:145" ht="18" customHeight="1">
      <c r="B13" s="207"/>
      <c r="C13" s="88" t="s">
        <v>93</v>
      </c>
      <c r="D13" s="91">
        <v>11055</v>
      </c>
      <c r="E13" s="91">
        <v>871.8</v>
      </c>
      <c r="F13" s="80">
        <v>-92.113975576662142</v>
      </c>
      <c r="G13" s="91">
        <v>28</v>
      </c>
      <c r="H13" s="91">
        <v>0</v>
      </c>
      <c r="I13" s="80">
        <v>-100</v>
      </c>
      <c r="J13" s="89">
        <v>11254</v>
      </c>
      <c r="K13" s="89">
        <v>3743.76</v>
      </c>
      <c r="L13" s="80">
        <v>-66.733961258219296</v>
      </c>
      <c r="M13" s="89">
        <v>1504</v>
      </c>
      <c r="N13" s="89">
        <v>1339.76</v>
      </c>
      <c r="O13" s="80">
        <v>-10.920212765957448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</row>
    <row r="14" spans="2:145" ht="18" customHeight="1">
      <c r="B14" s="207"/>
      <c r="C14" s="88" t="s">
        <v>94</v>
      </c>
      <c r="D14" s="91">
        <v>1522.3400000000001</v>
      </c>
      <c r="E14" s="91">
        <v>1924.57</v>
      </c>
      <c r="F14" s="80">
        <v>26.421824296806218</v>
      </c>
      <c r="G14" s="91">
        <v>156</v>
      </c>
      <c r="H14" s="91">
        <v>128.57</v>
      </c>
      <c r="I14" s="80">
        <v>-17.583333333333339</v>
      </c>
      <c r="J14" s="89">
        <v>1591</v>
      </c>
      <c r="K14" s="89">
        <v>2365.643</v>
      </c>
      <c r="L14" s="80">
        <v>48.689063482086745</v>
      </c>
      <c r="M14" s="89">
        <v>318</v>
      </c>
      <c r="N14" s="89">
        <v>301.64299999999997</v>
      </c>
      <c r="O14" s="80">
        <v>-5.1437106918239106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</row>
    <row r="15" spans="2:145" ht="18" customHeight="1">
      <c r="B15" s="207"/>
      <c r="C15" s="88" t="s">
        <v>95</v>
      </c>
      <c r="D15" s="91">
        <v>3496</v>
      </c>
      <c r="E15" s="91">
        <v>4111</v>
      </c>
      <c r="F15" s="80">
        <v>17.59153318077804</v>
      </c>
      <c r="G15" s="91">
        <v>501</v>
      </c>
      <c r="H15" s="91">
        <v>500</v>
      </c>
      <c r="I15" s="80">
        <v>-0.19960079840319889</v>
      </c>
      <c r="J15" s="89">
        <v>3936</v>
      </c>
      <c r="K15" s="89">
        <v>4371</v>
      </c>
      <c r="L15" s="80">
        <v>11.051829268292689</v>
      </c>
      <c r="M15" s="89">
        <v>501</v>
      </c>
      <c r="N15" s="89">
        <v>550</v>
      </c>
      <c r="O15" s="80">
        <v>9.7804391217564799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</row>
    <row r="16" spans="2:145" ht="18" customHeight="1">
      <c r="B16" s="207"/>
      <c r="C16" s="88" t="s">
        <v>204</v>
      </c>
      <c r="D16" s="91">
        <v>591</v>
      </c>
      <c r="E16" s="91">
        <v>2550</v>
      </c>
      <c r="F16" s="80">
        <v>331.47208121827407</v>
      </c>
      <c r="G16" s="91">
        <v>176</v>
      </c>
      <c r="H16" s="91">
        <v>0</v>
      </c>
      <c r="I16" s="80">
        <v>-100</v>
      </c>
      <c r="J16" s="89">
        <v>820</v>
      </c>
      <c r="K16" s="89">
        <v>10811.541999999999</v>
      </c>
      <c r="L16" s="80">
        <v>1218.4807317073171</v>
      </c>
      <c r="M16" s="89">
        <v>139</v>
      </c>
      <c r="N16" s="89">
        <v>8473.5419999999995</v>
      </c>
      <c r="O16" s="148">
        <v>5996.0733812949638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</row>
    <row r="17" spans="2:145" ht="16.899999999999999" customHeight="1">
      <c r="B17" s="208" t="s">
        <v>152</v>
      </c>
      <c r="C17" s="120" t="s">
        <v>96</v>
      </c>
      <c r="D17" s="121">
        <v>1982590.5350000001</v>
      </c>
      <c r="E17" s="121">
        <v>2062092.0379999999</v>
      </c>
      <c r="F17" s="117">
        <v>4.009980961600812</v>
      </c>
      <c r="G17" s="121">
        <v>204072.36300000004</v>
      </c>
      <c r="H17" s="121">
        <v>216745.473</v>
      </c>
      <c r="I17" s="117">
        <v>6.2101059710863327</v>
      </c>
      <c r="J17" s="73">
        <v>1932830.8800000001</v>
      </c>
      <c r="K17" s="73">
        <v>2080398.7709999999</v>
      </c>
      <c r="L17" s="117">
        <v>7.6348061554148972</v>
      </c>
      <c r="M17" s="73">
        <v>204786.80499999999</v>
      </c>
      <c r="N17" s="73">
        <v>222918.73400000003</v>
      </c>
      <c r="O17" s="117">
        <v>8.8540514121503211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</row>
    <row r="18" spans="2:145" ht="16.899999999999999" customHeight="1">
      <c r="B18" s="208"/>
      <c r="C18" s="120" t="s">
        <v>84</v>
      </c>
      <c r="D18" s="121">
        <v>156411.50699999998</v>
      </c>
      <c r="E18" s="121">
        <v>129902.96699999998</v>
      </c>
      <c r="F18" s="117">
        <v>-16.94794744225565</v>
      </c>
      <c r="G18" s="121">
        <v>17512.053</v>
      </c>
      <c r="H18" s="121">
        <v>20208.561999999998</v>
      </c>
      <c r="I18" s="117">
        <v>15.39801758251873</v>
      </c>
      <c r="J18" s="73">
        <v>134265.54400000002</v>
      </c>
      <c r="K18" s="73">
        <v>137832.489</v>
      </c>
      <c r="L18" s="117">
        <v>2.6566346761310422</v>
      </c>
      <c r="M18" s="73">
        <v>11830.894000000002</v>
      </c>
      <c r="N18" s="73">
        <v>13079.956000000002</v>
      </c>
      <c r="O18" s="117">
        <v>10.557629879872144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</row>
    <row r="19" spans="2:145" ht="16.899999999999999" customHeight="1">
      <c r="B19" s="208"/>
      <c r="C19" s="120" t="s">
        <v>97</v>
      </c>
      <c r="D19" s="121">
        <v>1007.94</v>
      </c>
      <c r="E19" s="121">
        <v>1514.115</v>
      </c>
      <c r="F19" s="117">
        <v>50.218763021608417</v>
      </c>
      <c r="G19" s="121">
        <v>138.13</v>
      </c>
      <c r="H19" s="121">
        <v>150.91</v>
      </c>
      <c r="I19" s="117">
        <v>9.2521537681893982</v>
      </c>
      <c r="J19" s="73">
        <v>1970.7269999999999</v>
      </c>
      <c r="K19" s="73">
        <v>2334.1683000000003</v>
      </c>
      <c r="L19" s="117">
        <v>18.4419912042612</v>
      </c>
      <c r="M19" s="73">
        <v>269.173</v>
      </c>
      <c r="N19" s="73">
        <v>287.20300000000003</v>
      </c>
      <c r="O19" s="117">
        <v>6.6982944054567284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</row>
    <row r="20" spans="2:145" ht="16.899999999999999" customHeight="1">
      <c r="B20" s="208"/>
      <c r="C20" s="120" t="s">
        <v>98</v>
      </c>
      <c r="D20" s="121">
        <v>45966.093000000001</v>
      </c>
      <c r="E20" s="121">
        <v>20235.198</v>
      </c>
      <c r="F20" s="117">
        <v>-55.977990124155205</v>
      </c>
      <c r="G20" s="121">
        <v>2876.3949999999995</v>
      </c>
      <c r="H20" s="121">
        <v>3025.982</v>
      </c>
      <c r="I20" s="117">
        <v>5.2005027125968661</v>
      </c>
      <c r="J20" s="73">
        <v>36135.652999999998</v>
      </c>
      <c r="K20" s="73">
        <v>29799.167000000001</v>
      </c>
      <c r="L20" s="117">
        <v>-17.535274649665244</v>
      </c>
      <c r="M20" s="73">
        <v>1765.6930000000002</v>
      </c>
      <c r="N20" s="73">
        <v>1915.0619999999999</v>
      </c>
      <c r="O20" s="117">
        <v>8.4595113646596332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</row>
    <row r="21" spans="2:145" ht="16.899999999999999" customHeight="1">
      <c r="B21" s="208"/>
      <c r="C21" s="120" t="s">
        <v>178</v>
      </c>
      <c r="D21" s="121">
        <v>34323.091</v>
      </c>
      <c r="E21" s="121">
        <v>39153.061000000002</v>
      </c>
      <c r="F21" s="117">
        <v>14.072071772323769</v>
      </c>
      <c r="G21" s="121">
        <v>3886.5480000000002</v>
      </c>
      <c r="H21" s="121">
        <v>4223.8679999999995</v>
      </c>
      <c r="I21" s="117">
        <v>8.679167219856776</v>
      </c>
      <c r="J21" s="73">
        <v>34799.224999999999</v>
      </c>
      <c r="K21" s="73">
        <v>38816.212</v>
      </c>
      <c r="L21" s="117">
        <v>11.543323163087681</v>
      </c>
      <c r="M21" s="73">
        <v>3447.3749999999995</v>
      </c>
      <c r="N21" s="73">
        <v>3896.3929999999996</v>
      </c>
      <c r="O21" s="117">
        <v>13.024924761593958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</row>
    <row r="22" spans="2:145" ht="16.899999999999999" customHeight="1">
      <c r="B22" s="208"/>
      <c r="C22" s="120" t="s">
        <v>192</v>
      </c>
      <c r="D22" s="121">
        <v>46577.05</v>
      </c>
      <c r="E22" s="121">
        <v>31421.610000000004</v>
      </c>
      <c r="F22" s="117">
        <v>-32.538428260269804</v>
      </c>
      <c r="G22" s="121">
        <v>3277.17</v>
      </c>
      <c r="H22" s="121">
        <v>3888.97</v>
      </c>
      <c r="I22" s="117">
        <v>18.668546337236091</v>
      </c>
      <c r="J22" s="73">
        <v>38876.159999999996</v>
      </c>
      <c r="K22" s="73">
        <v>27309.234000000004</v>
      </c>
      <c r="L22" s="117">
        <v>-29.753262667917802</v>
      </c>
      <c r="M22" s="73">
        <v>2409.4530000000004</v>
      </c>
      <c r="N22" s="73">
        <v>267.38</v>
      </c>
      <c r="O22" s="117">
        <v>-88.902875465925263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</row>
    <row r="23" spans="2:145" ht="16.899999999999999" customHeight="1">
      <c r="B23" s="208"/>
      <c r="C23" s="120" t="s">
        <v>177</v>
      </c>
      <c r="D23" s="121">
        <v>865160.51799999992</v>
      </c>
      <c r="E23" s="121">
        <v>905643.69200000016</v>
      </c>
      <c r="F23" s="117">
        <v>4.6792673911640881</v>
      </c>
      <c r="G23" s="121">
        <v>82798.94</v>
      </c>
      <c r="H23" s="121">
        <v>90716.687000000005</v>
      </c>
      <c r="I23" s="117">
        <v>9.5626187968106855</v>
      </c>
      <c r="J23" s="73">
        <v>835071.81900000013</v>
      </c>
      <c r="K23" s="73">
        <v>904304.8404000001</v>
      </c>
      <c r="L23" s="117">
        <v>8.2906667216846799</v>
      </c>
      <c r="M23" s="73">
        <v>85309.267999999996</v>
      </c>
      <c r="N23" s="73">
        <v>89212.156000000017</v>
      </c>
      <c r="O23" s="117">
        <v>4.5749870928443848</v>
      </c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</row>
    <row r="24" spans="2:145" ht="16.899999999999999" customHeight="1">
      <c r="B24" s="208"/>
      <c r="C24" s="120" t="s">
        <v>174</v>
      </c>
      <c r="D24" s="121">
        <v>44266.999000000003</v>
      </c>
      <c r="E24" s="121">
        <v>44499.001000000004</v>
      </c>
      <c r="F24" s="117">
        <v>0.52409696894066826</v>
      </c>
      <c r="G24" s="121">
        <v>4616.08</v>
      </c>
      <c r="H24" s="121">
        <v>5141.4679999999989</v>
      </c>
      <c r="I24" s="117">
        <v>11.38169182509834</v>
      </c>
      <c r="J24" s="73">
        <v>44608.368999999992</v>
      </c>
      <c r="K24" s="73">
        <v>43967.988000000005</v>
      </c>
      <c r="L24" s="117">
        <v>-1.4355624613847429</v>
      </c>
      <c r="M24" s="73">
        <v>4435.8519999999999</v>
      </c>
      <c r="N24" s="73">
        <v>4844.0589999999993</v>
      </c>
      <c r="O24" s="117">
        <v>9.202448593866519</v>
      </c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</row>
    <row r="25" spans="2:145" ht="16.899999999999999" customHeight="1">
      <c r="B25" s="208"/>
      <c r="C25" s="120" t="s">
        <v>175</v>
      </c>
      <c r="D25" s="121">
        <v>49673.760000000002</v>
      </c>
      <c r="E25" s="121">
        <v>51624.347999999998</v>
      </c>
      <c r="F25" s="117">
        <v>3.9267975687767409</v>
      </c>
      <c r="G25" s="121">
        <v>4367.4749999999995</v>
      </c>
      <c r="H25" s="121">
        <v>3957.55</v>
      </c>
      <c r="I25" s="117">
        <v>-9.3858579614078952</v>
      </c>
      <c r="J25" s="73">
        <v>50184.469499999999</v>
      </c>
      <c r="K25" s="73">
        <v>52429.4735</v>
      </c>
      <c r="L25" s="117">
        <v>4.4735035009187518</v>
      </c>
      <c r="M25" s="73">
        <v>3867.5440000000003</v>
      </c>
      <c r="N25" s="73">
        <v>3653.1310000000003</v>
      </c>
      <c r="O25" s="117">
        <v>-5.5439058999716568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</row>
    <row r="26" spans="2:145" ht="16.899999999999999" customHeight="1">
      <c r="B26" s="208"/>
      <c r="C26" s="120" t="s">
        <v>176</v>
      </c>
      <c r="D26" s="121">
        <v>350.29500000000002</v>
      </c>
      <c r="E26" s="121">
        <v>565</v>
      </c>
      <c r="F26" s="117">
        <v>61.292624787678939</v>
      </c>
      <c r="G26" s="121">
        <v>61.6</v>
      </c>
      <c r="H26" s="121">
        <v>22.7</v>
      </c>
      <c r="I26" s="117">
        <v>-63.149350649350652</v>
      </c>
      <c r="J26" s="73">
        <v>361.96500000000003</v>
      </c>
      <c r="K26" s="73">
        <v>715.80000000000007</v>
      </c>
      <c r="L26" s="117">
        <v>97.753926484604861</v>
      </c>
      <c r="M26" s="73">
        <v>58.6</v>
      </c>
      <c r="N26" s="73">
        <v>108.7</v>
      </c>
      <c r="O26" s="117">
        <v>85.49488054607508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</row>
    <row r="27" spans="2:145" ht="16.899999999999999" customHeight="1">
      <c r="B27" s="208"/>
      <c r="C27" s="120" t="s">
        <v>193</v>
      </c>
      <c r="D27" s="121">
        <v>263509.90399999998</v>
      </c>
      <c r="E27" s="121">
        <v>268504.70060030004</v>
      </c>
      <c r="F27" s="117">
        <v>1.8954872376637733</v>
      </c>
      <c r="G27" s="121">
        <v>28586.373</v>
      </c>
      <c r="H27" s="121">
        <v>28811.432000000004</v>
      </c>
      <c r="I27" s="117">
        <v>0.78729470156988501</v>
      </c>
      <c r="J27" s="73">
        <v>273244.76199999999</v>
      </c>
      <c r="K27" s="73">
        <v>264981.36200029997</v>
      </c>
      <c r="L27" s="117">
        <v>-3.0241750799600009</v>
      </c>
      <c r="M27" s="73">
        <v>25011.837</v>
      </c>
      <c r="N27" s="73">
        <v>28722.749</v>
      </c>
      <c r="O27" s="117">
        <v>14.836623155668249</v>
      </c>
    </row>
    <row r="28" spans="2:145" ht="16.899999999999999" customHeight="1">
      <c r="B28" s="207" t="s">
        <v>153</v>
      </c>
      <c r="C28" s="88" t="s">
        <v>50</v>
      </c>
      <c r="D28" s="91">
        <v>49694.932000000001</v>
      </c>
      <c r="E28" s="91">
        <v>48163.135000000002</v>
      </c>
      <c r="F28" s="80">
        <v>-3.0824008371718836</v>
      </c>
      <c r="G28" s="91">
        <v>1103.8470000000002</v>
      </c>
      <c r="H28" s="91">
        <v>4370.2790000000005</v>
      </c>
      <c r="I28" s="80">
        <v>295.91347351580424</v>
      </c>
      <c r="J28" s="89">
        <v>47203.671199999997</v>
      </c>
      <c r="K28" s="89">
        <v>45433.363299999997</v>
      </c>
      <c r="L28" s="80">
        <v>-3.7503606287300761</v>
      </c>
      <c r="M28" s="89">
        <v>4261.0833999999995</v>
      </c>
      <c r="N28" s="89">
        <v>4250.7669999999998</v>
      </c>
      <c r="O28" s="80">
        <v>-0.24210744150183761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</row>
    <row r="29" spans="2:145" ht="16.899999999999999" customHeight="1">
      <c r="B29" s="207"/>
      <c r="C29" s="88" t="s">
        <v>99</v>
      </c>
      <c r="D29" s="91">
        <v>14.260000000000002</v>
      </c>
      <c r="E29" s="91">
        <v>8.1669999999999998</v>
      </c>
      <c r="F29" s="80">
        <v>-42.727910238429182</v>
      </c>
      <c r="G29" s="91">
        <v>1.8699999999999999</v>
      </c>
      <c r="H29" s="91">
        <v>0.73000000000000009</v>
      </c>
      <c r="I29" s="80">
        <v>-60.962566844919785</v>
      </c>
      <c r="J29" s="89">
        <v>12.705000000000002</v>
      </c>
      <c r="K29" s="89">
        <v>7.6700000000000008</v>
      </c>
      <c r="L29" s="80">
        <v>-39.630066902794184</v>
      </c>
      <c r="M29" s="89">
        <v>1.33</v>
      </c>
      <c r="N29" s="89">
        <v>0.75000000000000011</v>
      </c>
      <c r="O29" s="80">
        <v>-43.609022556390975</v>
      </c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</row>
    <row r="30" spans="2:145" ht="16.899999999999999" customHeight="1">
      <c r="B30" s="207"/>
      <c r="C30" s="88" t="s">
        <v>100</v>
      </c>
      <c r="D30" s="91">
        <v>223.10599999999999</v>
      </c>
      <c r="E30" s="91">
        <v>374.26599999999996</v>
      </c>
      <c r="F30" s="80">
        <v>67.75254811614208</v>
      </c>
      <c r="G30" s="91">
        <v>47.780000000000008</v>
      </c>
      <c r="H30" s="91">
        <v>41.616000000000007</v>
      </c>
      <c r="I30" s="80">
        <v>-12.900795311845958</v>
      </c>
      <c r="J30" s="89">
        <v>167.994</v>
      </c>
      <c r="K30" s="89">
        <v>309.17699999999996</v>
      </c>
      <c r="L30" s="80">
        <v>84.040501446480206</v>
      </c>
      <c r="M30" s="89">
        <v>31.745999999999999</v>
      </c>
      <c r="N30" s="89">
        <v>33.695</v>
      </c>
      <c r="O30" s="80">
        <v>6.1393561393561447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</row>
    <row r="31" spans="2:145" ht="16.899999999999999" customHeight="1">
      <c r="B31" s="207"/>
      <c r="C31" s="88" t="s">
        <v>194</v>
      </c>
      <c r="D31" s="91">
        <v>315.34600000000006</v>
      </c>
      <c r="E31" s="91">
        <v>370.25700000000001</v>
      </c>
      <c r="F31" s="80">
        <v>17.412936901054699</v>
      </c>
      <c r="G31" s="91">
        <v>36.468000000000004</v>
      </c>
      <c r="H31" s="91">
        <v>34.503</v>
      </c>
      <c r="I31" s="80">
        <v>-5.3882856202698388</v>
      </c>
      <c r="J31" s="89">
        <v>281.36</v>
      </c>
      <c r="K31" s="89">
        <v>389.31400000000002</v>
      </c>
      <c r="L31" s="80">
        <v>38.368638043787314</v>
      </c>
      <c r="M31" s="89">
        <v>43.555</v>
      </c>
      <c r="N31" s="89">
        <v>28.778000000000002</v>
      </c>
      <c r="O31" s="80">
        <v>-33.927218459419116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</row>
    <row r="32" spans="2:145" ht="16.899999999999999" customHeight="1">
      <c r="B32" s="207"/>
      <c r="C32" s="88" t="s">
        <v>101</v>
      </c>
      <c r="D32" s="91">
        <v>20.050000000000004</v>
      </c>
      <c r="E32" s="91">
        <v>17.521000000000001</v>
      </c>
      <c r="F32" s="80">
        <v>-12.613466334164603</v>
      </c>
      <c r="G32" s="91">
        <v>3.423</v>
      </c>
      <c r="H32" s="91">
        <v>0.94800000000000006</v>
      </c>
      <c r="I32" s="80">
        <v>-72.304995617879058</v>
      </c>
      <c r="J32" s="89">
        <v>8.016</v>
      </c>
      <c r="K32" s="89">
        <v>9.3250000000000011</v>
      </c>
      <c r="L32" s="80">
        <v>16.329840319361288</v>
      </c>
      <c r="M32" s="89">
        <v>2.2189999999999999</v>
      </c>
      <c r="N32" s="89">
        <v>1.006</v>
      </c>
      <c r="O32" s="80">
        <v>-54.664263181613336</v>
      </c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</row>
    <row r="33" spans="2:145" ht="16.899999999999999" customHeight="1">
      <c r="B33" s="207"/>
      <c r="C33" s="88" t="s">
        <v>102</v>
      </c>
      <c r="D33" s="91">
        <v>13.530000000000001</v>
      </c>
      <c r="E33" s="91">
        <v>15.578999999999999</v>
      </c>
      <c r="F33" s="80">
        <v>15.144124168514384</v>
      </c>
      <c r="G33" s="91">
        <v>1.8939999999999999</v>
      </c>
      <c r="H33" s="91">
        <v>4.43</v>
      </c>
      <c r="I33" s="80">
        <v>133.89651531151</v>
      </c>
      <c r="J33" s="89">
        <v>13.028999999999998</v>
      </c>
      <c r="K33" s="89">
        <v>12.92</v>
      </c>
      <c r="L33" s="80">
        <v>-0.8365952874357041</v>
      </c>
      <c r="M33" s="89">
        <v>1.623</v>
      </c>
      <c r="N33" s="89">
        <v>3.6219999999999999</v>
      </c>
      <c r="O33" s="80">
        <v>123.16697473813925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</row>
    <row r="34" spans="2:145" ht="16.899999999999999" customHeight="1">
      <c r="B34" s="207"/>
      <c r="C34" s="88" t="s">
        <v>103</v>
      </c>
      <c r="D34" s="91">
        <v>19.756</v>
      </c>
      <c r="E34" s="91">
        <v>53.519999999999996</v>
      </c>
      <c r="F34" s="80">
        <v>170.90504150637778</v>
      </c>
      <c r="G34" s="91">
        <v>3.87</v>
      </c>
      <c r="H34" s="91">
        <v>1.544</v>
      </c>
      <c r="I34" s="80">
        <v>-60.103359173126613</v>
      </c>
      <c r="J34" s="89">
        <v>16.712</v>
      </c>
      <c r="K34" s="89">
        <v>24.358000000000001</v>
      </c>
      <c r="L34" s="80">
        <v>45.751555768310205</v>
      </c>
      <c r="M34" s="89">
        <v>3.28</v>
      </c>
      <c r="N34" s="89">
        <v>5.3549999999999995</v>
      </c>
      <c r="O34" s="80">
        <v>63.262195121951216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</row>
    <row r="35" spans="2:145" ht="16.899999999999999" customHeight="1">
      <c r="B35" s="207"/>
      <c r="C35" s="88" t="s">
        <v>104</v>
      </c>
      <c r="D35" s="91">
        <v>37.288699999999999</v>
      </c>
      <c r="E35" s="91">
        <v>39.718999999999994</v>
      </c>
      <c r="F35" s="80">
        <v>6.5175240756582875</v>
      </c>
      <c r="G35" s="91">
        <v>7.5920000000000005</v>
      </c>
      <c r="H35" s="91">
        <v>1.988</v>
      </c>
      <c r="I35" s="80">
        <v>-73.8145416227608</v>
      </c>
      <c r="J35" s="89">
        <v>34.943300000000001</v>
      </c>
      <c r="K35" s="89">
        <v>32.229199999999999</v>
      </c>
      <c r="L35" s="80">
        <v>-7.7671542184052473</v>
      </c>
      <c r="M35" s="89">
        <v>7.0507</v>
      </c>
      <c r="N35" s="89">
        <v>1.7120000000000002</v>
      </c>
      <c r="O35" s="80">
        <v>-75.718722963677365</v>
      </c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</row>
    <row r="36" spans="2:145" ht="16.899999999999999" customHeight="1">
      <c r="B36" s="207"/>
      <c r="C36" s="88" t="s">
        <v>105</v>
      </c>
      <c r="D36" s="91">
        <v>20.248000000000001</v>
      </c>
      <c r="E36" s="91">
        <v>17.747</v>
      </c>
      <c r="F36" s="80">
        <v>-12.351837218490724</v>
      </c>
      <c r="G36" s="91">
        <v>3.5489999999999999</v>
      </c>
      <c r="H36" s="91">
        <v>1.216</v>
      </c>
      <c r="I36" s="80">
        <v>-65.736827275288817</v>
      </c>
      <c r="J36" s="89">
        <v>18.711000000000006</v>
      </c>
      <c r="K36" s="89">
        <v>19.165000000000003</v>
      </c>
      <c r="L36" s="80">
        <v>2.4263802041579741</v>
      </c>
      <c r="M36" s="89">
        <v>3.2200000000000006</v>
      </c>
      <c r="N36" s="89">
        <v>4.8079999999999998</v>
      </c>
      <c r="O36" s="80">
        <v>49.316770186335376</v>
      </c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</row>
    <row r="37" spans="2:145" ht="30.6" customHeight="1">
      <c r="B37" s="122" t="s">
        <v>154</v>
      </c>
      <c r="C37" s="123" t="s">
        <v>165</v>
      </c>
      <c r="D37" s="124">
        <v>8216224.7988478206</v>
      </c>
      <c r="E37" s="124">
        <v>8256032.8576913113</v>
      </c>
      <c r="F37" s="125">
        <v>0.48450547323233284</v>
      </c>
      <c r="G37" s="124">
        <v>1048544.9933347269</v>
      </c>
      <c r="H37" s="124">
        <v>1054491.0684263792</v>
      </c>
      <c r="I37" s="125">
        <v>0.56707867849732363</v>
      </c>
      <c r="J37" s="126">
        <v>8216224.7988478206</v>
      </c>
      <c r="K37" s="126">
        <v>8256032.8576913113</v>
      </c>
      <c r="L37" s="125">
        <v>0.48450547323233284</v>
      </c>
      <c r="M37" s="126">
        <v>1048544.9933347269</v>
      </c>
      <c r="N37" s="126">
        <v>1054491.0684263792</v>
      </c>
      <c r="O37" s="125">
        <v>0.56707867849732363</v>
      </c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</row>
    <row r="38" spans="2:145" ht="12" customHeight="1">
      <c r="C38" s="90"/>
      <c r="D38" s="13"/>
      <c r="E38" s="15"/>
      <c r="F38" s="14"/>
      <c r="G38" s="13"/>
      <c r="H38" s="13"/>
      <c r="I38" s="160"/>
      <c r="J38" s="3"/>
      <c r="K38" s="3"/>
      <c r="L38" s="3"/>
      <c r="M38" s="3"/>
      <c r="N38" s="3"/>
      <c r="O38" s="160" t="s">
        <v>42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</row>
    <row r="39" spans="2:145" ht="12" customHeight="1">
      <c r="B39" s="142" t="s">
        <v>135</v>
      </c>
      <c r="D39" s="13"/>
      <c r="E39" s="15"/>
      <c r="F39" s="14"/>
      <c r="G39" s="13"/>
      <c r="H39" s="1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</row>
    <row r="40" spans="2:145" ht="15" customHeight="1">
      <c r="B40" s="185" t="s">
        <v>179</v>
      </c>
      <c r="C40" s="204" t="s">
        <v>1</v>
      </c>
      <c r="D40" s="201" t="s">
        <v>143</v>
      </c>
      <c r="E40" s="202"/>
      <c r="F40" s="202"/>
      <c r="G40" s="202"/>
      <c r="H40" s="202"/>
      <c r="I40" s="203"/>
      <c r="J40" s="198" t="s">
        <v>144</v>
      </c>
      <c r="K40" s="199"/>
      <c r="L40" s="199"/>
      <c r="M40" s="199"/>
      <c r="N40" s="199"/>
      <c r="O40" s="200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</row>
    <row r="41" spans="2:145" ht="15.75" customHeight="1">
      <c r="B41" s="186"/>
      <c r="C41" s="205"/>
      <c r="D41" s="201" t="s">
        <v>188</v>
      </c>
      <c r="E41" s="202"/>
      <c r="F41" s="203"/>
      <c r="G41" s="201" t="s">
        <v>189</v>
      </c>
      <c r="H41" s="202"/>
      <c r="I41" s="203"/>
      <c r="J41" s="201" t="s">
        <v>188</v>
      </c>
      <c r="K41" s="202"/>
      <c r="L41" s="203"/>
      <c r="M41" s="201" t="s">
        <v>189</v>
      </c>
      <c r="N41" s="202"/>
      <c r="O41" s="20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</row>
    <row r="42" spans="2:145" ht="21.75" customHeight="1">
      <c r="B42" s="187"/>
      <c r="C42" s="206"/>
      <c r="D42" s="77">
        <v>2023</v>
      </c>
      <c r="E42" s="64" t="s">
        <v>190</v>
      </c>
      <c r="F42" s="155" t="s">
        <v>5</v>
      </c>
      <c r="G42" s="77">
        <v>2023</v>
      </c>
      <c r="H42" s="64" t="s">
        <v>190</v>
      </c>
      <c r="I42" s="155" t="s">
        <v>5</v>
      </c>
      <c r="J42" s="77">
        <v>2023</v>
      </c>
      <c r="K42" s="64" t="s">
        <v>190</v>
      </c>
      <c r="L42" s="155" t="s">
        <v>5</v>
      </c>
      <c r="M42" s="77">
        <v>2023</v>
      </c>
      <c r="N42" s="64" t="s">
        <v>190</v>
      </c>
      <c r="O42" s="155" t="s">
        <v>5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</row>
    <row r="43" spans="2:145" ht="3.6" customHeight="1">
      <c r="C43" s="90"/>
      <c r="D43" s="13"/>
      <c r="E43" s="15"/>
      <c r="F43" s="14"/>
      <c r="G43" s="13"/>
      <c r="H43" s="13"/>
      <c r="I43" s="14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</row>
    <row r="44" spans="2:145" ht="19.899999999999999" customHeight="1">
      <c r="B44" s="207" t="s">
        <v>155</v>
      </c>
      <c r="C44" s="92" t="s">
        <v>58</v>
      </c>
      <c r="D44" s="91">
        <v>69126.993839999996</v>
      </c>
      <c r="E44" s="91">
        <v>90781.626530999987</v>
      </c>
      <c r="F44" s="80">
        <v>31.325870673794064</v>
      </c>
      <c r="G44" s="91">
        <v>5309.2585000000008</v>
      </c>
      <c r="H44" s="91">
        <v>13559.475529999998</v>
      </c>
      <c r="I44" s="80">
        <v>155.39301825292546</v>
      </c>
      <c r="J44" s="89">
        <v>55693.206579999998</v>
      </c>
      <c r="K44" s="89">
        <v>72830.264435999998</v>
      </c>
      <c r="L44" s="80">
        <v>30.770463595741493</v>
      </c>
      <c r="M44" s="89">
        <v>5839.9696000000004</v>
      </c>
      <c r="N44" s="89">
        <v>7933.9565000000002</v>
      </c>
      <c r="O44" s="80">
        <v>35.856126716824008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</row>
    <row r="45" spans="2:145" ht="19.899999999999999" customHeight="1">
      <c r="B45" s="207"/>
      <c r="C45" s="92" t="s">
        <v>106</v>
      </c>
      <c r="D45" s="91">
        <v>169.58</v>
      </c>
      <c r="E45" s="91">
        <v>66.34</v>
      </c>
      <c r="F45" s="80">
        <v>-60.87982073357707</v>
      </c>
      <c r="G45" s="91">
        <v>7.56</v>
      </c>
      <c r="H45" s="91">
        <v>4.32</v>
      </c>
      <c r="I45" s="80">
        <v>-42.857142857142847</v>
      </c>
      <c r="J45" s="89">
        <v>129.83000000000001</v>
      </c>
      <c r="K45" s="89">
        <v>60.41</v>
      </c>
      <c r="L45" s="80">
        <v>-53.469922205961652</v>
      </c>
      <c r="M45" s="89">
        <v>7.56</v>
      </c>
      <c r="N45" s="89">
        <v>2.59</v>
      </c>
      <c r="O45" s="80">
        <v>-65.740740740740748</v>
      </c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</row>
    <row r="46" spans="2:145" ht="19.899999999999999" customHeight="1">
      <c r="B46" s="207"/>
      <c r="C46" s="92" t="s">
        <v>107</v>
      </c>
      <c r="D46" s="91">
        <v>24.409480000000002</v>
      </c>
      <c r="E46" s="91">
        <v>18.350000000000001</v>
      </c>
      <c r="F46" s="80">
        <v>-24.8242895792946</v>
      </c>
      <c r="G46" s="91">
        <v>4.3511499999999996</v>
      </c>
      <c r="H46" s="91">
        <v>1.43</v>
      </c>
      <c r="I46" s="80">
        <v>-67.135125196787058</v>
      </c>
      <c r="J46" s="89">
        <v>32.590769999999999</v>
      </c>
      <c r="K46" s="89">
        <v>18.76427</v>
      </c>
      <c r="L46" s="80">
        <v>-42.424588311353183</v>
      </c>
      <c r="M46" s="89">
        <v>3.7982099999999996</v>
      </c>
      <c r="N46" s="89">
        <v>1.79</v>
      </c>
      <c r="O46" s="80">
        <v>-52.872537326793399</v>
      </c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</row>
    <row r="47" spans="2:145" ht="19.899999999999999" customHeight="1">
      <c r="B47" s="207"/>
      <c r="C47" s="92" t="s">
        <v>55</v>
      </c>
      <c r="D47" s="91">
        <v>90.910000000000011</v>
      </c>
      <c r="E47" s="91">
        <v>41.71</v>
      </c>
      <c r="F47" s="80">
        <v>-54.119458805411959</v>
      </c>
      <c r="G47" s="91">
        <v>4.28</v>
      </c>
      <c r="H47" s="91">
        <v>2.56</v>
      </c>
      <c r="I47" s="80">
        <v>-40.186915887850475</v>
      </c>
      <c r="J47" s="89">
        <v>81.33</v>
      </c>
      <c r="K47" s="89">
        <v>45.25</v>
      </c>
      <c r="L47" s="80">
        <v>-44.362473871879992</v>
      </c>
      <c r="M47" s="89">
        <v>6.13</v>
      </c>
      <c r="N47" s="89">
        <v>3.59</v>
      </c>
      <c r="O47" s="80">
        <v>-41.435562805872763</v>
      </c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</row>
    <row r="48" spans="2:145" ht="19.899999999999999" customHeight="1">
      <c r="B48" s="207"/>
      <c r="C48" s="92" t="s">
        <v>108</v>
      </c>
      <c r="D48" s="91">
        <v>18.955000000000002</v>
      </c>
      <c r="E48" s="91">
        <v>9.6050000000000004</v>
      </c>
      <c r="F48" s="80">
        <v>-49.327354260089685</v>
      </c>
      <c r="G48" s="91">
        <v>1.3900000000000001</v>
      </c>
      <c r="H48" s="91">
        <v>1.54</v>
      </c>
      <c r="I48" s="80">
        <v>10.791366906474821</v>
      </c>
      <c r="J48" s="89">
        <v>15.778120000000001</v>
      </c>
      <c r="K48" s="89">
        <v>9.7882599999999993</v>
      </c>
      <c r="L48" s="80">
        <v>-37.963077983942327</v>
      </c>
      <c r="M48" s="89">
        <v>1.03532</v>
      </c>
      <c r="N48" s="89">
        <v>0.8600000000000001</v>
      </c>
      <c r="O48" s="80">
        <v>-16.933894834447315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</row>
    <row r="49" spans="2:145" ht="16.899999999999999" customHeight="1">
      <c r="B49" s="208" t="s">
        <v>158</v>
      </c>
      <c r="C49" s="127" t="s">
        <v>110</v>
      </c>
      <c r="D49" s="121">
        <v>9387.8346200000015</v>
      </c>
      <c r="E49" s="121">
        <v>9735.6055699999979</v>
      </c>
      <c r="F49" s="117">
        <v>3.7044852628645542</v>
      </c>
      <c r="G49" s="121">
        <v>927.89282000000003</v>
      </c>
      <c r="H49" s="121">
        <v>1092.175</v>
      </c>
      <c r="I49" s="117">
        <v>17.704865956393533</v>
      </c>
      <c r="J49" s="73">
        <v>9373.6946200000002</v>
      </c>
      <c r="K49" s="73">
        <v>10134.53816</v>
      </c>
      <c r="L49" s="117">
        <v>8.116794613477607</v>
      </c>
      <c r="M49" s="73">
        <v>945.75359000000003</v>
      </c>
      <c r="N49" s="73">
        <v>1206.5409999999999</v>
      </c>
      <c r="O49" s="117">
        <v>27.574561995582791</v>
      </c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</row>
    <row r="50" spans="2:145" ht="16.899999999999999" customHeight="1">
      <c r="B50" s="208"/>
      <c r="C50" s="127" t="s">
        <v>109</v>
      </c>
      <c r="D50" s="121">
        <v>19596.283240000001</v>
      </c>
      <c r="E50" s="121">
        <v>21068.92425</v>
      </c>
      <c r="F50" s="117">
        <v>7.5148995958276288</v>
      </c>
      <c r="G50" s="121">
        <v>2076.8015100000002</v>
      </c>
      <c r="H50" s="121">
        <v>2409.3770000000004</v>
      </c>
      <c r="I50" s="117">
        <v>16.013831288094551</v>
      </c>
      <c r="J50" s="73">
        <v>18363.186363000001</v>
      </c>
      <c r="K50" s="73">
        <v>23983.196324</v>
      </c>
      <c r="L50" s="117">
        <v>30.604764608411106</v>
      </c>
      <c r="M50" s="73">
        <v>1789.5045999999998</v>
      </c>
      <c r="N50" s="73">
        <v>2947.5119999999997</v>
      </c>
      <c r="O50" s="117">
        <v>64.711060256564878</v>
      </c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</row>
    <row r="51" spans="2:145" ht="16.899999999999999" customHeight="1">
      <c r="B51" s="208"/>
      <c r="C51" s="127" t="s">
        <v>170</v>
      </c>
      <c r="D51" s="121">
        <v>7546.8825899999993</v>
      </c>
      <c r="E51" s="121">
        <v>6314.8529499999995</v>
      </c>
      <c r="F51" s="117">
        <v>-16.325014008201233</v>
      </c>
      <c r="G51" s="121">
        <v>1384.8855000000003</v>
      </c>
      <c r="H51" s="121">
        <v>976.69100000000003</v>
      </c>
      <c r="I51" s="117">
        <v>-29.47496381469805</v>
      </c>
      <c r="J51" s="73">
        <v>7094.6266500000002</v>
      </c>
      <c r="K51" s="73">
        <v>7067.5548399999998</v>
      </c>
      <c r="L51" s="117">
        <v>-0.38158188352307443</v>
      </c>
      <c r="M51" s="73">
        <v>1317.7087200000008</v>
      </c>
      <c r="N51" s="73">
        <v>603.75099999999998</v>
      </c>
      <c r="O51" s="117">
        <v>-54.181755737337788</v>
      </c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</row>
    <row r="52" spans="2:145" ht="16.899999999999999" customHeight="1">
      <c r="B52" s="208"/>
      <c r="C52" s="127" t="s">
        <v>195</v>
      </c>
      <c r="D52" s="121">
        <v>2439.4602590000004</v>
      </c>
      <c r="E52" s="121">
        <v>2703.4161199999999</v>
      </c>
      <c r="F52" s="117">
        <v>10.820256654158488</v>
      </c>
      <c r="G52" s="121">
        <v>203.30970000000002</v>
      </c>
      <c r="H52" s="121">
        <v>291.29200000000003</v>
      </c>
      <c r="I52" s="117">
        <v>43.275013440086731</v>
      </c>
      <c r="J52" s="73">
        <v>2440.0507380000004</v>
      </c>
      <c r="K52" s="73">
        <v>2798.9349699999993</v>
      </c>
      <c r="L52" s="117">
        <v>14.708064320587045</v>
      </c>
      <c r="M52" s="73">
        <v>239.65072000000004</v>
      </c>
      <c r="N52" s="73">
        <v>342.13300000000004</v>
      </c>
      <c r="O52" s="117">
        <v>42.763184688116105</v>
      </c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</row>
    <row r="53" spans="2:145" ht="16.899999999999999" customHeight="1">
      <c r="B53" s="208"/>
      <c r="C53" s="127" t="s">
        <v>196</v>
      </c>
      <c r="D53" s="121">
        <v>742.42298000000005</v>
      </c>
      <c r="E53" s="121">
        <v>676.10941000000003</v>
      </c>
      <c r="F53" s="117">
        <v>-8.9320470656767732</v>
      </c>
      <c r="G53" s="121">
        <v>79.991600000000005</v>
      </c>
      <c r="H53" s="121">
        <v>69</v>
      </c>
      <c r="I53" s="117">
        <v>-13.740942798993904</v>
      </c>
      <c r="J53" s="73">
        <v>733.14112999999998</v>
      </c>
      <c r="K53" s="73">
        <v>649.15018999999995</v>
      </c>
      <c r="L53" s="117">
        <v>-11.456312647470757</v>
      </c>
      <c r="M53" s="73">
        <v>76.699979999999996</v>
      </c>
      <c r="N53" s="73">
        <v>68.072000000000003</v>
      </c>
      <c r="O53" s="117">
        <v>-11.248999021903261</v>
      </c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</row>
    <row r="54" spans="2:145" ht="16.899999999999999" customHeight="1">
      <c r="B54" s="208"/>
      <c r="C54" s="127" t="s">
        <v>78</v>
      </c>
      <c r="D54" s="121">
        <v>1872.6345900000001</v>
      </c>
      <c r="E54" s="121">
        <v>1695.9151630000001</v>
      </c>
      <c r="F54" s="117">
        <v>-9.4369412988360999</v>
      </c>
      <c r="G54" s="121">
        <v>195.93020000000001</v>
      </c>
      <c r="H54" s="121">
        <v>129.74699999999999</v>
      </c>
      <c r="I54" s="117">
        <v>-33.778968224398284</v>
      </c>
      <c r="J54" s="73">
        <v>1856.0827065410997</v>
      </c>
      <c r="K54" s="73">
        <v>1690.6639539999999</v>
      </c>
      <c r="L54" s="117">
        <v>-8.9122511598292764</v>
      </c>
      <c r="M54" s="73">
        <v>198.29491300000001</v>
      </c>
      <c r="N54" s="73">
        <v>132.208</v>
      </c>
      <c r="O54" s="117">
        <v>-33.327588691092643</v>
      </c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</row>
    <row r="55" spans="2:145" ht="23.45" customHeight="1">
      <c r="B55" s="134" t="s">
        <v>160</v>
      </c>
      <c r="C55" s="92" t="s">
        <v>99</v>
      </c>
      <c r="D55" s="91">
        <v>96900.26999999999</v>
      </c>
      <c r="E55" s="91">
        <v>106497.85</v>
      </c>
      <c r="F55" s="80">
        <v>9.9045957250686989</v>
      </c>
      <c r="G55" s="91">
        <v>9487.7099999999991</v>
      </c>
      <c r="H55" s="91">
        <v>10500</v>
      </c>
      <c r="I55" s="80">
        <v>10.669487157596524</v>
      </c>
      <c r="J55" s="89">
        <v>100047.34999999999</v>
      </c>
      <c r="K55" s="89">
        <v>80561.04800000001</v>
      </c>
      <c r="L55" s="80">
        <v>-19.477079602808058</v>
      </c>
      <c r="M55" s="89">
        <v>10188.24</v>
      </c>
      <c r="N55" s="89">
        <v>8100</v>
      </c>
      <c r="O55" s="80">
        <v>-20.496572518904145</v>
      </c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</row>
    <row r="56" spans="2:145" ht="34.15" customHeight="1">
      <c r="B56" s="135" t="s">
        <v>159</v>
      </c>
      <c r="C56" s="127" t="s">
        <v>111</v>
      </c>
      <c r="D56" s="121">
        <v>296029.86450000003</v>
      </c>
      <c r="E56" s="121">
        <v>364884.8919983838</v>
      </c>
      <c r="F56" s="117">
        <v>23.259486881393276</v>
      </c>
      <c r="G56" s="121">
        <v>28299.32</v>
      </c>
      <c r="H56" s="121">
        <v>37715.029838383838</v>
      </c>
      <c r="I56" s="117">
        <v>33.271858964751935</v>
      </c>
      <c r="J56" s="73">
        <v>299671.50660000002</v>
      </c>
      <c r="K56" s="73">
        <v>368936.9009780538</v>
      </c>
      <c r="L56" s="117">
        <v>23.113773866565456</v>
      </c>
      <c r="M56" s="73">
        <v>28963.7048</v>
      </c>
      <c r="N56" s="73">
        <v>37625.229838383835</v>
      </c>
      <c r="O56" s="117">
        <v>29.904755272826279</v>
      </c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</row>
    <row r="57" spans="2:145" ht="38.450000000000003" customHeight="1">
      <c r="B57" s="134" t="s">
        <v>161</v>
      </c>
      <c r="C57" s="92" t="s">
        <v>112</v>
      </c>
      <c r="D57" s="91">
        <v>1731326.605111111</v>
      </c>
      <c r="E57" s="91">
        <v>1748142.4821128203</v>
      </c>
      <c r="F57" s="80">
        <v>0.97127121780873349</v>
      </c>
      <c r="G57" s="91">
        <v>149961.07111111109</v>
      </c>
      <c r="H57" s="91">
        <v>142983.19261538459</v>
      </c>
      <c r="I57" s="80">
        <v>-4.6531266041413888</v>
      </c>
      <c r="J57" s="89">
        <v>1676311.4145555554</v>
      </c>
      <c r="K57" s="89">
        <v>1655302.9743573207</v>
      </c>
      <c r="L57" s="80">
        <v>-1.2532540204532761</v>
      </c>
      <c r="M57" s="89">
        <v>169590.63435555552</v>
      </c>
      <c r="N57" s="89">
        <v>174729.64561538462</v>
      </c>
      <c r="O57" s="80">
        <v>3.030244729820919</v>
      </c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</row>
    <row r="58" spans="2:145" ht="36.6" customHeight="1">
      <c r="B58" s="135" t="s">
        <v>156</v>
      </c>
      <c r="C58" s="127" t="s">
        <v>113</v>
      </c>
      <c r="D58" s="121">
        <v>100997.63799999998</v>
      </c>
      <c r="E58" s="121">
        <v>53315.524999999994</v>
      </c>
      <c r="F58" s="117">
        <v>-47.211116957012386</v>
      </c>
      <c r="G58" s="121">
        <v>12337.498</v>
      </c>
      <c r="H58" s="121">
        <v>7776.9240000000009</v>
      </c>
      <c r="I58" s="117">
        <v>-36.96514479678131</v>
      </c>
      <c r="J58" s="73">
        <v>99313.828000000009</v>
      </c>
      <c r="K58" s="73">
        <v>51642.917000000001</v>
      </c>
      <c r="L58" s="117">
        <v>-48.000275450061189</v>
      </c>
      <c r="M58" s="73">
        <v>11843.977000000001</v>
      </c>
      <c r="N58" s="73">
        <v>7696.0569999999998</v>
      </c>
      <c r="O58" s="117">
        <v>-35.021344604097095</v>
      </c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</row>
    <row r="59" spans="2:145" ht="19.149999999999999" customHeight="1">
      <c r="B59" s="207" t="s">
        <v>169</v>
      </c>
      <c r="C59" s="92" t="s">
        <v>180</v>
      </c>
      <c r="D59" s="91">
        <v>570027.47144999995</v>
      </c>
      <c r="E59" s="91">
        <v>620500.64211989997</v>
      </c>
      <c r="F59" s="80">
        <v>8.8545154747559085</v>
      </c>
      <c r="G59" s="91">
        <v>65909.977999999988</v>
      </c>
      <c r="H59" s="91">
        <v>69544.920408299993</v>
      </c>
      <c r="I59" s="80">
        <v>5.5150108050407765</v>
      </c>
      <c r="J59" s="89">
        <v>573010.79855000007</v>
      </c>
      <c r="K59" s="89">
        <v>620428.30616575002</v>
      </c>
      <c r="L59" s="80">
        <v>8.2751507887355089</v>
      </c>
      <c r="M59" s="89">
        <v>66043.938999999998</v>
      </c>
      <c r="N59" s="89">
        <v>69907.517243499999</v>
      </c>
      <c r="O59" s="80">
        <v>5.8500118284888991</v>
      </c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</row>
    <row r="60" spans="2:145" ht="19.149999999999999" customHeight="1">
      <c r="B60" s="209"/>
      <c r="C60" s="92" t="s">
        <v>182</v>
      </c>
      <c r="D60" s="91">
        <v>3091.7390000000005</v>
      </c>
      <c r="E60" s="91">
        <v>3721.68</v>
      </c>
      <c r="F60" s="80">
        <v>20.37497343727912</v>
      </c>
      <c r="G60" s="91">
        <v>268.79999999999995</v>
      </c>
      <c r="H60" s="91">
        <v>197.19</v>
      </c>
      <c r="I60" s="80">
        <v>-26.640624999999986</v>
      </c>
      <c r="J60" s="89">
        <v>3168.7270000000008</v>
      </c>
      <c r="K60" s="89">
        <v>3310.2949999999996</v>
      </c>
      <c r="L60" s="80">
        <v>4.4676616193190188</v>
      </c>
      <c r="M60" s="89">
        <v>362.10300000000001</v>
      </c>
      <c r="N60" s="89">
        <v>396.26499999999999</v>
      </c>
      <c r="O60" s="80">
        <v>9.434332220390317</v>
      </c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</row>
    <row r="61" spans="2:145" ht="19.149999999999999" customHeight="1">
      <c r="B61" s="209"/>
      <c r="C61" s="92" t="s">
        <v>181</v>
      </c>
      <c r="D61" s="91">
        <v>10013.308000000001</v>
      </c>
      <c r="E61" s="91">
        <v>15536.111999999999</v>
      </c>
      <c r="F61" s="80">
        <v>55.154640204815422</v>
      </c>
      <c r="G61" s="91">
        <v>1911.0160000000001</v>
      </c>
      <c r="H61" s="91">
        <v>1838.4099999999999</v>
      </c>
      <c r="I61" s="80">
        <v>-3.7993402462355164</v>
      </c>
      <c r="J61" s="89">
        <v>12824.869000000001</v>
      </c>
      <c r="K61" s="89">
        <v>15101.734</v>
      </c>
      <c r="L61" s="80">
        <v>17.753514675276595</v>
      </c>
      <c r="M61" s="89">
        <v>1243.8150000000001</v>
      </c>
      <c r="N61" s="89">
        <v>1766.2550000000001</v>
      </c>
      <c r="O61" s="80">
        <v>42.003030997375014</v>
      </c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</row>
    <row r="62" spans="2:145" ht="19.149999999999999" customHeight="1">
      <c r="B62" s="209"/>
      <c r="C62" s="92" t="s">
        <v>183</v>
      </c>
      <c r="D62" s="91">
        <v>45318.797000000006</v>
      </c>
      <c r="E62" s="91">
        <v>25153.490390000003</v>
      </c>
      <c r="F62" s="80">
        <v>-44.496562011564436</v>
      </c>
      <c r="G62" s="91">
        <v>2730.7129999999997</v>
      </c>
      <c r="H62" s="91">
        <v>2102.895</v>
      </c>
      <c r="I62" s="80">
        <v>-22.990991729998711</v>
      </c>
      <c r="J62" s="89">
        <v>36041.256999999998</v>
      </c>
      <c r="K62" s="89">
        <v>31005.745920000001</v>
      </c>
      <c r="L62" s="80">
        <v>-13.971519028872926</v>
      </c>
      <c r="M62" s="89">
        <v>2510.4179999999997</v>
      </c>
      <c r="N62" s="89">
        <v>2536.6390000000001</v>
      </c>
      <c r="O62" s="80">
        <v>1.044487412056494</v>
      </c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</row>
    <row r="63" spans="2:145" ht="24.6" customHeight="1">
      <c r="B63" s="135" t="s">
        <v>163</v>
      </c>
      <c r="C63" s="127" t="s">
        <v>114</v>
      </c>
      <c r="D63" s="121">
        <v>30783.52</v>
      </c>
      <c r="E63" s="121">
        <v>31543.979999999996</v>
      </c>
      <c r="F63" s="117">
        <v>2.4703477704953736</v>
      </c>
      <c r="G63" s="121">
        <v>410</v>
      </c>
      <c r="H63" s="121">
        <v>180</v>
      </c>
      <c r="I63" s="117">
        <v>-56.09756097560976</v>
      </c>
      <c r="J63" s="73">
        <v>30782.530000000002</v>
      </c>
      <c r="K63" s="73">
        <v>30388.979999999996</v>
      </c>
      <c r="L63" s="117">
        <v>-1.2784849068611548</v>
      </c>
      <c r="M63" s="73">
        <v>410</v>
      </c>
      <c r="N63" s="73">
        <v>180</v>
      </c>
      <c r="O63" s="117">
        <v>-56.09756097560976</v>
      </c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</row>
    <row r="64" spans="2:145" ht="15" customHeight="1">
      <c r="B64" s="207" t="s">
        <v>164</v>
      </c>
      <c r="C64" s="92" t="s">
        <v>115</v>
      </c>
      <c r="D64" s="91" t="s">
        <v>184</v>
      </c>
      <c r="E64" s="91" t="s">
        <v>184</v>
      </c>
      <c r="F64" s="91" t="s">
        <v>184</v>
      </c>
      <c r="G64" s="91" t="s">
        <v>184</v>
      </c>
      <c r="H64" s="91" t="s">
        <v>184</v>
      </c>
      <c r="I64" s="91" t="s">
        <v>184</v>
      </c>
      <c r="J64" s="91" t="s">
        <v>184</v>
      </c>
      <c r="K64" s="91" t="s">
        <v>184</v>
      </c>
      <c r="L64" s="91" t="s">
        <v>184</v>
      </c>
      <c r="M64" s="91" t="s">
        <v>184</v>
      </c>
      <c r="N64" s="91" t="s">
        <v>184</v>
      </c>
      <c r="O64" s="91" t="s">
        <v>184</v>
      </c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</row>
    <row r="65" spans="2:145" ht="19.149999999999999" customHeight="1">
      <c r="B65" s="210"/>
      <c r="C65" s="93" t="s">
        <v>116</v>
      </c>
      <c r="D65" s="130" t="s">
        <v>184</v>
      </c>
      <c r="E65" s="130" t="s">
        <v>184</v>
      </c>
      <c r="F65" s="130" t="s">
        <v>184</v>
      </c>
      <c r="G65" s="130" t="s">
        <v>184</v>
      </c>
      <c r="H65" s="130" t="s">
        <v>184</v>
      </c>
      <c r="I65" s="130" t="s">
        <v>184</v>
      </c>
      <c r="J65" s="130" t="s">
        <v>184</v>
      </c>
      <c r="K65" s="130" t="s">
        <v>184</v>
      </c>
      <c r="L65" s="130" t="s">
        <v>184</v>
      </c>
      <c r="M65" s="130" t="s">
        <v>184</v>
      </c>
      <c r="N65" s="130" t="s">
        <v>184</v>
      </c>
      <c r="O65" s="130" t="s">
        <v>184</v>
      </c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</row>
    <row r="66" spans="2:145" ht="9" customHeight="1">
      <c r="B66" s="6" t="s">
        <v>4</v>
      </c>
      <c r="C66" s="56"/>
      <c r="D66" s="54"/>
      <c r="E66" s="55"/>
      <c r="F66" s="11"/>
      <c r="G66" s="10"/>
      <c r="H66" s="2"/>
    </row>
    <row r="67" spans="2:145" ht="9" customHeight="1">
      <c r="B67" s="6" t="s">
        <v>148</v>
      </c>
      <c r="C67" s="57"/>
      <c r="D67" s="58"/>
      <c r="E67" s="59"/>
      <c r="F67" s="11"/>
      <c r="G67" s="10"/>
      <c r="H67" s="2"/>
    </row>
    <row r="68" spans="2:145" ht="9" customHeight="1">
      <c r="B68" s="144" t="s">
        <v>149</v>
      </c>
      <c r="C68" s="56"/>
      <c r="D68" s="54"/>
      <c r="E68" s="55"/>
      <c r="F68" s="11"/>
      <c r="G68" s="10"/>
      <c r="H68" s="2"/>
    </row>
    <row r="69" spans="2:145" ht="9" customHeight="1">
      <c r="B69" s="145" t="s">
        <v>150</v>
      </c>
      <c r="C69" s="56"/>
      <c r="D69" s="54"/>
      <c r="E69" s="55"/>
      <c r="F69" s="11"/>
      <c r="G69" s="10"/>
      <c r="H69" s="2"/>
    </row>
    <row r="70" spans="2:145" ht="9" customHeight="1"/>
  </sheetData>
  <mergeCells count="23">
    <mergeCell ref="D5:F5"/>
    <mergeCell ref="G5:I5"/>
    <mergeCell ref="D4:I4"/>
    <mergeCell ref="J5:L5"/>
    <mergeCell ref="M5:O5"/>
    <mergeCell ref="J4:O4"/>
    <mergeCell ref="B4:B6"/>
    <mergeCell ref="B8:B16"/>
    <mergeCell ref="B17:B27"/>
    <mergeCell ref="B28:B36"/>
    <mergeCell ref="C4:C6"/>
    <mergeCell ref="B49:B54"/>
    <mergeCell ref="B59:B62"/>
    <mergeCell ref="B64:B65"/>
    <mergeCell ref="M41:O41"/>
    <mergeCell ref="J41:L41"/>
    <mergeCell ref="G41:I41"/>
    <mergeCell ref="D41:F41"/>
    <mergeCell ref="J40:O40"/>
    <mergeCell ref="D40:I40"/>
    <mergeCell ref="C40:C42"/>
    <mergeCell ref="B40:B42"/>
    <mergeCell ref="B44:B48"/>
  </mergeCells>
  <phoneticPr fontId="30" type="noConversion"/>
  <printOptions horizontalCentered="1" verticalCentered="1" gridLinesSet="0"/>
  <pageMargins left="0" right="0" top="0" bottom="0" header="0" footer="0"/>
  <pageSetup paperSize="9" scale="81" fitToHeight="0" orientation="portrait" r:id="rId1"/>
  <headerFooter scaleWithDoc="0" alignWithMargins="0"/>
  <rowBreaks count="1" manualBreakCount="1">
    <brk id="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B1" transitionEvaluation="1" published="0">
    <tabColor rgb="FFFF0000"/>
  </sheetPr>
  <dimension ref="A1:Q123"/>
  <sheetViews>
    <sheetView showGridLines="0" topLeftCell="B1" zoomScaleNormal="100" workbookViewId="0">
      <selection activeCell="G23" sqref="G23"/>
    </sheetView>
  </sheetViews>
  <sheetFormatPr baseColWidth="10" defaultColWidth="7.28515625" defaultRowHeight="12.75"/>
  <cols>
    <col min="1" max="1" width="6" style="16" hidden="1" customWidth="1"/>
    <col min="2" max="2" width="10.140625" style="16" customWidth="1"/>
    <col min="3" max="16384" width="7.28515625" style="16"/>
  </cols>
  <sheetData>
    <row r="1" spans="1:17" ht="15.75" customHeight="1">
      <c r="B1" s="43" t="s">
        <v>197</v>
      </c>
      <c r="C1" s="42"/>
      <c r="D1" s="42"/>
      <c r="E1" s="42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7" ht="11.25" customHeight="1">
      <c r="B2" s="42" t="s">
        <v>3</v>
      </c>
      <c r="C2" s="42"/>
      <c r="D2" s="42"/>
      <c r="E2" s="42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1:17" ht="5.0999999999999996" customHeight="1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7" ht="20.100000000000001" customHeight="1">
      <c r="A4" s="29" t="s">
        <v>27</v>
      </c>
      <c r="B4" s="65" t="s">
        <v>41</v>
      </c>
      <c r="C4" s="66" t="s">
        <v>40</v>
      </c>
      <c r="D4" s="66" t="s">
        <v>198</v>
      </c>
      <c r="E4" s="66" t="s">
        <v>39</v>
      </c>
      <c r="F4" s="66" t="s">
        <v>38</v>
      </c>
      <c r="G4" s="67" t="s">
        <v>37</v>
      </c>
      <c r="H4" s="66" t="s">
        <v>36</v>
      </c>
      <c r="I4" s="66" t="s">
        <v>35</v>
      </c>
      <c r="J4" s="66" t="s">
        <v>34</v>
      </c>
      <c r="K4" s="66" t="s">
        <v>33</v>
      </c>
      <c r="L4" s="66" t="s">
        <v>32</v>
      </c>
      <c r="M4" s="66" t="s">
        <v>31</v>
      </c>
      <c r="N4" s="66" t="s">
        <v>30</v>
      </c>
      <c r="O4" s="66" t="s">
        <v>29</v>
      </c>
      <c r="P4" s="66" t="s">
        <v>28</v>
      </c>
      <c r="Q4" s="66" t="s">
        <v>27</v>
      </c>
    </row>
    <row r="5" spans="1:17" ht="11.1" customHeight="1">
      <c r="A5" s="68">
        <v>1038176.08344</v>
      </c>
      <c r="B5" s="217" t="s">
        <v>46</v>
      </c>
      <c r="C5" s="69" t="s">
        <v>23</v>
      </c>
      <c r="D5" s="69">
        <f>SUM(E5:N5)</f>
        <v>831246.53200000001</v>
      </c>
      <c r="E5" s="69">
        <v>87432.687999999995</v>
      </c>
      <c r="F5" s="69">
        <v>65193.004000000001</v>
      </c>
      <c r="G5" s="69">
        <v>76170.803</v>
      </c>
      <c r="H5" s="69">
        <v>70903.402000000002</v>
      </c>
      <c r="I5" s="69">
        <v>70341.908999999985</v>
      </c>
      <c r="J5" s="69">
        <v>83600.281999999992</v>
      </c>
      <c r="K5" s="69">
        <v>90478.902000000002</v>
      </c>
      <c r="L5" s="69">
        <v>100283.63099999999</v>
      </c>
      <c r="M5" s="69">
        <v>94738.319999999992</v>
      </c>
      <c r="N5" s="69">
        <v>92103.590999999986</v>
      </c>
      <c r="O5" s="69">
        <v>103101.80744</v>
      </c>
      <c r="P5" s="68">
        <v>103827.74400000001</v>
      </c>
      <c r="Q5" s="68">
        <v>1038176.08344</v>
      </c>
    </row>
    <row r="6" spans="1:17" ht="11.1" customHeight="1">
      <c r="A6" s="68">
        <v>1076214.6983431999</v>
      </c>
      <c r="B6" s="217"/>
      <c r="C6" s="69" t="s">
        <v>22</v>
      </c>
      <c r="D6" s="69">
        <f>SUM(E6:N6)</f>
        <v>857531.75634319999</v>
      </c>
      <c r="E6" s="69">
        <v>89601.808000000005</v>
      </c>
      <c r="F6" s="69">
        <v>70243.905999999988</v>
      </c>
      <c r="G6" s="69">
        <v>93199.5</v>
      </c>
      <c r="H6" s="69">
        <v>77843.426000000007</v>
      </c>
      <c r="I6" s="69">
        <v>79763.676999999996</v>
      </c>
      <c r="J6" s="69">
        <v>70783.942999999999</v>
      </c>
      <c r="K6" s="69">
        <v>80603.454500000007</v>
      </c>
      <c r="L6" s="69">
        <v>101789.019</v>
      </c>
      <c r="M6" s="69">
        <v>90084.203999999983</v>
      </c>
      <c r="N6" s="69">
        <v>103618.81884319999</v>
      </c>
      <c r="O6" s="69">
        <v>106149.052</v>
      </c>
      <c r="P6" s="68">
        <v>112533.88999999998</v>
      </c>
      <c r="Q6" s="68">
        <v>1076214.6983431999</v>
      </c>
    </row>
    <row r="7" spans="1:17" ht="11.1" customHeight="1">
      <c r="A7" s="68">
        <v>1106279.92</v>
      </c>
      <c r="B7" s="217"/>
      <c r="C7" s="69" t="s">
        <v>21</v>
      </c>
      <c r="D7" s="69">
        <f t="shared" ref="D7:D63" si="0">SUM(E7:N7)</f>
        <v>879347.00800000003</v>
      </c>
      <c r="E7" s="69">
        <v>90414.284000000014</v>
      </c>
      <c r="F7" s="69">
        <v>77246.178</v>
      </c>
      <c r="G7" s="69">
        <v>85490.114000000016</v>
      </c>
      <c r="H7" s="69">
        <v>73425.452999999994</v>
      </c>
      <c r="I7" s="69">
        <v>71009.097000000009</v>
      </c>
      <c r="J7" s="69">
        <v>68111.126999999993</v>
      </c>
      <c r="K7" s="69">
        <v>81377.055000000008</v>
      </c>
      <c r="L7" s="69">
        <v>108801.231</v>
      </c>
      <c r="M7" s="69">
        <v>111137.398</v>
      </c>
      <c r="N7" s="69">
        <v>112335.071</v>
      </c>
      <c r="O7" s="69">
        <v>118720.736</v>
      </c>
      <c r="P7" s="68">
        <v>108212.17599999998</v>
      </c>
      <c r="Q7" s="68">
        <v>1106279.92</v>
      </c>
    </row>
    <row r="8" spans="1:17" ht="11.1" customHeight="1">
      <c r="A8" s="68">
        <v>1174068.2660000001</v>
      </c>
      <c r="B8" s="217"/>
      <c r="C8" s="69" t="s">
        <v>20</v>
      </c>
      <c r="D8" s="69">
        <f t="shared" si="0"/>
        <v>943531.67599999998</v>
      </c>
      <c r="E8" s="69">
        <v>91108.028999999995</v>
      </c>
      <c r="F8" s="69">
        <v>92478.902000000016</v>
      </c>
      <c r="G8" s="69">
        <v>76980.214999999997</v>
      </c>
      <c r="H8" s="69">
        <v>95550.25999999998</v>
      </c>
      <c r="I8" s="69">
        <v>95536.522000000012</v>
      </c>
      <c r="J8" s="69">
        <v>88951.383000000002</v>
      </c>
      <c r="K8" s="69">
        <v>71652.124000000011</v>
      </c>
      <c r="L8" s="69">
        <v>102139.12799999998</v>
      </c>
      <c r="M8" s="69">
        <v>115160.17799999999</v>
      </c>
      <c r="N8" s="69">
        <v>113974.935</v>
      </c>
      <c r="O8" s="69">
        <v>112802.89200000001</v>
      </c>
      <c r="P8" s="68">
        <v>117733.698</v>
      </c>
      <c r="Q8" s="68">
        <v>1174068.2660000001</v>
      </c>
    </row>
    <row r="9" spans="1:17" ht="11.1" customHeight="1">
      <c r="A9" s="68">
        <v>1203491.736</v>
      </c>
      <c r="B9" s="217"/>
      <c r="C9" s="69" t="s">
        <v>19</v>
      </c>
      <c r="D9" s="69">
        <f>SUM(E9:N9)</f>
        <v>970262.58199999994</v>
      </c>
      <c r="E9" s="69">
        <v>96414.092999999993</v>
      </c>
      <c r="F9" s="69">
        <v>98057.237000000008</v>
      </c>
      <c r="G9" s="69">
        <v>94662.452000000005</v>
      </c>
      <c r="H9" s="69">
        <v>98504.077999999994</v>
      </c>
      <c r="I9" s="69">
        <v>96607.417000000001</v>
      </c>
      <c r="J9" s="69">
        <v>78672.275000000009</v>
      </c>
      <c r="K9" s="69">
        <v>72046.497000000003</v>
      </c>
      <c r="L9" s="69">
        <v>105153.855</v>
      </c>
      <c r="M9" s="69">
        <v>112545.80100000001</v>
      </c>
      <c r="N9" s="69">
        <v>117598.87699999998</v>
      </c>
      <c r="O9" s="69">
        <v>115818.93800000001</v>
      </c>
      <c r="P9" s="68">
        <v>117410.216</v>
      </c>
      <c r="Q9" s="68">
        <v>1203491.736</v>
      </c>
    </row>
    <row r="10" spans="1:17" ht="11.1" customHeight="1">
      <c r="A10" s="68">
        <v>1119425.416</v>
      </c>
      <c r="B10" s="217"/>
      <c r="C10" s="69" t="s">
        <v>18</v>
      </c>
      <c r="D10" s="69">
        <f>SUM(E10:N10)</f>
        <v>877068.89799999993</v>
      </c>
      <c r="E10" s="69">
        <v>90186.488999999987</v>
      </c>
      <c r="F10" s="69">
        <v>88257.955000000002</v>
      </c>
      <c r="G10" s="69">
        <v>82019.804999999993</v>
      </c>
      <c r="H10" s="69">
        <v>68449.884000000005</v>
      </c>
      <c r="I10" s="69">
        <v>59847.271999999997</v>
      </c>
      <c r="J10" s="69">
        <v>80104.803000000014</v>
      </c>
      <c r="K10" s="69">
        <v>76098.210000000006</v>
      </c>
      <c r="L10" s="69">
        <v>103363.49699999999</v>
      </c>
      <c r="M10" s="69">
        <v>103898.81600000001</v>
      </c>
      <c r="N10" s="69">
        <v>124842.16699999999</v>
      </c>
      <c r="O10" s="69">
        <v>117930.47399999999</v>
      </c>
      <c r="P10" s="68">
        <v>124426.04399999998</v>
      </c>
      <c r="Q10" s="68">
        <v>1119425.416</v>
      </c>
    </row>
    <row r="11" spans="1:17" ht="11.1" customHeight="1">
      <c r="A11" s="68">
        <v>1148321.1059999999</v>
      </c>
      <c r="B11" s="217"/>
      <c r="C11" s="69" t="s">
        <v>17</v>
      </c>
      <c r="D11" s="69">
        <f>SUM(E11:N11)</f>
        <v>933482.12899999996</v>
      </c>
      <c r="E11" s="69">
        <v>110748.77899999999</v>
      </c>
      <c r="F11" s="69">
        <v>88611.17</v>
      </c>
      <c r="G11" s="69">
        <v>61944.047999999995</v>
      </c>
      <c r="H11" s="69">
        <v>53462.101999999999</v>
      </c>
      <c r="I11" s="69">
        <v>57751.837999999996</v>
      </c>
      <c r="J11" s="69">
        <v>95946.463999999978</v>
      </c>
      <c r="K11" s="69">
        <v>124994.317</v>
      </c>
      <c r="L11" s="69">
        <v>114941.21</v>
      </c>
      <c r="M11" s="69">
        <v>115863.386</v>
      </c>
      <c r="N11" s="69">
        <v>109218.815</v>
      </c>
      <c r="O11" s="69">
        <v>107510.49099999999</v>
      </c>
      <c r="P11" s="68">
        <v>107328.486</v>
      </c>
      <c r="Q11" s="68">
        <v>1148321.1059999999</v>
      </c>
    </row>
    <row r="12" spans="1:17" ht="11.1" customHeight="1">
      <c r="A12" s="68">
        <v>1080929.9950000001</v>
      </c>
      <c r="B12" s="217"/>
      <c r="C12" s="69" t="s">
        <v>16</v>
      </c>
      <c r="D12" s="69">
        <f t="shared" si="0"/>
        <v>870531.86699999997</v>
      </c>
      <c r="E12" s="69">
        <v>102966.08900000001</v>
      </c>
      <c r="F12" s="69">
        <v>77377.828999999998</v>
      </c>
      <c r="G12" s="69">
        <v>34164.558999999994</v>
      </c>
      <c r="H12" s="69">
        <v>59208.74700000001</v>
      </c>
      <c r="I12" s="69">
        <v>77141.653999999995</v>
      </c>
      <c r="J12" s="69">
        <v>68912.183000000005</v>
      </c>
      <c r="K12" s="69">
        <v>93987.407999999996</v>
      </c>
      <c r="L12" s="69">
        <v>111052.26700000001</v>
      </c>
      <c r="M12" s="69">
        <v>120095.19300000001</v>
      </c>
      <c r="N12" s="69">
        <v>125625.93799999999</v>
      </c>
      <c r="O12" s="69">
        <v>112033.322</v>
      </c>
      <c r="P12" s="68">
        <v>98364.805999999997</v>
      </c>
      <c r="Q12" s="68">
        <v>1080929.9950000001</v>
      </c>
    </row>
    <row r="13" spans="1:17" ht="11.1" customHeight="1">
      <c r="A13" s="68">
        <v>1183442.4695000001</v>
      </c>
      <c r="B13" s="217"/>
      <c r="C13" s="69" t="s">
        <v>15</v>
      </c>
      <c r="D13" s="69">
        <f>SUM(E13:N13)</f>
        <v>933635.92700000003</v>
      </c>
      <c r="E13" s="69">
        <v>105680.727</v>
      </c>
      <c r="F13" s="69">
        <v>75402.3</v>
      </c>
      <c r="G13" s="69">
        <v>62723.68499999999</v>
      </c>
      <c r="H13" s="69">
        <v>64835.839999999997</v>
      </c>
      <c r="I13" s="69">
        <v>77740.642999999996</v>
      </c>
      <c r="J13" s="69">
        <v>100596.45200000002</v>
      </c>
      <c r="K13" s="69">
        <v>103466.504</v>
      </c>
      <c r="L13" s="69">
        <v>109198.52800000001</v>
      </c>
      <c r="M13" s="69">
        <v>115131.93399999999</v>
      </c>
      <c r="N13" s="69">
        <v>118859.31399999998</v>
      </c>
      <c r="O13" s="69">
        <v>124850.0625</v>
      </c>
      <c r="P13" s="68">
        <v>124956.48</v>
      </c>
      <c r="Q13" s="68">
        <v>1183442.4695000001</v>
      </c>
    </row>
    <row r="14" spans="1:17" ht="11.1" customHeight="1">
      <c r="A14" s="68">
        <v>1196003.0960000001</v>
      </c>
      <c r="B14" s="218"/>
      <c r="C14" s="69" t="s">
        <v>14</v>
      </c>
      <c r="D14" s="69">
        <f t="shared" si="0"/>
        <v>971599.8180000002</v>
      </c>
      <c r="E14" s="69">
        <v>93968.155000000013</v>
      </c>
      <c r="F14" s="69">
        <v>80830.178000000014</v>
      </c>
      <c r="G14" s="69">
        <v>89501.141000000003</v>
      </c>
      <c r="H14" s="69">
        <v>72548.312000000005</v>
      </c>
      <c r="I14" s="69">
        <v>79904.78</v>
      </c>
      <c r="J14" s="69">
        <v>82878.8</v>
      </c>
      <c r="K14" s="69">
        <v>116511.40200000003</v>
      </c>
      <c r="L14" s="69">
        <v>117660.04299999999</v>
      </c>
      <c r="M14" s="69">
        <v>117312.61099999999</v>
      </c>
      <c r="N14" s="69">
        <v>120484.39600000002</v>
      </c>
      <c r="O14" s="69">
        <v>115548.41599999998</v>
      </c>
      <c r="P14" s="68">
        <v>108854.86199999999</v>
      </c>
      <c r="Q14" s="68">
        <v>1196003.0960000001</v>
      </c>
    </row>
    <row r="15" spans="1:17" ht="11.1" customHeight="1">
      <c r="A15" s="68">
        <v>1197714.1454723002</v>
      </c>
      <c r="B15" s="218"/>
      <c r="C15" s="69" t="s">
        <v>45</v>
      </c>
      <c r="D15" s="69">
        <f t="shared" si="0"/>
        <v>954395.28600000008</v>
      </c>
      <c r="E15" s="69">
        <v>93415.578999999998</v>
      </c>
      <c r="F15" s="69">
        <v>84806.64899999999</v>
      </c>
      <c r="G15" s="69">
        <v>67517.133000000002</v>
      </c>
      <c r="H15" s="69">
        <v>71970.285000000003</v>
      </c>
      <c r="I15" s="69">
        <v>97430.36</v>
      </c>
      <c r="J15" s="69">
        <v>103369.70699999999</v>
      </c>
      <c r="K15" s="69">
        <v>97218.598000000013</v>
      </c>
      <c r="L15" s="69">
        <v>99424.225999999995</v>
      </c>
      <c r="M15" s="69">
        <v>114969.841</v>
      </c>
      <c r="N15" s="69">
        <v>124272.90800000001</v>
      </c>
      <c r="O15" s="69">
        <v>117976.783</v>
      </c>
      <c r="P15" s="68">
        <v>125342.0764723</v>
      </c>
      <c r="Q15" s="68">
        <v>1197714.1454723002</v>
      </c>
    </row>
    <row r="16" spans="1:17" ht="11.1" customHeight="1">
      <c r="A16" s="68">
        <v>1097807.4249211738</v>
      </c>
      <c r="B16" s="218"/>
      <c r="C16" s="69" t="s">
        <v>44</v>
      </c>
      <c r="D16" s="69">
        <f>SUM(E16:N16)</f>
        <v>881548.71100416849</v>
      </c>
      <c r="E16" s="69">
        <v>84815.01999999999</v>
      </c>
      <c r="F16" s="69">
        <v>102542.77285499999</v>
      </c>
      <c r="G16" s="69">
        <v>79193.817999999999</v>
      </c>
      <c r="H16" s="69">
        <v>59812.967999999993</v>
      </c>
      <c r="I16" s="69">
        <v>65009.257923168618</v>
      </c>
      <c r="J16" s="69">
        <v>80439.12000000001</v>
      </c>
      <c r="K16" s="69">
        <v>90105.231999999989</v>
      </c>
      <c r="L16" s="69">
        <v>100645.397</v>
      </c>
      <c r="M16" s="69">
        <v>105171.658</v>
      </c>
      <c r="N16" s="69">
        <v>113813.46722600002</v>
      </c>
      <c r="O16" s="69">
        <v>111664.05943061887</v>
      </c>
      <c r="P16" s="68">
        <v>104594.65448638653</v>
      </c>
      <c r="Q16" s="68">
        <v>1097807.4249211701</v>
      </c>
    </row>
    <row r="17" spans="1:17" ht="11.1" customHeight="1">
      <c r="A17" s="68">
        <v>1111550.5347373611</v>
      </c>
      <c r="B17" s="218"/>
      <c r="C17" s="69" t="s">
        <v>139</v>
      </c>
      <c r="D17" s="69">
        <f t="shared" si="0"/>
        <v>902689.75073736103</v>
      </c>
      <c r="E17" s="69">
        <v>89862.980546272622</v>
      </c>
      <c r="F17" s="69">
        <v>78517.963168117145</v>
      </c>
      <c r="G17" s="69">
        <v>70780.102999999988</v>
      </c>
      <c r="H17" s="69">
        <v>72576.972562968862</v>
      </c>
      <c r="I17" s="69">
        <v>82819.949000000008</v>
      </c>
      <c r="J17" s="69">
        <v>95552.724460999991</v>
      </c>
      <c r="K17" s="69">
        <v>110294.18919192013</v>
      </c>
      <c r="L17" s="69">
        <v>97397.225005082335</v>
      </c>
      <c r="M17" s="69">
        <v>91078.295515000005</v>
      </c>
      <c r="N17" s="69">
        <v>113809.348287</v>
      </c>
      <c r="O17" s="69">
        <v>104966.07100000001</v>
      </c>
      <c r="P17" s="68">
        <v>103894.713</v>
      </c>
      <c r="Q17" s="68">
        <v>1111550.5347373611</v>
      </c>
    </row>
    <row r="18" spans="1:17" ht="11.1" customHeight="1">
      <c r="A18" s="70">
        <v>1062623.3284511713</v>
      </c>
      <c r="B18" s="218"/>
      <c r="C18" s="69" t="s">
        <v>145</v>
      </c>
      <c r="D18" s="69">
        <f t="shared" si="0"/>
        <v>854909.57759966631</v>
      </c>
      <c r="E18" s="69">
        <v>88521.537959999987</v>
      </c>
      <c r="F18" s="69">
        <v>81831.788092126139</v>
      </c>
      <c r="G18" s="69">
        <v>74599.803485196346</v>
      </c>
      <c r="H18" s="69">
        <v>47220.245898000001</v>
      </c>
      <c r="I18" s="69">
        <v>68035.959146000881</v>
      </c>
      <c r="J18" s="69">
        <v>76832.665200977339</v>
      </c>
      <c r="K18" s="69">
        <v>93086.331686671125</v>
      </c>
      <c r="L18" s="69">
        <v>107863.23938</v>
      </c>
      <c r="M18" s="69">
        <v>103633.02644</v>
      </c>
      <c r="N18" s="69">
        <v>113284.98031069447</v>
      </c>
      <c r="O18" s="69">
        <v>101932.610867</v>
      </c>
      <c r="P18" s="71">
        <v>106548.28998450493</v>
      </c>
      <c r="Q18" s="71">
        <v>1063390.4818711714</v>
      </c>
    </row>
    <row r="19" spans="1:17" ht="11.1" customHeight="1">
      <c r="A19" s="68"/>
      <c r="B19" s="72"/>
      <c r="C19" s="72">
        <v>2024</v>
      </c>
      <c r="D19" s="72">
        <f>SUM(E19:N19)</f>
        <v>893349.2364030818</v>
      </c>
      <c r="E19" s="72">
        <f t="shared" ref="E19:M19" si="1">+E34+E49+E64+E82+E97+E112</f>
        <v>77170.425656375854</v>
      </c>
      <c r="F19" s="72">
        <f t="shared" si="1"/>
        <v>87359.913277981934</v>
      </c>
      <c r="G19" s="72">
        <f t="shared" si="1"/>
        <v>57790.39696372491</v>
      </c>
      <c r="H19" s="72">
        <f t="shared" si="1"/>
        <v>62032.809000000008</v>
      </c>
      <c r="I19" s="72">
        <f t="shared" si="1"/>
        <v>82088.384541131571</v>
      </c>
      <c r="J19" s="72">
        <f t="shared" si="1"/>
        <v>92175.408455204801</v>
      </c>
      <c r="K19" s="72">
        <f t="shared" si="1"/>
        <v>94653.82443384036</v>
      </c>
      <c r="L19" s="72">
        <f t="shared" si="1"/>
        <v>115978.46184902271</v>
      </c>
      <c r="M19" s="72">
        <f t="shared" si="1"/>
        <v>103823.71048979959</v>
      </c>
      <c r="N19" s="72">
        <f>+N34+N49+N64+N82+N97+N112</f>
        <v>120275.90173599999</v>
      </c>
      <c r="O19" s="72"/>
      <c r="P19" s="70"/>
      <c r="Q19" s="70"/>
    </row>
    <row r="20" spans="1:17" ht="7.5" customHeight="1">
      <c r="A20" s="38">
        <v>0</v>
      </c>
      <c r="B20" s="32" t="s">
        <v>137</v>
      </c>
      <c r="C20" s="27" t="s">
        <v>23</v>
      </c>
      <c r="D20" s="69">
        <f t="shared" ref="D20" si="2">SUM(E20:M20)</f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69">
        <v>0</v>
      </c>
    </row>
    <row r="21" spans="1:17" ht="11.1" customHeight="1">
      <c r="A21" s="38">
        <v>0</v>
      </c>
      <c r="B21" s="32"/>
      <c r="C21" s="27" t="s">
        <v>22</v>
      </c>
      <c r="D21" s="69">
        <f t="shared" si="0"/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69">
        <v>0</v>
      </c>
    </row>
    <row r="22" spans="1:17" ht="11.1" customHeight="1">
      <c r="A22" s="38">
        <v>0</v>
      </c>
      <c r="B22" s="32"/>
      <c r="C22" s="27" t="s">
        <v>21</v>
      </c>
      <c r="D22" s="69">
        <f t="shared" si="0"/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69">
        <v>0</v>
      </c>
    </row>
    <row r="23" spans="1:17" ht="11.1" customHeight="1">
      <c r="A23" s="38">
        <v>0</v>
      </c>
      <c r="B23" s="32"/>
      <c r="C23" s="27" t="s">
        <v>20</v>
      </c>
      <c r="D23" s="69">
        <f t="shared" si="0"/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69">
        <v>0</v>
      </c>
    </row>
    <row r="24" spans="1:17" ht="11.1" customHeight="1">
      <c r="A24" s="38">
        <v>0</v>
      </c>
      <c r="B24" s="32"/>
      <c r="C24" s="27" t="s">
        <v>19</v>
      </c>
      <c r="D24" s="69">
        <f t="shared" si="0"/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69">
        <v>0</v>
      </c>
    </row>
    <row r="25" spans="1:17" ht="11.1" customHeight="1">
      <c r="A25" s="38">
        <v>0</v>
      </c>
      <c r="B25" s="32"/>
      <c r="C25" s="27" t="s">
        <v>18</v>
      </c>
      <c r="D25" s="69">
        <f t="shared" si="0"/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69">
        <v>0</v>
      </c>
    </row>
    <row r="26" spans="1:17" ht="11.1" customHeight="1">
      <c r="A26" s="38">
        <v>0</v>
      </c>
      <c r="B26" s="32"/>
      <c r="C26" s="27" t="s">
        <v>17</v>
      </c>
      <c r="D26" s="69">
        <f t="shared" si="0"/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69">
        <v>0</v>
      </c>
    </row>
    <row r="27" spans="1:17" ht="11.1" customHeight="1">
      <c r="A27" s="38">
        <v>0</v>
      </c>
      <c r="B27" s="32"/>
      <c r="C27" s="27" t="s">
        <v>16</v>
      </c>
      <c r="D27" s="69">
        <f t="shared" si="0"/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69">
        <v>0</v>
      </c>
    </row>
    <row r="28" spans="1:17" ht="11.1" customHeight="1">
      <c r="A28" s="38">
        <v>42034.3</v>
      </c>
      <c r="B28" s="40"/>
      <c r="C28" s="27" t="s">
        <v>15</v>
      </c>
      <c r="D28" s="69">
        <f>SUM(E28:N28)</f>
        <v>35966.35</v>
      </c>
      <c r="E28" s="26">
        <v>53.25</v>
      </c>
      <c r="F28" s="26">
        <v>528.20000000000005</v>
      </c>
      <c r="G28" s="26">
        <v>481.1</v>
      </c>
      <c r="H28" s="26">
        <v>1681</v>
      </c>
      <c r="I28" s="26">
        <v>4414.5</v>
      </c>
      <c r="J28" s="26">
        <v>6493</v>
      </c>
      <c r="K28" s="26">
        <v>7433.4</v>
      </c>
      <c r="L28" s="26">
        <v>4324.55</v>
      </c>
      <c r="M28" s="26">
        <v>7429.4500000000007</v>
      </c>
      <c r="N28" s="26">
        <v>3127.9</v>
      </c>
      <c r="O28" s="26">
        <v>1856.05</v>
      </c>
      <c r="P28" s="26">
        <v>4211.8999999999996</v>
      </c>
      <c r="Q28" s="69">
        <v>42034.3</v>
      </c>
    </row>
    <row r="29" spans="1:17" ht="11.1" customHeight="1">
      <c r="A29" s="38">
        <v>26683.35</v>
      </c>
      <c r="B29" s="32"/>
      <c r="C29" s="27" t="s">
        <v>14</v>
      </c>
      <c r="D29" s="69">
        <f t="shared" si="0"/>
        <v>20067.099999999999</v>
      </c>
      <c r="E29" s="39">
        <v>2247.1999999999998</v>
      </c>
      <c r="F29" s="39">
        <v>392.7</v>
      </c>
      <c r="G29" s="39">
        <v>1179.7</v>
      </c>
      <c r="H29" s="39">
        <v>2095.9499999999998</v>
      </c>
      <c r="I29" s="39">
        <v>2806.8</v>
      </c>
      <c r="J29" s="39">
        <v>1619.6</v>
      </c>
      <c r="K29" s="39">
        <v>1957.4</v>
      </c>
      <c r="L29" s="39">
        <v>2163.85</v>
      </c>
      <c r="M29" s="39">
        <v>2896.75</v>
      </c>
      <c r="N29" s="26">
        <v>2707.15</v>
      </c>
      <c r="O29" s="26">
        <v>3991.75</v>
      </c>
      <c r="P29" s="26">
        <v>2624.5</v>
      </c>
      <c r="Q29" s="69">
        <v>26683.35</v>
      </c>
    </row>
    <row r="30" spans="1:17" ht="11.1" customHeight="1">
      <c r="A30" s="38">
        <v>50532.9</v>
      </c>
      <c r="B30" s="32"/>
      <c r="C30" s="27" t="s">
        <v>13</v>
      </c>
      <c r="D30" s="69">
        <f t="shared" si="0"/>
        <v>37293.4</v>
      </c>
      <c r="E30" s="39">
        <v>1587.65</v>
      </c>
      <c r="F30" s="39">
        <v>2667.05</v>
      </c>
      <c r="G30" s="39">
        <v>5066.45</v>
      </c>
      <c r="H30" s="39">
        <v>3162.75</v>
      </c>
      <c r="I30" s="39">
        <v>5168.05</v>
      </c>
      <c r="J30" s="39">
        <v>5082</v>
      </c>
      <c r="K30" s="39">
        <v>2673.25</v>
      </c>
      <c r="L30" s="39">
        <v>3521.8</v>
      </c>
      <c r="M30" s="39">
        <v>3188.45</v>
      </c>
      <c r="N30" s="39">
        <v>5175.9500000000007</v>
      </c>
      <c r="O30" s="26">
        <v>5603.9</v>
      </c>
      <c r="P30" s="26">
        <v>7635.5999999999995</v>
      </c>
      <c r="Q30" s="69">
        <v>50532.9</v>
      </c>
    </row>
    <row r="31" spans="1:17" ht="11.1" customHeight="1">
      <c r="A31" s="38">
        <v>35753.35</v>
      </c>
      <c r="B31" s="32"/>
      <c r="C31" s="27" t="s">
        <v>12</v>
      </c>
      <c r="D31" s="69">
        <f>SUM(E31:N31)</f>
        <v>28994.749999999996</v>
      </c>
      <c r="E31" s="39">
        <v>4858.2</v>
      </c>
      <c r="F31" s="39">
        <v>2295.25</v>
      </c>
      <c r="G31" s="39">
        <v>1227.7</v>
      </c>
      <c r="H31" s="39">
        <v>3114.2</v>
      </c>
      <c r="I31" s="39">
        <v>3524.9</v>
      </c>
      <c r="J31" s="39">
        <v>2603.4</v>
      </c>
      <c r="K31" s="39">
        <v>2434.3000000000002</v>
      </c>
      <c r="L31" s="39">
        <v>2474.0500000000002</v>
      </c>
      <c r="M31" s="39">
        <v>2928.9</v>
      </c>
      <c r="N31" s="39">
        <v>3533.85</v>
      </c>
      <c r="O31" s="26">
        <v>3726.4</v>
      </c>
      <c r="P31" s="26">
        <v>3032.2</v>
      </c>
      <c r="Q31" s="69">
        <v>35753.35</v>
      </c>
    </row>
    <row r="32" spans="1:17" ht="11.1" customHeight="1">
      <c r="A32" s="38">
        <v>30307.200000000001</v>
      </c>
      <c r="B32" s="32"/>
      <c r="C32" s="27" t="s">
        <v>11</v>
      </c>
      <c r="D32" s="69">
        <f t="shared" si="0"/>
        <v>23628.75</v>
      </c>
      <c r="E32" s="39">
        <v>1990.25</v>
      </c>
      <c r="F32" s="39">
        <v>2783.3</v>
      </c>
      <c r="G32" s="39">
        <v>1359.9</v>
      </c>
      <c r="H32" s="26">
        <v>0</v>
      </c>
      <c r="I32" s="39">
        <v>2590.65</v>
      </c>
      <c r="J32" s="39">
        <v>2659.85</v>
      </c>
      <c r="K32" s="39">
        <v>5182.2</v>
      </c>
      <c r="L32" s="39">
        <v>3636.3</v>
      </c>
      <c r="M32" s="39">
        <v>1241.95</v>
      </c>
      <c r="N32" s="39">
        <v>2184.35</v>
      </c>
      <c r="O32" s="26">
        <v>2900.15</v>
      </c>
      <c r="P32" s="26">
        <v>3778.3</v>
      </c>
      <c r="Q32" s="69">
        <v>30307.200000000001</v>
      </c>
    </row>
    <row r="33" spans="1:17" ht="11.1" customHeight="1">
      <c r="A33" s="38">
        <v>62965.19999999999</v>
      </c>
      <c r="B33" s="32"/>
      <c r="C33" s="27" t="s">
        <v>199</v>
      </c>
      <c r="D33" s="69">
        <f t="shared" si="0"/>
        <v>47890.999999999993</v>
      </c>
      <c r="E33" s="8">
        <v>5690</v>
      </c>
      <c r="F33" s="8">
        <v>4781.25</v>
      </c>
      <c r="G33" s="8">
        <v>597.04999999999995</v>
      </c>
      <c r="H33" s="12">
        <v>1375.2</v>
      </c>
      <c r="I33" s="8">
        <v>5197.8500000000004</v>
      </c>
      <c r="J33" s="39">
        <v>4137.3500000000004</v>
      </c>
      <c r="K33" s="39">
        <v>5304</v>
      </c>
      <c r="L33" s="39">
        <v>6374.6</v>
      </c>
      <c r="M33" s="39">
        <v>6874.95</v>
      </c>
      <c r="N33" s="39">
        <v>7558.75</v>
      </c>
      <c r="O33" s="26">
        <v>7537.1</v>
      </c>
      <c r="P33" s="26">
        <v>8304.25</v>
      </c>
      <c r="Q33" s="69">
        <f>SUM(E33:P33)</f>
        <v>63732.349999999991</v>
      </c>
    </row>
    <row r="34" spans="1:17" ht="11.1" customHeight="1">
      <c r="A34" s="38">
        <v>286096.17999999993</v>
      </c>
      <c r="B34" s="32"/>
      <c r="C34" s="27">
        <v>2024</v>
      </c>
      <c r="D34" s="69">
        <f>SUM(E34:N34)</f>
        <v>70293.95</v>
      </c>
      <c r="E34" s="8">
        <v>6304.05</v>
      </c>
      <c r="F34" s="8">
        <v>5994.4</v>
      </c>
      <c r="G34" s="8">
        <v>950.75</v>
      </c>
      <c r="H34" s="12">
        <v>6300.95</v>
      </c>
      <c r="I34" s="8">
        <v>7370.35</v>
      </c>
      <c r="J34" s="39">
        <v>7121</v>
      </c>
      <c r="K34" s="39">
        <v>9025.5499999999993</v>
      </c>
      <c r="L34" s="39">
        <v>9624.85</v>
      </c>
      <c r="M34" s="39">
        <v>8346.6</v>
      </c>
      <c r="N34" s="39">
        <v>9255.4500000000007</v>
      </c>
      <c r="O34" s="26"/>
      <c r="P34" s="26"/>
      <c r="Q34" s="69"/>
    </row>
    <row r="35" spans="1:17" ht="11.1" customHeight="1">
      <c r="A35" s="38">
        <v>291544.49599999998</v>
      </c>
      <c r="B35" s="32" t="s">
        <v>43</v>
      </c>
      <c r="C35" s="27" t="s">
        <v>23</v>
      </c>
      <c r="D35" s="69">
        <f t="shared" si="0"/>
        <v>229528.33999999997</v>
      </c>
      <c r="E35" s="26">
        <v>25386.780999999999</v>
      </c>
      <c r="F35" s="26">
        <v>19321.835000000003</v>
      </c>
      <c r="G35" s="26">
        <v>8647.9250000000011</v>
      </c>
      <c r="H35" s="26">
        <v>16116.38</v>
      </c>
      <c r="I35" s="26">
        <v>26197.182999999997</v>
      </c>
      <c r="J35" s="26">
        <v>29703.081999999995</v>
      </c>
      <c r="K35" s="26">
        <v>19371.145</v>
      </c>
      <c r="L35" s="26">
        <v>28973.87</v>
      </c>
      <c r="M35" s="26">
        <v>27804.28</v>
      </c>
      <c r="N35" s="26">
        <v>28005.858999999997</v>
      </c>
      <c r="O35" s="26">
        <v>29330.87</v>
      </c>
      <c r="P35" s="26">
        <v>27236.97</v>
      </c>
      <c r="Q35" s="69">
        <v>286096.17999999993</v>
      </c>
    </row>
    <row r="36" spans="1:17" ht="11.1" customHeight="1">
      <c r="A36" s="38">
        <v>279665.61200000002</v>
      </c>
      <c r="B36" s="32"/>
      <c r="C36" s="27" t="s">
        <v>22</v>
      </c>
      <c r="D36" s="69">
        <f t="shared" si="0"/>
        <v>229451.06599999999</v>
      </c>
      <c r="E36" s="26">
        <v>18247.080000000002</v>
      </c>
      <c r="F36" s="26">
        <v>6937</v>
      </c>
      <c r="G36" s="26">
        <v>21481.78</v>
      </c>
      <c r="H36" s="26">
        <v>19554.79</v>
      </c>
      <c r="I36" s="26">
        <v>22557.51</v>
      </c>
      <c r="J36" s="26">
        <v>26969.830999999998</v>
      </c>
      <c r="K36" s="26">
        <v>27267.448</v>
      </c>
      <c r="L36" s="26">
        <v>29726.337000000003</v>
      </c>
      <c r="M36" s="26">
        <v>25235.719999999998</v>
      </c>
      <c r="N36" s="26">
        <v>31473.570000000003</v>
      </c>
      <c r="O36" s="26">
        <v>31070.98</v>
      </c>
      <c r="P36" s="26">
        <v>31022.45</v>
      </c>
      <c r="Q36" s="69">
        <v>291544.49599999998</v>
      </c>
    </row>
    <row r="37" spans="1:17" ht="11.1" customHeight="1">
      <c r="A37" s="38">
        <v>315953.73500000004</v>
      </c>
      <c r="B37" s="32"/>
      <c r="C37" s="27" t="s">
        <v>21</v>
      </c>
      <c r="D37" s="69">
        <f t="shared" si="0"/>
        <v>211953.28200000001</v>
      </c>
      <c r="E37" s="26">
        <v>24026.595000000001</v>
      </c>
      <c r="F37" s="26">
        <v>10079.129999999999</v>
      </c>
      <c r="G37" s="26">
        <v>13621.35</v>
      </c>
      <c r="H37" s="26">
        <v>15329.249000000002</v>
      </c>
      <c r="I37" s="26">
        <v>15932.539999999999</v>
      </c>
      <c r="J37" s="26">
        <v>21452.34</v>
      </c>
      <c r="K37" s="26">
        <v>23271.200000000001</v>
      </c>
      <c r="L37" s="26">
        <v>25326.593000000001</v>
      </c>
      <c r="M37" s="26">
        <v>31019.010999999999</v>
      </c>
      <c r="N37" s="26">
        <v>31895.274000000001</v>
      </c>
      <c r="O37" s="26">
        <v>35278.51</v>
      </c>
      <c r="P37" s="26">
        <v>32433.82</v>
      </c>
      <c r="Q37" s="69">
        <v>279665.61200000002</v>
      </c>
    </row>
    <row r="38" spans="1:17" ht="11.1" customHeight="1">
      <c r="A38" s="38">
        <v>258587.47999999998</v>
      </c>
      <c r="B38" s="32"/>
      <c r="C38" s="27" t="s">
        <v>20</v>
      </c>
      <c r="D38" s="69">
        <f t="shared" si="0"/>
        <v>257093.58500000002</v>
      </c>
      <c r="E38" s="26">
        <v>30438.73</v>
      </c>
      <c r="F38" s="26">
        <v>25855.81</v>
      </c>
      <c r="G38" s="26">
        <v>14348.48</v>
      </c>
      <c r="H38" s="26">
        <v>18969.434999999998</v>
      </c>
      <c r="I38" s="26">
        <v>28346.34</v>
      </c>
      <c r="J38" s="26">
        <v>26534.38</v>
      </c>
      <c r="K38" s="26">
        <v>26682.420000000002</v>
      </c>
      <c r="L38" s="26">
        <v>29274.37</v>
      </c>
      <c r="M38" s="26">
        <v>30232.04</v>
      </c>
      <c r="N38" s="26">
        <v>26411.58</v>
      </c>
      <c r="O38" s="26">
        <v>27809.999999999996</v>
      </c>
      <c r="P38" s="26">
        <v>31050.149999999998</v>
      </c>
      <c r="Q38" s="69">
        <v>315953.73500000004</v>
      </c>
    </row>
    <row r="39" spans="1:17" ht="11.1" customHeight="1">
      <c r="A39" s="38">
        <v>193052.76</v>
      </c>
      <c r="B39" s="32"/>
      <c r="C39" s="27" t="s">
        <v>19</v>
      </c>
      <c r="D39" s="69">
        <f t="shared" si="0"/>
        <v>209531.78999999998</v>
      </c>
      <c r="E39" s="26">
        <v>28002.560000000001</v>
      </c>
      <c r="F39" s="26">
        <v>24606.449999999997</v>
      </c>
      <c r="G39" s="26">
        <v>16656.22</v>
      </c>
      <c r="H39" s="26">
        <v>19520.069999999996</v>
      </c>
      <c r="I39" s="26">
        <v>25521.040000000005</v>
      </c>
      <c r="J39" s="26">
        <v>0</v>
      </c>
      <c r="K39" s="26">
        <v>22108.33</v>
      </c>
      <c r="L39" s="26">
        <v>23217.38</v>
      </c>
      <c r="M39" s="26">
        <v>23592.930000000004</v>
      </c>
      <c r="N39" s="26">
        <v>26306.809999999998</v>
      </c>
      <c r="O39" s="26">
        <v>25441.96</v>
      </c>
      <c r="P39" s="26">
        <v>23613.73</v>
      </c>
      <c r="Q39" s="69">
        <v>258587.47999999998</v>
      </c>
    </row>
    <row r="40" spans="1:17" ht="11.1" customHeight="1">
      <c r="A40" s="38">
        <v>226632.73999999996</v>
      </c>
      <c r="B40" s="32"/>
      <c r="C40" s="27" t="s">
        <v>18</v>
      </c>
      <c r="D40" s="69">
        <f t="shared" si="0"/>
        <v>142572.19</v>
      </c>
      <c r="E40" s="26">
        <v>16317.73</v>
      </c>
      <c r="F40" s="26">
        <v>13332.520000000002</v>
      </c>
      <c r="G40" s="26">
        <v>8012.73</v>
      </c>
      <c r="H40" s="26">
        <v>7414.6299999999992</v>
      </c>
      <c r="I40" s="26">
        <v>6333.8</v>
      </c>
      <c r="J40" s="26">
        <v>13620.75</v>
      </c>
      <c r="K40" s="26">
        <v>14433.509999999998</v>
      </c>
      <c r="L40" s="26">
        <v>15794.010000000002</v>
      </c>
      <c r="M40" s="26">
        <v>21870.59</v>
      </c>
      <c r="N40" s="26">
        <v>25441.919999999998</v>
      </c>
      <c r="O40" s="26">
        <v>26613.440000000002</v>
      </c>
      <c r="P40" s="26">
        <v>23867.129999999997</v>
      </c>
      <c r="Q40" s="69">
        <v>193052.76</v>
      </c>
    </row>
    <row r="41" spans="1:17" ht="11.1" customHeight="1">
      <c r="A41" s="38">
        <v>218892.19400000002</v>
      </c>
      <c r="B41" s="32"/>
      <c r="C41" s="27" t="s">
        <v>17</v>
      </c>
      <c r="D41" s="69">
        <f t="shared" si="0"/>
        <v>181566.77999999997</v>
      </c>
      <c r="E41" s="26">
        <v>22070.43</v>
      </c>
      <c r="F41" s="26">
        <v>14257.809999999998</v>
      </c>
      <c r="G41" s="26">
        <v>9269.5999999999985</v>
      </c>
      <c r="H41" s="26">
        <v>13876.68</v>
      </c>
      <c r="I41" s="26">
        <v>13356.289999999999</v>
      </c>
      <c r="J41" s="26">
        <v>22258.93</v>
      </c>
      <c r="K41" s="26">
        <v>21074.01</v>
      </c>
      <c r="L41" s="26">
        <v>23437.83</v>
      </c>
      <c r="M41" s="26">
        <v>19437.089999999997</v>
      </c>
      <c r="N41" s="26">
        <v>22528.11</v>
      </c>
      <c r="O41" s="26">
        <v>21295.579999999998</v>
      </c>
      <c r="P41" s="26">
        <v>23770.38</v>
      </c>
      <c r="Q41" s="69">
        <v>226632.73999999996</v>
      </c>
    </row>
    <row r="42" spans="1:17" ht="11.1" customHeight="1">
      <c r="A42" s="38">
        <v>274879.06149999995</v>
      </c>
      <c r="B42" s="32"/>
      <c r="C42" s="27" t="s">
        <v>16</v>
      </c>
      <c r="D42" s="69">
        <f t="shared" si="0"/>
        <v>176565.43400000001</v>
      </c>
      <c r="E42" s="26">
        <v>19470.259999999998</v>
      </c>
      <c r="F42" s="26">
        <v>6464.4600000000009</v>
      </c>
      <c r="G42" s="26">
        <v>1579.1100000000001</v>
      </c>
      <c r="H42" s="26">
        <v>2639.09</v>
      </c>
      <c r="I42" s="26">
        <v>13407.355</v>
      </c>
      <c r="J42" s="26">
        <v>19725.648999999998</v>
      </c>
      <c r="K42" s="26">
        <v>23234.429999999997</v>
      </c>
      <c r="L42" s="26">
        <v>24897.599999999999</v>
      </c>
      <c r="M42" s="26">
        <v>32825.94</v>
      </c>
      <c r="N42" s="26">
        <v>32321.54</v>
      </c>
      <c r="O42" s="26">
        <v>25157.949999999997</v>
      </c>
      <c r="P42" s="26">
        <v>17168.810000000001</v>
      </c>
      <c r="Q42" s="69">
        <v>218892.19400000002</v>
      </c>
    </row>
    <row r="43" spans="1:17" ht="11.1" customHeight="1">
      <c r="A43" s="38">
        <v>264655.67500000005</v>
      </c>
      <c r="B43" s="32"/>
      <c r="C43" s="27" t="s">
        <v>15</v>
      </c>
      <c r="D43" s="69">
        <f t="shared" si="0"/>
        <v>209362.40399999998</v>
      </c>
      <c r="E43" s="26">
        <v>20790.86</v>
      </c>
      <c r="F43" s="26">
        <v>16743.919999999998</v>
      </c>
      <c r="G43" s="26">
        <v>5276.25</v>
      </c>
      <c r="H43" s="26">
        <v>6659</v>
      </c>
      <c r="I43" s="26">
        <v>12766.73</v>
      </c>
      <c r="J43" s="26">
        <v>22177.027000000002</v>
      </c>
      <c r="K43" s="26">
        <v>28676.483</v>
      </c>
      <c r="L43" s="26">
        <v>31771.78</v>
      </c>
      <c r="M43" s="26">
        <v>30984.25</v>
      </c>
      <c r="N43" s="26">
        <v>33516.103999999999</v>
      </c>
      <c r="O43" s="26">
        <v>32835.002500000002</v>
      </c>
      <c r="P43" s="26">
        <v>32681.654999999999</v>
      </c>
      <c r="Q43" s="69">
        <v>274879.06149999995</v>
      </c>
    </row>
    <row r="44" spans="1:17" ht="11.1" customHeight="1">
      <c r="A44" s="38">
        <v>231474.16400000002</v>
      </c>
      <c r="B44" s="32"/>
      <c r="C44" s="27" t="s">
        <v>14</v>
      </c>
      <c r="D44" s="69">
        <f t="shared" si="0"/>
        <v>219484.90500000003</v>
      </c>
      <c r="E44" s="26">
        <v>18735.75</v>
      </c>
      <c r="F44" s="26">
        <v>11210.75</v>
      </c>
      <c r="G44" s="26">
        <v>13700.47</v>
      </c>
      <c r="H44" s="26">
        <v>21053.705000000002</v>
      </c>
      <c r="I44" s="26">
        <v>18767.53</v>
      </c>
      <c r="J44" s="26">
        <v>22523.97</v>
      </c>
      <c r="K44" s="26">
        <v>31975.22</v>
      </c>
      <c r="L44" s="26">
        <v>25586.45</v>
      </c>
      <c r="M44" s="26">
        <v>27828</v>
      </c>
      <c r="N44" s="26">
        <v>28103.059999999998</v>
      </c>
      <c r="O44" s="26">
        <v>25387.89</v>
      </c>
      <c r="P44" s="26">
        <v>19782.879999999997</v>
      </c>
      <c r="Q44" s="69">
        <v>264655.67500000005</v>
      </c>
    </row>
    <row r="45" spans="1:17" ht="11.1" customHeight="1">
      <c r="A45" s="38">
        <v>243283.37400000001</v>
      </c>
      <c r="B45" s="32"/>
      <c r="C45" s="27" t="s">
        <v>13</v>
      </c>
      <c r="D45" s="69">
        <f t="shared" si="0"/>
        <v>179746.114</v>
      </c>
      <c r="E45" s="26">
        <v>19022.72</v>
      </c>
      <c r="F45" s="26">
        <v>8141.93</v>
      </c>
      <c r="G45" s="26">
        <v>10345.569999999998</v>
      </c>
      <c r="H45" s="26">
        <v>15620.75</v>
      </c>
      <c r="I45" s="26">
        <v>20507.900000000001</v>
      </c>
      <c r="J45" s="26">
        <v>17659.91</v>
      </c>
      <c r="K45" s="26">
        <v>23738.504999999997</v>
      </c>
      <c r="L45" s="26">
        <v>24020.190000000002</v>
      </c>
      <c r="M45" s="26">
        <v>15870.43</v>
      </c>
      <c r="N45" s="26">
        <v>24818.209000000003</v>
      </c>
      <c r="O45" s="26">
        <v>25323.850000000002</v>
      </c>
      <c r="P45" s="26">
        <v>26404.2</v>
      </c>
      <c r="Q45" s="69">
        <v>231474.16400000002</v>
      </c>
    </row>
    <row r="46" spans="1:17" ht="11.1" customHeight="1">
      <c r="A46" s="38">
        <v>249512.55</v>
      </c>
      <c r="B46" s="32"/>
      <c r="C46" s="27" t="s">
        <v>12</v>
      </c>
      <c r="D46" s="69">
        <f t="shared" si="0"/>
        <v>192101.86400000003</v>
      </c>
      <c r="E46" s="26">
        <v>19351.689999999999</v>
      </c>
      <c r="F46" s="26">
        <v>21282.075000000001</v>
      </c>
      <c r="G46" s="26">
        <v>8647.4500000000007</v>
      </c>
      <c r="H46" s="26">
        <v>20058.925000000003</v>
      </c>
      <c r="I46" s="26">
        <v>20971</v>
      </c>
      <c r="J46" s="26">
        <v>21725.99</v>
      </c>
      <c r="K46" s="26">
        <v>19814.39</v>
      </c>
      <c r="L46" s="26">
        <v>14713.44</v>
      </c>
      <c r="M46" s="26">
        <v>22492.333999999999</v>
      </c>
      <c r="N46" s="26">
        <v>23044.57</v>
      </c>
      <c r="O46" s="26">
        <v>24918.21</v>
      </c>
      <c r="P46" s="26">
        <v>26263.300000000003</v>
      </c>
      <c r="Q46" s="69">
        <v>243283.37400000001</v>
      </c>
    </row>
    <row r="47" spans="1:17" ht="11.1" customHeight="1">
      <c r="A47" s="38">
        <v>193076.8</v>
      </c>
      <c r="B47" s="32"/>
      <c r="C47" s="27" t="s">
        <v>11</v>
      </c>
      <c r="D47" s="69">
        <f>SUM(E47:N47)</f>
        <v>204377.55</v>
      </c>
      <c r="E47" s="26">
        <v>18074</v>
      </c>
      <c r="F47" s="26">
        <v>15317.75</v>
      </c>
      <c r="G47" s="26">
        <v>8291.6</v>
      </c>
      <c r="H47" s="26">
        <v>23135.599999999999</v>
      </c>
      <c r="I47" s="26">
        <v>20310.7</v>
      </c>
      <c r="J47" s="26">
        <v>23284.3</v>
      </c>
      <c r="K47" s="26">
        <v>24078.7</v>
      </c>
      <c r="L47" s="26">
        <v>23566.85</v>
      </c>
      <c r="M47" s="26">
        <v>23820.400000000001</v>
      </c>
      <c r="N47" s="26">
        <v>24497.649999999998</v>
      </c>
      <c r="O47" s="26">
        <v>22076.25</v>
      </c>
      <c r="P47" s="26">
        <v>23058.75</v>
      </c>
      <c r="Q47" s="69">
        <v>249512.55</v>
      </c>
    </row>
    <row r="48" spans="1:17" ht="11.1" customHeight="1">
      <c r="A48" s="38">
        <v>519448.27600000001</v>
      </c>
      <c r="B48" s="32"/>
      <c r="C48" s="27" t="s">
        <v>10</v>
      </c>
      <c r="D48" s="69">
        <f t="shared" si="0"/>
        <v>155261.93</v>
      </c>
      <c r="E48" s="51">
        <v>19267.25</v>
      </c>
      <c r="F48" s="51">
        <v>18168.349999999999</v>
      </c>
      <c r="G48" s="51">
        <v>6539.95</v>
      </c>
      <c r="H48" s="51">
        <v>3152.25</v>
      </c>
      <c r="I48" s="12">
        <v>15479.37</v>
      </c>
      <c r="J48" s="26">
        <v>13428.5</v>
      </c>
      <c r="K48" s="26">
        <v>19564.950000000004</v>
      </c>
      <c r="L48" s="26">
        <v>20891.09</v>
      </c>
      <c r="M48" s="26">
        <v>19492</v>
      </c>
      <c r="N48" s="26">
        <v>19278.22</v>
      </c>
      <c r="O48" s="26">
        <v>17559.78</v>
      </c>
      <c r="P48" s="26">
        <v>20255.089999999997</v>
      </c>
      <c r="Q48" s="69">
        <v>193076.8</v>
      </c>
    </row>
    <row r="49" spans="1:17" ht="11.1" customHeight="1">
      <c r="A49" s="38">
        <v>543624.49199999997</v>
      </c>
      <c r="B49" s="32"/>
      <c r="C49" s="27">
        <v>2024</v>
      </c>
      <c r="D49" s="69">
        <f>SUM(E49:N49)</f>
        <v>185166.13199999998</v>
      </c>
      <c r="E49" s="51">
        <v>19500.400000000001</v>
      </c>
      <c r="F49" s="51">
        <v>16668.949999999997</v>
      </c>
      <c r="G49" s="51">
        <v>11972.85</v>
      </c>
      <c r="H49" s="51">
        <v>9766.4499999999989</v>
      </c>
      <c r="I49" s="12">
        <v>21407.1</v>
      </c>
      <c r="J49" s="26">
        <v>15709.3</v>
      </c>
      <c r="K49" s="26">
        <v>17558.07</v>
      </c>
      <c r="L49" s="26">
        <v>26831.112000000001</v>
      </c>
      <c r="M49" s="26">
        <v>22262</v>
      </c>
      <c r="N49" s="26">
        <v>23489.9</v>
      </c>
      <c r="O49" s="26"/>
      <c r="P49" s="26"/>
      <c r="Q49" s="69"/>
    </row>
    <row r="50" spans="1:17" ht="11.1" customHeight="1">
      <c r="A50" s="38">
        <v>562107.18300000008</v>
      </c>
      <c r="B50" s="32" t="s">
        <v>146</v>
      </c>
      <c r="C50" s="27" t="s">
        <v>23</v>
      </c>
      <c r="D50" s="69">
        <f t="shared" si="0"/>
        <v>416609.55099999998</v>
      </c>
      <c r="E50" s="26">
        <v>43224.361999999994</v>
      </c>
      <c r="F50" s="26">
        <v>25862.337</v>
      </c>
      <c r="G50" s="26">
        <v>48675.188000000002</v>
      </c>
      <c r="H50" s="26">
        <v>38445.692999999999</v>
      </c>
      <c r="I50" s="26">
        <v>25915.3</v>
      </c>
      <c r="J50" s="26">
        <v>34468.71</v>
      </c>
      <c r="K50" s="26">
        <v>52481.62</v>
      </c>
      <c r="L50" s="26">
        <v>53025.600999999995</v>
      </c>
      <c r="M50" s="26">
        <v>51314.565000000002</v>
      </c>
      <c r="N50" s="26">
        <v>43196.175000000003</v>
      </c>
      <c r="O50" s="26">
        <v>50882.231999999996</v>
      </c>
      <c r="P50" s="26">
        <v>51956.493000000002</v>
      </c>
      <c r="Q50" s="69">
        <v>519448.27600000001</v>
      </c>
    </row>
    <row r="51" spans="1:17" ht="11.1" customHeight="1">
      <c r="A51" s="38">
        <v>574422.42599999998</v>
      </c>
      <c r="B51" s="32"/>
      <c r="C51" s="27" t="s">
        <v>22</v>
      </c>
      <c r="D51" s="69">
        <f t="shared" si="0"/>
        <v>433685.48699999996</v>
      </c>
      <c r="E51" s="26">
        <v>49393.745999999999</v>
      </c>
      <c r="F51" s="26">
        <v>45382.788</v>
      </c>
      <c r="G51" s="26">
        <v>49024.544000000002</v>
      </c>
      <c r="H51" s="26">
        <v>38879.100000000006</v>
      </c>
      <c r="I51" s="26">
        <v>36585.936000000002</v>
      </c>
      <c r="J51" s="26">
        <v>24801.47</v>
      </c>
      <c r="K51" s="26">
        <v>35262.89</v>
      </c>
      <c r="L51" s="26">
        <v>51209.213999999993</v>
      </c>
      <c r="M51" s="26">
        <v>49596.123</v>
      </c>
      <c r="N51" s="26">
        <v>53549.675999999999</v>
      </c>
      <c r="O51" s="26">
        <v>55946.17</v>
      </c>
      <c r="P51" s="26">
        <v>53992.834999999992</v>
      </c>
      <c r="Q51" s="69">
        <v>543624.49199999997</v>
      </c>
    </row>
    <row r="52" spans="1:17" ht="11.1" customHeight="1">
      <c r="A52" s="38">
        <v>633993.71900000004</v>
      </c>
      <c r="B52" s="32"/>
      <c r="C52" s="27" t="s">
        <v>21</v>
      </c>
      <c r="D52" s="69">
        <f t="shared" si="0"/>
        <v>454653.77700000006</v>
      </c>
      <c r="E52" s="26">
        <v>44828.262999999999</v>
      </c>
      <c r="F52" s="26">
        <v>49159.252</v>
      </c>
      <c r="G52" s="26">
        <v>53216.959000000003</v>
      </c>
      <c r="H52" s="26">
        <v>37501.842999999993</v>
      </c>
      <c r="I52" s="26">
        <v>31609.510000000002</v>
      </c>
      <c r="J52" s="26">
        <v>29765.399999999998</v>
      </c>
      <c r="K52" s="26">
        <v>41804.04</v>
      </c>
      <c r="L52" s="26">
        <v>57024.064000000006</v>
      </c>
      <c r="M52" s="26">
        <v>54264.312000000005</v>
      </c>
      <c r="N52" s="26">
        <v>55480.133999999998</v>
      </c>
      <c r="O52" s="26">
        <v>55597.836000000003</v>
      </c>
      <c r="P52" s="26">
        <v>51855.569999999992</v>
      </c>
      <c r="Q52" s="69">
        <v>562107.18300000008</v>
      </c>
    </row>
    <row r="53" spans="1:17" ht="11.1" customHeight="1">
      <c r="A53" s="38">
        <v>630030.29</v>
      </c>
      <c r="B53" s="32"/>
      <c r="C53" s="27" t="s">
        <v>20</v>
      </c>
      <c r="D53" s="69">
        <f>SUM(E53:N53)</f>
        <v>457648.91600000003</v>
      </c>
      <c r="E53" s="26">
        <v>39896.945999999996</v>
      </c>
      <c r="F53" s="26">
        <v>48701.768000000004</v>
      </c>
      <c r="G53" s="26">
        <v>40894.627999999997</v>
      </c>
      <c r="H53" s="26">
        <v>50542.457999999999</v>
      </c>
      <c r="I53" s="26">
        <v>45324.565999999999</v>
      </c>
      <c r="J53" s="26">
        <v>39751.72</v>
      </c>
      <c r="K53" s="26">
        <v>23996.15</v>
      </c>
      <c r="L53" s="26">
        <v>47528.326000000001</v>
      </c>
      <c r="M53" s="26">
        <v>60894.403999999995</v>
      </c>
      <c r="N53" s="26">
        <v>60117.95</v>
      </c>
      <c r="O53" s="26">
        <v>57756.294999999998</v>
      </c>
      <c r="P53" s="26">
        <v>59017.214999999997</v>
      </c>
      <c r="Q53" s="69">
        <v>574422.42599999998</v>
      </c>
    </row>
    <row r="54" spans="1:17" ht="11.1" customHeight="1">
      <c r="A54" s="38">
        <v>647154.81800000009</v>
      </c>
      <c r="B54" s="32"/>
      <c r="C54" s="27" t="s">
        <v>19</v>
      </c>
      <c r="D54" s="69">
        <f t="shared" si="0"/>
        <v>507166.48199999996</v>
      </c>
      <c r="E54" s="26">
        <v>45394.806999999993</v>
      </c>
      <c r="F54" s="26">
        <v>52322.743000000002</v>
      </c>
      <c r="G54" s="26">
        <v>52819.895000000004</v>
      </c>
      <c r="H54" s="26">
        <v>55952.570999999996</v>
      </c>
      <c r="I54" s="26">
        <v>48906.565999999999</v>
      </c>
      <c r="J54" s="26">
        <v>32799.228000000003</v>
      </c>
      <c r="K54" s="26">
        <v>30829.702999999998</v>
      </c>
      <c r="L54" s="26">
        <v>61603.122000000003</v>
      </c>
      <c r="M54" s="26">
        <v>62463.898000000001</v>
      </c>
      <c r="N54" s="26">
        <v>64073.948999999993</v>
      </c>
      <c r="O54" s="26">
        <v>63349.305000000008</v>
      </c>
      <c r="P54" s="26">
        <v>63477.932000000001</v>
      </c>
      <c r="Q54" s="69">
        <v>633993.71900000004</v>
      </c>
    </row>
    <row r="55" spans="1:17" ht="11.1" customHeight="1">
      <c r="A55" s="38">
        <v>595225.59000000008</v>
      </c>
      <c r="B55" s="32"/>
      <c r="C55" s="27" t="s">
        <v>18</v>
      </c>
      <c r="D55" s="69">
        <f>SUM(E55:N55)</f>
        <v>490797.48199999996</v>
      </c>
      <c r="E55" s="26">
        <v>48668.86</v>
      </c>
      <c r="F55" s="26">
        <v>54243.764999999999</v>
      </c>
      <c r="G55" s="26">
        <v>52777.345000000001</v>
      </c>
      <c r="H55" s="26">
        <v>40924.002</v>
      </c>
      <c r="I55" s="26">
        <v>30094.547999999999</v>
      </c>
      <c r="J55" s="26">
        <v>39816.573000000004</v>
      </c>
      <c r="K55" s="26">
        <v>33069.440999999999</v>
      </c>
      <c r="L55" s="26">
        <v>58811.202999999994</v>
      </c>
      <c r="M55" s="26">
        <v>54337.773999999998</v>
      </c>
      <c r="N55" s="26">
        <v>78053.97099999999</v>
      </c>
      <c r="O55" s="26">
        <v>63830.67</v>
      </c>
      <c r="P55" s="26">
        <v>75402.137999999992</v>
      </c>
      <c r="Q55" s="69">
        <v>630030.29</v>
      </c>
    </row>
    <row r="56" spans="1:17" ht="11.1" customHeight="1">
      <c r="A56" s="38">
        <v>587844.27500000002</v>
      </c>
      <c r="B56" s="32"/>
      <c r="C56" s="27" t="s">
        <v>17</v>
      </c>
      <c r="D56" s="69">
        <f t="shared" si="0"/>
        <v>524775.08600000001</v>
      </c>
      <c r="E56" s="26">
        <v>65812.678000000014</v>
      </c>
      <c r="F56" s="26">
        <v>52567.468000000008</v>
      </c>
      <c r="G56" s="26">
        <v>33592.479999999996</v>
      </c>
      <c r="H56" s="26">
        <v>22784.19</v>
      </c>
      <c r="I56" s="26">
        <v>30133.229999999996</v>
      </c>
      <c r="J56" s="26">
        <v>50987.198999999993</v>
      </c>
      <c r="K56" s="26">
        <v>76730.39</v>
      </c>
      <c r="L56" s="26">
        <v>63705.036000000007</v>
      </c>
      <c r="M56" s="26">
        <v>70446.964999999997</v>
      </c>
      <c r="N56" s="26">
        <v>58015.450000000004</v>
      </c>
      <c r="O56" s="26">
        <v>59886.013000000006</v>
      </c>
      <c r="P56" s="26">
        <v>62493.718999999997</v>
      </c>
      <c r="Q56" s="69">
        <v>647154.81800000009</v>
      </c>
    </row>
    <row r="57" spans="1:17" ht="11.1" customHeight="1">
      <c r="A57" s="38">
        <v>618388.80499999993</v>
      </c>
      <c r="B57" s="32"/>
      <c r="C57" s="27" t="s">
        <v>16</v>
      </c>
      <c r="D57" s="69">
        <f t="shared" si="0"/>
        <v>478544.76200000005</v>
      </c>
      <c r="E57" s="26">
        <v>61740.472000000002</v>
      </c>
      <c r="F57" s="26">
        <v>51743.362999999998</v>
      </c>
      <c r="G57" s="26">
        <v>18523.031999999999</v>
      </c>
      <c r="H57" s="26">
        <v>39101.408000000003</v>
      </c>
      <c r="I57" s="26">
        <v>39928.391000000003</v>
      </c>
      <c r="J57" s="26">
        <v>25425.17</v>
      </c>
      <c r="K57" s="26">
        <v>51219.503000000004</v>
      </c>
      <c r="L57" s="26">
        <v>64709.964</v>
      </c>
      <c r="M57" s="26">
        <v>60450.195</v>
      </c>
      <c r="N57" s="26">
        <v>65703.26400000001</v>
      </c>
      <c r="O57" s="26">
        <v>57935.864999999998</v>
      </c>
      <c r="P57" s="26">
        <v>58744.963000000003</v>
      </c>
      <c r="Q57" s="69">
        <v>595225.59000000008</v>
      </c>
    </row>
    <row r="58" spans="1:17" ht="11.1" customHeight="1">
      <c r="A58" s="38">
        <v>638051.78247229999</v>
      </c>
      <c r="B58" s="32"/>
      <c r="C58" s="27" t="s">
        <v>15</v>
      </c>
      <c r="D58" s="69">
        <f t="shared" si="0"/>
        <v>465550.46299999993</v>
      </c>
      <c r="E58" s="26">
        <v>61322.417000000001</v>
      </c>
      <c r="F58" s="26">
        <v>34674.404999999999</v>
      </c>
      <c r="G58" s="26">
        <v>35212.131999999998</v>
      </c>
      <c r="H58" s="26">
        <v>46970.25</v>
      </c>
      <c r="I58" s="26">
        <v>45370.877999999997</v>
      </c>
      <c r="J58" s="26">
        <v>48212.614000000001</v>
      </c>
      <c r="K58" s="26">
        <v>42599.847999999998</v>
      </c>
      <c r="L58" s="26">
        <v>47023.486999999994</v>
      </c>
      <c r="M58" s="26">
        <v>49653.223999999995</v>
      </c>
      <c r="N58" s="26">
        <v>54511.207999999999</v>
      </c>
      <c r="O58" s="26">
        <v>60309.625</v>
      </c>
      <c r="P58" s="26">
        <v>61984.186999999998</v>
      </c>
      <c r="Q58" s="69">
        <v>587844.27500000002</v>
      </c>
    </row>
    <row r="59" spans="1:17" ht="11.1" customHeight="1">
      <c r="A59" s="38">
        <v>531566.94298017409</v>
      </c>
      <c r="B59" s="32"/>
      <c r="C59" s="27" t="s">
        <v>14</v>
      </c>
      <c r="D59" s="69">
        <f t="shared" si="0"/>
        <v>496584.54800000001</v>
      </c>
      <c r="E59" s="26">
        <v>48497.128000000004</v>
      </c>
      <c r="F59" s="26">
        <v>45321.38</v>
      </c>
      <c r="G59" s="26">
        <v>54425.342000000004</v>
      </c>
      <c r="H59" s="26">
        <v>35677.527999999998</v>
      </c>
      <c r="I59" s="26">
        <v>36600.201000000001</v>
      </c>
      <c r="J59" s="26">
        <v>34007.68</v>
      </c>
      <c r="K59" s="26">
        <v>55241.224000000002</v>
      </c>
      <c r="L59" s="26">
        <v>61724.777999999998</v>
      </c>
      <c r="M59" s="26">
        <v>61397.190999999999</v>
      </c>
      <c r="N59" s="26">
        <v>63692.096000000005</v>
      </c>
      <c r="O59" s="26">
        <v>60851.766999999993</v>
      </c>
      <c r="P59" s="26">
        <v>60952.49</v>
      </c>
      <c r="Q59" s="69">
        <v>618388.80499999993</v>
      </c>
    </row>
    <row r="60" spans="1:17" ht="11.1" customHeight="1">
      <c r="A60" s="38">
        <v>561888.94220736111</v>
      </c>
      <c r="B60" s="32"/>
      <c r="C60" s="27" t="s">
        <v>13</v>
      </c>
      <c r="D60" s="69">
        <f>SUM(E60:N60)</f>
        <v>514689.93399999995</v>
      </c>
      <c r="E60" s="26">
        <v>47984.493999999999</v>
      </c>
      <c r="F60" s="26">
        <v>54267.934999999998</v>
      </c>
      <c r="G60" s="26">
        <v>31160.215</v>
      </c>
      <c r="H60" s="26">
        <v>32884.487999999998</v>
      </c>
      <c r="I60" s="26">
        <v>49002.694000000003</v>
      </c>
      <c r="J60" s="26">
        <v>56081.743999999999</v>
      </c>
      <c r="K60" s="26">
        <v>58461.594000000005</v>
      </c>
      <c r="L60" s="26">
        <v>56004.697999999997</v>
      </c>
      <c r="M60" s="26">
        <v>65745.702999999994</v>
      </c>
      <c r="N60" s="26">
        <v>63096.368999999999</v>
      </c>
      <c r="O60" s="26">
        <v>58377.739000000001</v>
      </c>
      <c r="P60" s="26">
        <v>64984.109472299999</v>
      </c>
      <c r="Q60" s="69">
        <v>638051.78247229999</v>
      </c>
    </row>
    <row r="61" spans="1:17" ht="11.1" customHeight="1">
      <c r="A61" s="38">
        <v>549676.94389317126</v>
      </c>
      <c r="B61" s="32"/>
      <c r="C61" s="27" t="s">
        <v>12</v>
      </c>
      <c r="D61" s="69">
        <f t="shared" si="0"/>
        <v>424835.58892316866</v>
      </c>
      <c r="E61" s="26">
        <v>36992.826999999997</v>
      </c>
      <c r="F61" s="26">
        <v>53374.02</v>
      </c>
      <c r="G61" s="26">
        <v>45363.846000000005</v>
      </c>
      <c r="H61" s="26">
        <v>24114.646999999997</v>
      </c>
      <c r="I61" s="26">
        <v>29821.488923168617</v>
      </c>
      <c r="J61" s="26">
        <v>29432.472999999998</v>
      </c>
      <c r="K61" s="26">
        <v>41434.695</v>
      </c>
      <c r="L61" s="26">
        <v>55863.878000000004</v>
      </c>
      <c r="M61" s="26">
        <v>50796.184000000001</v>
      </c>
      <c r="N61" s="26">
        <v>57641.530000000006</v>
      </c>
      <c r="O61" s="26">
        <v>53346.926147618877</v>
      </c>
      <c r="P61" s="26">
        <v>53384.427909386533</v>
      </c>
      <c r="Q61" s="69">
        <v>531566.94298017409</v>
      </c>
    </row>
    <row r="62" spans="1:17" ht="11.1" customHeight="1">
      <c r="A62" s="33" t="s">
        <v>42</v>
      </c>
      <c r="B62" s="32"/>
      <c r="C62" s="27" t="s">
        <v>11</v>
      </c>
      <c r="D62" s="69">
        <f t="shared" si="0"/>
        <v>447269.1822073611</v>
      </c>
      <c r="E62" s="26">
        <v>45150.396199272625</v>
      </c>
      <c r="F62" s="26">
        <v>46062.100168117147</v>
      </c>
      <c r="G62" s="26">
        <v>44376.284999999996</v>
      </c>
      <c r="H62" s="26">
        <v>24697.134482968864</v>
      </c>
      <c r="I62" s="26">
        <v>38836.895000000004</v>
      </c>
      <c r="J62" s="26">
        <v>43372.504000000001</v>
      </c>
      <c r="K62" s="26">
        <v>54865.087502920112</v>
      </c>
      <c r="L62" s="26">
        <v>46698.779854082342</v>
      </c>
      <c r="M62" s="26">
        <v>42674.89</v>
      </c>
      <c r="N62" s="26">
        <v>60535.11</v>
      </c>
      <c r="O62" s="26">
        <v>56318.164999999994</v>
      </c>
      <c r="P62" s="26">
        <v>58301.595000000001</v>
      </c>
      <c r="Q62" s="69">
        <v>561888.94220736111</v>
      </c>
    </row>
    <row r="63" spans="1:17" ht="11.1" customHeight="1">
      <c r="B63" s="32"/>
      <c r="C63" s="27" t="s">
        <v>10</v>
      </c>
      <c r="D63" s="69">
        <f t="shared" si="0"/>
        <v>446657.37693766633</v>
      </c>
      <c r="E63" s="51">
        <v>44598.729999999996</v>
      </c>
      <c r="F63" s="51">
        <v>47972.763304126143</v>
      </c>
      <c r="G63" s="51">
        <v>45949.840935196342</v>
      </c>
      <c r="H63" s="51">
        <v>24840.436000000002</v>
      </c>
      <c r="I63" s="51">
        <v>32804.284831000878</v>
      </c>
      <c r="J63" s="51">
        <v>37825.033589977342</v>
      </c>
      <c r="K63" s="26">
        <v>51969.929566671111</v>
      </c>
      <c r="L63" s="26">
        <v>55397.385000000002</v>
      </c>
      <c r="M63" s="26">
        <v>48026.6</v>
      </c>
      <c r="N63" s="26">
        <v>57272.373710694475</v>
      </c>
      <c r="O63" s="26">
        <v>49064.258999999998</v>
      </c>
      <c r="P63" s="26">
        <v>53955.307955504919</v>
      </c>
      <c r="Q63" s="69">
        <v>549676.94389317126</v>
      </c>
    </row>
    <row r="64" spans="1:17" ht="11.1" customHeight="1">
      <c r="A64" s="29" t="s">
        <v>27</v>
      </c>
      <c r="B64" s="52"/>
      <c r="C64" s="27">
        <v>2024</v>
      </c>
      <c r="D64" s="69">
        <f>SUM(E64:N64)</f>
        <v>424029.3042784094</v>
      </c>
      <c r="E64" s="51">
        <v>34248.062656375863</v>
      </c>
      <c r="F64" s="51">
        <v>46157.581149981947</v>
      </c>
      <c r="G64" s="51">
        <v>32939.854574724915</v>
      </c>
      <c r="H64" s="51">
        <v>24203.245000000003</v>
      </c>
      <c r="I64" s="51">
        <v>37071.494541131571</v>
      </c>
      <c r="J64" s="51">
        <v>50431.299735204797</v>
      </c>
      <c r="K64" s="26">
        <v>43411.747374840372</v>
      </c>
      <c r="L64" s="26">
        <v>50281.81034235032</v>
      </c>
      <c r="M64" s="26">
        <v>46288.616903799593</v>
      </c>
      <c r="N64" s="26">
        <v>58995.59199999999</v>
      </c>
      <c r="O64" s="26"/>
      <c r="P64" s="26"/>
      <c r="Q64" s="69"/>
    </row>
    <row r="65" spans="1:17" ht="11.1" customHeight="1">
      <c r="A65" s="61"/>
      <c r="B65" s="76"/>
      <c r="C65" s="36"/>
      <c r="D65" s="36"/>
      <c r="E65" s="36"/>
      <c r="F65" s="37"/>
      <c r="G65" s="36"/>
      <c r="H65" s="36"/>
      <c r="I65" s="35"/>
      <c r="J65" s="34"/>
      <c r="K65" s="34"/>
      <c r="L65" s="34"/>
      <c r="M65" s="34"/>
      <c r="N65" s="34"/>
      <c r="O65" s="34"/>
      <c r="P65" s="33"/>
      <c r="Q65" s="33" t="s">
        <v>42</v>
      </c>
    </row>
    <row r="66" spans="1:17" ht="12" customHeight="1">
      <c r="A66" s="38">
        <v>67928.179000000004</v>
      </c>
      <c r="B66" s="32" t="s">
        <v>138</v>
      </c>
      <c r="C66" s="31"/>
      <c r="D66" s="31"/>
      <c r="E66" s="31"/>
      <c r="F66" s="30"/>
      <c r="G66" s="31"/>
      <c r="H66" s="31"/>
      <c r="I66" s="30"/>
      <c r="J66" s="28"/>
      <c r="K66" s="28"/>
      <c r="L66" s="28"/>
      <c r="M66" s="28"/>
      <c r="N66" s="26"/>
      <c r="O66" s="28"/>
      <c r="P66" s="28"/>
    </row>
    <row r="67" spans="1:17" ht="20.100000000000001" customHeight="1">
      <c r="A67" s="38">
        <v>80112.424343200008</v>
      </c>
      <c r="B67" s="65" t="s">
        <v>41</v>
      </c>
      <c r="C67" s="66" t="s">
        <v>40</v>
      </c>
      <c r="D67" s="66" t="s">
        <v>198</v>
      </c>
      <c r="E67" s="66" t="s">
        <v>39</v>
      </c>
      <c r="F67" s="66" t="s">
        <v>38</v>
      </c>
      <c r="G67" s="67" t="s">
        <v>37</v>
      </c>
      <c r="H67" s="66" t="s">
        <v>36</v>
      </c>
      <c r="I67" s="66" t="s">
        <v>35</v>
      </c>
      <c r="J67" s="66" t="s">
        <v>34</v>
      </c>
      <c r="K67" s="66" t="s">
        <v>33</v>
      </c>
      <c r="L67" s="66" t="s">
        <v>32</v>
      </c>
      <c r="M67" s="66" t="s">
        <v>31</v>
      </c>
      <c r="N67" s="66" t="s">
        <v>30</v>
      </c>
      <c r="O67" s="66" t="s">
        <v>29</v>
      </c>
      <c r="P67" s="66" t="s">
        <v>28</v>
      </c>
      <c r="Q67" s="66" t="s">
        <v>27</v>
      </c>
    </row>
    <row r="68" spans="1:17" ht="11.1" customHeight="1">
      <c r="A68" s="38">
        <v>101305.80699999999</v>
      </c>
      <c r="B68" s="32" t="s">
        <v>26</v>
      </c>
      <c r="C68" s="27" t="s">
        <v>23</v>
      </c>
      <c r="D68" s="69">
        <f>SUM(E68:N68)</f>
        <v>51745.023000000001</v>
      </c>
      <c r="E68" s="26">
        <v>7068.9</v>
      </c>
      <c r="F68" s="26">
        <v>6714.34</v>
      </c>
      <c r="G68" s="26">
        <v>6158.2039999999997</v>
      </c>
      <c r="H68" s="26">
        <v>3001.3</v>
      </c>
      <c r="I68" s="26">
        <v>6041.8</v>
      </c>
      <c r="J68" s="26">
        <v>5763.7</v>
      </c>
      <c r="K68" s="26">
        <v>5778.5</v>
      </c>
      <c r="L68" s="26">
        <v>4215.25</v>
      </c>
      <c r="M68" s="26">
        <v>269.5</v>
      </c>
      <c r="N68" s="26">
        <v>6733.5290000000005</v>
      </c>
      <c r="O68" s="26">
        <v>7926.768</v>
      </c>
      <c r="P68" s="26">
        <v>8256.3880000000008</v>
      </c>
      <c r="Q68" s="69">
        <v>67928.179000000004</v>
      </c>
    </row>
    <row r="69" spans="1:17" ht="11.1" customHeight="1">
      <c r="A69" s="38">
        <v>96422.314999999988</v>
      </c>
      <c r="B69" s="32"/>
      <c r="C69" s="27" t="s">
        <v>22</v>
      </c>
      <c r="D69" s="69">
        <f t="shared" ref="D69:D111" si="3">SUM(E69:N69)</f>
        <v>64005.391343200004</v>
      </c>
      <c r="E69" s="26">
        <v>8462.0830000000005</v>
      </c>
      <c r="F69" s="26">
        <v>4507.3220000000001</v>
      </c>
      <c r="G69" s="26">
        <v>7845.3230000000003</v>
      </c>
      <c r="H69" s="26">
        <v>8013.6139999999996</v>
      </c>
      <c r="I69" s="26">
        <v>7409.56</v>
      </c>
      <c r="J69" s="26">
        <v>7456.54</v>
      </c>
      <c r="K69" s="26">
        <v>7727.8824999999997</v>
      </c>
      <c r="L69" s="26">
        <v>7574.5150000000003</v>
      </c>
      <c r="M69" s="26">
        <v>0</v>
      </c>
      <c r="N69" s="26">
        <v>5008.5518432000008</v>
      </c>
      <c r="O69" s="26">
        <v>7734.8590000000004</v>
      </c>
      <c r="P69" s="26">
        <v>8372.1740000000009</v>
      </c>
      <c r="Q69" s="69">
        <v>80112.424343200008</v>
      </c>
    </row>
    <row r="70" spans="1:17" ht="11.1" customHeight="1">
      <c r="A70" s="38">
        <v>108148.73699999999</v>
      </c>
      <c r="B70" s="32"/>
      <c r="C70" s="27" t="s">
        <v>21</v>
      </c>
      <c r="D70" s="69">
        <f t="shared" si="3"/>
        <v>65592.888000000006</v>
      </c>
      <c r="E70" s="26">
        <v>7866.1760000000004</v>
      </c>
      <c r="F70" s="26">
        <v>7675.2619999999997</v>
      </c>
      <c r="G70" s="26">
        <v>7417.3869999999997</v>
      </c>
      <c r="H70" s="26">
        <v>6033.5950000000003</v>
      </c>
      <c r="I70" s="26">
        <v>7868.1080000000002</v>
      </c>
      <c r="J70" s="26">
        <v>1971.9069999999999</v>
      </c>
      <c r="K70" s="26">
        <v>0</v>
      </c>
      <c r="L70" s="26">
        <v>8771.616</v>
      </c>
      <c r="M70" s="26">
        <v>9518.1239999999998</v>
      </c>
      <c r="N70" s="26">
        <v>8470.7129999999997</v>
      </c>
      <c r="O70" s="26">
        <v>9677.1170000000002</v>
      </c>
      <c r="P70" s="26">
        <v>8447.0529999999999</v>
      </c>
      <c r="Q70" s="69">
        <v>83717.058000000005</v>
      </c>
    </row>
    <row r="71" spans="1:17" ht="11.1" customHeight="1">
      <c r="A71" s="38">
        <v>112847.88500000001</v>
      </c>
      <c r="B71" s="32"/>
      <c r="C71" s="27" t="s">
        <v>20</v>
      </c>
      <c r="D71" s="69">
        <f t="shared" si="3"/>
        <v>81312.772999999986</v>
      </c>
      <c r="E71" s="26">
        <v>8281.8220000000001</v>
      </c>
      <c r="F71" s="26">
        <v>8286.2900000000009</v>
      </c>
      <c r="G71" s="26">
        <v>8322.0689999999995</v>
      </c>
      <c r="H71" s="26">
        <v>8584.8320000000003</v>
      </c>
      <c r="I71" s="26">
        <v>8137.9750000000004</v>
      </c>
      <c r="J71" s="26">
        <v>5988.1170000000002</v>
      </c>
      <c r="K71" s="26">
        <v>5987.3119999999999</v>
      </c>
      <c r="L71" s="26">
        <v>9762.2369999999992</v>
      </c>
      <c r="M71" s="26">
        <v>8508.4120000000003</v>
      </c>
      <c r="N71" s="26">
        <v>9453.7070000000003</v>
      </c>
      <c r="O71" s="26">
        <v>9560.8520000000008</v>
      </c>
      <c r="P71" s="26">
        <v>10432.182000000001</v>
      </c>
      <c r="Q71" s="69">
        <v>101305.80699999999</v>
      </c>
    </row>
    <row r="72" spans="1:17" ht="11.1" customHeight="1">
      <c r="A72" s="38">
        <v>96880.21</v>
      </c>
      <c r="B72" s="32"/>
      <c r="C72" s="27" t="s">
        <v>19</v>
      </c>
      <c r="D72" s="69">
        <f t="shared" si="3"/>
        <v>75856.736999999994</v>
      </c>
      <c r="E72" s="26">
        <v>7860.9769999999999</v>
      </c>
      <c r="F72" s="26">
        <v>7707.9089999999997</v>
      </c>
      <c r="G72" s="26">
        <v>9605.4979999999996</v>
      </c>
      <c r="H72" s="26">
        <v>8294.5849999999991</v>
      </c>
      <c r="I72" s="26">
        <v>8738.3379999999997</v>
      </c>
      <c r="J72" s="26">
        <v>7756.9560000000001</v>
      </c>
      <c r="K72" s="26">
        <v>1431.6489999999999</v>
      </c>
      <c r="L72" s="26">
        <v>4231.7179999999998</v>
      </c>
      <c r="M72" s="26">
        <v>9699.5709999999999</v>
      </c>
      <c r="N72" s="26">
        <v>10529.536</v>
      </c>
      <c r="O72" s="26">
        <v>9930.1020000000008</v>
      </c>
      <c r="P72" s="26">
        <v>10635.476000000001</v>
      </c>
      <c r="Q72" s="69">
        <v>96422.314999999988</v>
      </c>
    </row>
    <row r="73" spans="1:17" ht="11.1" customHeight="1">
      <c r="A73" s="38">
        <v>99122.948000000019</v>
      </c>
      <c r="B73" s="32"/>
      <c r="C73" s="27" t="s">
        <v>18</v>
      </c>
      <c r="D73" s="69">
        <f t="shared" si="3"/>
        <v>85756.315000000002</v>
      </c>
      <c r="E73" s="26">
        <v>10000.824000000001</v>
      </c>
      <c r="F73" s="26">
        <v>7177.96</v>
      </c>
      <c r="G73" s="26">
        <v>9420.6810000000005</v>
      </c>
      <c r="H73" s="26">
        <v>9519.6260000000002</v>
      </c>
      <c r="I73" s="26">
        <v>9589.9709999999995</v>
      </c>
      <c r="J73" s="26">
        <v>8767.92</v>
      </c>
      <c r="K73" s="26">
        <v>10155.468999999999</v>
      </c>
      <c r="L73" s="26">
        <v>9220.2900000000009</v>
      </c>
      <c r="M73" s="26">
        <v>8973.5609999999997</v>
      </c>
      <c r="N73" s="26">
        <v>2930.0129999999999</v>
      </c>
      <c r="O73" s="26">
        <v>11073.4</v>
      </c>
      <c r="P73" s="26">
        <v>11319.022000000001</v>
      </c>
      <c r="Q73" s="69">
        <v>108148.73699999999</v>
      </c>
    </row>
    <row r="74" spans="1:17" ht="11.1" customHeight="1">
      <c r="A74" s="38">
        <v>105749.53000000001</v>
      </c>
      <c r="B74" s="32"/>
      <c r="C74" s="27" t="s">
        <v>17</v>
      </c>
      <c r="D74" s="69">
        <f t="shared" si="3"/>
        <v>89870.464000000007</v>
      </c>
      <c r="E74" s="26">
        <v>10083.040999999999</v>
      </c>
      <c r="F74" s="26">
        <v>10362.344999999999</v>
      </c>
      <c r="G74" s="26">
        <v>8889.6759999999995</v>
      </c>
      <c r="H74" s="26">
        <v>4311.201</v>
      </c>
      <c r="I74" s="26">
        <v>0</v>
      </c>
      <c r="J74" s="26">
        <v>6993.5950000000003</v>
      </c>
      <c r="K74" s="26">
        <v>11601.075000000001</v>
      </c>
      <c r="L74" s="26">
        <v>12482.813</v>
      </c>
      <c r="M74" s="26">
        <v>12715.74</v>
      </c>
      <c r="N74" s="26">
        <v>12430.977999999999</v>
      </c>
      <c r="O74" s="26">
        <v>12239.737999999999</v>
      </c>
      <c r="P74" s="26">
        <v>10737.683000000001</v>
      </c>
      <c r="Q74" s="69">
        <v>112847.88500000001</v>
      </c>
    </row>
    <row r="75" spans="1:17" ht="11.1" customHeight="1">
      <c r="A75" s="38">
        <v>110104.481</v>
      </c>
      <c r="B75" s="32"/>
      <c r="C75" s="27" t="s">
        <v>16</v>
      </c>
      <c r="D75" s="69">
        <f t="shared" si="3"/>
        <v>78261.875</v>
      </c>
      <c r="E75" s="26">
        <v>8489.8040000000001</v>
      </c>
      <c r="F75" s="26">
        <v>7897.1909999999998</v>
      </c>
      <c r="G75" s="26">
        <v>4772.8980000000001</v>
      </c>
      <c r="H75" s="26">
        <v>9899.8510000000006</v>
      </c>
      <c r="I75" s="26">
        <v>9823.4570000000003</v>
      </c>
      <c r="J75" s="26">
        <v>8984.3770000000004</v>
      </c>
      <c r="K75" s="26">
        <v>929.08299999999997</v>
      </c>
      <c r="L75" s="26">
        <v>4668.9129999999996</v>
      </c>
      <c r="M75" s="26">
        <v>12160.458000000001</v>
      </c>
      <c r="N75" s="26">
        <v>10635.843000000001</v>
      </c>
      <c r="O75" s="26">
        <v>10412.967000000001</v>
      </c>
      <c r="P75" s="26">
        <v>8205.3680000000004</v>
      </c>
      <c r="Q75" s="69">
        <v>96880.21</v>
      </c>
    </row>
    <row r="76" spans="1:17" ht="11.1" customHeight="1">
      <c r="A76" s="38">
        <v>103384.814086</v>
      </c>
      <c r="B76" s="32"/>
      <c r="C76" s="27" t="s">
        <v>15</v>
      </c>
      <c r="D76" s="69">
        <f t="shared" si="3"/>
        <v>77351.637000000017</v>
      </c>
      <c r="E76" s="26">
        <v>7394.32</v>
      </c>
      <c r="F76" s="26">
        <v>9616.3130000000001</v>
      </c>
      <c r="G76" s="26">
        <v>9094.0499999999993</v>
      </c>
      <c r="H76" s="26">
        <v>0</v>
      </c>
      <c r="I76" s="26">
        <v>0</v>
      </c>
      <c r="J76" s="26">
        <v>9706.2620000000006</v>
      </c>
      <c r="K76" s="26">
        <v>9652.893</v>
      </c>
      <c r="L76" s="26">
        <v>10939.02</v>
      </c>
      <c r="M76" s="26">
        <v>10378.069</v>
      </c>
      <c r="N76" s="26">
        <v>10570.71</v>
      </c>
      <c r="O76" s="26">
        <v>11490.315000000001</v>
      </c>
      <c r="P76" s="26">
        <v>10280.995999999999</v>
      </c>
      <c r="Q76" s="69">
        <v>99122.948000000019</v>
      </c>
    </row>
    <row r="77" spans="1:17" ht="11.1" customHeight="1">
      <c r="A77" s="38">
        <v>94715.919490000015</v>
      </c>
      <c r="B77" s="32"/>
      <c r="C77" s="27" t="s">
        <v>14</v>
      </c>
      <c r="D77" s="69">
        <f t="shared" si="3"/>
        <v>86430.526000000013</v>
      </c>
      <c r="E77" s="26">
        <v>9201.9330000000009</v>
      </c>
      <c r="F77" s="26">
        <v>10634.18</v>
      </c>
      <c r="G77" s="26">
        <v>8355.1229999999996</v>
      </c>
      <c r="H77" s="26">
        <v>0</v>
      </c>
      <c r="I77" s="26">
        <v>7232.7550000000001</v>
      </c>
      <c r="J77" s="26">
        <v>9281.77</v>
      </c>
      <c r="K77" s="26">
        <v>11342.581</v>
      </c>
      <c r="L77" s="26">
        <v>11316.548000000001</v>
      </c>
      <c r="M77" s="26">
        <v>8982.5550000000003</v>
      </c>
      <c r="N77" s="26">
        <v>10083.081</v>
      </c>
      <c r="O77" s="26">
        <v>8582.6540000000005</v>
      </c>
      <c r="P77" s="26">
        <v>10736.35</v>
      </c>
      <c r="Q77" s="69">
        <v>105749.53000000001</v>
      </c>
    </row>
    <row r="78" spans="1:17" ht="11.1" customHeight="1">
      <c r="A78" s="38">
        <v>88864.975418000002</v>
      </c>
      <c r="B78" s="32"/>
      <c r="C78" s="27" t="s">
        <v>13</v>
      </c>
      <c r="D78" s="69">
        <f t="shared" si="3"/>
        <v>87918.137000000002</v>
      </c>
      <c r="E78" s="26">
        <v>11041.118</v>
      </c>
      <c r="F78" s="26">
        <v>9803.9760000000006</v>
      </c>
      <c r="G78" s="26">
        <v>10161.558000000001</v>
      </c>
      <c r="H78" s="26">
        <v>8862.35</v>
      </c>
      <c r="I78" s="26">
        <v>9892.7250000000004</v>
      </c>
      <c r="J78" s="26">
        <v>9128.9249999999993</v>
      </c>
      <c r="K78" s="26">
        <v>2653.3249999999998</v>
      </c>
      <c r="L78" s="26">
        <v>892.51</v>
      </c>
      <c r="M78" s="26">
        <v>12855.8</v>
      </c>
      <c r="N78" s="26">
        <v>12625.85</v>
      </c>
      <c r="O78" s="26">
        <v>10766.477000000001</v>
      </c>
      <c r="P78" s="26">
        <v>11419.867</v>
      </c>
      <c r="Q78" s="69">
        <v>110104.481</v>
      </c>
    </row>
    <row r="79" spans="1:17" ht="11.1" customHeight="1">
      <c r="A79" s="38">
        <v>160643.96843999997</v>
      </c>
      <c r="B79" s="32"/>
      <c r="C79" s="27" t="s">
        <v>12</v>
      </c>
      <c r="D79" s="69">
        <f t="shared" si="3"/>
        <v>83862.207225999999</v>
      </c>
      <c r="E79" s="26">
        <v>8880.902</v>
      </c>
      <c r="F79" s="26">
        <v>9745.73</v>
      </c>
      <c r="G79" s="26">
        <v>8150.49</v>
      </c>
      <c r="H79" s="26">
        <v>0</v>
      </c>
      <c r="I79" s="26">
        <v>947.95399999999995</v>
      </c>
      <c r="J79" s="26">
        <v>10715.967000000001</v>
      </c>
      <c r="K79" s="26">
        <v>11270.566999999999</v>
      </c>
      <c r="L79" s="26">
        <v>11218.782999999999</v>
      </c>
      <c r="M79" s="26">
        <v>11510.17</v>
      </c>
      <c r="N79" s="26">
        <v>11421.644225999999</v>
      </c>
      <c r="O79" s="26">
        <v>10908.644283</v>
      </c>
      <c r="P79" s="26">
        <v>8613.9625769999984</v>
      </c>
      <c r="Q79" s="69">
        <v>103384.814086</v>
      </c>
    </row>
    <row r="80" spans="1:17" ht="11.1" customHeight="1">
      <c r="A80" s="38">
        <v>157133.56700000001</v>
      </c>
      <c r="B80" s="32"/>
      <c r="C80" s="27" t="s">
        <v>11</v>
      </c>
      <c r="D80" s="69">
        <f>SUM(E80:N80)</f>
        <v>78902.459490000008</v>
      </c>
      <c r="E80" s="26">
        <v>9514.5783469999988</v>
      </c>
      <c r="F80" s="26">
        <v>0</v>
      </c>
      <c r="G80" s="26">
        <v>1120.52</v>
      </c>
      <c r="H80" s="26">
        <v>10540.932079999999</v>
      </c>
      <c r="I80" s="26">
        <v>10778.53</v>
      </c>
      <c r="J80" s="26">
        <v>9920.6684609999975</v>
      </c>
      <c r="K80" s="26">
        <v>10450.918648999999</v>
      </c>
      <c r="L80" s="26">
        <v>9687.3531509999993</v>
      </c>
      <c r="M80" s="26">
        <v>7442.2425149999999</v>
      </c>
      <c r="N80" s="26">
        <v>9446.7162869999993</v>
      </c>
      <c r="O80" s="26">
        <v>8197.1</v>
      </c>
      <c r="P80" s="26">
        <v>7616.36</v>
      </c>
      <c r="Q80" s="69">
        <v>94715.919490000015</v>
      </c>
    </row>
    <row r="81" spans="1:17" ht="11.1" customHeight="1">
      <c r="A81" s="38">
        <v>175851.717</v>
      </c>
      <c r="B81" s="32"/>
      <c r="C81" s="27" t="s">
        <v>10</v>
      </c>
      <c r="D81" s="69">
        <f t="shared" si="3"/>
        <v>66626.545962000004</v>
      </c>
      <c r="E81" s="51">
        <v>4727.79</v>
      </c>
      <c r="F81" s="51">
        <v>3378.2007880000001</v>
      </c>
      <c r="G81" s="51">
        <v>7902.9833500000004</v>
      </c>
      <c r="H81" s="51">
        <v>7498.8914980000018</v>
      </c>
      <c r="I81" s="51">
        <v>4933.0289149999999</v>
      </c>
      <c r="J81" s="26">
        <v>7944.581411000001</v>
      </c>
      <c r="K81" s="26">
        <v>0</v>
      </c>
      <c r="L81" s="26">
        <v>7002.9</v>
      </c>
      <c r="M81" s="26">
        <v>11997.16</v>
      </c>
      <c r="N81" s="26">
        <v>11241.01</v>
      </c>
      <c r="O81" s="26">
        <v>11237.496867</v>
      </c>
      <c r="P81" s="26">
        <v>11000.932589</v>
      </c>
      <c r="Q81" s="69">
        <v>88864.975418000002</v>
      </c>
    </row>
    <row r="82" spans="1:17" ht="11.1" customHeight="1">
      <c r="A82" s="38">
        <v>174192.109</v>
      </c>
      <c r="B82" s="32"/>
      <c r="C82" s="27">
        <v>2024</v>
      </c>
      <c r="D82" s="69">
        <f>SUM(E82:N82)</f>
        <v>75023.313277999987</v>
      </c>
      <c r="E82" s="51">
        <v>5457.0000000000009</v>
      </c>
      <c r="F82" s="51">
        <v>8598.8561279999994</v>
      </c>
      <c r="G82" s="51">
        <v>7493.2653890000001</v>
      </c>
      <c r="H82" s="51">
        <v>8269.64</v>
      </c>
      <c r="I82" s="51">
        <v>0</v>
      </c>
      <c r="J82" s="26">
        <v>3149.1000000000004</v>
      </c>
      <c r="K82" s="26">
        <v>9998.7120589999995</v>
      </c>
      <c r="L82" s="26">
        <v>10621.899380000001</v>
      </c>
      <c r="M82" s="26">
        <v>10582.952585999999</v>
      </c>
      <c r="N82" s="26">
        <v>10851.887735999997</v>
      </c>
      <c r="O82" s="26"/>
      <c r="P82" s="26"/>
      <c r="Q82" s="69"/>
    </row>
    <row r="83" spans="1:17" ht="11.1" customHeight="1">
      <c r="A83" s="38">
        <v>185304.932</v>
      </c>
      <c r="B83" s="32" t="s">
        <v>25</v>
      </c>
      <c r="C83" s="27" t="s">
        <v>23</v>
      </c>
      <c r="D83" s="69">
        <f t="shared" si="3"/>
        <v>130538.05799999999</v>
      </c>
      <c r="E83" s="26">
        <v>11171.8</v>
      </c>
      <c r="F83" s="26">
        <v>13294.491999999998</v>
      </c>
      <c r="G83" s="26">
        <v>12191.745999999999</v>
      </c>
      <c r="H83" s="26">
        <v>12863.398999999999</v>
      </c>
      <c r="I83" s="26">
        <v>11819.476000000001</v>
      </c>
      <c r="J83" s="26">
        <v>13574.34</v>
      </c>
      <c r="K83" s="26">
        <v>12847.636999999999</v>
      </c>
      <c r="L83" s="26">
        <v>14068.91</v>
      </c>
      <c r="M83" s="26">
        <v>14538.23</v>
      </c>
      <c r="N83" s="26">
        <v>14168.027999999998</v>
      </c>
      <c r="O83" s="26">
        <v>14342.63744</v>
      </c>
      <c r="P83" s="26">
        <v>15763.273000000001</v>
      </c>
      <c r="Q83" s="69">
        <v>160643.96843999997</v>
      </c>
    </row>
    <row r="84" spans="1:17" ht="11.1" customHeight="1">
      <c r="A84" s="38">
        <v>184267.72399999999</v>
      </c>
      <c r="B84" s="32"/>
      <c r="C84" s="27" t="s">
        <v>22</v>
      </c>
      <c r="D84" s="69">
        <f t="shared" si="3"/>
        <v>127476.827</v>
      </c>
      <c r="E84" s="26">
        <v>13498.898999999999</v>
      </c>
      <c r="F84" s="26">
        <v>12906.65</v>
      </c>
      <c r="G84" s="26">
        <v>14847.852999999999</v>
      </c>
      <c r="H84" s="26">
        <v>11395.922</v>
      </c>
      <c r="I84" s="26">
        <v>12821.721000000001</v>
      </c>
      <c r="J84" s="26">
        <v>11117.777</v>
      </c>
      <c r="K84" s="26">
        <v>9725.24</v>
      </c>
      <c r="L84" s="26">
        <v>13278.953000000001</v>
      </c>
      <c r="M84" s="26">
        <v>14609.440999999999</v>
      </c>
      <c r="N84" s="26">
        <v>13274.370999999999</v>
      </c>
      <c r="O84" s="26">
        <v>11182.203000000001</v>
      </c>
      <c r="P84" s="26">
        <v>18474.537</v>
      </c>
      <c r="Q84" s="69">
        <v>157133.56700000001</v>
      </c>
    </row>
    <row r="85" spans="1:17" ht="11.1" customHeight="1">
      <c r="A85" s="38">
        <v>159003.92800000001</v>
      </c>
      <c r="B85" s="32"/>
      <c r="C85" s="27" t="s">
        <v>21</v>
      </c>
      <c r="D85" s="69">
        <f t="shared" si="3"/>
        <v>143529.49100000001</v>
      </c>
      <c r="E85" s="26">
        <v>13453.7</v>
      </c>
      <c r="F85" s="26">
        <v>9947.384</v>
      </c>
      <c r="G85" s="26">
        <v>10593.368</v>
      </c>
      <c r="H85" s="26">
        <v>14372.926000000001</v>
      </c>
      <c r="I85" s="26">
        <v>15127.854000000001</v>
      </c>
      <c r="J85" s="26">
        <v>14921.48</v>
      </c>
      <c r="K85" s="26">
        <v>15875.47</v>
      </c>
      <c r="L85" s="26">
        <v>17410.657999999999</v>
      </c>
      <c r="M85" s="26">
        <v>15635.551000000001</v>
      </c>
      <c r="N85" s="26">
        <v>16191.099999999999</v>
      </c>
      <c r="O85" s="26">
        <v>17541.393</v>
      </c>
      <c r="P85" s="26">
        <v>14780.832999999999</v>
      </c>
      <c r="Q85" s="69">
        <v>175851.717</v>
      </c>
    </row>
    <row r="86" spans="1:17" ht="11.1" customHeight="1">
      <c r="A86" s="38">
        <v>166676.49599999998</v>
      </c>
      <c r="B86" s="32"/>
      <c r="C86" s="27" t="s">
        <v>20</v>
      </c>
      <c r="D86" s="69">
        <f t="shared" si="3"/>
        <v>140819.14799999999</v>
      </c>
      <c r="E86" s="26">
        <v>11851.391</v>
      </c>
      <c r="F86" s="26">
        <v>9054.5840000000007</v>
      </c>
      <c r="G86" s="26">
        <v>13276.522999999999</v>
      </c>
      <c r="H86" s="26">
        <v>16750.385000000002</v>
      </c>
      <c r="I86" s="26">
        <v>13048.628000000001</v>
      </c>
      <c r="J86" s="26">
        <v>16030.616</v>
      </c>
      <c r="K86" s="26">
        <v>14279.892</v>
      </c>
      <c r="L86" s="26">
        <v>14714.795000000002</v>
      </c>
      <c r="M86" s="26">
        <v>14673.636</v>
      </c>
      <c r="N86" s="26">
        <v>17138.698</v>
      </c>
      <c r="O86" s="26">
        <v>16888.91</v>
      </c>
      <c r="P86" s="26">
        <v>16484.050999999999</v>
      </c>
      <c r="Q86" s="69">
        <v>174192.109</v>
      </c>
    </row>
    <row r="87" spans="1:17" ht="11.1" customHeight="1">
      <c r="A87" s="38">
        <v>175873.22</v>
      </c>
      <c r="B87" s="32"/>
      <c r="C87" s="27" t="s">
        <v>19</v>
      </c>
      <c r="D87" s="69">
        <f t="shared" si="3"/>
        <v>149681.568</v>
      </c>
      <c r="E87" s="26">
        <v>14475.798999999999</v>
      </c>
      <c r="F87" s="26">
        <v>12724.834999999999</v>
      </c>
      <c r="G87" s="26">
        <v>14912.409</v>
      </c>
      <c r="H87" s="26">
        <v>14289.166999999999</v>
      </c>
      <c r="I87" s="26">
        <v>13071.613000000001</v>
      </c>
      <c r="J87" s="26">
        <v>15414.116000000002</v>
      </c>
      <c r="K87" s="26">
        <v>17001.375</v>
      </c>
      <c r="L87" s="26">
        <v>15504.825000000001</v>
      </c>
      <c r="M87" s="26">
        <v>16202.281999999999</v>
      </c>
      <c r="N87" s="26">
        <v>16085.147000000001</v>
      </c>
      <c r="O87" s="26">
        <v>16560.211000000003</v>
      </c>
      <c r="P87" s="26">
        <v>19063.152999999998</v>
      </c>
      <c r="Q87" s="69">
        <v>185304.932</v>
      </c>
    </row>
    <row r="88" spans="1:17" ht="11.1" customHeight="1">
      <c r="A88" s="38">
        <v>177008.57700000002</v>
      </c>
      <c r="B88" s="32"/>
      <c r="C88" s="27" t="s">
        <v>18</v>
      </c>
      <c r="D88" s="69">
        <f t="shared" si="3"/>
        <v>154718.00599999999</v>
      </c>
      <c r="E88" s="26">
        <v>15199.075000000001</v>
      </c>
      <c r="F88" s="26">
        <v>13290.259999999998</v>
      </c>
      <c r="G88" s="26">
        <v>11513.798999999999</v>
      </c>
      <c r="H88" s="26">
        <v>10591.626</v>
      </c>
      <c r="I88" s="26">
        <v>13647.903000000002</v>
      </c>
      <c r="J88" s="26">
        <v>17264.370000000003</v>
      </c>
      <c r="K88" s="26">
        <v>17828.285</v>
      </c>
      <c r="L88" s="26">
        <v>19290.794000000002</v>
      </c>
      <c r="M88" s="26">
        <v>18089.561000000002</v>
      </c>
      <c r="N88" s="26">
        <v>18002.332999999999</v>
      </c>
      <c r="O88" s="26">
        <v>15932.964</v>
      </c>
      <c r="P88" s="26">
        <v>13616.754000000001</v>
      </c>
      <c r="Q88" s="69">
        <v>184267.72399999999</v>
      </c>
    </row>
    <row r="89" spans="1:17" ht="11.1" customHeight="1">
      <c r="A89" s="38">
        <v>163879.21599999999</v>
      </c>
      <c r="B89" s="32"/>
      <c r="C89" s="27" t="s">
        <v>17</v>
      </c>
      <c r="D89" s="69">
        <f t="shared" si="3"/>
        <v>135409.37400000001</v>
      </c>
      <c r="E89" s="26">
        <v>12622.230000000001</v>
      </c>
      <c r="F89" s="26">
        <v>11273.097000000002</v>
      </c>
      <c r="G89" s="26">
        <v>10074.392</v>
      </c>
      <c r="H89" s="26">
        <v>12459.731</v>
      </c>
      <c r="I89" s="26">
        <v>14171.817999999999</v>
      </c>
      <c r="J89" s="26">
        <v>15613.59</v>
      </c>
      <c r="K89" s="26">
        <v>15308.172</v>
      </c>
      <c r="L89" s="26">
        <v>15147.731</v>
      </c>
      <c r="M89" s="26">
        <v>12853.136000000002</v>
      </c>
      <c r="N89" s="26">
        <v>15885.476999999999</v>
      </c>
      <c r="O89" s="26">
        <v>13702.46</v>
      </c>
      <c r="P89" s="26">
        <v>9892.094000000001</v>
      </c>
      <c r="Q89" s="69">
        <v>159003.92800000001</v>
      </c>
    </row>
    <row r="90" spans="1:17" ht="11.1" customHeight="1">
      <c r="A90" s="38">
        <v>180731.745</v>
      </c>
      <c r="B90" s="32"/>
      <c r="C90" s="27" t="s">
        <v>16</v>
      </c>
      <c r="D90" s="69">
        <f t="shared" si="3"/>
        <v>134641.38099999999</v>
      </c>
      <c r="E90" s="26">
        <v>13265.553</v>
      </c>
      <c r="F90" s="26">
        <v>11091.595000000001</v>
      </c>
      <c r="G90" s="26">
        <v>8856.4290000000001</v>
      </c>
      <c r="H90" s="26">
        <v>7568.3980000000001</v>
      </c>
      <c r="I90" s="26">
        <v>13665.221</v>
      </c>
      <c r="J90" s="26">
        <v>14520.437</v>
      </c>
      <c r="K90" s="26">
        <v>18235.441999999999</v>
      </c>
      <c r="L90" s="26">
        <v>16503.755000000001</v>
      </c>
      <c r="M90" s="26">
        <v>14337.1</v>
      </c>
      <c r="N90" s="26">
        <v>16597.451000000001</v>
      </c>
      <c r="O90" s="26">
        <v>18159.400000000001</v>
      </c>
      <c r="P90" s="26">
        <v>13875.715</v>
      </c>
      <c r="Q90" s="69">
        <v>166676.49599999998</v>
      </c>
    </row>
    <row r="91" spans="1:17" ht="11.1" customHeight="1">
      <c r="A91" s="38">
        <v>170068.90304</v>
      </c>
      <c r="B91" s="32"/>
      <c r="C91" s="27" t="s">
        <v>15</v>
      </c>
      <c r="D91" s="69">
        <f t="shared" si="3"/>
        <v>142421.033</v>
      </c>
      <c r="E91" s="26">
        <v>16003.834999999999</v>
      </c>
      <c r="F91" s="26">
        <v>13695.612000000001</v>
      </c>
      <c r="G91" s="26">
        <v>12209.288</v>
      </c>
      <c r="H91" s="26">
        <v>9113.494999999999</v>
      </c>
      <c r="I91" s="26">
        <v>15051.92</v>
      </c>
      <c r="J91" s="26">
        <v>13831.699000000001</v>
      </c>
      <c r="K91" s="26">
        <v>14689.58</v>
      </c>
      <c r="L91" s="26">
        <v>14745.811</v>
      </c>
      <c r="M91" s="26">
        <v>16455.475999999999</v>
      </c>
      <c r="N91" s="26">
        <v>16624.316999999999</v>
      </c>
      <c r="O91" s="26">
        <v>18041.82</v>
      </c>
      <c r="P91" s="26">
        <v>15410.366999999998</v>
      </c>
      <c r="Q91" s="69">
        <v>175873.22</v>
      </c>
    </row>
    <row r="92" spans="1:17" ht="11.1" customHeight="1">
      <c r="A92" s="38">
        <v>163414.64481999999</v>
      </c>
      <c r="B92" s="32"/>
      <c r="C92" s="27" t="s">
        <v>14</v>
      </c>
      <c r="D92" s="69">
        <f t="shared" si="3"/>
        <v>146147.08199999999</v>
      </c>
      <c r="E92" s="26">
        <v>14891.294</v>
      </c>
      <c r="F92" s="26">
        <v>12998.067999999999</v>
      </c>
      <c r="G92" s="26">
        <v>11573.701000000001</v>
      </c>
      <c r="H92" s="26">
        <v>13516.204</v>
      </c>
      <c r="I92" s="26">
        <v>14269.624</v>
      </c>
      <c r="J92" s="26">
        <v>15211.112999999999</v>
      </c>
      <c r="K92" s="26">
        <v>15687.127</v>
      </c>
      <c r="L92" s="26">
        <v>16577.717000000001</v>
      </c>
      <c r="M92" s="26">
        <v>15869.975</v>
      </c>
      <c r="N92" s="26">
        <v>15552.259000000002</v>
      </c>
      <c r="O92" s="26">
        <v>16394.455000000002</v>
      </c>
      <c r="P92" s="26">
        <v>14467.04</v>
      </c>
      <c r="Q92" s="69">
        <v>177008.57700000002</v>
      </c>
    </row>
    <row r="93" spans="1:17" ht="11.1" customHeight="1">
      <c r="A93" s="38">
        <v>4059.4800000000005</v>
      </c>
      <c r="B93" s="32"/>
      <c r="C93" s="27" t="s">
        <v>13</v>
      </c>
      <c r="D93" s="69">
        <f t="shared" si="3"/>
        <v>131839.69899999999</v>
      </c>
      <c r="E93" s="26">
        <v>13375.597000000002</v>
      </c>
      <c r="F93" s="26">
        <v>9925.7580000000016</v>
      </c>
      <c r="G93" s="26">
        <v>10725.44</v>
      </c>
      <c r="H93" s="26">
        <v>11244.119999999999</v>
      </c>
      <c r="I93" s="26">
        <v>12446.071</v>
      </c>
      <c r="J93" s="26">
        <v>15112.277999999998</v>
      </c>
      <c r="K93" s="26">
        <v>9336.8389999999999</v>
      </c>
      <c r="L93" s="26">
        <v>14677.567999999999</v>
      </c>
      <c r="M93" s="26">
        <v>16893.758000000002</v>
      </c>
      <c r="N93" s="26">
        <v>18102.27</v>
      </c>
      <c r="O93" s="26">
        <v>17530.917000000001</v>
      </c>
      <c r="P93" s="26">
        <v>14508.6</v>
      </c>
      <c r="Q93" s="69">
        <v>163879.21599999999</v>
      </c>
    </row>
    <row r="94" spans="1:17" ht="11.1" customHeight="1">
      <c r="A94" s="38">
        <v>3799.7190000000001</v>
      </c>
      <c r="B94" s="32"/>
      <c r="C94" s="27" t="s">
        <v>12</v>
      </c>
      <c r="D94" s="69">
        <f>SUM(E94:N94)</f>
        <v>149317.93700000001</v>
      </c>
      <c r="E94" s="26">
        <v>14731.401</v>
      </c>
      <c r="F94" s="26">
        <v>15821.814</v>
      </c>
      <c r="G94" s="26">
        <v>15511.957</v>
      </c>
      <c r="H94" s="26">
        <v>12387.995999999999</v>
      </c>
      <c r="I94" s="26">
        <v>9480.77</v>
      </c>
      <c r="J94" s="26">
        <v>15678.38</v>
      </c>
      <c r="K94" s="26">
        <v>14827.68</v>
      </c>
      <c r="L94" s="26">
        <v>16057.530999999999</v>
      </c>
      <c r="M94" s="26">
        <v>17088.37</v>
      </c>
      <c r="N94" s="26">
        <v>17732.038</v>
      </c>
      <c r="O94" s="26">
        <v>18426.473999999998</v>
      </c>
      <c r="P94" s="26">
        <v>12987.333999999999</v>
      </c>
      <c r="Q94" s="69">
        <v>180731.745</v>
      </c>
    </row>
    <row r="95" spans="1:17" ht="11.1" customHeight="1">
      <c r="A95" s="38">
        <v>4938.3499999999995</v>
      </c>
      <c r="B95" s="32"/>
      <c r="C95" s="27" t="s">
        <v>11</v>
      </c>
      <c r="D95" s="69">
        <f t="shared" si="3"/>
        <v>144496.78904</v>
      </c>
      <c r="E95" s="26">
        <v>14723.255999999999</v>
      </c>
      <c r="F95" s="26">
        <v>14354.813</v>
      </c>
      <c r="G95" s="26">
        <v>15271.798000000001</v>
      </c>
      <c r="H95" s="26">
        <v>13810.306</v>
      </c>
      <c r="I95" s="26">
        <v>9808.1739999999991</v>
      </c>
      <c r="J95" s="26">
        <v>15857.402</v>
      </c>
      <c r="K95" s="26">
        <v>15275.76304</v>
      </c>
      <c r="L95" s="26">
        <v>13377.941999999999</v>
      </c>
      <c r="M95" s="26">
        <v>15323.813000000002</v>
      </c>
      <c r="N95" s="26">
        <v>16693.522000000001</v>
      </c>
      <c r="O95" s="26">
        <v>14984.405999999999</v>
      </c>
      <c r="P95" s="26">
        <v>10587.708000000001</v>
      </c>
      <c r="Q95" s="69">
        <v>170068.90304</v>
      </c>
    </row>
    <row r="96" spans="1:17" ht="11.1" customHeight="1">
      <c r="A96" s="38">
        <v>8194.1890000000003</v>
      </c>
      <c r="B96" s="32"/>
      <c r="C96" s="27" t="s">
        <v>10</v>
      </c>
      <c r="D96" s="69">
        <f t="shared" si="3"/>
        <v>134796.51037999999</v>
      </c>
      <c r="E96" s="51">
        <v>13796.825000000001</v>
      </c>
      <c r="F96" s="51">
        <v>7233.384</v>
      </c>
      <c r="G96" s="51">
        <v>13283.096</v>
      </c>
      <c r="H96" s="51">
        <v>9978.2139999999999</v>
      </c>
      <c r="I96" s="51">
        <v>9226.5110000000004</v>
      </c>
      <c r="J96" s="26">
        <v>13118.097000000002</v>
      </c>
      <c r="K96" s="26">
        <v>15884.777</v>
      </c>
      <c r="L96" s="26">
        <v>17809.58438</v>
      </c>
      <c r="M96" s="26">
        <v>16971.829000000002</v>
      </c>
      <c r="N96" s="26">
        <v>17494.192999999999</v>
      </c>
      <c r="O96" s="26">
        <v>16058.975</v>
      </c>
      <c r="P96" s="26">
        <v>12559.159439999999</v>
      </c>
      <c r="Q96" s="69">
        <v>163414.64481999999</v>
      </c>
    </row>
    <row r="97" spans="1:17" ht="11.1" customHeight="1">
      <c r="A97" s="38">
        <v>7072.8899999999994</v>
      </c>
      <c r="B97" s="32"/>
      <c r="C97" s="27">
        <v>2024</v>
      </c>
      <c r="D97" s="69">
        <f t="shared" si="3"/>
        <v>136045.7718466724</v>
      </c>
      <c r="E97" s="51">
        <v>11354.233</v>
      </c>
      <c r="F97" s="51">
        <v>9800.2260000000006</v>
      </c>
      <c r="G97" s="51">
        <v>4386.9769999999999</v>
      </c>
      <c r="H97" s="51">
        <v>13255.224000000002</v>
      </c>
      <c r="I97" s="51">
        <v>15968.955000000002</v>
      </c>
      <c r="J97" s="26">
        <v>15602.50872</v>
      </c>
      <c r="K97" s="26">
        <v>14304.244999999999</v>
      </c>
      <c r="L97" s="26">
        <v>18138.790126672389</v>
      </c>
      <c r="M97" s="26">
        <v>15863.540999999999</v>
      </c>
      <c r="N97" s="26">
        <v>17371.072</v>
      </c>
      <c r="O97" s="26"/>
      <c r="P97" s="26"/>
      <c r="Q97" s="69"/>
    </row>
    <row r="98" spans="1:17" ht="11.1" customHeight="1">
      <c r="A98" s="38">
        <v>3925.9049999999997</v>
      </c>
      <c r="B98" s="32" t="s">
        <v>24</v>
      </c>
      <c r="C98" s="27" t="s">
        <v>23</v>
      </c>
      <c r="D98" s="69">
        <f>SUM(E98:N98)</f>
        <v>2825.5600000000004</v>
      </c>
      <c r="E98" s="26">
        <v>580.84500000000003</v>
      </c>
      <c r="F98" s="26">
        <v>0</v>
      </c>
      <c r="G98" s="26">
        <v>497.74</v>
      </c>
      <c r="H98" s="26">
        <v>476.63</v>
      </c>
      <c r="I98" s="26">
        <v>368.15</v>
      </c>
      <c r="J98" s="26">
        <v>90.45</v>
      </c>
      <c r="K98" s="26">
        <v>0</v>
      </c>
      <c r="L98" s="26">
        <v>0</v>
      </c>
      <c r="M98" s="26">
        <v>811.745</v>
      </c>
      <c r="N98" s="26">
        <v>0</v>
      </c>
      <c r="O98" s="26">
        <v>619.29999999999995</v>
      </c>
      <c r="P98" s="26">
        <v>614.62</v>
      </c>
      <c r="Q98" s="69">
        <v>4059.4800000000005</v>
      </c>
    </row>
    <row r="99" spans="1:17" ht="11.1" customHeight="1">
      <c r="A99" s="38">
        <v>2681.7349999999997</v>
      </c>
      <c r="B99" s="32"/>
      <c r="C99" s="27" t="s">
        <v>22</v>
      </c>
      <c r="D99" s="69">
        <f t="shared" si="3"/>
        <v>2912.9850000000001</v>
      </c>
      <c r="E99" s="26">
        <v>0</v>
      </c>
      <c r="F99" s="26">
        <v>510.14600000000002</v>
      </c>
      <c r="G99" s="26">
        <v>0</v>
      </c>
      <c r="H99" s="26">
        <v>0</v>
      </c>
      <c r="I99" s="26">
        <v>388.95</v>
      </c>
      <c r="J99" s="26">
        <v>438.32499999999999</v>
      </c>
      <c r="K99" s="26">
        <v>619.99400000000003</v>
      </c>
      <c r="L99" s="26">
        <v>0</v>
      </c>
      <c r="M99" s="26">
        <v>642.91999999999996</v>
      </c>
      <c r="N99" s="26">
        <v>312.64999999999998</v>
      </c>
      <c r="O99" s="26">
        <v>214.84</v>
      </c>
      <c r="P99" s="26">
        <v>671.89400000000001</v>
      </c>
      <c r="Q99" s="69">
        <v>3799.7190000000001</v>
      </c>
    </row>
    <row r="100" spans="1:17" ht="11.1" customHeight="1">
      <c r="A100" s="38">
        <v>3255.5049999999997</v>
      </c>
      <c r="B100" s="32"/>
      <c r="C100" s="27" t="s">
        <v>21</v>
      </c>
      <c r="D100" s="69">
        <f t="shared" si="3"/>
        <v>3617.57</v>
      </c>
      <c r="E100" s="26">
        <v>239.55</v>
      </c>
      <c r="F100" s="26">
        <v>385.15</v>
      </c>
      <c r="G100" s="26">
        <v>641.04999999999995</v>
      </c>
      <c r="H100" s="26">
        <v>187.84</v>
      </c>
      <c r="I100" s="26">
        <v>471.08499999999998</v>
      </c>
      <c r="J100" s="26">
        <v>0</v>
      </c>
      <c r="K100" s="26">
        <v>426.34500000000003</v>
      </c>
      <c r="L100" s="26">
        <v>268.3</v>
      </c>
      <c r="M100" s="26">
        <v>700.4</v>
      </c>
      <c r="N100" s="26">
        <v>297.85000000000002</v>
      </c>
      <c r="O100" s="26">
        <v>625.88</v>
      </c>
      <c r="P100" s="26">
        <v>694.9</v>
      </c>
      <c r="Q100" s="69">
        <v>4938.3499999999995</v>
      </c>
    </row>
    <row r="101" spans="1:17" ht="11.1" customHeight="1">
      <c r="A101" s="38">
        <v>3688.665</v>
      </c>
      <c r="B101" s="32"/>
      <c r="C101" s="27" t="s">
        <v>20</v>
      </c>
      <c r="D101" s="69">
        <f t="shared" si="3"/>
        <v>6657.2539999999999</v>
      </c>
      <c r="E101" s="26">
        <v>639.14</v>
      </c>
      <c r="F101" s="26">
        <v>580.45000000000005</v>
      </c>
      <c r="G101" s="26">
        <v>138.51499999999999</v>
      </c>
      <c r="H101" s="26">
        <v>703.15</v>
      </c>
      <c r="I101" s="26">
        <v>679.01300000000003</v>
      </c>
      <c r="J101" s="26">
        <v>646.54999999999995</v>
      </c>
      <c r="K101" s="26">
        <v>706.35</v>
      </c>
      <c r="L101" s="26">
        <v>859.4</v>
      </c>
      <c r="M101" s="26">
        <v>851.68600000000004</v>
      </c>
      <c r="N101" s="26">
        <v>853</v>
      </c>
      <c r="O101" s="26">
        <v>786.83500000000004</v>
      </c>
      <c r="P101" s="26">
        <v>750.1</v>
      </c>
      <c r="Q101" s="69">
        <v>8194.1890000000003</v>
      </c>
    </row>
    <row r="102" spans="1:17" ht="11.1" customHeight="1">
      <c r="A102" s="38">
        <v>3517.1569999999997</v>
      </c>
      <c r="B102" s="32"/>
      <c r="C102" s="27" t="s">
        <v>19</v>
      </c>
      <c r="D102" s="69">
        <f>SUM(E102:N102)</f>
        <v>5915.6049999999996</v>
      </c>
      <c r="E102" s="26">
        <v>679.95</v>
      </c>
      <c r="F102" s="26">
        <v>695.3</v>
      </c>
      <c r="G102" s="26">
        <v>668.43</v>
      </c>
      <c r="H102" s="26">
        <v>447.685</v>
      </c>
      <c r="I102" s="26">
        <v>369.86</v>
      </c>
      <c r="J102" s="26">
        <v>591.57500000000005</v>
      </c>
      <c r="K102" s="26">
        <v>675.44</v>
      </c>
      <c r="L102" s="26">
        <v>596.80999999999995</v>
      </c>
      <c r="M102" s="26">
        <v>587.12</v>
      </c>
      <c r="N102" s="26">
        <v>603.43499999999995</v>
      </c>
      <c r="O102" s="26">
        <v>537.36</v>
      </c>
      <c r="P102" s="26">
        <v>619.92499999999995</v>
      </c>
      <c r="Q102" s="69">
        <v>7072.8899999999994</v>
      </c>
    </row>
    <row r="103" spans="1:17" ht="11.1" customHeight="1">
      <c r="A103" s="38">
        <v>3671.6019999999994</v>
      </c>
      <c r="B103" s="32"/>
      <c r="C103" s="27" t="s">
        <v>18</v>
      </c>
      <c r="D103" s="69">
        <f t="shared" si="3"/>
        <v>3224.9049999999997</v>
      </c>
      <c r="E103" s="26">
        <v>0</v>
      </c>
      <c r="F103" s="26">
        <v>213.45</v>
      </c>
      <c r="G103" s="26">
        <v>295.25</v>
      </c>
      <c r="H103" s="26">
        <v>0</v>
      </c>
      <c r="I103" s="26">
        <v>181.05</v>
      </c>
      <c r="J103" s="26">
        <v>635.19000000000005</v>
      </c>
      <c r="K103" s="26">
        <v>611.505</v>
      </c>
      <c r="L103" s="26">
        <v>247.2</v>
      </c>
      <c r="M103" s="26">
        <v>627.33000000000004</v>
      </c>
      <c r="N103" s="26">
        <v>413.93</v>
      </c>
      <c r="O103" s="26">
        <v>480</v>
      </c>
      <c r="P103" s="26">
        <v>221</v>
      </c>
      <c r="Q103" s="69">
        <v>3925.9049999999997</v>
      </c>
    </row>
    <row r="104" spans="1:17" ht="11.1" customHeight="1">
      <c r="A104" s="38">
        <v>3087.1988550000001</v>
      </c>
      <c r="B104" s="32"/>
      <c r="C104" s="27" t="s">
        <v>17</v>
      </c>
      <c r="D104" s="69">
        <f t="shared" si="3"/>
        <v>1860.4249999999997</v>
      </c>
      <c r="E104" s="26">
        <v>160.4</v>
      </c>
      <c r="F104" s="26">
        <v>150.44999999999999</v>
      </c>
      <c r="G104" s="26">
        <v>117.9</v>
      </c>
      <c r="H104" s="26">
        <v>30.3</v>
      </c>
      <c r="I104" s="26">
        <v>90.5</v>
      </c>
      <c r="J104" s="26">
        <v>93.15</v>
      </c>
      <c r="K104" s="26">
        <v>280.67</v>
      </c>
      <c r="L104" s="26">
        <v>167.8</v>
      </c>
      <c r="M104" s="26">
        <v>410.45499999999998</v>
      </c>
      <c r="N104" s="26">
        <v>358.8</v>
      </c>
      <c r="O104" s="26">
        <v>386.7</v>
      </c>
      <c r="P104" s="26">
        <v>434.61</v>
      </c>
      <c r="Q104" s="69">
        <v>2681.7349999999997</v>
      </c>
    </row>
    <row r="105" spans="1:17" ht="11.1" customHeight="1">
      <c r="A105" s="38">
        <v>5057.0200000000004</v>
      </c>
      <c r="B105" s="32"/>
      <c r="C105" s="27" t="s">
        <v>16</v>
      </c>
      <c r="D105" s="69">
        <f>SUM(E105:N105)</f>
        <v>2518.415</v>
      </c>
      <c r="E105" s="26">
        <v>0</v>
      </c>
      <c r="F105" s="26">
        <v>181.22</v>
      </c>
      <c r="G105" s="26">
        <v>433.09</v>
      </c>
      <c r="H105" s="26">
        <v>0</v>
      </c>
      <c r="I105" s="26">
        <v>317.23</v>
      </c>
      <c r="J105" s="26">
        <v>256.55</v>
      </c>
      <c r="K105" s="26">
        <v>368.95</v>
      </c>
      <c r="L105" s="26">
        <v>272.03500000000003</v>
      </c>
      <c r="M105" s="26">
        <v>321.5</v>
      </c>
      <c r="N105" s="26">
        <v>367.84</v>
      </c>
      <c r="O105" s="26">
        <v>367.14</v>
      </c>
      <c r="P105" s="26">
        <v>369.95</v>
      </c>
      <c r="Q105" s="69">
        <v>3255.5049999999997</v>
      </c>
    </row>
    <row r="106" spans="1:17" ht="11.1" customHeight="1">
      <c r="A106" s="62">
        <v>4624.7643199999993</v>
      </c>
      <c r="B106" s="32"/>
      <c r="C106" s="27" t="s">
        <v>15</v>
      </c>
      <c r="D106" s="69">
        <f t="shared" si="3"/>
        <v>2984.04</v>
      </c>
      <c r="E106" s="26">
        <v>116.045</v>
      </c>
      <c r="F106" s="26">
        <v>143.85</v>
      </c>
      <c r="G106" s="26">
        <v>450.86500000000001</v>
      </c>
      <c r="H106" s="26">
        <v>412.09500000000003</v>
      </c>
      <c r="I106" s="26">
        <v>136.61500000000001</v>
      </c>
      <c r="J106" s="26">
        <v>175.85</v>
      </c>
      <c r="K106" s="26">
        <v>414.3</v>
      </c>
      <c r="L106" s="26">
        <v>393.88</v>
      </c>
      <c r="M106" s="26">
        <v>231.465</v>
      </c>
      <c r="N106" s="26">
        <v>509.07499999999999</v>
      </c>
      <c r="O106" s="26">
        <v>317.25</v>
      </c>
      <c r="P106" s="26">
        <v>387.375</v>
      </c>
      <c r="Q106" s="69">
        <v>3688.665</v>
      </c>
    </row>
    <row r="107" spans="1:17" ht="11.1" customHeight="1">
      <c r="B107" s="32"/>
      <c r="C107" s="27" t="s">
        <v>14</v>
      </c>
      <c r="D107" s="69">
        <f>SUM(E107:N107)</f>
        <v>2885.6569999999997</v>
      </c>
      <c r="E107" s="26">
        <v>394.85</v>
      </c>
      <c r="F107" s="26">
        <v>273.10000000000002</v>
      </c>
      <c r="G107" s="26">
        <v>266.80500000000001</v>
      </c>
      <c r="H107" s="26">
        <v>204.92500000000001</v>
      </c>
      <c r="I107" s="26">
        <v>227.87</v>
      </c>
      <c r="J107" s="26">
        <v>234.667</v>
      </c>
      <c r="K107" s="26">
        <v>307.85000000000002</v>
      </c>
      <c r="L107" s="26">
        <v>290.7</v>
      </c>
      <c r="M107" s="26">
        <v>338.14</v>
      </c>
      <c r="N107" s="26">
        <v>346.75</v>
      </c>
      <c r="O107" s="26">
        <v>339.9</v>
      </c>
      <c r="P107" s="26">
        <v>291.60000000000002</v>
      </c>
      <c r="Q107" s="69">
        <v>3517.1569999999997</v>
      </c>
    </row>
    <row r="108" spans="1:17" ht="11.1" customHeight="1">
      <c r="B108" s="32"/>
      <c r="C108" s="27" t="s">
        <v>13</v>
      </c>
      <c r="D108" s="69">
        <f t="shared" si="3"/>
        <v>2908.0019999999995</v>
      </c>
      <c r="E108" s="26">
        <v>404</v>
      </c>
      <c r="F108" s="26">
        <v>0</v>
      </c>
      <c r="G108" s="26">
        <v>57.9</v>
      </c>
      <c r="H108" s="26">
        <v>195.827</v>
      </c>
      <c r="I108" s="26">
        <v>412.92</v>
      </c>
      <c r="J108" s="26">
        <v>304.85000000000002</v>
      </c>
      <c r="K108" s="26">
        <v>355.08499999999998</v>
      </c>
      <c r="L108" s="26">
        <v>307.45999999999998</v>
      </c>
      <c r="M108" s="26">
        <v>415.7</v>
      </c>
      <c r="N108" s="26">
        <v>454.26</v>
      </c>
      <c r="O108" s="26">
        <v>373.9</v>
      </c>
      <c r="P108" s="26">
        <v>389.7</v>
      </c>
      <c r="Q108" s="69">
        <v>3671.6019999999994</v>
      </c>
    </row>
    <row r="109" spans="1:17" ht="11.1" customHeight="1">
      <c r="B109" s="32"/>
      <c r="C109" s="27" t="s">
        <v>12</v>
      </c>
      <c r="D109" s="69">
        <f t="shared" si="3"/>
        <v>2436.3638550000001</v>
      </c>
      <c r="E109" s="26">
        <v>0</v>
      </c>
      <c r="F109" s="26">
        <v>23.883855000000001</v>
      </c>
      <c r="G109" s="26">
        <v>292.375</v>
      </c>
      <c r="H109" s="26">
        <v>137.19999999999999</v>
      </c>
      <c r="I109" s="26">
        <v>263.14499999999998</v>
      </c>
      <c r="J109" s="26">
        <v>282.91000000000003</v>
      </c>
      <c r="K109" s="26">
        <v>323.60000000000002</v>
      </c>
      <c r="L109" s="26">
        <v>317.71499999999997</v>
      </c>
      <c r="M109" s="26">
        <v>355.7</v>
      </c>
      <c r="N109" s="26">
        <v>439.83499999999998</v>
      </c>
      <c r="O109" s="26">
        <v>337.40499999999997</v>
      </c>
      <c r="P109" s="26">
        <v>313.43</v>
      </c>
      <c r="Q109" s="69">
        <v>3087.1988550000001</v>
      </c>
    </row>
    <row r="110" spans="1:17" ht="11.1" customHeight="1">
      <c r="B110" s="32"/>
      <c r="C110" s="27" t="s">
        <v>11</v>
      </c>
      <c r="D110" s="69">
        <f>SUM(E110:N110)</f>
        <v>4015.02</v>
      </c>
      <c r="E110" s="26">
        <v>410.5</v>
      </c>
      <c r="F110" s="26">
        <v>0</v>
      </c>
      <c r="G110" s="26">
        <v>360</v>
      </c>
      <c r="H110" s="26">
        <v>393</v>
      </c>
      <c r="I110" s="26">
        <v>495</v>
      </c>
      <c r="J110" s="26">
        <v>458</v>
      </c>
      <c r="K110" s="26">
        <v>441.52</v>
      </c>
      <c r="L110" s="26">
        <v>430</v>
      </c>
      <c r="M110" s="26">
        <v>575</v>
      </c>
      <c r="N110" s="26">
        <v>452</v>
      </c>
      <c r="O110" s="26">
        <v>490</v>
      </c>
      <c r="P110" s="26">
        <v>552</v>
      </c>
      <c r="Q110" s="69">
        <v>5057.0200000000004</v>
      </c>
    </row>
    <row r="111" spans="1:17" ht="11.1" customHeight="1">
      <c r="B111" s="32"/>
      <c r="C111" s="27" t="s">
        <v>10</v>
      </c>
      <c r="D111" s="69">
        <f t="shared" si="3"/>
        <v>3676.2143199999996</v>
      </c>
      <c r="E111" s="51">
        <v>440.94296000000003</v>
      </c>
      <c r="F111" s="51">
        <v>297.84000000000003</v>
      </c>
      <c r="G111" s="2">
        <v>326.88319999999999</v>
      </c>
      <c r="H111" s="2">
        <v>375.25440000000003</v>
      </c>
      <c r="I111" s="2">
        <v>394.91440000000006</v>
      </c>
      <c r="J111" s="16">
        <v>379.10320000000002</v>
      </c>
      <c r="K111" s="26">
        <v>362.67512000000005</v>
      </c>
      <c r="L111" s="26">
        <v>387.68</v>
      </c>
      <c r="M111" s="26">
        <v>270.48743999999999</v>
      </c>
      <c r="N111" s="26">
        <v>440.43360000000001</v>
      </c>
      <c r="O111" s="16">
        <v>475</v>
      </c>
      <c r="P111" s="16">
        <v>473.55</v>
      </c>
      <c r="Q111" s="69">
        <v>4624.7643199999993</v>
      </c>
    </row>
    <row r="112" spans="1:17" ht="11.1" customHeight="1">
      <c r="B112" s="52"/>
      <c r="C112" s="25">
        <v>2024</v>
      </c>
      <c r="D112" s="72">
        <f>SUM(E112:N112)</f>
        <v>2790.7650000000003</v>
      </c>
      <c r="E112" s="53">
        <v>306.68</v>
      </c>
      <c r="F112" s="53">
        <v>139.9</v>
      </c>
      <c r="G112" s="50">
        <v>46.7</v>
      </c>
      <c r="H112" s="50">
        <v>237.3</v>
      </c>
      <c r="I112" s="50">
        <v>270.48500000000001</v>
      </c>
      <c r="J112" s="24">
        <v>162.19999999999999</v>
      </c>
      <c r="K112" s="60">
        <v>355.5</v>
      </c>
      <c r="L112" s="60">
        <v>480</v>
      </c>
      <c r="M112" s="60">
        <v>480</v>
      </c>
      <c r="N112" s="60">
        <v>312</v>
      </c>
      <c r="O112" s="24"/>
      <c r="P112" s="24"/>
      <c r="Q112" s="69"/>
    </row>
    <row r="113" spans="1:16" ht="9" customHeight="1">
      <c r="B113" s="162" t="s">
        <v>125</v>
      </c>
      <c r="C113" s="23"/>
      <c r="D113" s="23"/>
      <c r="E113" s="22"/>
      <c r="F113" s="22"/>
      <c r="G113" s="22"/>
      <c r="H113" s="20"/>
      <c r="J113" s="22"/>
      <c r="K113" s="22"/>
      <c r="L113" s="22"/>
      <c r="M113" s="22"/>
      <c r="N113" s="22"/>
      <c r="O113" s="22"/>
      <c r="P113" s="22"/>
    </row>
    <row r="114" spans="1:16" ht="9" customHeight="1">
      <c r="A114" s="17"/>
      <c r="B114" s="162" t="s">
        <v>126</v>
      </c>
      <c r="C114" s="23"/>
      <c r="D114" s="23"/>
      <c r="E114" s="22"/>
      <c r="F114" s="22"/>
      <c r="G114" s="22"/>
      <c r="H114" s="20"/>
      <c r="J114" s="22"/>
      <c r="K114" s="22"/>
      <c r="L114" s="22"/>
      <c r="M114" s="22"/>
      <c r="N114" s="22"/>
      <c r="O114" s="22"/>
      <c r="P114" s="22"/>
    </row>
    <row r="115" spans="1:16" ht="9" customHeight="1">
      <c r="A115" s="17"/>
      <c r="B115" s="162" t="s">
        <v>127</v>
      </c>
      <c r="C115" s="18"/>
      <c r="D115" s="18"/>
      <c r="E115" s="22"/>
      <c r="F115" s="22"/>
      <c r="G115" s="22"/>
      <c r="H115" s="20"/>
      <c r="J115" s="22"/>
      <c r="K115" s="22"/>
      <c r="L115" s="22"/>
      <c r="M115" s="22"/>
      <c r="N115" s="22"/>
      <c r="O115" s="22"/>
      <c r="P115" s="22"/>
    </row>
    <row r="116" spans="1:16" ht="9" customHeight="1">
      <c r="A116" s="17"/>
      <c r="B116" s="162" t="s">
        <v>128</v>
      </c>
      <c r="C116" s="19"/>
      <c r="D116" s="19"/>
      <c r="E116" s="19"/>
      <c r="F116" s="19"/>
      <c r="G116" s="19"/>
      <c r="H116" s="19"/>
      <c r="I116" s="21"/>
      <c r="J116" s="21"/>
      <c r="K116" s="21"/>
      <c r="L116" s="21"/>
      <c r="M116" s="21"/>
      <c r="N116" s="21"/>
      <c r="O116" s="21"/>
      <c r="P116" s="21"/>
    </row>
    <row r="117" spans="1:16" ht="9" customHeight="1">
      <c r="A117" s="17"/>
      <c r="B117" s="162" t="s">
        <v>132</v>
      </c>
      <c r="C117" s="19"/>
      <c r="D117" s="19"/>
      <c r="E117" s="19"/>
      <c r="F117" s="19"/>
      <c r="G117" s="19"/>
      <c r="H117" s="19"/>
      <c r="I117" s="21"/>
      <c r="J117" s="21"/>
      <c r="K117" s="21"/>
      <c r="L117" s="21"/>
      <c r="M117" s="21"/>
      <c r="N117" s="21"/>
      <c r="O117" s="21"/>
      <c r="P117" s="21"/>
    </row>
    <row r="118" spans="1:16" ht="9" customHeight="1">
      <c r="A118" s="17"/>
      <c r="B118" s="162" t="s">
        <v>140</v>
      </c>
      <c r="C118" s="19"/>
      <c r="D118" s="19"/>
      <c r="E118" s="19"/>
      <c r="F118" s="19"/>
      <c r="G118" s="19"/>
      <c r="H118" s="19"/>
      <c r="I118" s="21"/>
      <c r="J118" s="21"/>
      <c r="K118" s="21"/>
      <c r="L118" s="21"/>
      <c r="M118" s="21"/>
      <c r="N118" s="21"/>
      <c r="O118" s="21"/>
      <c r="P118" s="21"/>
    </row>
    <row r="119" spans="1:16" ht="9" customHeight="1">
      <c r="A119" s="17"/>
      <c r="B119" s="162" t="s">
        <v>200</v>
      </c>
      <c r="C119" s="19"/>
      <c r="D119" s="19"/>
      <c r="E119" s="19"/>
      <c r="F119" s="19"/>
      <c r="G119" s="19"/>
      <c r="H119" s="19"/>
      <c r="I119" s="21"/>
      <c r="J119" s="21"/>
      <c r="K119" s="21"/>
      <c r="L119" s="21"/>
      <c r="M119" s="21"/>
      <c r="N119" s="21"/>
      <c r="O119" s="21"/>
      <c r="P119" s="21"/>
    </row>
    <row r="120" spans="1:16" ht="9" customHeight="1">
      <c r="A120" s="17"/>
      <c r="B120" s="162" t="s">
        <v>201</v>
      </c>
    </row>
    <row r="121" spans="1:16" ht="9" customHeight="1">
      <c r="A121" s="17"/>
    </row>
    <row r="122" spans="1:16" ht="9" customHeight="1">
      <c r="A122" s="17"/>
    </row>
    <row r="123" spans="1:16" ht="9" customHeight="1">
      <c r="A123" s="17"/>
    </row>
  </sheetData>
  <mergeCells count="1">
    <mergeCell ref="B5:B18"/>
  </mergeCells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INDICE </vt:lpstr>
      <vt:lpstr>C-49</vt:lpstr>
      <vt:lpstr>C.50</vt:lpstr>
      <vt:lpstr>C.51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ealbujar</dc:creator>
  <cp:keywords/>
  <dc:description/>
  <cp:lastModifiedBy>Agueda Sihuas Meza</cp:lastModifiedBy>
  <cp:lastPrinted>2024-10-17T20:18:37Z</cp:lastPrinted>
  <dcterms:created xsi:type="dcterms:W3CDTF">2006-02-02T17:16:57Z</dcterms:created>
  <dcterms:modified xsi:type="dcterms:W3CDTF">2024-12-18T16:31:34Z</dcterms:modified>
  <cp:category/>
</cp:coreProperties>
</file>