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7AE12C30-93A7-4268-81AB-9EEB07F33478}" xr6:coauthVersionLast="47" xr6:coauthVersionMax="47" xr10:uidLastSave="{00000000-0000-0000-0000-000000000000}"/>
  <bookViews>
    <workbookView xWindow="2760" yWindow="2220" windowWidth="22785" windowHeight="12675" xr2:uid="{00000000-000D-0000-FFFF-FFFF00000000}"/>
  </bookViews>
  <sheets>
    <sheet name="ATC EMERG X TOPICOS   2020" sheetId="3" r:id="rId1"/>
    <sheet name="ATC EMERG X PRIORIDAD" sheetId="4" r:id="rId2"/>
  </sheets>
  <definedNames>
    <definedName name="_xlnm.Print_Area" localSheetId="0">'ATC EMERG X TOPICOS   2020'!#REF!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" l="1"/>
  <c r="C9" i="3"/>
  <c r="C10" i="3"/>
  <c r="C11" i="3"/>
  <c r="C12" i="3"/>
  <c r="C7" i="3"/>
  <c r="E6" i="3"/>
  <c r="F6" i="3"/>
  <c r="G6" i="3"/>
  <c r="H6" i="3"/>
  <c r="I6" i="3"/>
  <c r="J6" i="3"/>
  <c r="K6" i="3"/>
  <c r="L6" i="3"/>
  <c r="M6" i="3"/>
  <c r="N6" i="3"/>
  <c r="O6" i="3"/>
  <c r="D6" i="3"/>
  <c r="C6" i="3" l="1"/>
  <c r="O19" i="4"/>
  <c r="N19" i="4"/>
  <c r="M19" i="4"/>
  <c r="L19" i="4"/>
  <c r="K19" i="4"/>
  <c r="J19" i="4"/>
  <c r="I19" i="4"/>
  <c r="H19" i="4"/>
  <c r="G19" i="4"/>
  <c r="F19" i="4"/>
  <c r="E19" i="4"/>
  <c r="D19" i="4"/>
  <c r="O17" i="4"/>
  <c r="N17" i="4"/>
  <c r="M17" i="4"/>
  <c r="L17" i="4"/>
  <c r="K17" i="4"/>
  <c r="J17" i="4"/>
  <c r="I17" i="4"/>
  <c r="H17" i="4"/>
  <c r="G17" i="4"/>
  <c r="F17" i="4"/>
  <c r="E17" i="4"/>
  <c r="D17" i="4"/>
  <c r="C10" i="4"/>
  <c r="C9" i="4"/>
  <c r="C8" i="4"/>
  <c r="C7" i="4"/>
  <c r="C6" i="4"/>
  <c r="O5" i="4"/>
  <c r="O16" i="4" s="1"/>
  <c r="N5" i="4"/>
  <c r="N16" i="4" s="1"/>
  <c r="M5" i="4"/>
  <c r="M16" i="4" s="1"/>
  <c r="L5" i="4"/>
  <c r="L16" i="4" s="1"/>
  <c r="K5" i="4"/>
  <c r="K16" i="4" s="1"/>
  <c r="J5" i="4"/>
  <c r="J16" i="4" s="1"/>
  <c r="I5" i="4"/>
  <c r="I16" i="4" s="1"/>
  <c r="H5" i="4"/>
  <c r="H16" i="4" s="1"/>
  <c r="G5" i="4"/>
  <c r="G16" i="4" s="1"/>
  <c r="F5" i="4"/>
  <c r="E5" i="4"/>
  <c r="E16" i="4" s="1"/>
  <c r="D5" i="4"/>
  <c r="D16" i="4" s="1"/>
  <c r="D18" i="4" l="1"/>
  <c r="D20" i="4"/>
  <c r="E18" i="4"/>
  <c r="M18" i="4"/>
  <c r="E20" i="4"/>
  <c r="M20" i="4"/>
  <c r="C19" i="4"/>
  <c r="H18" i="4"/>
  <c r="H20" i="4"/>
  <c r="I18" i="4"/>
  <c r="I20" i="4"/>
  <c r="C5" i="4"/>
  <c r="C17" i="4"/>
  <c r="L18" i="4"/>
  <c r="L20" i="4"/>
  <c r="J18" i="4"/>
  <c r="N18" i="4"/>
  <c r="J20" i="4"/>
  <c r="N20" i="4"/>
  <c r="G18" i="4"/>
  <c r="K18" i="4"/>
  <c r="O18" i="4"/>
  <c r="G20" i="4"/>
  <c r="K20" i="4"/>
  <c r="O20" i="4"/>
  <c r="F16" i="4"/>
  <c r="C16" i="4" s="1"/>
  <c r="F18" i="4" l="1"/>
  <c r="F20" i="4"/>
</calcChain>
</file>

<file path=xl/sharedStrings.xml><?xml version="1.0" encoding="utf-8"?>
<sst xmlns="http://schemas.openxmlformats.org/spreadsheetml/2006/main" count="63" uniqueCount="36">
  <si>
    <t>TOPICO DE EMERGENCIA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</si>
  <si>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</si>
  <si>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</si>
  <si>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</si>
  <si>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</si>
  <si>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</si>
  <si>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</si>
  <si>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</si>
  <si>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</si>
  <si>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</si>
  <si>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</si>
  <si>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</si>
  <si>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</si>
  <si>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</si>
  <si>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HNDAC</t>
  </si>
  <si>
    <t>CIRUGIA</t>
  </si>
  <si>
    <t>TRAUMATOLOGIA</t>
  </si>
  <si>
    <t>PEDIATRIA</t>
  </si>
  <si>
    <t>GINECO - OBSTETRICIA</t>
  </si>
  <si>
    <t>ELABORACION : Area de Análisis y Desarrollo - UE- OEIT-HNDAC</t>
  </si>
  <si>
    <t xml:space="preserve">FUENTE : Sistema de Emergencia </t>
  </si>
  <si>
    <t>Topico.Urgencia MODULO COVID</t>
  </si>
  <si>
    <t>Topico.Urgencia SOTANO</t>
  </si>
  <si>
    <t>PRIORIDAD DE ATENCION</t>
  </si>
  <si>
    <t>PRIORIDAD III (Moderada)</t>
  </si>
  <si>
    <t>PRIORIDAD IV (Leve)</t>
  </si>
  <si>
    <t>PRIORIDAD II (Severa)</t>
  </si>
  <si>
    <t>PRIORIDAD I (Muy severa)</t>
  </si>
  <si>
    <t>LLEGO CADAVER</t>
  </si>
  <si>
    <t xml:space="preserve">FUENTE : Fichas de Tópico de Servicios de Emergencia </t>
  </si>
  <si>
    <t>PRIORIDAD I y  II</t>
  </si>
  <si>
    <t>%  prioridad  1  y  2  en Emergencia</t>
  </si>
  <si>
    <t>PRIORIDAD III y  IV</t>
  </si>
  <si>
    <t>%  prioridad  3  y  4  en Emergencia</t>
  </si>
  <si>
    <r>
      <rPr>
        <sz val="9"/>
        <color theme="1"/>
        <rFont val="Arial Narrow"/>
        <family val="2"/>
      </rPr>
      <t xml:space="preserve">HOSPITAL NACIONAL DANIEL ALCIDES CARRION
</t>
    </r>
    <r>
      <rPr>
        <b/>
        <sz val="12"/>
        <color theme="1"/>
        <rFont val="Arial Narrow"/>
        <family val="2"/>
      </rPr>
      <t xml:space="preserve">NUMERO DE ATENCIONES POR TOPICO DEL SERVICIO EMERGENCIA 
</t>
    </r>
    <r>
      <rPr>
        <sz val="9"/>
        <color theme="1"/>
        <rFont val="Arial Narrow"/>
        <family val="2"/>
      </rPr>
      <t>PERIODO  :  AÑO  2021</t>
    </r>
  </si>
  <si>
    <r>
      <rPr>
        <sz val="10"/>
        <color theme="1"/>
        <rFont val="Arial Narrow"/>
        <family val="2"/>
      </rPr>
      <t>HOSPITAL NACIONAL DANIEL ALCIDES CARRION</t>
    </r>
    <r>
      <rPr>
        <b/>
        <sz val="12"/>
        <color theme="1"/>
        <rFont val="Arial Narrow"/>
        <family val="2"/>
      </rPr>
      <t xml:space="preserve">
</t>
    </r>
    <r>
      <rPr>
        <b/>
        <i/>
        <sz val="12"/>
        <color theme="1"/>
        <rFont val="Arial Narrow"/>
        <family val="2"/>
      </rPr>
      <t>NUMERO DE ATENCIONES POR PRIORIDAD DEL SERVICIO DE EMERGENCIA</t>
    </r>
    <r>
      <rPr>
        <b/>
        <sz val="12"/>
        <color theme="1"/>
        <rFont val="Arial Narrow"/>
        <family val="2"/>
      </rPr>
      <t xml:space="preserve">
</t>
    </r>
    <r>
      <rPr>
        <sz val="10"/>
        <color theme="1"/>
        <rFont val="Arial Narrow"/>
        <family val="2"/>
      </rPr>
      <t xml:space="preserve">PERIODO   :   AÑO  2021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</si>
</sst>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2"/>
      <color theme="1"/>
      <name val="Arial Narrow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9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 Narrow"/>
      <family val="2"/>
    </font>
    <font>
      <b/>
      <i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5" fillId="2" borderId="0" xfId="0" applyFont="1" applyFill="1"/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8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left"/>
    </xf>
    <xf numFmtId="0" fontId="8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/>
    </xf>
    <xf numFmtId="164" fontId="7" fillId="0" borderId="10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164" fontId="7" fillId="0" borderId="4" xfId="1" applyNumberFormat="1" applyFont="1" applyBorder="1" applyAlignment="1">
      <alignment horizontal="center" vertical="center"/>
    </xf>
    <xf numFmtId="164" fontId="7" fillId="0" borderId="5" xfId="1" applyNumberFormat="1" applyFont="1" applyBorder="1" applyAlignment="1">
      <alignment horizontal="center" vertical="center"/>
    </xf>
    <xf numFmtId="164" fontId="7" fillId="0" borderId="11" xfId="1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P14"/>
  <sheetViews>
    <sheetView showGridLines="0" tabSelected="1" zoomScaleNormal="100" workbookViewId="0">
      <selection activeCell="H36" sqref="H36"/>
    </sheetView>
  </sheetViews>
  <sheetFormatPr baseColWidth="10" defaultRowHeight="15" x14ac:dyDescent="0.25"/>
  <cols>
    <col min="1" max="1" width="3" customWidth="1"/>
    <col min="2" max="2" width="33.5703125" style="3" customWidth="1"/>
    <col min="3" max="3" width="10.42578125" customWidth="1"/>
    <col min="4" max="9" width="8" customWidth="1"/>
    <col min="10" max="10" width="8.7109375" customWidth="1"/>
    <col min="11" max="11" width="8.140625" customWidth="1"/>
    <col min="12" max="12" width="9" customWidth="1"/>
    <col min="13" max="14" width="8.7109375" customWidth="1"/>
    <col min="15" max="15" width="9.5703125" customWidth="1"/>
    <col min="16" max="16" width="4.140625" customWidth="1"/>
  </cols>
  <sheetData>
    <row r="2" spans="1:16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53.25" customHeight="1" thickBot="1" x14ac:dyDescent="0.3">
      <c r="A3" s="1"/>
      <c r="B3" s="48" t="s">
        <v>34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8"/>
    </row>
    <row r="4" spans="1:16" x14ac:dyDescent="0.25">
      <c r="B4" s="50" t="s">
        <v>0</v>
      </c>
      <c r="C4" s="52" t="s">
        <v>1</v>
      </c>
      <c r="D4" s="54" t="s">
        <v>2</v>
      </c>
      <c r="E4" s="54" t="s">
        <v>3</v>
      </c>
      <c r="F4" s="54" t="s">
        <v>4</v>
      </c>
      <c r="G4" s="54" t="s">
        <v>5</v>
      </c>
      <c r="H4" s="54" t="s">
        <v>6</v>
      </c>
      <c r="I4" s="54" t="s">
        <v>7</v>
      </c>
      <c r="J4" s="54" t="s">
        <v>8</v>
      </c>
      <c r="K4" s="54" t="s">
        <v>9</v>
      </c>
      <c r="L4" s="54" t="s">
        <v>10</v>
      </c>
      <c r="M4" s="54" t="s">
        <v>11</v>
      </c>
      <c r="N4" s="54" t="s">
        <v>12</v>
      </c>
      <c r="O4" s="56" t="s">
        <v>13</v>
      </c>
      <c r="P4" s="8"/>
    </row>
    <row r="5" spans="1:16" ht="15.75" thickBot="1" x14ac:dyDescent="0.3">
      <c r="B5" s="51"/>
      <c r="C5" s="53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7"/>
      <c r="P5" s="8"/>
    </row>
    <row r="6" spans="1:16" ht="15.75" thickBot="1" x14ac:dyDescent="0.3">
      <c r="B6" s="5" t="s">
        <v>14</v>
      </c>
      <c r="C6" s="44">
        <f>SUM(D6:O6)</f>
        <v>24091</v>
      </c>
      <c r="D6" s="4">
        <f t="shared" ref="D6:O6" si="0">SUM(D7:D12)</f>
        <v>6353</v>
      </c>
      <c r="E6" s="4">
        <f t="shared" si="0"/>
        <v>5093</v>
      </c>
      <c r="F6" s="4">
        <f t="shared" si="0"/>
        <v>6599</v>
      </c>
      <c r="G6" s="4">
        <f t="shared" si="0"/>
        <v>6046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4">
        <f t="shared" si="0"/>
        <v>0</v>
      </c>
      <c r="M6" s="4">
        <f t="shared" si="0"/>
        <v>0</v>
      </c>
      <c r="N6" s="4">
        <f t="shared" si="0"/>
        <v>0</v>
      </c>
      <c r="O6" s="7">
        <f t="shared" si="0"/>
        <v>0</v>
      </c>
      <c r="P6" s="8"/>
    </row>
    <row r="7" spans="1:16" x14ac:dyDescent="0.25">
      <c r="B7" s="14" t="s">
        <v>15</v>
      </c>
      <c r="C7" s="45">
        <f t="shared" ref="C7:C12" si="1">SUM(D7:O7)</f>
        <v>1836</v>
      </c>
      <c r="D7" s="9">
        <v>474</v>
      </c>
      <c r="E7" s="9">
        <v>383</v>
      </c>
      <c r="F7" s="9">
        <v>543</v>
      </c>
      <c r="G7" s="9">
        <v>436</v>
      </c>
      <c r="H7" s="9"/>
      <c r="I7" s="9"/>
      <c r="J7" s="9"/>
      <c r="K7" s="9"/>
      <c r="L7" s="9"/>
      <c r="M7" s="9"/>
      <c r="N7" s="9"/>
      <c r="O7" s="46"/>
      <c r="P7" s="8"/>
    </row>
    <row r="8" spans="1:16" x14ac:dyDescent="0.25">
      <c r="B8" s="14" t="s">
        <v>18</v>
      </c>
      <c r="C8" s="11">
        <f t="shared" si="1"/>
        <v>2388</v>
      </c>
      <c r="D8" s="9">
        <v>617</v>
      </c>
      <c r="E8" s="9">
        <v>493</v>
      </c>
      <c r="F8" s="9">
        <v>621</v>
      </c>
      <c r="G8" s="9">
        <v>657</v>
      </c>
      <c r="H8" s="9"/>
      <c r="I8" s="9"/>
      <c r="J8" s="9"/>
      <c r="K8" s="9"/>
      <c r="L8" s="9"/>
      <c r="M8" s="9"/>
      <c r="N8" s="9"/>
      <c r="O8" s="46"/>
      <c r="P8" s="8"/>
    </row>
    <row r="9" spans="1:16" x14ac:dyDescent="0.25">
      <c r="B9" s="14" t="s">
        <v>17</v>
      </c>
      <c r="C9" s="11">
        <f t="shared" si="1"/>
        <v>4115</v>
      </c>
      <c r="D9" s="9">
        <v>1076</v>
      </c>
      <c r="E9" s="9">
        <v>763</v>
      </c>
      <c r="F9" s="9">
        <v>1132</v>
      </c>
      <c r="G9" s="9">
        <v>1144</v>
      </c>
      <c r="H9" s="9"/>
      <c r="I9" s="9"/>
      <c r="J9" s="9"/>
      <c r="K9" s="9"/>
      <c r="L9" s="9"/>
      <c r="M9" s="9"/>
      <c r="N9" s="9"/>
      <c r="O9" s="46"/>
      <c r="P9" s="8"/>
    </row>
    <row r="10" spans="1:16" x14ac:dyDescent="0.25">
      <c r="B10" s="16" t="s">
        <v>21</v>
      </c>
      <c r="C10" s="11">
        <f t="shared" si="1"/>
        <v>5329</v>
      </c>
      <c r="D10" s="9">
        <v>1173</v>
      </c>
      <c r="E10" s="9">
        <v>1410</v>
      </c>
      <c r="F10" s="9">
        <v>1541</v>
      </c>
      <c r="G10" s="9">
        <v>1205</v>
      </c>
      <c r="H10" s="9"/>
      <c r="I10" s="9"/>
      <c r="J10" s="9"/>
      <c r="K10" s="9"/>
      <c r="L10" s="9"/>
      <c r="M10" s="9"/>
      <c r="N10" s="9"/>
      <c r="O10" s="46"/>
      <c r="P10" s="8"/>
    </row>
    <row r="11" spans="1:16" x14ac:dyDescent="0.25">
      <c r="B11" s="16" t="s">
        <v>22</v>
      </c>
      <c r="C11" s="11">
        <f t="shared" si="1"/>
        <v>9072</v>
      </c>
      <c r="D11" s="9">
        <v>2632</v>
      </c>
      <c r="E11" s="9">
        <v>1762</v>
      </c>
      <c r="F11" s="9">
        <v>2351</v>
      </c>
      <c r="G11" s="9">
        <v>2327</v>
      </c>
      <c r="H11" s="9"/>
      <c r="I11" s="9"/>
      <c r="J11" s="9"/>
      <c r="K11" s="9"/>
      <c r="L11" s="9"/>
      <c r="M11" s="9"/>
      <c r="N11" s="9"/>
      <c r="O11" s="46"/>
      <c r="P11" s="8"/>
    </row>
    <row r="12" spans="1:16" ht="15.75" thickBot="1" x14ac:dyDescent="0.3">
      <c r="B12" s="15" t="s">
        <v>16</v>
      </c>
      <c r="C12" s="12">
        <f t="shared" si="1"/>
        <v>1351</v>
      </c>
      <c r="D12" s="13">
        <v>381</v>
      </c>
      <c r="E12" s="13">
        <v>282</v>
      </c>
      <c r="F12" s="13">
        <v>411</v>
      </c>
      <c r="G12" s="13">
        <v>277</v>
      </c>
      <c r="H12" s="13"/>
      <c r="I12" s="13"/>
      <c r="J12" s="13"/>
      <c r="K12" s="13"/>
      <c r="L12" s="13"/>
      <c r="M12" s="26"/>
      <c r="N12" s="13"/>
      <c r="O12" s="47"/>
      <c r="P12" s="8"/>
    </row>
    <row r="13" spans="1:16" x14ac:dyDescent="0.25">
      <c r="B13" s="10" t="s">
        <v>20</v>
      </c>
      <c r="N13" s="8"/>
      <c r="O13" s="8"/>
      <c r="P13" s="8"/>
    </row>
    <row r="14" spans="1:16" x14ac:dyDescent="0.25">
      <c r="B14" s="10" t="s">
        <v>19</v>
      </c>
    </row>
  </sheetData>
  <sortState xmlns:xlrd2="http://schemas.microsoft.com/office/spreadsheetml/2017/richdata2" ref="B5:L14">
    <sortCondition descending="1" ref="C5:C14"/>
  </sortState>
  <mergeCells count="15">
    <mergeCell ref="B3:O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27559055118110237" right="0.27559055118110237" top="0.43307086614173229" bottom="0.74803149606299213" header="0.31496062992125984" footer="0.31496062992125984"/>
  <pageSetup paperSize="9" scale="9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92633-D61A-49F6-88F2-D9E2761FC1E4}">
  <dimension ref="B2:T21"/>
  <sheetViews>
    <sheetView showGridLines="0" workbookViewId="0">
      <selection activeCell="S12" sqref="S12"/>
    </sheetView>
  </sheetViews>
  <sheetFormatPr baseColWidth="10" defaultRowHeight="15" x14ac:dyDescent="0.25"/>
  <cols>
    <col min="1" max="1" width="3.42578125" customWidth="1"/>
    <col min="2" max="2" width="33.7109375" style="3" customWidth="1"/>
    <col min="4" max="15" width="9.42578125" customWidth="1"/>
    <col min="16" max="16" width="4.140625" customWidth="1"/>
    <col min="17" max="19" width="7.28515625" style="1" customWidth="1"/>
  </cols>
  <sheetData>
    <row r="2" spans="2:20" ht="51.75" customHeight="1" thickBot="1" x14ac:dyDescent="0.3">
      <c r="B2" s="58" t="s">
        <v>35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2:20" x14ac:dyDescent="0.25">
      <c r="B3" s="50" t="s">
        <v>23</v>
      </c>
      <c r="C3" s="52" t="s">
        <v>1</v>
      </c>
      <c r="D3" s="54" t="s">
        <v>2</v>
      </c>
      <c r="E3" s="54" t="s">
        <v>3</v>
      </c>
      <c r="F3" s="54" t="s">
        <v>4</v>
      </c>
      <c r="G3" s="54" t="s">
        <v>5</v>
      </c>
      <c r="H3" s="54" t="s">
        <v>6</v>
      </c>
      <c r="I3" s="54" t="s">
        <v>7</v>
      </c>
      <c r="J3" s="54" t="s">
        <v>8</v>
      </c>
      <c r="K3" s="54" t="s">
        <v>9</v>
      </c>
      <c r="L3" s="54" t="s">
        <v>10</v>
      </c>
      <c r="M3" s="54" t="s">
        <v>11</v>
      </c>
      <c r="N3" s="61" t="s">
        <v>12</v>
      </c>
      <c r="O3" s="63" t="s">
        <v>13</v>
      </c>
    </row>
    <row r="4" spans="2:20" ht="15.75" thickBot="1" x14ac:dyDescent="0.3">
      <c r="B4" s="51"/>
      <c r="C4" s="53"/>
      <c r="D4" s="60"/>
      <c r="E4" s="60"/>
      <c r="F4" s="60"/>
      <c r="G4" s="60"/>
      <c r="H4" s="60"/>
      <c r="I4" s="60"/>
      <c r="J4" s="60"/>
      <c r="K4" s="60"/>
      <c r="L4" s="60"/>
      <c r="M4" s="60"/>
      <c r="N4" s="62"/>
      <c r="O4" s="64"/>
    </row>
    <row r="5" spans="2:20" ht="15.75" thickBot="1" x14ac:dyDescent="0.3">
      <c r="B5" s="59"/>
      <c r="C5" s="17">
        <f t="shared" ref="C5:C10" si="0">SUM(D5:O5)</f>
        <v>24091</v>
      </c>
      <c r="D5" s="18">
        <f t="shared" ref="D5:O5" si="1">SUM(D6:D10)</f>
        <v>6353</v>
      </c>
      <c r="E5" s="18">
        <f t="shared" si="1"/>
        <v>5093</v>
      </c>
      <c r="F5" s="18">
        <f t="shared" si="1"/>
        <v>6599</v>
      </c>
      <c r="G5" s="18">
        <f t="shared" si="1"/>
        <v>6046</v>
      </c>
      <c r="H5" s="18">
        <f t="shared" si="1"/>
        <v>0</v>
      </c>
      <c r="I5" s="18">
        <f t="shared" si="1"/>
        <v>0</v>
      </c>
      <c r="J5" s="18">
        <f t="shared" si="1"/>
        <v>0</v>
      </c>
      <c r="K5" s="18">
        <f t="shared" si="1"/>
        <v>0</v>
      </c>
      <c r="L5" s="18">
        <f t="shared" si="1"/>
        <v>0</v>
      </c>
      <c r="M5" s="18">
        <f t="shared" si="1"/>
        <v>0</v>
      </c>
      <c r="N5" s="18">
        <f t="shared" si="1"/>
        <v>0</v>
      </c>
      <c r="O5" s="19">
        <f t="shared" si="1"/>
        <v>0</v>
      </c>
    </row>
    <row r="6" spans="2:20" x14ac:dyDescent="0.25">
      <c r="B6" s="20" t="s">
        <v>24</v>
      </c>
      <c r="C6" s="21">
        <f t="shared" si="0"/>
        <v>20403</v>
      </c>
      <c r="D6" s="22">
        <v>5182</v>
      </c>
      <c r="E6" s="22">
        <v>4119</v>
      </c>
      <c r="F6" s="22">
        <v>5753</v>
      </c>
      <c r="G6" s="22">
        <v>5349</v>
      </c>
      <c r="H6" s="22"/>
      <c r="I6" s="22"/>
      <c r="J6" s="22"/>
      <c r="K6" s="22"/>
      <c r="L6" s="22"/>
      <c r="M6" s="22"/>
      <c r="N6" s="22"/>
      <c r="O6" s="23"/>
    </row>
    <row r="7" spans="2:20" x14ac:dyDescent="0.25">
      <c r="B7" s="20" t="s">
        <v>25</v>
      </c>
      <c r="C7" s="21">
        <f t="shared" si="0"/>
        <v>1094</v>
      </c>
      <c r="D7" s="22">
        <v>342</v>
      </c>
      <c r="E7" s="22">
        <v>358</v>
      </c>
      <c r="F7" s="22">
        <v>225</v>
      </c>
      <c r="G7" s="22">
        <v>169</v>
      </c>
      <c r="H7" s="22"/>
      <c r="I7" s="22"/>
      <c r="J7" s="22"/>
      <c r="K7" s="22"/>
      <c r="L7" s="22"/>
      <c r="M7" s="22"/>
      <c r="N7" s="22"/>
      <c r="O7" s="23"/>
    </row>
    <row r="8" spans="2:20" x14ac:dyDescent="0.25">
      <c r="B8" s="20" t="s">
        <v>26</v>
      </c>
      <c r="C8" s="21">
        <f t="shared" si="0"/>
        <v>2251</v>
      </c>
      <c r="D8" s="22">
        <v>709</v>
      </c>
      <c r="E8" s="22">
        <v>549</v>
      </c>
      <c r="F8" s="22">
        <v>538</v>
      </c>
      <c r="G8" s="22">
        <v>455</v>
      </c>
      <c r="H8" s="22"/>
      <c r="I8" s="22"/>
      <c r="J8" s="22"/>
      <c r="K8" s="22"/>
      <c r="L8" s="22"/>
      <c r="M8" s="22"/>
      <c r="N8" s="22"/>
      <c r="O8" s="23"/>
    </row>
    <row r="9" spans="2:20" x14ac:dyDescent="0.25">
      <c r="B9" s="20" t="s">
        <v>27</v>
      </c>
      <c r="C9" s="21">
        <f t="shared" si="0"/>
        <v>325</v>
      </c>
      <c r="D9" s="22">
        <v>116</v>
      </c>
      <c r="E9" s="22">
        <v>62</v>
      </c>
      <c r="F9" s="22">
        <v>78</v>
      </c>
      <c r="G9" s="22">
        <v>69</v>
      </c>
      <c r="H9" s="22"/>
      <c r="I9" s="22"/>
      <c r="J9" s="22"/>
      <c r="K9" s="22"/>
      <c r="L9" s="22"/>
      <c r="M9" s="22"/>
      <c r="N9" s="22"/>
      <c r="O9" s="23"/>
      <c r="Q9" s="6"/>
      <c r="R9" s="6"/>
      <c r="S9" s="6"/>
    </row>
    <row r="10" spans="2:20" ht="15.75" thickBot="1" x14ac:dyDescent="0.3">
      <c r="B10" s="24" t="s">
        <v>28</v>
      </c>
      <c r="C10" s="25">
        <f t="shared" si="0"/>
        <v>18</v>
      </c>
      <c r="D10" s="26">
        <v>4</v>
      </c>
      <c r="E10" s="26">
        <v>5</v>
      </c>
      <c r="F10" s="26">
        <v>5</v>
      </c>
      <c r="G10" s="26">
        <v>4</v>
      </c>
      <c r="H10" s="26"/>
      <c r="I10" s="26"/>
      <c r="J10" s="26"/>
      <c r="K10" s="26"/>
      <c r="L10" s="26"/>
      <c r="M10" s="26"/>
      <c r="N10" s="26"/>
      <c r="O10" s="27"/>
      <c r="Q10" s="6"/>
      <c r="R10" s="6"/>
      <c r="S10" s="6"/>
    </row>
    <row r="11" spans="2:20" x14ac:dyDescent="0.25">
      <c r="B11" s="10" t="s">
        <v>29</v>
      </c>
      <c r="Q11" s="6"/>
      <c r="R11" s="6"/>
      <c r="S11" s="6"/>
    </row>
    <row r="12" spans="2:20" x14ac:dyDescent="0.25">
      <c r="B12" s="10" t="s">
        <v>19</v>
      </c>
      <c r="Q12" s="6"/>
      <c r="R12" s="6"/>
      <c r="S12" s="6"/>
      <c r="T12" s="22"/>
    </row>
    <row r="13" spans="2:20" x14ac:dyDescent="0.25">
      <c r="Q13" s="6"/>
      <c r="R13" s="6"/>
      <c r="S13" s="6"/>
      <c r="T13" s="22"/>
    </row>
    <row r="14" spans="2:20" ht="15.75" thickBot="1" x14ac:dyDescent="0.3">
      <c r="Q14" s="6"/>
      <c r="R14" s="6"/>
      <c r="S14" s="6"/>
      <c r="T14" s="22"/>
    </row>
    <row r="15" spans="2:20" ht="15.75" thickBot="1" x14ac:dyDescent="0.3">
      <c r="B15" s="28"/>
      <c r="C15" s="29"/>
      <c r="D15" s="30" t="s">
        <v>2</v>
      </c>
      <c r="E15" s="31" t="s">
        <v>3</v>
      </c>
      <c r="F15" s="31" t="s">
        <v>4</v>
      </c>
      <c r="G15" s="31" t="s">
        <v>5</v>
      </c>
      <c r="H15" s="31" t="s">
        <v>6</v>
      </c>
      <c r="I15" s="31" t="s">
        <v>7</v>
      </c>
      <c r="J15" s="31" t="s">
        <v>8</v>
      </c>
      <c r="K15" s="31" t="s">
        <v>9</v>
      </c>
      <c r="L15" s="31" t="s">
        <v>10</v>
      </c>
      <c r="M15" s="31" t="s">
        <v>11</v>
      </c>
      <c r="N15" s="31" t="s">
        <v>12</v>
      </c>
      <c r="O15" s="32" t="s">
        <v>13</v>
      </c>
      <c r="Q15" s="6"/>
      <c r="R15" s="6"/>
      <c r="S15" s="6"/>
      <c r="T15" s="22"/>
    </row>
    <row r="16" spans="2:20" ht="15.75" thickBot="1" x14ac:dyDescent="0.3">
      <c r="B16" s="33" t="s">
        <v>1</v>
      </c>
      <c r="C16" s="34">
        <f>SUM(D16:O16)</f>
        <v>24091</v>
      </c>
      <c r="D16" s="34">
        <f t="shared" ref="D16:O16" si="2">D5</f>
        <v>6353</v>
      </c>
      <c r="E16" s="18">
        <f t="shared" si="2"/>
        <v>5093</v>
      </c>
      <c r="F16" s="18">
        <f t="shared" si="2"/>
        <v>6599</v>
      </c>
      <c r="G16" s="18">
        <f t="shared" si="2"/>
        <v>6046</v>
      </c>
      <c r="H16" s="18">
        <f t="shared" si="2"/>
        <v>0</v>
      </c>
      <c r="I16" s="18">
        <f t="shared" si="2"/>
        <v>0</v>
      </c>
      <c r="J16" s="18">
        <f t="shared" si="2"/>
        <v>0</v>
      </c>
      <c r="K16" s="18">
        <f t="shared" si="2"/>
        <v>0</v>
      </c>
      <c r="L16" s="18">
        <f t="shared" si="2"/>
        <v>0</v>
      </c>
      <c r="M16" s="18">
        <f t="shared" si="2"/>
        <v>0</v>
      </c>
      <c r="N16" s="18">
        <f t="shared" si="2"/>
        <v>0</v>
      </c>
      <c r="O16" s="19">
        <f t="shared" si="2"/>
        <v>0</v>
      </c>
      <c r="Q16" s="6"/>
      <c r="R16" s="6"/>
      <c r="S16" s="6"/>
      <c r="T16" s="22"/>
    </row>
    <row r="17" spans="2:20" x14ac:dyDescent="0.25">
      <c r="B17" s="20" t="s">
        <v>30</v>
      </c>
      <c r="C17" s="35">
        <f>SUM(D17:O17)</f>
        <v>2576</v>
      </c>
      <c r="D17" s="36">
        <f t="shared" ref="D17:O17" si="3">+D9+D8</f>
        <v>825</v>
      </c>
      <c r="E17" s="22">
        <f t="shared" si="3"/>
        <v>611</v>
      </c>
      <c r="F17" s="22">
        <f t="shared" si="3"/>
        <v>616</v>
      </c>
      <c r="G17" s="22">
        <f t="shared" si="3"/>
        <v>524</v>
      </c>
      <c r="H17" s="22">
        <f t="shared" si="3"/>
        <v>0</v>
      </c>
      <c r="I17" s="22">
        <f t="shared" si="3"/>
        <v>0</v>
      </c>
      <c r="J17" s="22">
        <f t="shared" si="3"/>
        <v>0</v>
      </c>
      <c r="K17" s="22">
        <f t="shared" si="3"/>
        <v>0</v>
      </c>
      <c r="L17" s="22">
        <f t="shared" si="3"/>
        <v>0</v>
      </c>
      <c r="M17" s="22">
        <f t="shared" si="3"/>
        <v>0</v>
      </c>
      <c r="N17" s="22">
        <f t="shared" si="3"/>
        <v>0</v>
      </c>
      <c r="O17" s="23">
        <f t="shared" si="3"/>
        <v>0</v>
      </c>
      <c r="Q17" s="22"/>
      <c r="R17" s="22"/>
      <c r="S17" s="22"/>
      <c r="T17" s="22"/>
    </row>
    <row r="18" spans="2:20" x14ac:dyDescent="0.25">
      <c r="B18" s="20" t="s">
        <v>31</v>
      </c>
      <c r="C18" s="36"/>
      <c r="D18" s="37">
        <f>+D17/D16</f>
        <v>0.12985990870454903</v>
      </c>
      <c r="E18" s="38">
        <f t="shared" ref="E18:O18" si="4">+E17/E16</f>
        <v>0.1199685843314353</v>
      </c>
      <c r="F18" s="38">
        <f t="shared" si="4"/>
        <v>9.3347476890437944E-2</v>
      </c>
      <c r="G18" s="38">
        <f t="shared" si="4"/>
        <v>8.6668871981475354E-2</v>
      </c>
      <c r="H18" s="38" t="e">
        <f t="shared" si="4"/>
        <v>#DIV/0!</v>
      </c>
      <c r="I18" s="38" t="e">
        <f t="shared" si="4"/>
        <v>#DIV/0!</v>
      </c>
      <c r="J18" s="38" t="e">
        <f t="shared" si="4"/>
        <v>#DIV/0!</v>
      </c>
      <c r="K18" s="38" t="e">
        <f t="shared" si="4"/>
        <v>#DIV/0!</v>
      </c>
      <c r="L18" s="38" t="e">
        <f t="shared" si="4"/>
        <v>#DIV/0!</v>
      </c>
      <c r="M18" s="38" t="e">
        <f t="shared" si="4"/>
        <v>#DIV/0!</v>
      </c>
      <c r="N18" s="38" t="e">
        <f t="shared" si="4"/>
        <v>#DIV/0!</v>
      </c>
      <c r="O18" s="39" t="e">
        <f t="shared" si="4"/>
        <v>#DIV/0!</v>
      </c>
      <c r="Q18" s="22"/>
      <c r="R18" s="22"/>
      <c r="S18" s="22"/>
      <c r="T18" s="22"/>
    </row>
    <row r="19" spans="2:20" x14ac:dyDescent="0.25">
      <c r="B19" s="20" t="s">
        <v>32</v>
      </c>
      <c r="C19" s="35">
        <f>SUM(D19:O19)</f>
        <v>21497</v>
      </c>
      <c r="D19" s="36">
        <f t="shared" ref="D19:O19" si="5">+D6+D7</f>
        <v>5524</v>
      </c>
      <c r="E19" s="22">
        <f t="shared" si="5"/>
        <v>4477</v>
      </c>
      <c r="F19" s="22">
        <f t="shared" si="5"/>
        <v>5978</v>
      </c>
      <c r="G19" s="22">
        <f t="shared" si="5"/>
        <v>5518</v>
      </c>
      <c r="H19" s="22">
        <f t="shared" si="5"/>
        <v>0</v>
      </c>
      <c r="I19" s="22">
        <f t="shared" si="5"/>
        <v>0</v>
      </c>
      <c r="J19" s="22">
        <f t="shared" si="5"/>
        <v>0</v>
      </c>
      <c r="K19" s="22">
        <f t="shared" si="5"/>
        <v>0</v>
      </c>
      <c r="L19" s="22">
        <f t="shared" si="5"/>
        <v>0</v>
      </c>
      <c r="M19" s="22">
        <f t="shared" si="5"/>
        <v>0</v>
      </c>
      <c r="N19" s="22">
        <f t="shared" si="5"/>
        <v>0</v>
      </c>
      <c r="O19" s="23">
        <f t="shared" si="5"/>
        <v>0</v>
      </c>
      <c r="Q19" s="22"/>
      <c r="R19" s="22"/>
      <c r="S19" s="22"/>
      <c r="T19" s="22"/>
    </row>
    <row r="20" spans="2:20" ht="15.75" thickBot="1" x14ac:dyDescent="0.3">
      <c r="B20" s="24" t="s">
        <v>33</v>
      </c>
      <c r="C20" s="40"/>
      <c r="D20" s="41">
        <f>+D19/D16</f>
        <v>0.86951046749567129</v>
      </c>
      <c r="E20" s="42">
        <f t="shared" ref="E20:O20" si="6">+E19/E16</f>
        <v>0.87904967602591788</v>
      </c>
      <c r="F20" s="42">
        <f t="shared" si="6"/>
        <v>0.90589483255038639</v>
      </c>
      <c r="G20" s="42">
        <f t="shared" si="6"/>
        <v>0.91266953357591796</v>
      </c>
      <c r="H20" s="42" t="e">
        <f t="shared" si="6"/>
        <v>#DIV/0!</v>
      </c>
      <c r="I20" s="42" t="e">
        <f t="shared" si="6"/>
        <v>#DIV/0!</v>
      </c>
      <c r="J20" s="42" t="e">
        <f t="shared" si="6"/>
        <v>#DIV/0!</v>
      </c>
      <c r="K20" s="42" t="e">
        <f t="shared" si="6"/>
        <v>#DIV/0!</v>
      </c>
      <c r="L20" s="42" t="e">
        <f t="shared" si="6"/>
        <v>#DIV/0!</v>
      </c>
      <c r="M20" s="42" t="e">
        <f t="shared" si="6"/>
        <v>#DIV/0!</v>
      </c>
      <c r="N20" s="42" t="e">
        <f t="shared" si="6"/>
        <v>#DIV/0!</v>
      </c>
      <c r="O20" s="43" t="e">
        <f t="shared" si="6"/>
        <v>#DIV/0!</v>
      </c>
      <c r="Q20" s="22"/>
      <c r="R20" s="22"/>
      <c r="S20" s="22"/>
      <c r="T20" s="22"/>
    </row>
    <row r="21" spans="2:20" x14ac:dyDescent="0.25">
      <c r="C21" s="22"/>
      <c r="Q21" s="22"/>
      <c r="R21" s="22"/>
      <c r="S21" s="22"/>
      <c r="T21" s="22"/>
    </row>
  </sheetData>
  <mergeCells count="15">
    <mergeCell ref="B2:O2"/>
    <mergeCell ref="B3:B5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ATC EMERG X TOPICOS   2020</vt:lpstr>
      <vt:lpstr>ATC EMERG X PRIORIDAD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ESTANA-2</dc:creator>
  <cp:lastModifiedBy>Administrador</cp:lastModifiedBy>
  <cp:lastPrinted>2015-05-12T15:02:59Z</cp:lastPrinted>
  <dcterms:created xsi:type="dcterms:W3CDTF">2012-02-21T18:04:09Z</dcterms:created>
  <dcterms:modified xsi:type="dcterms:W3CDTF">2024-12-26T13:36:34Z</dcterms:modified>
</cp:coreProperties>
</file>