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505" windowWidth="15135" windowHeight="13740"/>
  </bookViews>
  <sheets>
    <sheet name="POR PROVINCIA UNOPS" sheetId="1" r:id="rId1"/>
  </sheets>
  <definedNames>
    <definedName name="_xlnm._FilterDatabase" localSheetId="0" hidden="1">'POR PROVINCIA UNOPS'!$A$10:$R$20</definedName>
    <definedName name="_xlnm.Print_Area" localSheetId="0">'POR PROVINCIA UNOPS'!$A$1:$K$258</definedName>
    <definedName name="CODESTADO">#REF!</definedName>
    <definedName name="_xlnm.Print_Titles" localSheetId="0">'POR PROVINCIA UNOPS'!$1:$8</definedName>
  </definedNames>
  <calcPr calcId="125725"/>
</workbook>
</file>

<file path=xl/calcChain.xml><?xml version="1.0" encoding="utf-8"?>
<calcChain xmlns="http://schemas.openxmlformats.org/spreadsheetml/2006/main">
  <c r="G229" i="1"/>
  <c r="G187"/>
  <c r="G156"/>
  <c r="G138"/>
  <c r="G134"/>
  <c r="G133"/>
  <c r="G132"/>
  <c r="G80"/>
  <c r="G76"/>
  <c r="G10"/>
</calcChain>
</file>

<file path=xl/sharedStrings.xml><?xml version="1.0" encoding="utf-8"?>
<sst xmlns="http://schemas.openxmlformats.org/spreadsheetml/2006/main" count="1199" uniqueCount="555">
  <si>
    <t xml:space="preserve">                GOBIERNO REGIONAL LA LIBERTAD</t>
  </si>
  <si>
    <t>ACTUALIZACION:</t>
  </si>
  <si>
    <t>GERENCIA REGIONAL DE INFRAESTRUCTURA - SUB GERENCIA DE OBRAS</t>
  </si>
  <si>
    <t>Nº</t>
  </si>
  <si>
    <t>PROVINCIAS</t>
  </si>
  <si>
    <t>EJERCICIO PPTAL</t>
  </si>
  <si>
    <t>SECTOR</t>
  </si>
  <si>
    <t>UNIDAD EJECUTORA  /  PROYECTOS</t>
  </si>
  <si>
    <t>UBICACIÓN GEOGRAFICA</t>
  </si>
  <si>
    <t>MONTO ADJUDICADO S/.</t>
  </si>
  <si>
    <t>SISTEMA DE ADMINISTRACION</t>
  </si>
  <si>
    <t>OBSERVACIONES</t>
  </si>
  <si>
    <t>LIQUIDACION R.P.Nª</t>
  </si>
  <si>
    <t>CHEPEN</t>
  </si>
  <si>
    <t>SALUD</t>
  </si>
  <si>
    <t>PUESTO DE SALUD PACANGUILLA</t>
  </si>
  <si>
    <t>PACANGA</t>
  </si>
  <si>
    <t>UNOPS</t>
  </si>
  <si>
    <t>OBRA CONCLUIDA</t>
  </si>
  <si>
    <t>TRANSPORTE</t>
  </si>
  <si>
    <t>CARRETERA PACANGA - PACANGUILLA</t>
  </si>
  <si>
    <t>OBRA EN PROCESO DE EJECUACION - U</t>
  </si>
  <si>
    <t>PUESTO DE SALUD PACANGA</t>
  </si>
  <si>
    <t>HOSPITAL DE APOYO DE CHEPEN</t>
  </si>
  <si>
    <t>SANEAMIENTO</t>
  </si>
  <si>
    <t>ALCANTARILLADO C.P.M. CABO VERDE</t>
  </si>
  <si>
    <t>ALCANTARILLADO C.P.M. NUEVA ESPERANZA</t>
  </si>
  <si>
    <t>ALCANTARILLADO C.P.M. CERRO COLORADO</t>
  </si>
  <si>
    <t>ALCANTARILLADO C.P.M. HUACA BLANCA</t>
  </si>
  <si>
    <t>AGUA POTABLE Y ALCANTARILLADO DE PUEBLO NUEVO</t>
  </si>
  <si>
    <t>PUEBLO NUEVO</t>
  </si>
  <si>
    <t>ALCANTARILLADO C.P.M. MONTE SECO</t>
  </si>
  <si>
    <t>ALCANTARILLADO C.P.M. EL PROGRESO</t>
  </si>
  <si>
    <t>CARRETERA CHEPEN - PUENTE MAYTA</t>
  </si>
  <si>
    <t>CARRETERA PUEBLO NUEVO - SANTA ROSA</t>
  </si>
  <si>
    <t>2</t>
  </si>
  <si>
    <t>EDUCACION</t>
  </si>
  <si>
    <t>I.E. CARLOS A. OLIVARES</t>
  </si>
  <si>
    <t>GRLL</t>
  </si>
  <si>
    <t>1</t>
  </si>
  <si>
    <t>PUESTO DE SALUD SANTA ROSA</t>
  </si>
  <si>
    <t>3</t>
  </si>
  <si>
    <t>EVACUACION DE FILTRACION - CERRO COLORADO</t>
  </si>
  <si>
    <t>CARRETERA PACANGA - EMP. GUADALUPE - TOCORORO</t>
  </si>
  <si>
    <t>4</t>
  </si>
  <si>
    <t>ELECTRIFICACION</t>
  </si>
  <si>
    <t xml:space="preserve">ELECTRIFICACION RURAL DE LOS C.P. CHEPEN </t>
  </si>
  <si>
    <t>MULTIDISTRITAL</t>
  </si>
  <si>
    <t>GRLL - HIDRANDINA</t>
  </si>
  <si>
    <t>I.E. SAN IDELFONSO</t>
  </si>
  <si>
    <t>P.S. SAN IDELFONSO</t>
  </si>
  <si>
    <t>5</t>
  </si>
  <si>
    <t>PACASMAYO</t>
  </si>
  <si>
    <t>2007</t>
  </si>
  <si>
    <t>ALCANTARILLADO EL PORVENIR II ETAPA</t>
  </si>
  <si>
    <t>PORVENIR</t>
  </si>
  <si>
    <t>6</t>
  </si>
  <si>
    <t>ALCANTARILLADO EL PORVENIR III ETAPA</t>
  </si>
  <si>
    <t>CARRETERA VECINAL MAZANCA - SAN JOSE</t>
  </si>
  <si>
    <t>SAN JOSE</t>
  </si>
  <si>
    <t>OBRA EN EJECUCIÓN</t>
  </si>
  <si>
    <t>I.E. N° 80669 DEL C.P.M. PORTADA DE LA SIERRA</t>
  </si>
  <si>
    <t xml:space="preserve">I.E. SANTA MAGDALENA EN EL C.P. CIUDAD DE DIOS </t>
  </si>
  <si>
    <t>GUADALUPE</t>
  </si>
  <si>
    <t>HOSPITAL TOMAS LAFORA</t>
  </si>
  <si>
    <t>7</t>
  </si>
  <si>
    <t>ALCANTARILLADO EL PORVENIR III ETAPA - SALDO</t>
  </si>
  <si>
    <t>CARRETERA JEQUETEPEQUE - HUASCAR</t>
  </si>
  <si>
    <t>JEQUETEPEQUE</t>
  </si>
  <si>
    <t>CARRETERA CALERA - GUADALUPE</t>
  </si>
  <si>
    <t>CARRETERA SEMAN - GUADALUPE</t>
  </si>
  <si>
    <t>CARRETERA - SAN JOSE - TECAPA</t>
  </si>
  <si>
    <t>9</t>
  </si>
  <si>
    <t>2009</t>
  </si>
  <si>
    <t>AGUA Y ALCANTARILLADO GUADALUPE</t>
  </si>
  <si>
    <t>GRLL - MDG</t>
  </si>
  <si>
    <t>8</t>
  </si>
  <si>
    <t>CARRETERA EMP. PANAMERICANA - SAN JOSE</t>
  </si>
  <si>
    <t>10</t>
  </si>
  <si>
    <t>CARRETERA TECAPA - SANTA MARIA - … - CULTAMBO - VERDUN</t>
  </si>
  <si>
    <t xml:space="preserve">CARRETERA SAN PEDRO - POEMAPE </t>
  </si>
  <si>
    <t>SAN PEDRO DE LLOC</t>
  </si>
  <si>
    <t>2010</t>
  </si>
  <si>
    <t>I.E. JOSÉ ANDRES RAZURI</t>
  </si>
  <si>
    <t>AGUA Y ALCANTARILLADO C.P. PORTADA DE SIERRA</t>
  </si>
  <si>
    <t>11</t>
  </si>
  <si>
    <t>ASCOPE</t>
  </si>
  <si>
    <t>C.E. Nº 81970 - 11 DE FEBRERO</t>
  </si>
  <si>
    <t>CHICAMA</t>
  </si>
  <si>
    <t>CARRETERA HUANCHACO - SANTIAGO DE CAO</t>
  </si>
  <si>
    <t>OBRA EN EJECUCION</t>
  </si>
  <si>
    <t>CARRETERA ASCOPE - URIFICO</t>
  </si>
  <si>
    <t>15</t>
  </si>
  <si>
    <t>CARRETERA CHICAMA - SAUSAL</t>
  </si>
  <si>
    <t>12</t>
  </si>
  <si>
    <t>ELECTRIFICACION LA FORTUNA Y OTROS</t>
  </si>
  <si>
    <t>PAIJAN</t>
  </si>
  <si>
    <t>13</t>
  </si>
  <si>
    <t>ELECTRIFICACION TOMA DE LOS LEONES Y OTROS</t>
  </si>
  <si>
    <t>14</t>
  </si>
  <si>
    <t>ELECTRIFICACION LOS GRADOS Y OTROS</t>
  </si>
  <si>
    <t>2008</t>
  </si>
  <si>
    <t xml:space="preserve">I.E Nº 1736 JARDIN DE NIÑOS EN PAMPAS DE JAGUEY </t>
  </si>
  <si>
    <t xml:space="preserve">I.E JOSE ANDRES RAZURI </t>
  </si>
  <si>
    <t>RAZURI</t>
  </si>
  <si>
    <t>17</t>
  </si>
  <si>
    <t>EVIDENCIA ARQUEOLOGICA</t>
  </si>
  <si>
    <t>STGO DE CAO</t>
  </si>
  <si>
    <t>CARRETERA CHOCOPE  - CASA  GRANDE - ASCOPE</t>
  </si>
  <si>
    <t>CARRETERA CHOCOPE - FARIAS</t>
  </si>
  <si>
    <t>CHOCOPE</t>
  </si>
  <si>
    <t>CARRETERA PANAMERICANA NORTE - CARTAVIO</t>
  </si>
  <si>
    <t>16</t>
  </si>
  <si>
    <t>PUENTE LA BARRANCA</t>
  </si>
  <si>
    <t>18</t>
  </si>
  <si>
    <t>CARRETERA FACALA - ASCOPE</t>
  </si>
  <si>
    <t>FACALA</t>
  </si>
  <si>
    <t>CARRETERA TICMAR MAGDALENA DE CAO-EL BRUJO</t>
  </si>
  <si>
    <t>MAGDALENA DE CAO</t>
  </si>
  <si>
    <t>I.E. INCA GARCILASO DE LA VEGA</t>
  </si>
  <si>
    <t>CARRETERA CARTAVIO - SANTIAGO DE CAO</t>
  </si>
  <si>
    <t>CARRETERA SAUSAL - DV CASCAS</t>
  </si>
  <si>
    <t>TRUJILLO</t>
  </si>
  <si>
    <t>FACULTAD DE MEDICINA DE LA UNT</t>
  </si>
  <si>
    <t>OBRA POR RECEPCIONAR</t>
  </si>
  <si>
    <t>I.E. Nº 81014 PEDRO MERCEDES UREÑA</t>
  </si>
  <si>
    <t>POZO TUBULAR I.E SAN JUAN</t>
  </si>
  <si>
    <t>MANTENIMIENTO IMARPE</t>
  </si>
  <si>
    <t>EN PROCESO DE ADJUDICACION-U</t>
  </si>
  <si>
    <t>CENTRO DE SALUD WALTER CRUZ VILCA</t>
  </si>
  <si>
    <t>MOCHE</t>
  </si>
  <si>
    <t>OBRA EN PROCESO DE ADJUDICACIÓN. GRLL- U</t>
  </si>
  <si>
    <t>INEN-NORTE - AUDITORIO</t>
  </si>
  <si>
    <t>CENTRO DE SALUD MATERNO INFANTIL EL ESFUERZO</t>
  </si>
  <si>
    <t>FCIA DE MORA</t>
  </si>
  <si>
    <t>CENTRO DE SALUD MATERNO INFANTIL SANTA ISABEL</t>
  </si>
  <si>
    <t>CENTRO DE SALUD LA NORIA</t>
  </si>
  <si>
    <t>23</t>
  </si>
  <si>
    <t>UCI - UTI H.R.D.T. (OBRA)</t>
  </si>
  <si>
    <t>24</t>
  </si>
  <si>
    <t>UCI - UTI H.R.D.T. (ESCALERA)</t>
  </si>
  <si>
    <t>25</t>
  </si>
  <si>
    <t>IREN NORTE - II ETAPA</t>
  </si>
  <si>
    <t>21</t>
  </si>
  <si>
    <t>ELECTRIFICACION DE HUANGABAL</t>
  </si>
  <si>
    <t>SIMBAL</t>
  </si>
  <si>
    <t>22</t>
  </si>
  <si>
    <t>ELECTRIFICACION DE COLLAMBAY Y ANEXOS</t>
  </si>
  <si>
    <t>I.E. LA ENCALADA</t>
  </si>
  <si>
    <t>VICTOR  LARCO</t>
  </si>
  <si>
    <t>CENTRO DE INVESTIGACION PESQUERA IMARPE</t>
  </si>
  <si>
    <t>HUANCHACO</t>
  </si>
  <si>
    <t>26</t>
  </si>
  <si>
    <t>HUACA EL SOL Y LA LUNA (ELIMINACIÓN DE ESCOMBROS)</t>
  </si>
  <si>
    <t>CENTRO DE SALUD UNION</t>
  </si>
  <si>
    <t>PUESTO DE SALUD MIGUEL GRAU</t>
  </si>
  <si>
    <t>EL PORVENIR</t>
  </si>
  <si>
    <t>CENTRO DE EXCELENCIA PARA TEBECIANOS H.R.D.T.</t>
  </si>
  <si>
    <t>27</t>
  </si>
  <si>
    <t>UCI - UTI H.R.D.T. (OBRA COMPLEMENTARIA)</t>
  </si>
  <si>
    <t>32</t>
  </si>
  <si>
    <t>IREN - NORTE (RESALTO VEREDAS Y SENALIZACION)</t>
  </si>
  <si>
    <t>INSTITUTO REGIONAL DE OFTALMOLOGIA</t>
  </si>
  <si>
    <t>28</t>
  </si>
  <si>
    <t>CARRETERA TRUJILLO - HUANCHACO (BERMA CENTRAL)</t>
  </si>
  <si>
    <t>29</t>
  </si>
  <si>
    <t>CARRETERA AEROPUERTO - CRUCE</t>
  </si>
  <si>
    <t>PROLONGACION AV. VILLAREAL</t>
  </si>
  <si>
    <t>30</t>
  </si>
  <si>
    <t>CARRETERA EL CORTIJO - OVALO HUANCHACO</t>
  </si>
  <si>
    <t>31</t>
  </si>
  <si>
    <t>VIA DE EVITAMIENTO - EL GOLF</t>
  </si>
  <si>
    <t>AV. JOSÉ GABRIEL CONDORCANQUI</t>
  </si>
  <si>
    <t>ESPERANZA</t>
  </si>
  <si>
    <t>34</t>
  </si>
  <si>
    <t>I.E. Nº 2027- KUMAMOTO</t>
  </si>
  <si>
    <t>36</t>
  </si>
  <si>
    <t>ALUMBRADO RAMON CASTILLA</t>
  </si>
  <si>
    <t>I.E. 80077 ALCIDES CARREÑO BLAS TRUJILLO</t>
  </si>
  <si>
    <t>OBRA EN EJECICIÓN</t>
  </si>
  <si>
    <t>I.E. JOSE ANTONIO ENCINAS</t>
  </si>
  <si>
    <t>33</t>
  </si>
  <si>
    <t>SERVICIO DE EMERGENCIA EN EL HOSPITAL BELEN</t>
  </si>
  <si>
    <t>MANTENIMIENTO HOSPITAL BELEN</t>
  </si>
  <si>
    <t>PUESTO DE SALUD DE LIBERACION SOCIAL</t>
  </si>
  <si>
    <t>PUESTO DE SALUD BUENOS AIRES SUR</t>
  </si>
  <si>
    <t>CARRETERA SIMBAL - LA CUESTA - PARANDAY</t>
  </si>
  <si>
    <t>CARRETERA SANTA ROSA - HUACA DEL SOL Y LA LUNA</t>
  </si>
  <si>
    <t>CARRETERA SANTO DOMINGO - LAREDO</t>
  </si>
  <si>
    <t>LAREDO</t>
  </si>
  <si>
    <t>35</t>
  </si>
  <si>
    <t>SEGURIDAD</t>
  </si>
  <si>
    <t>AREAS FORENSE OF. DE CRIMINALISTICA</t>
  </si>
  <si>
    <t>I.E. NUESTRA SEÑORA DE MONSERRAT</t>
  </si>
  <si>
    <t>I.E. MIGUEL GRAU SEMINARIO</t>
  </si>
  <si>
    <t>SALAVERRY</t>
  </si>
  <si>
    <t>I.E. VIRGEN DEL CARMEN</t>
  </si>
  <si>
    <t>ALTO TRUJILLO</t>
  </si>
  <si>
    <t>I.E. 210 - NIVEL INICIAL</t>
  </si>
  <si>
    <t>I.E. 253 - LA NORIA</t>
  </si>
  <si>
    <t>I.E. 81014 PEDRO M. UREÑA - INICIAL Y SECUNDARIA</t>
  </si>
  <si>
    <t>C.S. VICTOR LARCO</t>
  </si>
  <si>
    <t>C.S VISTA ALEGRE</t>
  </si>
  <si>
    <t>HOSPITAL JERUSALEN</t>
  </si>
  <si>
    <t>LA ESPERANZA</t>
  </si>
  <si>
    <t>VIA DE ACCESO, MOCHE PUEBLO-COMPUERTA DE SUN</t>
  </si>
  <si>
    <t>VIRU</t>
  </si>
  <si>
    <t xml:space="preserve">C.E.I. JARDIN DE NIÑOS MI PEQUEÑO MUNDO </t>
  </si>
  <si>
    <t>CHAO</t>
  </si>
  <si>
    <t>C.E. Nº 80702 MARIA SABINA SANDOVAL ROBLES</t>
  </si>
  <si>
    <t>C.E. Nº 80073 JOSE ABELARDO QUIÑONEZ</t>
  </si>
  <si>
    <t>HUACAPONGO</t>
  </si>
  <si>
    <t>37</t>
  </si>
  <si>
    <t>ELECTRIFICACION LOS LAURELES</t>
  </si>
  <si>
    <t>38</t>
  </si>
  <si>
    <t>ELECTRIFICACION SAN NICOLAS</t>
  </si>
  <si>
    <t>CENTRO DE SALUD VIRÚ</t>
  </si>
  <si>
    <t>OBRA EN PROCESO DE RECEPCION.</t>
  </si>
  <si>
    <t>CENTRO DE SALUD CHAO</t>
  </si>
  <si>
    <t>39</t>
  </si>
  <si>
    <t>AGUA POTABLE - AA.HH VICTOR RAUL</t>
  </si>
  <si>
    <t>40</t>
  </si>
  <si>
    <t>AGUA POTABLE - AA.HH CALIFORNIA</t>
  </si>
  <si>
    <t>42</t>
  </si>
  <si>
    <t>ALCANTARILLADO VIRU II ETAPA</t>
  </si>
  <si>
    <t>41</t>
  </si>
  <si>
    <t xml:space="preserve"> AGUA Y ALCANTARILLADO - BUENA VISTA</t>
  </si>
  <si>
    <t>43</t>
  </si>
  <si>
    <t>AGUA Y ALCANTARILLADO EL CARMELO</t>
  </si>
  <si>
    <t>AGRICULTURA</t>
  </si>
  <si>
    <t>CANAL NAPO</t>
  </si>
  <si>
    <t>AGUA  Y ALCANTARILLADO DEL C.P. CAMPO NUEVO</t>
  </si>
  <si>
    <t>GUADALUPITO</t>
  </si>
  <si>
    <t>CARRETERA VIRU - HUACAPONGO</t>
  </si>
  <si>
    <t>44</t>
  </si>
  <si>
    <t xml:space="preserve"> AGUA Y ALCANTARILLADO CAMPO NUEVO II</t>
  </si>
  <si>
    <t>CARRETERA CALUNGA - SANTA ELENA - MARIA LAURA</t>
  </si>
  <si>
    <t>I.E. Nº 80637 SAN IGNACIO</t>
  </si>
  <si>
    <t>GRAN CHIMÚ</t>
  </si>
  <si>
    <t>I.E. Nº 82549 EL CRUCE - CASCAS</t>
  </si>
  <si>
    <t>EL CRUCE</t>
  </si>
  <si>
    <t>AGUA Y ALCANTARILLADO DE LUCMA</t>
  </si>
  <si>
    <t>LUCMA</t>
  </si>
  <si>
    <t>EN PROCESO DE ADJUDICACION GR-LL - U</t>
  </si>
  <si>
    <t>46</t>
  </si>
  <si>
    <t>CARRETERA COMPIN – SUCCHABAMBA – MUCHAMACA V</t>
  </si>
  <si>
    <t>MARMOT</t>
  </si>
  <si>
    <t>48</t>
  </si>
  <si>
    <t>CARRETERA VECINAL BAÑOS CHIMU - SAYAPULLO</t>
  </si>
  <si>
    <t>CASCAS</t>
  </si>
  <si>
    <t>47</t>
  </si>
  <si>
    <t>CARRETERA COMPIN – SUCCHABAMBA – MUCHAMACA VI</t>
  </si>
  <si>
    <t>45</t>
  </si>
  <si>
    <t>CANAL SOCCHE</t>
  </si>
  <si>
    <t>53</t>
  </si>
  <si>
    <t>I.E. Nº 82333 - LA COLPA</t>
  </si>
  <si>
    <t>SAYAPULLO</t>
  </si>
  <si>
    <t>49</t>
  </si>
  <si>
    <t>CARRETERA DV CASCAS - CASCAS (AFIRMADO)</t>
  </si>
  <si>
    <t>50</t>
  </si>
  <si>
    <t>CARRETERA DV CASCAS - CASCAS (PUENTE PALMIRA)</t>
  </si>
  <si>
    <t>51</t>
  </si>
  <si>
    <t>CARRETERA DV CASCAS - CASCAS (MURO MAMPOSTERIA)</t>
  </si>
  <si>
    <t>52</t>
  </si>
  <si>
    <t>CARRETERA DV CASCAS - CASCAS (ASFALTO)</t>
  </si>
  <si>
    <t>CARRETERA DV CASCAS - BAÑOS CHIMU</t>
  </si>
  <si>
    <t>DV CASCAS</t>
  </si>
  <si>
    <t>CARRETERA BAÑOS CHIMU - SAYAPULLO</t>
  </si>
  <si>
    <t>54</t>
  </si>
  <si>
    <t>OTUZCO</t>
  </si>
  <si>
    <t xml:space="preserve"> AGUA POTABLE DE OTUZCO II ETAPA</t>
  </si>
  <si>
    <t>55</t>
  </si>
  <si>
    <t xml:space="preserve"> AGUA POTABLE DE OTUZCO III ETAPA</t>
  </si>
  <si>
    <t>56</t>
  </si>
  <si>
    <t>SUBTRAMISION CENTRO POBLADO SAN IGNACIO</t>
  </si>
  <si>
    <t>SAN IGNACIO</t>
  </si>
  <si>
    <t>57</t>
  </si>
  <si>
    <t>TRANSMISION ELECTRICA - OTUZCO</t>
  </si>
  <si>
    <t>INSTITUTO SUPERIOR TECNOLÓGICO PUBLICO DE MACHE</t>
  </si>
  <si>
    <t>MACHE</t>
  </si>
  <si>
    <t>HOSPITAL DE APOYO ELPIDIO BEROVIDES PEREZ</t>
  </si>
  <si>
    <t>PUESTO DE SALUD MACHE</t>
  </si>
  <si>
    <t>58</t>
  </si>
  <si>
    <t>I.E. Nº 80763 - QUIÑIGON</t>
  </si>
  <si>
    <t>I.E. Nº 80658 CRUZ DE MAYO</t>
  </si>
  <si>
    <t>CARRETERA AGALlPAMPA - SALPO</t>
  </si>
  <si>
    <t>CARRETERA OTUZCO - USQUIL - HUARANCHAL</t>
  </si>
  <si>
    <t>MULTIDIST.</t>
  </si>
  <si>
    <t>59</t>
  </si>
  <si>
    <t>JULCAN</t>
  </si>
  <si>
    <t>AGUA Y ALCANTARILLADO DE JULCAN</t>
  </si>
  <si>
    <t>CARRETERA EL PIE - UNIGAMBAL</t>
  </si>
  <si>
    <t>MULTIPROVINC.</t>
  </si>
  <si>
    <t>CARRETERA AGALLPAMPA - JULCAN - CAMPO BELLO - MACHE</t>
  </si>
  <si>
    <t>OBRA TERRENO ENTREGADO
12'969,016.00</t>
  </si>
  <si>
    <t>60</t>
  </si>
  <si>
    <t>TRANSMISION ELECTRICA - JULCAN</t>
  </si>
  <si>
    <t>PUESTO DE SALUD CHINCHINVARA</t>
  </si>
  <si>
    <t>HUASO</t>
  </si>
  <si>
    <t>61</t>
  </si>
  <si>
    <t>I.E. Nº 80553 LUIS FELIPE DE LA PUENTE</t>
  </si>
  <si>
    <t>CALAMARCA</t>
  </si>
  <si>
    <t>62</t>
  </si>
  <si>
    <t>CANAL MEJICO</t>
  </si>
  <si>
    <t>I.E. N 80534-CIRO ALEGRIA BAZAN</t>
  </si>
  <si>
    <t>I.E. SAN PEDRO DE SICCHAL</t>
  </si>
  <si>
    <t>C.S. JULCAN</t>
  </si>
  <si>
    <t>P.S. CARABAMBA</t>
  </si>
  <si>
    <t>REPRESA HUACATINA</t>
  </si>
  <si>
    <t>64</t>
  </si>
  <si>
    <t>SANTIAGO DE CHUCO</t>
  </si>
  <si>
    <t>C.E. Nº 80797 - PISCOCHACA</t>
  </si>
  <si>
    <t>MOLLEBAMBA</t>
  </si>
  <si>
    <t>65</t>
  </si>
  <si>
    <t>SISTEMA ELECTRICO SITABAMBA</t>
  </si>
  <si>
    <t>SITABAMBA</t>
  </si>
  <si>
    <t>ISPP CACHICADAN</t>
  </si>
  <si>
    <t>CACHICADAN</t>
  </si>
  <si>
    <t>CARRETERA CHAO - LLACAMATE - CALIPUY</t>
  </si>
  <si>
    <t>PUESTO SALUD SANTA CRUZ DE CHUCA</t>
  </si>
  <si>
    <t>SANTA CRUZ DE CHUCA</t>
  </si>
  <si>
    <t>PUESTO DE SALUD MOLLEPATA</t>
  </si>
  <si>
    <t>MOLLEPATA</t>
  </si>
  <si>
    <t>CARRETERA PAMPA DEL CONDOR - MOLLEPATA</t>
  </si>
  <si>
    <t>I.E. Nº 1695 – NIVEL INICIAL</t>
  </si>
  <si>
    <t>I.E. Nº 80161 - YAMOBAMBA</t>
  </si>
  <si>
    <t>HUAMACHUCO</t>
  </si>
  <si>
    <t>CARRETERA PUCARA - CALEMAR III ETAPA</t>
  </si>
  <si>
    <t>67</t>
  </si>
  <si>
    <t>CARRETERA PTE PALLAR - CHAGUAL (MANTENIMIENTO)</t>
  </si>
  <si>
    <t>68</t>
  </si>
  <si>
    <t>ACCESO AL COMPLEJO ARQUEOL. MARKAHUAMACHUCO</t>
  </si>
  <si>
    <t>P.S. SAN FELIPE I</t>
  </si>
  <si>
    <t>MARCABAL</t>
  </si>
  <si>
    <t>P.S. SUCCHA CENTRO</t>
  </si>
  <si>
    <t>CHUGAY</t>
  </si>
  <si>
    <t>P.S. LLUCHUBAMBA</t>
  </si>
  <si>
    <t>MARCABALITO</t>
  </si>
  <si>
    <t>AGUA Y ALCANTARILLADO YANAZARA</t>
  </si>
  <si>
    <t>AGUA Y ALCANTARILLADO EL PALLAR</t>
  </si>
  <si>
    <t>CARRETERA EL PALLAR - EL MOLINO</t>
  </si>
  <si>
    <t>CARRETERA EL MOLINO - CHAGUAL</t>
  </si>
  <si>
    <t>70</t>
  </si>
  <si>
    <t>BOLIVAR</t>
  </si>
  <si>
    <t>CARRETERA UCHUMARCA - PUSAC</t>
  </si>
  <si>
    <t>69</t>
  </si>
  <si>
    <t>CARRETERA CHELLEN - EL NARANJILLO - SUB RASANTE</t>
  </si>
  <si>
    <t>GRLL - MPB</t>
  </si>
  <si>
    <t>71</t>
  </si>
  <si>
    <t>CARRETERA LAPLAP - UCUNCHA</t>
  </si>
  <si>
    <t>CARRETERA CHELLEN - EL NARANJILLO IV ETAPA</t>
  </si>
  <si>
    <t>I.E. Nº 80097 NUESTRA SEÑORA DE FATIMA</t>
  </si>
  <si>
    <t>BOLICAR</t>
  </si>
  <si>
    <t>PUESTO DE SALUD PUSAC</t>
  </si>
  <si>
    <t>PUSAC</t>
  </si>
  <si>
    <t>AGRICUILTURA</t>
  </si>
  <si>
    <t>CANAL DE IRRIGACION NIMPANITA</t>
  </si>
  <si>
    <t>CONDORMARCA</t>
  </si>
  <si>
    <t>CARRETERA CALEMAR - ABRA EL NARANJILLO</t>
  </si>
  <si>
    <t>PATAZ</t>
  </si>
  <si>
    <t>ORIENTACION TURISTICA NACIONAL ESTANDARIZADA</t>
  </si>
  <si>
    <t>MULTIPROVINCIAL</t>
  </si>
  <si>
    <t>CENTRO DE SALUD DE TAYABAMBA</t>
  </si>
  <si>
    <t>TAYABAMBA</t>
  </si>
  <si>
    <t>72</t>
  </si>
  <si>
    <t>ONGON</t>
  </si>
  <si>
    <t>73</t>
  </si>
  <si>
    <t>CARRETERA LAGUNA PAMPACOCHA - MULATAMBO.</t>
  </si>
  <si>
    <t>GRLL - MDT</t>
  </si>
  <si>
    <t>SISTEMA DE AGUA POTABLE Y ALCANTARILLADO DE PIAS</t>
  </si>
  <si>
    <t>PIAS</t>
  </si>
  <si>
    <t>PLANTA DE TRATAMIENTO DE AGUAS RESIDUALES DE TAYABAMBA</t>
  </si>
  <si>
    <t>74</t>
  </si>
  <si>
    <t>CARRETERA PUENTE CHAGUAL - ALPAMARCA</t>
  </si>
  <si>
    <t>75</t>
  </si>
  <si>
    <t>CARRETERA ABRA ALASKA - ALTO TOGANA</t>
  </si>
  <si>
    <t>CARRETERA STGO DE CHALLAS - UCHUS</t>
  </si>
  <si>
    <t>HUAYLLIAS</t>
  </si>
  <si>
    <t>CARRETERA VIJUS - NIMPANA - CALEMAR</t>
  </si>
  <si>
    <t>CHILLIA</t>
  </si>
  <si>
    <t>76</t>
  </si>
  <si>
    <t>I.E. GOICOCHEA ARELLANO</t>
  </si>
  <si>
    <t>HUYLILLAS</t>
  </si>
  <si>
    <t>77</t>
  </si>
  <si>
    <t>PUESTO DE SALUD PARIAMARCA</t>
  </si>
  <si>
    <t>URPAY</t>
  </si>
  <si>
    <t>PUESTO DE SALUD DE PATAZ</t>
  </si>
  <si>
    <t>78</t>
  </si>
  <si>
    <t>CARRETERA PUERTA DEL MONTE-CUMPAN</t>
  </si>
  <si>
    <t>GRLL - MDO</t>
  </si>
  <si>
    <t>80</t>
  </si>
  <si>
    <t>79</t>
  </si>
  <si>
    <t>CARRETERA MULATAMBO - MARCOS</t>
  </si>
  <si>
    <t>CARRETERA HUAYLILLAS - UCHUS</t>
  </si>
  <si>
    <t>I.E Nº 80518 OLGOYACO</t>
  </si>
  <si>
    <t>I.E. Nº 80460 PRIMARIA GRAN PAJATEN</t>
  </si>
  <si>
    <t>EDUCACION BASICA EN OCHO CENTROS</t>
  </si>
  <si>
    <t>AGUA Y ALCANTARILLADO HUANCASPATA</t>
  </si>
  <si>
    <t>HUANCASPATA</t>
  </si>
  <si>
    <t>CARRETERA CUMPAN  - UTCUBAMBA - ONGON</t>
  </si>
  <si>
    <t>CONVENIO GRLL - HIDRANDINA</t>
  </si>
  <si>
    <t>EN EJECUCION</t>
  </si>
  <si>
    <t>EN EJECUCIÓN</t>
  </si>
  <si>
    <t>SERVICIO CULMINADO</t>
  </si>
  <si>
    <t>TRANSFERENCIA DEL MIN. DE EDUCACION</t>
  </si>
  <si>
    <t>EN EJECUCÍON</t>
  </si>
  <si>
    <t>OBRA EN EJECUCÍON</t>
  </si>
  <si>
    <t>ELABORACION DE EXPEDIENTE TECNICO</t>
  </si>
  <si>
    <t>TRANSFERENCIA REALIZADA</t>
  </si>
  <si>
    <t>ELABORACION DE FACTIBILIDAD Y DEFINITIVO</t>
  </si>
  <si>
    <t>EN PROCESO DE ELABORACION DE ESTUDIO DEF.</t>
  </si>
  <si>
    <t>OBRA RECEPCIONADA PROCESO DE LIQUIDACION</t>
  </si>
  <si>
    <t>AGUAS S. CUENCA TRUJILLO ESTE, CENTRO Y OESTE</t>
  </si>
  <si>
    <t>I.S.T.P. HECTOR VASQUEZ JIMENEZ</t>
  </si>
  <si>
    <t>C.S. MOLLEBAMBA</t>
  </si>
  <si>
    <t>C.S.M.I. LAREDO</t>
  </si>
  <si>
    <t>GRLL - M.D. PACANGA</t>
  </si>
  <si>
    <t>TRANSFERIDO M.D. PACANGA</t>
  </si>
  <si>
    <t>I.E. 829 - MARIANO MELGAR</t>
  </si>
  <si>
    <t>TRANSFERENCIA M. D. PORVENIR</t>
  </si>
  <si>
    <t>I.E. Nº 80704-ANDRES AVELINO CACERES - EL NIÑO</t>
  </si>
  <si>
    <t xml:space="preserve"> M. D. PORVENIR</t>
  </si>
  <si>
    <t>AGUA Y ALCANTARILLADO DE CASCAS</t>
  </si>
  <si>
    <t>TRANSFERENCIA</t>
  </si>
  <si>
    <t>M. P. CASCAS</t>
  </si>
  <si>
    <t>M. P. SANCHEZ C.</t>
  </si>
  <si>
    <t xml:space="preserve"> AGUA Y ALCANTARILLADO - BUENA VISTA - SALDO</t>
  </si>
  <si>
    <t>AGUA Y ALCANTARILLADO EL CARMELO - SALDO</t>
  </si>
  <si>
    <t>OBRA EN EJECUCÓN</t>
  </si>
  <si>
    <t>OBRA  RECEPCIONADA SIN LIQUIDAR</t>
  </si>
  <si>
    <t>SAN JOSÉ DE MORA</t>
  </si>
  <si>
    <t>ALCALDE HUAYLILLAS</t>
  </si>
  <si>
    <t>APROBACION DE ADICIONAL CONTRALORIA</t>
  </si>
  <si>
    <t>2DA CONVOCATORIA</t>
  </si>
  <si>
    <t>CONTRATO RESUELTO-SALDO DE OBRA</t>
  </si>
  <si>
    <t>CONTRATO RESUELTO                            (saldo 2011)  2da conv. Saldo de obra</t>
  </si>
  <si>
    <t>OBRA CON INTERVENCION ECONOMICA -UNOPS</t>
  </si>
  <si>
    <t>CARRETERA CHOCOPE  - CASA  GRANDE - ASCOPE KM 8+625 al KM 10+115…..</t>
  </si>
  <si>
    <t>OBRA EN ARBITRAJE-SALDO DE OBRA EN EJECUCION</t>
  </si>
  <si>
    <t>PROCESO DE ADJUDICACION</t>
  </si>
  <si>
    <t>MONTO LIQUIDADO S/.</t>
  </si>
  <si>
    <t>R.E.R. LIQUIDACION EN ARBITRAJE</t>
  </si>
  <si>
    <t>OBRA EN PROCESO DE  RECEPCION</t>
  </si>
  <si>
    <t>5,O87,138.72</t>
  </si>
  <si>
    <t>1RA CONVOCATORIA SALDO DE OBRA</t>
  </si>
  <si>
    <t>PROCESO DE LICITACION 1ra CONVOCATORIA</t>
  </si>
  <si>
    <t>SERVICIO CONFORME</t>
  </si>
  <si>
    <t>ENTREGA DE TERRENO</t>
  </si>
  <si>
    <t>OBRA RECEPCIONADA LIQUIDACION/ARBITRAJE</t>
  </si>
  <si>
    <t>OBRA POR RECEPCIONAR/ESPERA EJECUC. POZO TUBULAR</t>
  </si>
  <si>
    <t>GRLL-MPGCH</t>
  </si>
  <si>
    <t>OBRA CULMINADA POR RECEPCIONAR</t>
  </si>
  <si>
    <t xml:space="preserve"> PROCESO DE LIQUIDACION EN ARBITRAJE</t>
  </si>
  <si>
    <t xml:space="preserve">EN EJECUCION </t>
  </si>
  <si>
    <t>CARRETERA TOMAC - PUERTA DEL MONTE IV ETAPA</t>
  </si>
  <si>
    <t>POR RECEPCIONAR</t>
  </si>
  <si>
    <t>OBRA EN EJECUCION
(CORPORACION LINCO SAC)</t>
  </si>
  <si>
    <r>
      <t xml:space="preserve">CARRETERA CHOCOPE  - CASA  GRANDE - ASCOPE KM 8+625 al KM 10+115….. - </t>
    </r>
    <r>
      <rPr>
        <b/>
        <u/>
        <sz val="16"/>
        <color rgb="FFFF0000"/>
        <rFont val="Arial"/>
        <family val="2"/>
      </rPr>
      <t>SALDO DE OBRA</t>
    </r>
  </si>
  <si>
    <r>
      <t xml:space="preserve">CARRETERA CHICAMA - SAUSAL - </t>
    </r>
    <r>
      <rPr>
        <b/>
        <u/>
        <sz val="16"/>
        <color rgb="FFFF0000"/>
        <rFont val="Arial"/>
        <family val="2"/>
      </rPr>
      <t>SALDO DE OBRA</t>
    </r>
  </si>
  <si>
    <t>OBRA POR INICIAR
(CONSORCIO ACUARIO)</t>
  </si>
  <si>
    <t>AVANCE %</t>
  </si>
  <si>
    <t>OBRA RECEPCIONADA - PROCESO DE LIQUIDACION</t>
  </si>
  <si>
    <t>O.L. = R.E.R. Nº 416-2011</t>
  </si>
  <si>
    <t>O.L. = R.E.R. Nº 420-2011</t>
  </si>
  <si>
    <t>O.L. = R.E.R. Nº 418-2011</t>
  </si>
  <si>
    <t>R.E.R. LIQUIDACION
(O.L. = OBRA LIQUIDADA)</t>
  </si>
  <si>
    <t>R.E.R. EN PROCESO DE APROBACION</t>
  </si>
  <si>
    <t>O.L. = R.E.R.Nº 2964-2009</t>
  </si>
  <si>
    <t>O.L. = R.E.R.Nº 2963-2009</t>
  </si>
  <si>
    <t>O.L. = R.E.R.Nº3430-2010</t>
  </si>
  <si>
    <t>O.L. = R.E.R.Nº 419-2011</t>
  </si>
  <si>
    <t>O.L. = R.E.R.Nº3538-2010</t>
  </si>
  <si>
    <t>O.L. = RER. N 2436-2007</t>
  </si>
  <si>
    <t>LIQUIDACION EN ARBITRAJE</t>
  </si>
  <si>
    <t>OBRA RECEPCIONADA SIN LIQUIDAR / A ESPERA DE MANTENIMIENTO - NAPA FREATICA</t>
  </si>
  <si>
    <t>O.L. = R.E.R. Nº 421-2011</t>
  </si>
  <si>
    <t>O.L. = R.E.R.Nº 1900-2009</t>
  </si>
  <si>
    <t>OBRA EN EJECUCIÓN - M.D.G.</t>
  </si>
  <si>
    <t>O.L. = R.E.R.Nº 2097-2010</t>
  </si>
  <si>
    <t>O.L. = R.E.R. Nº 3817-2010</t>
  </si>
  <si>
    <t>O.L. = R.E.R . Nº 602-2011</t>
  </si>
  <si>
    <t>O.L. = R.E.R . Nº 1589-2008</t>
  </si>
  <si>
    <t>OBRA RECEPCIONADA  - PROCESO DE LIQUIDACION</t>
  </si>
  <si>
    <t>O.L. = R.E.R .Nº 3001-2009</t>
  </si>
  <si>
    <t>O.L. = R.E.R.Nº 3088-2009</t>
  </si>
  <si>
    <t>O.L. = R.E.R.Nº 1967-2009</t>
  </si>
  <si>
    <t>O.L. = R.E.R. Nº 604-2011</t>
  </si>
  <si>
    <t>O.L. = R.E.R.Nº 1196-2008</t>
  </si>
  <si>
    <t>O.L. = R.E.R. N º 423-2011</t>
  </si>
  <si>
    <t>O.L. = R.E.R. Nº 603-2011</t>
  </si>
  <si>
    <t>O.L. = R.E.R.Nº 498-2011</t>
  </si>
  <si>
    <t>O.L. = R.E.R. Nº 2113-2007</t>
  </si>
  <si>
    <t>O.L. = R.E.R.Nº 3158-2008</t>
  </si>
  <si>
    <t>O.L. = R.E.R.Nº 3549-2008</t>
  </si>
  <si>
    <t>O.L. = R.E.R.Nº 1966-2009</t>
  </si>
  <si>
    <t>O.L. = R.E.R.Nº 1046-2011</t>
  </si>
  <si>
    <t>O.L. = R.E.R.Nº 2754-2009</t>
  </si>
  <si>
    <t>O.L. = R.E.R.Nº 3707-2008</t>
  </si>
  <si>
    <t>O.L. = R.E.R.Nº 1488-2009</t>
  </si>
  <si>
    <t>OBRA RECEPCIONADA LIQUIDADA / ARBITRAJE</t>
  </si>
  <si>
    <t>O.L. = R.E.R. Nº 1487-2009</t>
  </si>
  <si>
    <t>O.L. R.E.R. Nº 2805-2009</t>
  </si>
  <si>
    <t>O.L. = R.E.R.Nº 2772-2009</t>
  </si>
  <si>
    <t>O.L. = R.E.R.Nº 1682-2010</t>
  </si>
  <si>
    <t>O.L. = R.E.R.Nº 3539-2010</t>
  </si>
  <si>
    <t>O.L. = R.E.R. Nº 499-2011</t>
  </si>
  <si>
    <t>O.L. = R.E.R.Nº 412-2011</t>
  </si>
  <si>
    <t>O.L. R.E.R.Nº 1048-2011</t>
  </si>
  <si>
    <t>O.L. R.E.R.Nº 417-2011</t>
  </si>
  <si>
    <t>O.L. = R.E.R.Nº 3567-2008</t>
  </si>
  <si>
    <t>O.L. = R.E.R.Nº 3273-2010</t>
  </si>
  <si>
    <t>O.L. = R.E.R.Nº 3288-2010</t>
  </si>
  <si>
    <t>O.L. = R.E.R.Nº 1712-2009</t>
  </si>
  <si>
    <t>O.L. = R.E.R.Nº1877-2009</t>
  </si>
  <si>
    <t>O.L. = R.E.R.Nº2473-2008</t>
  </si>
  <si>
    <t>O.L. = R.E.R.Nº 2743-2009</t>
  </si>
  <si>
    <t>O.L. = R.E.R.Nº 2613-2010</t>
  </si>
  <si>
    <t>O.L. = R.E.R.Nº 635-2011</t>
  </si>
  <si>
    <t>O.L. = R.E.R.Nº 1285-2010</t>
  </si>
  <si>
    <t>O.L. = R.E.R.Nº 1005-2010</t>
  </si>
  <si>
    <t>O.L. = R.E.R.Nº 184-2010</t>
  </si>
  <si>
    <t>O.L. = R.E.R.Nº 701-2010</t>
  </si>
  <si>
    <t>O.L. = R.E.R.Nº 1738-2009</t>
  </si>
  <si>
    <t>O.L. = R.E.R.Nº 1047-2011</t>
  </si>
  <si>
    <t>O.L. = R.E.R.Nº 1438/2057-2010</t>
  </si>
  <si>
    <t>O.L. = R.E.R.Nº 086-2010</t>
  </si>
  <si>
    <t>O.L. = R.E.R.Nº 605-2011</t>
  </si>
  <si>
    <t>O.L. = R.E.R.Nº 2620-2010</t>
  </si>
  <si>
    <t>O.L. = R.E.R. Nº 496-2011</t>
  </si>
  <si>
    <t>O.L. = R.E.R.Nº 422-2011</t>
  </si>
  <si>
    <t>O.L. = R.E.R.Nº 1810-2008</t>
  </si>
  <si>
    <t>O.L. = R.E.R.Nº 1437-2008</t>
  </si>
  <si>
    <t>O.L. = R.E.R.Nº 765-2011</t>
  </si>
  <si>
    <t>O.L. = R.E.R.Nº 861-2011</t>
  </si>
  <si>
    <t>O.L. = R.E.R.Nº 877-2011</t>
  </si>
  <si>
    <t>OBRA ESPERA APROB. ADICIONAL</t>
  </si>
  <si>
    <t>I.E. Nº 80074 MARIA CARIDAD AGÜERO DE ARRESE</t>
  </si>
  <si>
    <t>UNOPS DEBE FIRMAR ADDENDA CON CONTRATISTA PARA DAR ORDEN DE PROCEDER.</t>
  </si>
  <si>
    <t>PUESTO DE SALUD  PARQUE BAJO</t>
  </si>
  <si>
    <t>OBRA RECEPCIONADA - PROCESO DE LIQUIDACION.</t>
  </si>
  <si>
    <t>OBRA POR INICIAR</t>
  </si>
  <si>
    <t>CARRETERA DESVIO CHILLIA - EL HUAYO - CHILLIA</t>
  </si>
  <si>
    <t>SERVICIO EN PROCESO DE LEVENTAMIENTO DE OBSERVACIONES.</t>
  </si>
  <si>
    <t>SALDO DE OBRA EN PROCESO DE LICITACION - UNOPS</t>
  </si>
  <si>
    <t>O.L. = R.E.R. Nº 1542-2011</t>
  </si>
  <si>
    <t>OBRA EN ESPERA
UNOPS DEBE PRESENTAR ADICIONAL Y DEDUCTIVO PARA SER APROBADO POR EL GRLL.</t>
  </si>
  <si>
    <t>CULMINADA AL 100%</t>
  </si>
  <si>
    <t>PARA INICIO DE OBRA
(CONSORCIO CARTEX)</t>
  </si>
  <si>
    <t>OBRA EN EJECUCION
(NERING S.A.)</t>
  </si>
  <si>
    <t>RESOLUCION DE CONTRATO
GRI ELABORA SALDO DE OBRA
PRESUPUESTO ESTARIA LISTO A PARTIR DEL 13.05.2011</t>
  </si>
  <si>
    <t>ORDEN DE PROCEDER</t>
  </si>
  <si>
    <t>OBRA POR INICIAR
ENTREGA DE TERRENO</t>
  </si>
  <si>
    <t>POR RESOLVER CONTRATO</t>
  </si>
  <si>
    <t>SANCHEZ CARRION</t>
  </si>
  <si>
    <t>INFORME SITUACIONAL DE LOS PROYECTOS EJECUTADOS Y EN EJECUCION POR PARTE DE UNOPS</t>
  </si>
</sst>
</file>

<file path=xl/styles.xml><?xml version="1.0" encoding="utf-8"?>
<styleSheet xmlns="http://schemas.openxmlformats.org/spreadsheetml/2006/main">
  <numFmts count="3">
    <numFmt numFmtId="44" formatCode="_ &quot;S/.&quot;\ * #,##0.00_ ;_ &quot;S/.&quot;\ * \-#,##0.00_ ;_ &quot;S/.&quot;\ * &quot;-&quot;??_ ;_ @_ "/>
    <numFmt numFmtId="164" formatCode="&quot;S/.&quot;\ #,##0.00"/>
    <numFmt numFmtId="165" formatCode="#,##0.000"/>
  </numFmts>
  <fonts count="45">
    <font>
      <sz val="10"/>
      <name val="Arial"/>
    </font>
    <font>
      <sz val="11"/>
      <color theme="1"/>
      <name val="Calibri"/>
      <family val="2"/>
      <scheme val="minor"/>
    </font>
    <font>
      <b/>
      <i/>
      <sz val="11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5"/>
      <color indexed="10"/>
      <name val="Arial"/>
      <family val="2"/>
    </font>
    <font>
      <sz val="12"/>
      <name val="Arial"/>
      <family val="2"/>
    </font>
    <font>
      <b/>
      <sz val="30"/>
      <name val="Arial Black"/>
      <family val="2"/>
    </font>
    <font>
      <sz val="17"/>
      <name val="Arial"/>
      <family val="2"/>
    </font>
    <font>
      <sz val="15"/>
      <name val="Arial"/>
      <family val="2"/>
    </font>
    <font>
      <sz val="10"/>
      <name val="Times New Roman"/>
      <family val="1"/>
    </font>
    <font>
      <sz val="9"/>
      <color indexed="10"/>
      <name val="Arial"/>
      <family val="2"/>
    </font>
    <font>
      <sz val="11"/>
      <color indexed="10"/>
      <name val="Arial"/>
      <family val="2"/>
    </font>
    <font>
      <sz val="30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b/>
      <sz val="30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15"/>
      <name val="Arial"/>
      <family val="2"/>
    </font>
    <font>
      <b/>
      <sz val="13"/>
      <color indexed="20"/>
      <name val="Arial"/>
      <family val="2"/>
    </font>
    <font>
      <b/>
      <sz val="14"/>
      <color indexed="10"/>
      <name val="Arial"/>
      <family val="2"/>
    </font>
    <font>
      <b/>
      <sz val="13"/>
      <color indexed="10"/>
      <name val="Arial"/>
      <family val="2"/>
    </font>
    <font>
      <b/>
      <sz val="9"/>
      <color indexed="20"/>
      <name val="Arial"/>
      <family val="2"/>
    </font>
    <font>
      <b/>
      <sz val="11"/>
      <color indexed="20"/>
      <name val="Arial"/>
      <family val="2"/>
    </font>
    <font>
      <b/>
      <sz val="16"/>
      <color indexed="10"/>
      <name val="Arial"/>
      <family val="2"/>
    </font>
    <font>
      <sz val="16"/>
      <color theme="1"/>
      <name val="Arial"/>
      <family val="2"/>
    </font>
    <font>
      <sz val="16"/>
      <color rgb="FF7030A0"/>
      <name val="Arial"/>
      <family val="2"/>
    </font>
    <font>
      <sz val="16"/>
      <name val="Arial"/>
      <family val="2"/>
    </font>
    <font>
      <sz val="16"/>
      <color rgb="FFFF0000"/>
      <name val="Arial"/>
      <family val="2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b/>
      <u/>
      <sz val="16"/>
      <color rgb="FFFF0000"/>
      <name val="Arial"/>
      <family val="2"/>
    </font>
    <font>
      <b/>
      <sz val="20"/>
      <name val="Arial Black"/>
      <family val="2"/>
    </font>
    <font>
      <b/>
      <sz val="18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9" fillId="0" borderId="0"/>
    <xf numFmtId="0" fontId="27" fillId="0" borderId="0"/>
    <xf numFmtId="0" fontId="6" fillId="0" borderId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27" fillId="0" borderId="0"/>
    <xf numFmtId="0" fontId="6" fillId="0" borderId="0"/>
    <xf numFmtId="0" fontId="1" fillId="0" borderId="0"/>
    <xf numFmtId="0" fontId="1" fillId="0" borderId="0"/>
    <xf numFmtId="0" fontId="1" fillId="0" borderId="0"/>
  </cellStyleXfs>
  <cellXfs count="223">
    <xf numFmtId="0" fontId="0" fillId="0" borderId="0" xfId="0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3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" fontId="8" fillId="4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4" fontId="14" fillId="3" borderId="0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/>
    <xf numFmtId="49" fontId="1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3" fontId="5" fillId="0" borderId="0" xfId="1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20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/>
    <xf numFmtId="49" fontId="15" fillId="5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5" fillId="6" borderId="0" xfId="2" applyFont="1" applyFill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3" fontId="6" fillId="0" borderId="0" xfId="2" applyNumberFormat="1" applyFont="1" applyBorder="1" applyAlignment="1">
      <alignment horizontal="center" vertical="center" wrapText="1"/>
    </xf>
    <xf numFmtId="4" fontId="28" fillId="0" borderId="0" xfId="2" applyNumberFormat="1" applyFont="1" applyFill="1" applyBorder="1" applyAlignment="1">
      <alignment horizontal="center" vertical="center" wrapText="1"/>
    </xf>
    <xf numFmtId="4" fontId="28" fillId="0" borderId="0" xfId="3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vertical="center" textRotation="90" wrapText="1"/>
    </xf>
    <xf numFmtId="4" fontId="20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25" fillId="6" borderId="0" xfId="3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0" fontId="25" fillId="0" borderId="0" xfId="2" applyFont="1" applyFill="1" applyBorder="1" applyAlignment="1">
      <alignment horizontal="center" vertical="center" wrapText="1"/>
    </xf>
    <xf numFmtId="3" fontId="20" fillId="7" borderId="0" xfId="0" applyNumberFormat="1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5" fillId="7" borderId="0" xfId="0" applyFont="1" applyFill="1" applyBorder="1"/>
    <xf numFmtId="3" fontId="6" fillId="6" borderId="0" xfId="3" applyNumberFormat="1" applyFont="1" applyFill="1" applyBorder="1" applyAlignment="1">
      <alignment horizontal="center" vertical="center" wrapText="1"/>
    </xf>
    <xf numFmtId="3" fontId="6" fillId="0" borderId="0" xfId="2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textRotation="90" wrapText="1"/>
    </xf>
    <xf numFmtId="49" fontId="12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14" fontId="18" fillId="0" borderId="0" xfId="0" applyNumberFormat="1" applyFont="1" applyFill="1" applyBorder="1" applyAlignment="1">
      <alignment horizontal="center" vertical="center" wrapText="1"/>
    </xf>
    <xf numFmtId="4" fontId="29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4" fontId="32" fillId="0" borderId="0" xfId="0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4" fillId="0" borderId="0" xfId="0" applyFont="1" applyFill="1" applyBorder="1"/>
    <xf numFmtId="0" fontId="21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vertical="center"/>
    </xf>
    <xf numFmtId="164" fontId="35" fillId="0" borderId="0" xfId="0" applyNumberFormat="1" applyFont="1" applyFill="1" applyBorder="1"/>
    <xf numFmtId="164" fontId="5" fillId="0" borderId="0" xfId="0" applyNumberFormat="1" applyFont="1" applyFill="1" applyBorder="1"/>
    <xf numFmtId="0" fontId="11" fillId="0" borderId="0" xfId="0" applyFont="1" applyFill="1" applyBorder="1"/>
    <xf numFmtId="0" fontId="12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left" vertical="center" wrapText="1"/>
    </xf>
    <xf numFmtId="4" fontId="38" fillId="0" borderId="1" xfId="0" applyNumberFormat="1" applyFont="1" applyFill="1" applyBorder="1" applyAlignment="1">
      <alignment horizontal="center" vertical="center" wrapText="1"/>
    </xf>
    <xf numFmtId="14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4" fontId="35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4" fontId="35" fillId="3" borderId="0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49" fontId="38" fillId="0" borderId="0" xfId="0" applyNumberFormat="1" applyFont="1" applyFill="1" applyBorder="1" applyAlignment="1">
      <alignment horizontal="center" vertical="center"/>
    </xf>
    <xf numFmtId="49" fontId="38" fillId="0" borderId="0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center" wrapText="1"/>
    </xf>
    <xf numFmtId="4" fontId="38" fillId="0" borderId="0" xfId="0" applyNumberFormat="1" applyFont="1" applyFill="1" applyBorder="1" applyAlignment="1">
      <alignment horizontal="center" vertical="center" wrapText="1"/>
    </xf>
    <xf numFmtId="14" fontId="38" fillId="0" borderId="0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38" fillId="9" borderId="1" xfId="0" applyFont="1" applyFill="1" applyBorder="1" applyAlignment="1">
      <alignment horizontal="left" vertical="center" wrapText="1"/>
    </xf>
    <xf numFmtId="49" fontId="36" fillId="9" borderId="1" xfId="0" applyNumberFormat="1" applyFont="1" applyFill="1" applyBorder="1" applyAlignment="1">
      <alignment horizontal="center" vertical="center" wrapText="1"/>
    </xf>
    <xf numFmtId="0" fontId="36" fillId="9" borderId="1" xfId="0" applyFont="1" applyFill="1" applyBorder="1" applyAlignment="1">
      <alignment horizontal="left" vertical="center" wrapText="1"/>
    </xf>
    <xf numFmtId="4" fontId="38" fillId="9" borderId="1" xfId="0" applyNumberFormat="1" applyFont="1" applyFill="1" applyBorder="1" applyAlignment="1">
      <alignment horizontal="center" vertical="center" wrapText="1"/>
    </xf>
    <xf numFmtId="14" fontId="38" fillId="9" borderId="1" xfId="0" applyNumberFormat="1" applyFont="1" applyFill="1" applyBorder="1" applyAlignment="1">
      <alignment horizontal="center" vertical="center" wrapText="1"/>
    </xf>
    <xf numFmtId="0" fontId="36" fillId="9" borderId="1" xfId="0" applyFont="1" applyFill="1" applyBorder="1" applyAlignment="1">
      <alignment horizontal="center" vertical="center" wrapText="1"/>
    </xf>
    <xf numFmtId="4" fontId="36" fillId="9" borderId="1" xfId="0" applyNumberFormat="1" applyFont="1" applyFill="1" applyBorder="1" applyAlignment="1">
      <alignment horizontal="center" vertical="center" wrapText="1"/>
    </xf>
    <xf numFmtId="14" fontId="36" fillId="9" borderId="1" xfId="0" applyNumberFormat="1" applyFont="1" applyFill="1" applyBorder="1" applyAlignment="1">
      <alignment horizontal="center" vertical="center" wrapText="1"/>
    </xf>
    <xf numFmtId="0" fontId="41" fillId="9" borderId="1" xfId="0" applyFont="1" applyFill="1" applyBorder="1" applyAlignment="1">
      <alignment horizontal="center" vertical="center" wrapText="1"/>
    </xf>
    <xf numFmtId="0" fontId="39" fillId="9" borderId="1" xfId="0" applyFont="1" applyFill="1" applyBorder="1" applyAlignment="1">
      <alignment horizontal="left" vertical="center" wrapText="1"/>
    </xf>
    <xf numFmtId="0" fontId="40" fillId="9" borderId="1" xfId="0" applyFont="1" applyFill="1" applyBorder="1" applyAlignment="1">
      <alignment horizontal="center" vertical="center" wrapText="1"/>
    </xf>
    <xf numFmtId="0" fontId="38" fillId="9" borderId="1" xfId="0" applyFont="1" applyFill="1" applyBorder="1" applyAlignment="1">
      <alignment horizontal="left" vertical="center"/>
    </xf>
    <xf numFmtId="49" fontId="12" fillId="9" borderId="0" xfId="0" applyNumberFormat="1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horizontal="left" vertical="center" wrapText="1"/>
    </xf>
    <xf numFmtId="0" fontId="35" fillId="9" borderId="0" xfId="0" applyFont="1" applyFill="1" applyBorder="1" applyAlignment="1">
      <alignment horizontal="center" vertical="center" wrapText="1"/>
    </xf>
    <xf numFmtId="4" fontId="35" fillId="9" borderId="0" xfId="0" applyNumberFormat="1" applyFont="1" applyFill="1" applyBorder="1" applyAlignment="1">
      <alignment horizontal="center" vertical="center" wrapText="1"/>
    </xf>
    <xf numFmtId="0" fontId="12" fillId="9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14" fontId="10" fillId="0" borderId="0" xfId="0" applyNumberFormat="1" applyFont="1" applyFill="1" applyBorder="1" applyAlignment="1">
      <alignment horizontal="right" vertical="center"/>
    </xf>
    <xf numFmtId="49" fontId="12" fillId="9" borderId="1" xfId="0" applyNumberFormat="1" applyFont="1" applyFill="1" applyBorder="1" applyAlignment="1">
      <alignment horizontal="center" vertical="center" wrapText="1"/>
    </xf>
    <xf numFmtId="49" fontId="38" fillId="9" borderId="1" xfId="0" applyNumberFormat="1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38" fillId="9" borderId="1" xfId="0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49" fontId="36" fillId="9" borderId="6" xfId="0" applyNumberFormat="1" applyFont="1" applyFill="1" applyBorder="1" applyAlignment="1">
      <alignment horizontal="center" vertical="center" wrapText="1"/>
    </xf>
    <xf numFmtId="0" fontId="36" fillId="9" borderId="6" xfId="0" applyFont="1" applyFill="1" applyBorder="1" applyAlignment="1">
      <alignment horizontal="left" vertical="center" wrapText="1"/>
    </xf>
    <xf numFmtId="0" fontId="36" fillId="9" borderId="6" xfId="0" applyFont="1" applyFill="1" applyBorder="1" applyAlignment="1">
      <alignment horizontal="center" vertical="center" wrapText="1"/>
    </xf>
    <xf numFmtId="4" fontId="36" fillId="9" borderId="6" xfId="0" applyNumberFormat="1" applyFont="1" applyFill="1" applyBorder="1" applyAlignment="1">
      <alignment horizontal="center" vertical="center" wrapText="1"/>
    </xf>
    <xf numFmtId="14" fontId="36" fillId="9" borderId="6" xfId="0" applyNumberFormat="1" applyFont="1" applyFill="1" applyBorder="1" applyAlignment="1">
      <alignment horizontal="center" vertical="center" wrapText="1"/>
    </xf>
    <xf numFmtId="0" fontId="41" fillId="9" borderId="6" xfId="0" applyFont="1" applyFill="1" applyBorder="1" applyAlignment="1">
      <alignment horizontal="center" vertical="center" wrapText="1"/>
    </xf>
    <xf numFmtId="0" fontId="38" fillId="8" borderId="7" xfId="0" applyFont="1" applyFill="1" applyBorder="1" applyAlignment="1">
      <alignment horizontal="center" vertical="center" wrapText="1"/>
    </xf>
    <xf numFmtId="0" fontId="38" fillId="8" borderId="9" xfId="0" applyFont="1" applyFill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center" vertical="center" wrapText="1"/>
    </xf>
    <xf numFmtId="0" fontId="39" fillId="0" borderId="9" xfId="0" applyFont="1" applyFill="1" applyBorder="1" applyAlignment="1">
      <alignment horizontal="center" vertical="center" wrapText="1"/>
    </xf>
    <xf numFmtId="4" fontId="38" fillId="8" borderId="9" xfId="0" applyNumberFormat="1" applyFont="1" applyFill="1" applyBorder="1" applyAlignment="1">
      <alignment horizontal="center" vertical="center" wrapText="1"/>
    </xf>
    <xf numFmtId="49" fontId="38" fillId="0" borderId="12" xfId="0" applyNumberFormat="1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left" vertical="center" wrapText="1"/>
    </xf>
    <xf numFmtId="0" fontId="38" fillId="0" borderId="12" xfId="0" applyFont="1" applyFill="1" applyBorder="1" applyAlignment="1">
      <alignment horizontal="center" vertical="center" wrapText="1"/>
    </xf>
    <xf numFmtId="4" fontId="38" fillId="0" borderId="12" xfId="0" applyNumberFormat="1" applyFont="1" applyFill="1" applyBorder="1" applyAlignment="1">
      <alignment horizontal="center" vertical="center" wrapText="1"/>
    </xf>
    <xf numFmtId="14" fontId="38" fillId="0" borderId="12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38" fillId="0" borderId="13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left" vertical="center" wrapText="1"/>
    </xf>
    <xf numFmtId="0" fontId="38" fillId="0" borderId="6" xfId="0" applyFont="1" applyFill="1" applyBorder="1" applyAlignment="1">
      <alignment horizontal="center" vertical="center" wrapText="1"/>
    </xf>
    <xf numFmtId="4" fontId="38" fillId="0" borderId="6" xfId="0" applyNumberFormat="1" applyFont="1" applyFill="1" applyBorder="1" applyAlignment="1">
      <alignment horizontal="center" vertical="center" wrapText="1"/>
    </xf>
    <xf numFmtId="14" fontId="38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36" fillId="8" borderId="9" xfId="0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left" vertical="center" wrapText="1"/>
    </xf>
    <xf numFmtId="0" fontId="40" fillId="0" borderId="12" xfId="0" applyFont="1" applyFill="1" applyBorder="1" applyAlignment="1">
      <alignment horizontal="center" vertical="center" wrapText="1"/>
    </xf>
    <xf numFmtId="49" fontId="38" fillId="9" borderId="6" xfId="0" applyNumberFormat="1" applyFont="1" applyFill="1" applyBorder="1" applyAlignment="1">
      <alignment horizontal="center" vertical="center" wrapText="1"/>
    </xf>
    <xf numFmtId="0" fontId="38" fillId="9" borderId="6" xfId="0" applyFont="1" applyFill="1" applyBorder="1" applyAlignment="1">
      <alignment horizontal="left" vertical="center" wrapText="1"/>
    </xf>
    <xf numFmtId="0" fontId="38" fillId="9" borderId="6" xfId="0" applyFont="1" applyFill="1" applyBorder="1" applyAlignment="1">
      <alignment horizontal="center" vertical="center" wrapText="1"/>
    </xf>
    <xf numFmtId="4" fontId="38" fillId="9" borderId="6" xfId="0" applyNumberFormat="1" applyFont="1" applyFill="1" applyBorder="1" applyAlignment="1">
      <alignment horizontal="center" vertical="center" wrapText="1"/>
    </xf>
    <xf numFmtId="14" fontId="38" fillId="9" borderId="6" xfId="0" applyNumberFormat="1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4" fontId="38" fillId="8" borderId="7" xfId="0" applyNumberFormat="1" applyFont="1" applyFill="1" applyBorder="1" applyAlignment="1">
      <alignment horizontal="center" vertical="center" wrapText="1"/>
    </xf>
    <xf numFmtId="0" fontId="39" fillId="0" borderId="13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center" vertical="center" wrapText="1"/>
    </xf>
    <xf numFmtId="0" fontId="37" fillId="8" borderId="9" xfId="0" applyFont="1" applyFill="1" applyBorder="1" applyAlignment="1">
      <alignment horizontal="center" vertical="center" wrapText="1"/>
    </xf>
    <xf numFmtId="0" fontId="41" fillId="9" borderId="12" xfId="0" applyFont="1" applyFill="1" applyBorder="1" applyAlignment="1">
      <alignment horizontal="center" vertical="center" wrapText="1"/>
    </xf>
    <xf numFmtId="4" fontId="37" fillId="8" borderId="9" xfId="0" applyNumberFormat="1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left" vertical="center" wrapText="1"/>
    </xf>
    <xf numFmtId="0" fontId="41" fillId="0" borderId="12" xfId="0" applyFont="1" applyFill="1" applyBorder="1" applyAlignment="1">
      <alignment horizontal="center" vertical="center" wrapText="1"/>
    </xf>
    <xf numFmtId="0" fontId="39" fillId="9" borderId="12" xfId="0" applyFont="1" applyFill="1" applyBorder="1" applyAlignment="1">
      <alignment horizontal="left" vertical="center" wrapText="1"/>
    </xf>
    <xf numFmtId="0" fontId="38" fillId="9" borderId="12" xfId="0" applyFont="1" applyFill="1" applyBorder="1" applyAlignment="1">
      <alignment horizontal="center" vertical="center" wrapText="1"/>
    </xf>
    <xf numFmtId="4" fontId="38" fillId="9" borderId="12" xfId="0" applyNumberFormat="1" applyFont="1" applyFill="1" applyBorder="1" applyAlignment="1">
      <alignment horizontal="center" vertical="center" wrapText="1"/>
    </xf>
    <xf numFmtId="14" fontId="38" fillId="9" borderId="12" xfId="0" applyNumberFormat="1" applyFont="1" applyFill="1" applyBorder="1" applyAlignment="1">
      <alignment horizontal="center" vertical="center" wrapText="1"/>
    </xf>
    <xf numFmtId="0" fontId="40" fillId="9" borderId="12" xfId="0" applyFont="1" applyFill="1" applyBorder="1" applyAlignment="1">
      <alignment horizontal="center" vertical="center" wrapText="1"/>
    </xf>
    <xf numFmtId="49" fontId="38" fillId="9" borderId="12" xfId="0" applyNumberFormat="1" applyFont="1" applyFill="1" applyBorder="1" applyAlignment="1">
      <alignment horizontal="center" vertical="center" wrapText="1"/>
    </xf>
    <xf numFmtId="0" fontId="36" fillId="9" borderId="12" xfId="0" applyFont="1" applyFill="1" applyBorder="1" applyAlignment="1">
      <alignment horizontal="left" vertical="center" wrapText="1"/>
    </xf>
    <xf numFmtId="0" fontId="39" fillId="9" borderId="12" xfId="0" applyFont="1" applyFill="1" applyBorder="1" applyAlignment="1">
      <alignment horizontal="center" vertical="center" wrapText="1"/>
    </xf>
    <xf numFmtId="49" fontId="12" fillId="9" borderId="12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12" fillId="9" borderId="1" xfId="0" applyNumberFormat="1" applyFont="1" applyFill="1" applyBorder="1" applyAlignment="1">
      <alignment horizontal="center" vertical="center" wrapText="1"/>
    </xf>
    <xf numFmtId="49" fontId="38" fillId="9" borderId="1" xfId="0" applyNumberFormat="1" applyFont="1" applyFill="1" applyBorder="1" applyAlignment="1">
      <alignment horizontal="center" vertical="center" wrapText="1"/>
    </xf>
    <xf numFmtId="49" fontId="12" fillId="9" borderId="12" xfId="0" applyNumberFormat="1" applyFont="1" applyFill="1" applyBorder="1" applyAlignment="1">
      <alignment horizontal="center" vertical="center" wrapText="1"/>
    </xf>
    <xf numFmtId="49" fontId="43" fillId="0" borderId="14" xfId="0" applyNumberFormat="1" applyFont="1" applyFill="1" applyBorder="1" applyAlignment="1">
      <alignment horizontal="center" vertical="center" textRotation="90" wrapText="1"/>
    </xf>
    <xf numFmtId="49" fontId="43" fillId="0" borderId="15" xfId="0" applyNumberFormat="1" applyFont="1" applyFill="1" applyBorder="1" applyAlignment="1">
      <alignment horizontal="center" vertical="center" textRotation="90" wrapText="1"/>
    </xf>
    <xf numFmtId="49" fontId="43" fillId="0" borderId="16" xfId="0" applyNumberFormat="1" applyFont="1" applyFill="1" applyBorder="1" applyAlignment="1">
      <alignment horizontal="center" vertical="center" textRotation="90" wrapText="1"/>
    </xf>
    <xf numFmtId="49" fontId="12" fillId="9" borderId="6" xfId="0" applyNumberFormat="1" applyFont="1" applyFill="1" applyBorder="1" applyAlignment="1">
      <alignment horizontal="center" vertical="center" wrapText="1"/>
    </xf>
    <xf numFmtId="49" fontId="38" fillId="9" borderId="6" xfId="0" applyNumberFormat="1" applyFont="1" applyFill="1" applyBorder="1" applyAlignment="1">
      <alignment horizontal="center" vertical="center" wrapText="1"/>
    </xf>
    <xf numFmtId="49" fontId="43" fillId="0" borderId="5" xfId="0" applyNumberFormat="1" applyFont="1" applyFill="1" applyBorder="1" applyAlignment="1">
      <alignment horizontal="center" vertical="center" textRotation="90" wrapText="1"/>
    </xf>
    <xf numFmtId="49" fontId="43" fillId="0" borderId="8" xfId="0" applyNumberFormat="1" applyFont="1" applyFill="1" applyBorder="1" applyAlignment="1">
      <alignment horizontal="center" vertical="center" textRotation="90" wrapText="1"/>
    </xf>
    <xf numFmtId="49" fontId="43" fillId="0" borderId="10" xfId="0" applyNumberFormat="1" applyFont="1" applyFill="1" applyBorder="1" applyAlignment="1">
      <alignment horizontal="center" vertical="center" textRotation="90" wrapText="1"/>
    </xf>
    <xf numFmtId="0" fontId="12" fillId="9" borderId="6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38" fillId="9" borderId="1" xfId="0" applyFont="1" applyFill="1" applyBorder="1" applyAlignment="1">
      <alignment horizontal="center" vertical="center" wrapText="1"/>
    </xf>
    <xf numFmtId="0" fontId="38" fillId="9" borderId="12" xfId="0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38" fillId="9" borderId="12" xfId="0" applyNumberFormat="1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 wrapText="1"/>
    </xf>
    <xf numFmtId="49" fontId="38" fillId="0" borderId="6" xfId="0" applyNumberFormat="1" applyFont="1" applyFill="1" applyBorder="1" applyAlignment="1">
      <alignment horizontal="center" vertical="center" wrapText="1"/>
    </xf>
    <xf numFmtId="49" fontId="38" fillId="0" borderId="2" xfId="0" applyNumberFormat="1" applyFont="1" applyFill="1" applyBorder="1" applyAlignment="1">
      <alignment horizontal="center" vertical="center" wrapText="1"/>
    </xf>
    <xf numFmtId="49" fontId="38" fillId="0" borderId="3" xfId="0" applyNumberFormat="1" applyFont="1" applyFill="1" applyBorder="1" applyAlignment="1">
      <alignment horizontal="center" vertical="center" wrapText="1"/>
    </xf>
    <xf numFmtId="49" fontId="38" fillId="0" borderId="12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49" fontId="44" fillId="0" borderId="14" xfId="0" applyNumberFormat="1" applyFont="1" applyFill="1" applyBorder="1" applyAlignment="1">
      <alignment horizontal="center" vertical="center" textRotation="90" wrapText="1"/>
    </xf>
    <xf numFmtId="49" fontId="44" fillId="0" borderId="15" xfId="0" applyNumberFormat="1" applyFont="1" applyFill="1" applyBorder="1" applyAlignment="1">
      <alignment horizontal="center" vertical="center" textRotation="90" wrapText="1"/>
    </xf>
    <xf numFmtId="49" fontId="44" fillId="0" borderId="16" xfId="0" applyNumberFormat="1" applyFont="1" applyFill="1" applyBorder="1" applyAlignment="1">
      <alignment horizontal="center" vertical="center" textRotation="90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/>
    <xf numFmtId="0" fontId="13" fillId="0" borderId="0" xfId="0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</cellXfs>
  <cellStyles count="12">
    <cellStyle name="Millares 2" xfId="4"/>
    <cellStyle name="Moneda 2" xfId="5"/>
    <cellStyle name="Normal" xfId="0" builtinId="0"/>
    <cellStyle name="Normal 2" xfId="2"/>
    <cellStyle name="Normal 2 2" xfId="6"/>
    <cellStyle name="Normal 2 2 2" xfId="7"/>
    <cellStyle name="Normal 3" xfId="8"/>
    <cellStyle name="Normal 4" xfId="9"/>
    <cellStyle name="Normal 4 2" xfId="10"/>
    <cellStyle name="Normal 4 3" xfId="11"/>
    <cellStyle name="Normal_Hoja1" xfId="1"/>
    <cellStyle name="Normal_Hoja1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51954</xdr:colOff>
      <xdr:row>0</xdr:row>
      <xdr:rowOff>57150</xdr:rowOff>
    </xdr:from>
    <xdr:to>
      <xdr:col>1</xdr:col>
      <xdr:colOff>581939</xdr:colOff>
      <xdr:row>1</xdr:row>
      <xdr:rowOff>51954</xdr:rowOff>
    </xdr:to>
    <xdr:pic>
      <xdr:nvPicPr>
        <xdr:cNvPr id="2" name="Imagen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954" y="57150"/>
          <a:ext cx="529985" cy="53772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F79646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2"/>
  </sheetPr>
  <dimension ref="A1:R273"/>
  <sheetViews>
    <sheetView tabSelected="1" view="pageBreakPreview" zoomScale="50" zoomScaleNormal="55" zoomScaleSheetLayoutView="50" workbookViewId="0">
      <pane xSplit="5" ySplit="8" topLeftCell="F9" activePane="bottomRight" state="frozen"/>
      <selection activeCell="A3" sqref="A3:G16"/>
      <selection pane="topRight" activeCell="A3" sqref="A3:G16"/>
      <selection pane="bottomLeft" activeCell="A3" sqref="A3:G16"/>
      <selection pane="bottomRight" activeCell="D266" sqref="D266"/>
    </sheetView>
  </sheetViews>
  <sheetFormatPr baseColWidth="10" defaultRowHeight="18"/>
  <cols>
    <col min="1" max="1" width="7.28515625" style="4" hidden="1" customWidth="1"/>
    <col min="2" max="2" width="29" style="4" customWidth="1"/>
    <col min="3" max="3" width="18.42578125" style="4" customWidth="1"/>
    <col min="4" max="4" width="33.85546875" style="7" customWidth="1"/>
    <col min="5" max="5" width="92.28515625" style="3" customWidth="1"/>
    <col min="6" max="6" width="38.7109375" style="4" customWidth="1"/>
    <col min="7" max="7" width="36.28515625" style="4" customWidth="1"/>
    <col min="8" max="8" width="34.7109375" style="4" customWidth="1"/>
    <col min="9" max="9" width="29" style="4" customWidth="1"/>
    <col min="10" max="10" width="16.85546875" style="4" customWidth="1"/>
    <col min="11" max="11" width="63" style="4" customWidth="1"/>
    <col min="12" max="12" width="20.7109375" style="5" customWidth="1"/>
    <col min="13" max="13" width="19.7109375" style="5" customWidth="1"/>
    <col min="14" max="14" width="19.7109375" style="4" customWidth="1"/>
    <col min="15" max="15" width="25.140625" style="4" customWidth="1"/>
    <col min="16" max="16" width="10.85546875" style="4" hidden="1" customWidth="1"/>
    <col min="17" max="17" width="21.140625" style="4" hidden="1" customWidth="1"/>
    <col min="18" max="16384" width="11.42578125" style="4"/>
  </cols>
  <sheetData>
    <row r="1" spans="1:18" ht="42.75" customHeight="1">
      <c r="A1" s="1"/>
      <c r="B1" s="1" t="s">
        <v>0</v>
      </c>
      <c r="C1" s="1"/>
      <c r="D1" s="2"/>
      <c r="K1" s="125" t="s">
        <v>1</v>
      </c>
    </row>
    <row r="2" spans="1:18" ht="6" customHeight="1">
      <c r="A2" s="6"/>
      <c r="B2" s="6"/>
      <c r="C2" s="6"/>
      <c r="K2" s="126"/>
    </row>
    <row r="3" spans="1:18" ht="23.25">
      <c r="A3" s="8"/>
      <c r="B3" s="8" t="s">
        <v>554</v>
      </c>
      <c r="C3" s="8"/>
      <c r="D3" s="9"/>
      <c r="F3" s="10"/>
      <c r="G3" s="10"/>
      <c r="H3" s="10"/>
      <c r="I3" s="10"/>
      <c r="K3" s="127">
        <v>40701</v>
      </c>
      <c r="L3" s="10"/>
      <c r="M3" s="10"/>
      <c r="N3" s="10"/>
      <c r="O3" s="10"/>
      <c r="P3" s="10"/>
      <c r="Q3" s="10"/>
      <c r="R3" s="3"/>
    </row>
    <row r="4" spans="1:18" ht="6" customHeight="1"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8">
      <c r="A5" s="12"/>
      <c r="B5" s="12" t="s">
        <v>2</v>
      </c>
      <c r="C5" s="12"/>
      <c r="D5" s="12"/>
      <c r="F5" s="11"/>
      <c r="G5" s="11"/>
      <c r="H5" s="11"/>
      <c r="I5" s="11"/>
      <c r="J5" s="13"/>
      <c r="K5" s="11"/>
      <c r="L5" s="11"/>
      <c r="M5" s="11"/>
      <c r="N5" s="11"/>
      <c r="O5" s="11"/>
      <c r="P5" s="11"/>
      <c r="Q5" s="11"/>
    </row>
    <row r="6" spans="1:18" ht="6" customHeight="1">
      <c r="A6" s="14"/>
      <c r="B6" s="14"/>
      <c r="C6" s="14"/>
      <c r="D6" s="15"/>
      <c r="E6" s="16"/>
      <c r="F6" s="17"/>
      <c r="G6" s="17"/>
      <c r="H6" s="17"/>
      <c r="I6" s="17"/>
      <c r="J6" s="17"/>
      <c r="K6" s="17"/>
      <c r="L6" s="18"/>
      <c r="M6" s="18"/>
      <c r="N6" s="17"/>
      <c r="O6" s="17"/>
      <c r="P6" s="17"/>
      <c r="Q6" s="17"/>
    </row>
    <row r="7" spans="1:18" ht="18" customHeight="1">
      <c r="A7" s="207" t="s">
        <v>3</v>
      </c>
      <c r="B7" s="208" t="s">
        <v>4</v>
      </c>
      <c r="C7" s="208" t="s">
        <v>5</v>
      </c>
      <c r="D7" s="208" t="s">
        <v>6</v>
      </c>
      <c r="E7" s="208" t="s">
        <v>7</v>
      </c>
      <c r="F7" s="209" t="s">
        <v>8</v>
      </c>
      <c r="G7" s="182" t="s">
        <v>9</v>
      </c>
      <c r="H7" s="182" t="s">
        <v>440</v>
      </c>
      <c r="I7" s="182" t="s">
        <v>10</v>
      </c>
      <c r="J7" s="221" t="s">
        <v>460</v>
      </c>
      <c r="K7" s="221" t="s">
        <v>465</v>
      </c>
      <c r="L7" s="217"/>
      <c r="M7" s="217"/>
      <c r="N7" s="217"/>
      <c r="O7" s="19"/>
      <c r="P7" s="20"/>
      <c r="Q7" s="219" t="s">
        <v>11</v>
      </c>
    </row>
    <row r="8" spans="1:18" ht="24">
      <c r="A8" s="207"/>
      <c r="B8" s="208"/>
      <c r="C8" s="208"/>
      <c r="D8" s="208"/>
      <c r="E8" s="208"/>
      <c r="F8" s="209"/>
      <c r="G8" s="182"/>
      <c r="H8" s="182"/>
      <c r="I8" s="182"/>
      <c r="J8" s="222"/>
      <c r="K8" s="222"/>
      <c r="L8" s="217"/>
      <c r="M8" s="217"/>
      <c r="N8" s="218"/>
      <c r="O8" s="19"/>
      <c r="P8" s="21" t="s">
        <v>12</v>
      </c>
      <c r="Q8" s="219"/>
    </row>
    <row r="9" spans="1:18" ht="29.25" customHeight="1" thickBot="1">
      <c r="A9" s="22"/>
      <c r="B9" s="23"/>
      <c r="C9" s="23"/>
      <c r="D9" s="24"/>
      <c r="E9" s="23"/>
      <c r="F9" s="24"/>
      <c r="G9" s="25"/>
      <c r="H9" s="25"/>
      <c r="I9" s="24"/>
      <c r="J9" s="24"/>
      <c r="K9" s="24"/>
      <c r="L9" s="26"/>
      <c r="M9" s="26"/>
      <c r="N9" s="27"/>
      <c r="O9" s="19"/>
      <c r="P9" s="21"/>
      <c r="Q9" s="21"/>
    </row>
    <row r="10" spans="1:18" ht="48" customHeight="1">
      <c r="A10" s="28"/>
      <c r="B10" s="191" t="s">
        <v>13</v>
      </c>
      <c r="C10" s="220">
        <v>2007</v>
      </c>
      <c r="D10" s="133" t="s">
        <v>14</v>
      </c>
      <c r="E10" s="134" t="s">
        <v>15</v>
      </c>
      <c r="F10" s="135" t="s">
        <v>16</v>
      </c>
      <c r="G10" s="136">
        <f>94239.21*3</f>
        <v>282717.63</v>
      </c>
      <c r="H10" s="136">
        <v>280427.96000000002</v>
      </c>
      <c r="I10" s="137" t="s">
        <v>17</v>
      </c>
      <c r="J10" s="138">
        <v>100</v>
      </c>
      <c r="K10" s="139" t="s">
        <v>462</v>
      </c>
      <c r="L10" s="29"/>
      <c r="M10" s="29"/>
      <c r="N10" s="30"/>
      <c r="O10" s="31"/>
      <c r="P10" s="32"/>
      <c r="Q10" s="33" t="s">
        <v>18</v>
      </c>
    </row>
    <row r="11" spans="1:18" s="34" customFormat="1" ht="48" customHeight="1">
      <c r="A11" s="28"/>
      <c r="B11" s="192"/>
      <c r="C11" s="216"/>
      <c r="D11" s="109" t="s">
        <v>19</v>
      </c>
      <c r="E11" s="110" t="s">
        <v>20</v>
      </c>
      <c r="F11" s="113" t="s">
        <v>16</v>
      </c>
      <c r="G11" s="114">
        <v>1405609.92</v>
      </c>
      <c r="H11" s="114">
        <v>1405609.92</v>
      </c>
      <c r="I11" s="115" t="s">
        <v>17</v>
      </c>
      <c r="J11" s="116">
        <v>100</v>
      </c>
      <c r="K11" s="140" t="s">
        <v>463</v>
      </c>
      <c r="L11" s="29"/>
      <c r="M11" s="29"/>
      <c r="N11" s="30"/>
      <c r="O11" s="31"/>
      <c r="P11" s="32"/>
      <c r="Q11" s="33" t="s">
        <v>21</v>
      </c>
    </row>
    <row r="12" spans="1:18" s="34" customFormat="1" ht="48" customHeight="1">
      <c r="A12" s="28"/>
      <c r="B12" s="192"/>
      <c r="C12" s="216">
        <v>2008</v>
      </c>
      <c r="D12" s="198" t="s">
        <v>14</v>
      </c>
      <c r="E12" s="90" t="s">
        <v>22</v>
      </c>
      <c r="F12" s="87" t="s">
        <v>16</v>
      </c>
      <c r="G12" s="91">
        <v>587697.61</v>
      </c>
      <c r="H12" s="91"/>
      <c r="I12" s="92" t="s">
        <v>17</v>
      </c>
      <c r="J12" s="86">
        <v>100</v>
      </c>
      <c r="K12" s="141" t="s">
        <v>466</v>
      </c>
      <c r="L12" s="29"/>
      <c r="M12" s="29"/>
      <c r="N12" s="30"/>
      <c r="O12" s="31"/>
      <c r="P12" s="32"/>
      <c r="Q12" s="33"/>
    </row>
    <row r="13" spans="1:18" s="34" customFormat="1" ht="48" customHeight="1">
      <c r="A13" s="28"/>
      <c r="B13" s="192"/>
      <c r="C13" s="216"/>
      <c r="D13" s="198"/>
      <c r="E13" s="100" t="s">
        <v>23</v>
      </c>
      <c r="F13" s="87" t="s">
        <v>13</v>
      </c>
      <c r="G13" s="91">
        <v>4782185.49</v>
      </c>
      <c r="H13" s="91"/>
      <c r="I13" s="92" t="s">
        <v>17</v>
      </c>
      <c r="J13" s="95">
        <v>100</v>
      </c>
      <c r="K13" s="141" t="s">
        <v>442</v>
      </c>
      <c r="L13" s="29"/>
      <c r="M13" s="29"/>
      <c r="N13" s="30"/>
      <c r="O13" s="31"/>
      <c r="P13" s="32"/>
      <c r="Q13" s="33"/>
    </row>
    <row r="14" spans="1:18" s="34" customFormat="1" ht="48" customHeight="1">
      <c r="A14" s="28"/>
      <c r="B14" s="192"/>
      <c r="C14" s="216"/>
      <c r="D14" s="198" t="s">
        <v>24</v>
      </c>
      <c r="E14" s="90" t="s">
        <v>25</v>
      </c>
      <c r="F14" s="87" t="s">
        <v>16</v>
      </c>
      <c r="G14" s="91">
        <v>511126.17</v>
      </c>
      <c r="H14" s="91"/>
      <c r="I14" s="92" t="s">
        <v>17</v>
      </c>
      <c r="J14" s="86">
        <v>100</v>
      </c>
      <c r="K14" s="141" t="s">
        <v>411</v>
      </c>
      <c r="L14" s="29"/>
      <c r="M14" s="29"/>
      <c r="N14" s="30"/>
      <c r="O14" s="31"/>
      <c r="P14" s="32"/>
      <c r="Q14" s="33"/>
    </row>
    <row r="15" spans="1:18" s="34" customFormat="1" ht="48" customHeight="1">
      <c r="A15" s="28"/>
      <c r="B15" s="192"/>
      <c r="C15" s="216"/>
      <c r="D15" s="198"/>
      <c r="E15" s="90" t="s">
        <v>26</v>
      </c>
      <c r="F15" s="87" t="s">
        <v>16</v>
      </c>
      <c r="G15" s="91">
        <v>873619.82</v>
      </c>
      <c r="H15" s="91"/>
      <c r="I15" s="92" t="s">
        <v>17</v>
      </c>
      <c r="J15" s="86">
        <v>100</v>
      </c>
      <c r="K15" s="141" t="s">
        <v>411</v>
      </c>
      <c r="L15" s="29"/>
      <c r="M15" s="29"/>
      <c r="N15" s="30"/>
      <c r="O15" s="31"/>
      <c r="P15" s="32"/>
      <c r="Q15" s="33"/>
    </row>
    <row r="16" spans="1:18" s="34" customFormat="1" ht="89.25" customHeight="1">
      <c r="A16" s="28"/>
      <c r="B16" s="192"/>
      <c r="C16" s="216"/>
      <c r="D16" s="198"/>
      <c r="E16" s="93" t="s">
        <v>27</v>
      </c>
      <c r="F16" s="87" t="s">
        <v>16</v>
      </c>
      <c r="G16" s="91">
        <v>608231.18000000005</v>
      </c>
      <c r="H16" s="91"/>
      <c r="I16" s="92" t="s">
        <v>17</v>
      </c>
      <c r="J16" s="94">
        <v>50</v>
      </c>
      <c r="K16" s="141" t="s">
        <v>545</v>
      </c>
      <c r="L16" s="29"/>
      <c r="M16" s="29"/>
      <c r="N16" s="30"/>
      <c r="O16" s="31"/>
      <c r="P16" s="32"/>
      <c r="Q16" s="33"/>
    </row>
    <row r="17" spans="1:17" s="34" customFormat="1" ht="48" customHeight="1">
      <c r="A17" s="28"/>
      <c r="B17" s="192"/>
      <c r="C17" s="216"/>
      <c r="D17" s="198"/>
      <c r="E17" s="90" t="s">
        <v>28</v>
      </c>
      <c r="F17" s="87" t="s">
        <v>16</v>
      </c>
      <c r="G17" s="91">
        <v>720897.03</v>
      </c>
      <c r="H17" s="91"/>
      <c r="I17" s="92" t="s">
        <v>17</v>
      </c>
      <c r="J17" s="86">
        <v>100</v>
      </c>
      <c r="K17" s="141" t="s">
        <v>411</v>
      </c>
      <c r="L17" s="29"/>
      <c r="M17" s="29"/>
      <c r="N17" s="30"/>
      <c r="O17" s="31"/>
      <c r="P17" s="32"/>
      <c r="Q17" s="33"/>
    </row>
    <row r="18" spans="1:17" s="34" customFormat="1" ht="68.25" customHeight="1">
      <c r="A18" s="28"/>
      <c r="B18" s="192"/>
      <c r="C18" s="216"/>
      <c r="D18" s="198"/>
      <c r="E18" s="93" t="s">
        <v>29</v>
      </c>
      <c r="F18" s="87" t="s">
        <v>30</v>
      </c>
      <c r="G18" s="91">
        <v>2836430.63</v>
      </c>
      <c r="H18" s="91"/>
      <c r="I18" s="92" t="s">
        <v>17</v>
      </c>
      <c r="J18" s="94">
        <v>94</v>
      </c>
      <c r="K18" s="141" t="s">
        <v>535</v>
      </c>
      <c r="L18" s="29"/>
      <c r="M18" s="29"/>
      <c r="N18" s="30"/>
      <c r="O18" s="31"/>
      <c r="P18" s="32"/>
      <c r="Q18" s="33"/>
    </row>
    <row r="19" spans="1:17" s="34" customFormat="1" ht="49.5" customHeight="1">
      <c r="A19" s="28"/>
      <c r="B19" s="192"/>
      <c r="C19" s="216"/>
      <c r="D19" s="198"/>
      <c r="E19" s="93" t="s">
        <v>31</v>
      </c>
      <c r="F19" s="87" t="s">
        <v>16</v>
      </c>
      <c r="G19" s="91">
        <v>485046.17</v>
      </c>
      <c r="H19" s="91"/>
      <c r="I19" s="92" t="s">
        <v>17</v>
      </c>
      <c r="J19" s="94">
        <v>24</v>
      </c>
      <c r="K19" s="142" t="s">
        <v>456</v>
      </c>
      <c r="L19" s="29"/>
      <c r="M19" s="29"/>
      <c r="N19" s="30"/>
      <c r="O19" s="31"/>
      <c r="P19" s="32"/>
      <c r="Q19" s="33"/>
    </row>
    <row r="20" spans="1:17" s="34" customFormat="1" ht="66" customHeight="1">
      <c r="A20" s="28"/>
      <c r="B20" s="192"/>
      <c r="C20" s="216"/>
      <c r="D20" s="198"/>
      <c r="E20" s="93" t="s">
        <v>32</v>
      </c>
      <c r="F20" s="87" t="s">
        <v>16</v>
      </c>
      <c r="G20" s="91">
        <v>1102096.8700000001</v>
      </c>
      <c r="H20" s="91"/>
      <c r="I20" s="92" t="s">
        <v>17</v>
      </c>
      <c r="J20" s="94">
        <v>0</v>
      </c>
      <c r="K20" s="141" t="s">
        <v>537</v>
      </c>
      <c r="L20" s="29"/>
      <c r="M20" s="29"/>
      <c r="N20" s="30"/>
      <c r="O20" s="31"/>
      <c r="P20" s="32"/>
      <c r="Q20" s="33"/>
    </row>
    <row r="21" spans="1:17" s="34" customFormat="1" ht="48" customHeight="1">
      <c r="A21" s="28"/>
      <c r="B21" s="192"/>
      <c r="C21" s="216"/>
      <c r="D21" s="198" t="s">
        <v>19</v>
      </c>
      <c r="E21" s="90" t="s">
        <v>33</v>
      </c>
      <c r="F21" s="87" t="s">
        <v>13</v>
      </c>
      <c r="G21" s="91">
        <v>2604860.2799999998</v>
      </c>
      <c r="H21" s="91"/>
      <c r="I21" s="92" t="s">
        <v>17</v>
      </c>
      <c r="J21" s="86">
        <v>100</v>
      </c>
      <c r="K21" s="141" t="s">
        <v>411</v>
      </c>
      <c r="L21" s="29"/>
      <c r="M21" s="29"/>
      <c r="N21" s="30"/>
      <c r="O21" s="31"/>
      <c r="P21" s="32"/>
      <c r="Q21" s="33"/>
    </row>
    <row r="22" spans="1:17" s="34" customFormat="1" ht="48" customHeight="1">
      <c r="A22" s="28"/>
      <c r="B22" s="192"/>
      <c r="C22" s="216"/>
      <c r="D22" s="198"/>
      <c r="E22" s="90" t="s">
        <v>34</v>
      </c>
      <c r="F22" s="87" t="s">
        <v>30</v>
      </c>
      <c r="G22" s="91">
        <v>1975156.43</v>
      </c>
      <c r="H22" s="91"/>
      <c r="I22" s="92" t="s">
        <v>17</v>
      </c>
      <c r="J22" s="86">
        <v>100</v>
      </c>
      <c r="K22" s="141" t="s">
        <v>461</v>
      </c>
      <c r="L22" s="29"/>
      <c r="M22" s="29"/>
      <c r="N22" s="30"/>
      <c r="O22" s="31"/>
      <c r="P22" s="32"/>
      <c r="Q22" s="33"/>
    </row>
    <row r="23" spans="1:17" s="34" customFormat="1" ht="48" hidden="1" customHeight="1">
      <c r="A23" s="35" t="s">
        <v>35</v>
      </c>
      <c r="B23" s="192"/>
      <c r="C23" s="216">
        <v>2009</v>
      </c>
      <c r="D23" s="129" t="s">
        <v>36</v>
      </c>
      <c r="E23" s="108" t="s">
        <v>37</v>
      </c>
      <c r="F23" s="131" t="s">
        <v>13</v>
      </c>
      <c r="G23" s="111">
        <v>524422.77</v>
      </c>
      <c r="H23" s="111">
        <v>485971.46</v>
      </c>
      <c r="I23" s="112" t="s">
        <v>38</v>
      </c>
      <c r="J23" s="130">
        <v>100</v>
      </c>
      <c r="K23" s="143" t="s">
        <v>467</v>
      </c>
      <c r="L23" s="29"/>
      <c r="M23" s="29"/>
      <c r="N23" s="30"/>
      <c r="O23" s="31"/>
      <c r="P23" s="32"/>
      <c r="Q23" s="33" t="s">
        <v>21</v>
      </c>
    </row>
    <row r="24" spans="1:17" ht="48" hidden="1" customHeight="1">
      <c r="A24" s="35" t="s">
        <v>39</v>
      </c>
      <c r="B24" s="192"/>
      <c r="C24" s="216"/>
      <c r="D24" s="129" t="s">
        <v>14</v>
      </c>
      <c r="E24" s="108" t="s">
        <v>40</v>
      </c>
      <c r="F24" s="131" t="s">
        <v>13</v>
      </c>
      <c r="G24" s="111">
        <v>326745.31</v>
      </c>
      <c r="H24" s="111">
        <v>327212.93</v>
      </c>
      <c r="I24" s="112" t="s">
        <v>38</v>
      </c>
      <c r="J24" s="130">
        <v>100</v>
      </c>
      <c r="K24" s="143" t="s">
        <v>468</v>
      </c>
      <c r="L24" s="29"/>
      <c r="M24" s="29"/>
      <c r="N24" s="30"/>
      <c r="O24" s="31"/>
      <c r="P24" s="32"/>
      <c r="Q24" s="33" t="s">
        <v>18</v>
      </c>
    </row>
    <row r="25" spans="1:17" s="34" customFormat="1" ht="48" hidden="1" customHeight="1">
      <c r="A25" s="35" t="s">
        <v>41</v>
      </c>
      <c r="B25" s="192"/>
      <c r="C25" s="216"/>
      <c r="D25" s="129" t="s">
        <v>24</v>
      </c>
      <c r="E25" s="108" t="s">
        <v>42</v>
      </c>
      <c r="F25" s="131" t="s">
        <v>16</v>
      </c>
      <c r="G25" s="111">
        <v>286821.21000000002</v>
      </c>
      <c r="H25" s="111">
        <v>283503.55</v>
      </c>
      <c r="I25" s="112" t="s">
        <v>38</v>
      </c>
      <c r="J25" s="130">
        <v>100</v>
      </c>
      <c r="K25" s="143" t="s">
        <v>469</v>
      </c>
      <c r="L25" s="29"/>
      <c r="M25" s="29"/>
      <c r="N25" s="30"/>
      <c r="O25" s="31"/>
      <c r="P25" s="32"/>
      <c r="Q25" s="33"/>
    </row>
    <row r="26" spans="1:17" s="34" customFormat="1" ht="48" customHeight="1">
      <c r="A26" s="28"/>
      <c r="B26" s="192"/>
      <c r="C26" s="216"/>
      <c r="D26" s="132" t="s">
        <v>19</v>
      </c>
      <c r="E26" s="93" t="s">
        <v>43</v>
      </c>
      <c r="F26" s="87" t="s">
        <v>13</v>
      </c>
      <c r="G26" s="91">
        <v>2029561.91</v>
      </c>
      <c r="H26" s="91"/>
      <c r="I26" s="92" t="s">
        <v>17</v>
      </c>
      <c r="J26" s="94">
        <v>37</v>
      </c>
      <c r="K26" s="141" t="s">
        <v>90</v>
      </c>
      <c r="L26" s="29"/>
      <c r="M26" s="29"/>
      <c r="N26" s="30"/>
      <c r="O26" s="31"/>
      <c r="P26" s="32"/>
      <c r="Q26" s="33"/>
    </row>
    <row r="27" spans="1:17" s="34" customFormat="1" ht="48" hidden="1" customHeight="1">
      <c r="A27" s="35" t="s">
        <v>44</v>
      </c>
      <c r="B27" s="192"/>
      <c r="C27" s="216"/>
      <c r="D27" s="132" t="s">
        <v>45</v>
      </c>
      <c r="E27" s="90" t="s">
        <v>46</v>
      </c>
      <c r="F27" s="87" t="s">
        <v>47</v>
      </c>
      <c r="G27" s="91">
        <v>997537</v>
      </c>
      <c r="H27" s="91"/>
      <c r="I27" s="92" t="s">
        <v>48</v>
      </c>
      <c r="J27" s="95">
        <v>100</v>
      </c>
      <c r="K27" s="141" t="s">
        <v>400</v>
      </c>
      <c r="L27" s="29"/>
      <c r="M27" s="29"/>
      <c r="N27" s="30"/>
      <c r="O27" s="31"/>
      <c r="P27" s="32"/>
      <c r="Q27" s="33"/>
    </row>
    <row r="28" spans="1:17" s="34" customFormat="1" ht="48" hidden="1" customHeight="1">
      <c r="A28" s="35"/>
      <c r="B28" s="192"/>
      <c r="C28" s="210">
        <v>2010</v>
      </c>
      <c r="D28" s="109" t="s">
        <v>36</v>
      </c>
      <c r="E28" s="110" t="s">
        <v>49</v>
      </c>
      <c r="F28" s="113" t="s">
        <v>30</v>
      </c>
      <c r="G28" s="114">
        <v>2052930.94</v>
      </c>
      <c r="H28" s="114">
        <v>1903198.64</v>
      </c>
      <c r="I28" s="115" t="s">
        <v>38</v>
      </c>
      <c r="J28" s="116">
        <v>100</v>
      </c>
      <c r="K28" s="143" t="s">
        <v>470</v>
      </c>
      <c r="L28" s="29"/>
      <c r="M28" s="29"/>
      <c r="N28" s="30"/>
      <c r="O28" s="31"/>
      <c r="P28" s="32"/>
      <c r="Q28" s="33"/>
    </row>
    <row r="29" spans="1:17" ht="48" hidden="1" customHeight="1">
      <c r="A29" s="35"/>
      <c r="B29" s="192"/>
      <c r="C29" s="211"/>
      <c r="D29" s="129" t="s">
        <v>14</v>
      </c>
      <c r="E29" s="108" t="s">
        <v>50</v>
      </c>
      <c r="F29" s="131" t="s">
        <v>30</v>
      </c>
      <c r="G29" s="111">
        <v>342888.84</v>
      </c>
      <c r="H29" s="111">
        <v>353076.5</v>
      </c>
      <c r="I29" s="112" t="s">
        <v>38</v>
      </c>
      <c r="J29" s="130">
        <v>100</v>
      </c>
      <c r="K29" s="143" t="s">
        <v>471</v>
      </c>
      <c r="L29" s="29"/>
      <c r="M29" s="29"/>
      <c r="N29" s="30"/>
      <c r="O29" s="31"/>
      <c r="P29" s="32"/>
      <c r="Q29" s="33"/>
    </row>
    <row r="30" spans="1:17" ht="48" hidden="1" customHeight="1">
      <c r="A30" s="35"/>
      <c r="B30" s="193"/>
      <c r="C30" s="212"/>
      <c r="D30" s="144" t="s">
        <v>24</v>
      </c>
      <c r="E30" s="145" t="s">
        <v>430</v>
      </c>
      <c r="F30" s="146" t="s">
        <v>16</v>
      </c>
      <c r="G30" s="147">
        <v>7259936.5899999999</v>
      </c>
      <c r="H30" s="147"/>
      <c r="I30" s="148" t="s">
        <v>416</v>
      </c>
      <c r="J30" s="149">
        <v>100</v>
      </c>
      <c r="K30" s="150" t="s">
        <v>417</v>
      </c>
      <c r="L30" s="29"/>
      <c r="M30" s="29"/>
      <c r="N30" s="30"/>
      <c r="O30" s="31"/>
      <c r="P30" s="32"/>
      <c r="Q30" s="33"/>
    </row>
    <row r="31" spans="1:17" ht="16.5" customHeight="1">
      <c r="A31" s="36"/>
      <c r="B31" s="37"/>
      <c r="C31" s="38"/>
      <c r="D31" s="38"/>
      <c r="E31" s="96"/>
      <c r="F31" s="88"/>
      <c r="G31" s="97"/>
      <c r="H31" s="97"/>
      <c r="I31" s="98"/>
      <c r="J31" s="98"/>
      <c r="K31" s="88"/>
      <c r="L31" s="41"/>
      <c r="M31" s="41"/>
      <c r="N31" s="42"/>
      <c r="O31" s="31"/>
      <c r="P31" s="43"/>
      <c r="Q31" s="33"/>
    </row>
    <row r="32" spans="1:17" ht="29.25" customHeight="1">
      <c r="A32" s="22"/>
      <c r="B32" s="44"/>
      <c r="C32" s="45"/>
      <c r="D32" s="45"/>
      <c r="E32" s="45"/>
      <c r="F32" s="45"/>
      <c r="G32" s="99"/>
      <c r="H32" s="99"/>
      <c r="I32" s="45"/>
      <c r="J32" s="45"/>
      <c r="K32" s="45"/>
      <c r="L32" s="26"/>
      <c r="M32" s="26"/>
      <c r="N32" s="27"/>
      <c r="O32" s="19"/>
      <c r="P32" s="21"/>
      <c r="Q32" s="21"/>
    </row>
    <row r="33" spans="1:17" s="34" customFormat="1" ht="54.75" hidden="1" customHeight="1">
      <c r="A33" s="35" t="s">
        <v>51</v>
      </c>
      <c r="B33" s="213" t="s">
        <v>52</v>
      </c>
      <c r="C33" s="199" t="s">
        <v>53</v>
      </c>
      <c r="D33" s="203" t="s">
        <v>24</v>
      </c>
      <c r="E33" s="151" t="s">
        <v>54</v>
      </c>
      <c r="F33" s="152" t="s">
        <v>55</v>
      </c>
      <c r="G33" s="153">
        <v>752384.7</v>
      </c>
      <c r="H33" s="153">
        <v>755889.74</v>
      </c>
      <c r="I33" s="154" t="s">
        <v>38</v>
      </c>
      <c r="J33" s="155">
        <v>100</v>
      </c>
      <c r="K33" s="139" t="s">
        <v>472</v>
      </c>
      <c r="L33" s="29"/>
      <c r="M33" s="29"/>
      <c r="N33" s="30"/>
      <c r="O33" s="31"/>
      <c r="P33" s="32"/>
      <c r="Q33" s="33"/>
    </row>
    <row r="34" spans="1:17" s="34" customFormat="1" ht="54.75" hidden="1" customHeight="1">
      <c r="A34" s="35" t="s">
        <v>56</v>
      </c>
      <c r="B34" s="214"/>
      <c r="C34" s="200"/>
      <c r="D34" s="198"/>
      <c r="E34" s="90" t="s">
        <v>57</v>
      </c>
      <c r="F34" s="87" t="s">
        <v>55</v>
      </c>
      <c r="G34" s="91">
        <v>644325.93999999994</v>
      </c>
      <c r="H34" s="91"/>
      <c r="I34" s="92" t="s">
        <v>38</v>
      </c>
      <c r="J34" s="86">
        <v>100</v>
      </c>
      <c r="K34" s="141" t="s">
        <v>473</v>
      </c>
      <c r="L34" s="29"/>
      <c r="M34" s="29"/>
      <c r="N34" s="30"/>
      <c r="O34" s="31"/>
      <c r="P34" s="32"/>
      <c r="Q34" s="33"/>
    </row>
    <row r="35" spans="1:17" ht="66" customHeight="1">
      <c r="A35" s="28"/>
      <c r="B35" s="214"/>
      <c r="C35" s="200"/>
      <c r="D35" s="132" t="s">
        <v>19</v>
      </c>
      <c r="E35" s="90" t="s">
        <v>58</v>
      </c>
      <c r="F35" s="87" t="s">
        <v>59</v>
      </c>
      <c r="G35" s="91">
        <v>988901.94</v>
      </c>
      <c r="H35" s="91"/>
      <c r="I35" s="92" t="s">
        <v>17</v>
      </c>
      <c r="J35" s="86">
        <v>100</v>
      </c>
      <c r="K35" s="141" t="s">
        <v>474</v>
      </c>
      <c r="L35" s="29"/>
      <c r="M35" s="29"/>
      <c r="N35" s="42"/>
      <c r="O35" s="31"/>
      <c r="P35" s="32"/>
      <c r="Q35" s="33" t="s">
        <v>60</v>
      </c>
    </row>
    <row r="36" spans="1:17" ht="54" customHeight="1">
      <c r="A36" s="28"/>
      <c r="B36" s="214"/>
      <c r="C36" s="216">
        <v>2008</v>
      </c>
      <c r="D36" s="198" t="s">
        <v>36</v>
      </c>
      <c r="E36" s="90" t="s">
        <v>61</v>
      </c>
      <c r="F36" s="87" t="s">
        <v>59</v>
      </c>
      <c r="G36" s="91">
        <v>1016892.75</v>
      </c>
      <c r="H36" s="91"/>
      <c r="I36" s="92" t="s">
        <v>17</v>
      </c>
      <c r="J36" s="86">
        <v>100</v>
      </c>
      <c r="K36" s="141" t="s">
        <v>461</v>
      </c>
      <c r="L36" s="46"/>
      <c r="M36" s="47"/>
      <c r="N36" s="48"/>
      <c r="O36" s="49"/>
      <c r="P36" s="32"/>
      <c r="Q36" s="33"/>
    </row>
    <row r="37" spans="1:17" ht="54" customHeight="1">
      <c r="A37" s="28"/>
      <c r="B37" s="214"/>
      <c r="C37" s="216"/>
      <c r="D37" s="198"/>
      <c r="E37" s="100" t="s">
        <v>62</v>
      </c>
      <c r="F37" s="87" t="s">
        <v>63</v>
      </c>
      <c r="G37" s="91">
        <v>2585226.9900000002</v>
      </c>
      <c r="H37" s="91"/>
      <c r="I37" s="92" t="s">
        <v>17</v>
      </c>
      <c r="J37" s="95">
        <v>100</v>
      </c>
      <c r="K37" s="141" t="s">
        <v>461</v>
      </c>
      <c r="L37" s="47"/>
      <c r="M37" s="47"/>
      <c r="N37" s="48"/>
      <c r="O37" s="50"/>
      <c r="P37" s="32"/>
      <c r="Q37" s="33"/>
    </row>
    <row r="38" spans="1:17" ht="54" customHeight="1">
      <c r="A38" s="28"/>
      <c r="B38" s="214"/>
      <c r="C38" s="216"/>
      <c r="D38" s="132" t="s">
        <v>14</v>
      </c>
      <c r="E38" s="100" t="s">
        <v>64</v>
      </c>
      <c r="F38" s="87" t="s">
        <v>63</v>
      </c>
      <c r="G38" s="91">
        <v>2311463.5699999998</v>
      </c>
      <c r="H38" s="91"/>
      <c r="I38" s="92" t="s">
        <v>17</v>
      </c>
      <c r="J38" s="95">
        <v>100</v>
      </c>
      <c r="K38" s="141" t="s">
        <v>461</v>
      </c>
      <c r="L38" s="47"/>
      <c r="M38" s="47"/>
      <c r="N38" s="48"/>
      <c r="O38" s="50"/>
      <c r="P38" s="32"/>
      <c r="Q38" s="33"/>
    </row>
    <row r="39" spans="1:17" s="34" customFormat="1" ht="54.75" hidden="1" customHeight="1">
      <c r="A39" s="35" t="s">
        <v>65</v>
      </c>
      <c r="B39" s="214"/>
      <c r="C39" s="216"/>
      <c r="D39" s="129" t="s">
        <v>24</v>
      </c>
      <c r="E39" s="108" t="s">
        <v>66</v>
      </c>
      <c r="F39" s="131" t="s">
        <v>55</v>
      </c>
      <c r="G39" s="111">
        <v>228405.28</v>
      </c>
      <c r="H39" s="111">
        <v>231734.97</v>
      </c>
      <c r="I39" s="112" t="s">
        <v>38</v>
      </c>
      <c r="J39" s="130">
        <v>100</v>
      </c>
      <c r="K39" s="143" t="s">
        <v>476</v>
      </c>
      <c r="L39" s="29"/>
      <c r="M39" s="29"/>
      <c r="N39" s="30"/>
      <c r="O39" s="31"/>
      <c r="P39" s="32"/>
      <c r="Q39" s="33"/>
    </row>
    <row r="40" spans="1:17" ht="54" customHeight="1">
      <c r="A40" s="28"/>
      <c r="B40" s="214"/>
      <c r="C40" s="216"/>
      <c r="D40" s="184" t="s">
        <v>19</v>
      </c>
      <c r="E40" s="110" t="s">
        <v>67</v>
      </c>
      <c r="F40" s="113" t="s">
        <v>68</v>
      </c>
      <c r="G40" s="114">
        <v>501058.08</v>
      </c>
      <c r="H40" s="114">
        <v>501058.08</v>
      </c>
      <c r="I40" s="115" t="s">
        <v>17</v>
      </c>
      <c r="J40" s="116">
        <v>100</v>
      </c>
      <c r="K40" s="156" t="s">
        <v>475</v>
      </c>
      <c r="L40" s="47"/>
      <c r="M40" s="47"/>
      <c r="N40" s="48"/>
      <c r="O40" s="49"/>
      <c r="P40" s="32"/>
      <c r="Q40" s="33"/>
    </row>
    <row r="41" spans="1:17" ht="54" customHeight="1">
      <c r="A41" s="28"/>
      <c r="B41" s="214"/>
      <c r="C41" s="216"/>
      <c r="D41" s="184"/>
      <c r="E41" s="108" t="s">
        <v>69</v>
      </c>
      <c r="F41" s="131" t="s">
        <v>63</v>
      </c>
      <c r="G41" s="111">
        <v>1557236.84</v>
      </c>
      <c r="H41" s="111"/>
      <c r="I41" s="112" t="s">
        <v>17</v>
      </c>
      <c r="J41" s="130">
        <v>100</v>
      </c>
      <c r="K41" s="141" t="s">
        <v>461</v>
      </c>
      <c r="L41" s="47"/>
      <c r="M41" s="47"/>
      <c r="N41" s="48"/>
      <c r="O41" s="49"/>
      <c r="P41" s="32"/>
      <c r="Q41" s="33"/>
    </row>
    <row r="42" spans="1:17" ht="54" customHeight="1">
      <c r="A42" s="28"/>
      <c r="B42" s="214"/>
      <c r="C42" s="216"/>
      <c r="D42" s="184"/>
      <c r="E42" s="108" t="s">
        <v>70</v>
      </c>
      <c r="F42" s="131" t="s">
        <v>63</v>
      </c>
      <c r="G42" s="111">
        <v>927856.11</v>
      </c>
      <c r="H42" s="111">
        <v>976160.52</v>
      </c>
      <c r="I42" s="112" t="s">
        <v>17</v>
      </c>
      <c r="J42" s="130">
        <v>100</v>
      </c>
      <c r="K42" s="156" t="s">
        <v>544</v>
      </c>
      <c r="L42" s="47"/>
      <c r="M42" s="47"/>
      <c r="N42" s="48"/>
      <c r="O42" s="49"/>
      <c r="P42" s="32"/>
      <c r="Q42" s="33"/>
    </row>
    <row r="43" spans="1:17" ht="54" customHeight="1">
      <c r="A43" s="28"/>
      <c r="B43" s="214"/>
      <c r="C43" s="216"/>
      <c r="D43" s="184"/>
      <c r="E43" s="117" t="s">
        <v>71</v>
      </c>
      <c r="F43" s="131" t="s">
        <v>59</v>
      </c>
      <c r="G43" s="111">
        <v>1553524.55</v>
      </c>
      <c r="H43" s="111"/>
      <c r="I43" s="112" t="s">
        <v>17</v>
      </c>
      <c r="J43" s="118">
        <v>0</v>
      </c>
      <c r="K43" s="141" t="s">
        <v>439</v>
      </c>
      <c r="L43" s="47"/>
      <c r="M43" s="47"/>
      <c r="N43" s="48"/>
      <c r="O43" s="49"/>
      <c r="P43" s="32"/>
      <c r="Q43" s="33"/>
    </row>
    <row r="44" spans="1:17" s="34" customFormat="1" ht="54.75" hidden="1" customHeight="1">
      <c r="A44" s="35" t="s">
        <v>72</v>
      </c>
      <c r="B44" s="214"/>
      <c r="C44" s="200" t="s">
        <v>73</v>
      </c>
      <c r="D44" s="132" t="s">
        <v>24</v>
      </c>
      <c r="E44" s="90" t="s">
        <v>74</v>
      </c>
      <c r="F44" s="87" t="s">
        <v>63</v>
      </c>
      <c r="G44" s="91">
        <v>7000000</v>
      </c>
      <c r="H44" s="91"/>
      <c r="I44" s="92" t="s">
        <v>75</v>
      </c>
      <c r="J44" s="95">
        <v>100</v>
      </c>
      <c r="K44" s="141" t="s">
        <v>477</v>
      </c>
      <c r="L44" s="29"/>
      <c r="M44" s="29"/>
      <c r="N44" s="30"/>
      <c r="O44" s="31"/>
      <c r="P44" s="32"/>
      <c r="Q44" s="33"/>
    </row>
    <row r="45" spans="1:17" s="34" customFormat="1" ht="54.75" hidden="1" customHeight="1">
      <c r="A45" s="35" t="s">
        <v>76</v>
      </c>
      <c r="B45" s="214"/>
      <c r="C45" s="200"/>
      <c r="D45" s="198" t="s">
        <v>19</v>
      </c>
      <c r="E45" s="108" t="s">
        <v>77</v>
      </c>
      <c r="F45" s="131" t="s">
        <v>59</v>
      </c>
      <c r="G45" s="111">
        <v>116599.56</v>
      </c>
      <c r="H45" s="111">
        <v>121170.26</v>
      </c>
      <c r="I45" s="112" t="s">
        <v>38</v>
      </c>
      <c r="J45" s="130">
        <v>100</v>
      </c>
      <c r="K45" s="143" t="s">
        <v>478</v>
      </c>
      <c r="L45" s="29"/>
      <c r="M45" s="29"/>
      <c r="N45" s="30"/>
      <c r="O45" s="31"/>
      <c r="P45" s="32"/>
      <c r="Q45" s="33"/>
    </row>
    <row r="46" spans="1:17" s="34" customFormat="1" ht="54.75" hidden="1" customHeight="1">
      <c r="A46" s="35" t="s">
        <v>78</v>
      </c>
      <c r="B46" s="214"/>
      <c r="C46" s="200"/>
      <c r="D46" s="198"/>
      <c r="E46" s="108" t="s">
        <v>79</v>
      </c>
      <c r="F46" s="131" t="s">
        <v>47</v>
      </c>
      <c r="G46" s="111">
        <v>2083907.37</v>
      </c>
      <c r="H46" s="111">
        <v>1871887.1</v>
      </c>
      <c r="I46" s="112" t="s">
        <v>38</v>
      </c>
      <c r="J46" s="130">
        <v>100</v>
      </c>
      <c r="K46" s="143" t="s">
        <v>479</v>
      </c>
      <c r="L46" s="29"/>
      <c r="M46" s="29"/>
      <c r="N46" s="30"/>
      <c r="O46" s="31"/>
      <c r="P46" s="32"/>
      <c r="Q46" s="33"/>
    </row>
    <row r="47" spans="1:17" ht="54" customHeight="1">
      <c r="A47" s="28"/>
      <c r="B47" s="214"/>
      <c r="C47" s="200"/>
      <c r="D47" s="198"/>
      <c r="E47" s="90" t="s">
        <v>80</v>
      </c>
      <c r="F47" s="87" t="s">
        <v>81</v>
      </c>
      <c r="G47" s="91">
        <v>2686904.61</v>
      </c>
      <c r="H47" s="91"/>
      <c r="I47" s="92" t="s">
        <v>17</v>
      </c>
      <c r="J47" s="86">
        <v>100</v>
      </c>
      <c r="K47" s="141" t="s">
        <v>461</v>
      </c>
      <c r="L47" s="47"/>
      <c r="M47" s="47"/>
      <c r="N47" s="48"/>
      <c r="O47" s="49"/>
      <c r="P47" s="32"/>
      <c r="Q47" s="33"/>
    </row>
    <row r="48" spans="1:17" ht="54" hidden="1" customHeight="1">
      <c r="A48" s="28"/>
      <c r="B48" s="214"/>
      <c r="C48" s="200" t="s">
        <v>82</v>
      </c>
      <c r="D48" s="132" t="s">
        <v>36</v>
      </c>
      <c r="E48" s="90" t="s">
        <v>83</v>
      </c>
      <c r="F48" s="87" t="s">
        <v>81</v>
      </c>
      <c r="G48" s="91">
        <v>1805385.44</v>
      </c>
      <c r="H48" s="91"/>
      <c r="I48" s="92" t="s">
        <v>38</v>
      </c>
      <c r="J48" s="86">
        <v>100</v>
      </c>
      <c r="K48" s="141" t="s">
        <v>546</v>
      </c>
      <c r="L48" s="47"/>
      <c r="M48" s="47"/>
      <c r="N48" s="48"/>
      <c r="O48" s="49"/>
      <c r="P48" s="32"/>
      <c r="Q48" s="33"/>
    </row>
    <row r="49" spans="1:17" ht="54" hidden="1" customHeight="1">
      <c r="A49" s="28"/>
      <c r="B49" s="215"/>
      <c r="C49" s="202"/>
      <c r="D49" s="144" t="s">
        <v>24</v>
      </c>
      <c r="E49" s="157" t="s">
        <v>84</v>
      </c>
      <c r="F49" s="146" t="s">
        <v>59</v>
      </c>
      <c r="G49" s="147">
        <v>2441230.81</v>
      </c>
      <c r="H49" s="147"/>
      <c r="I49" s="148" t="s">
        <v>38</v>
      </c>
      <c r="J49" s="158">
        <v>82</v>
      </c>
      <c r="K49" s="150" t="s">
        <v>428</v>
      </c>
      <c r="L49" s="47"/>
      <c r="M49" s="47"/>
      <c r="N49" s="48"/>
      <c r="O49" s="49"/>
      <c r="P49" s="32"/>
      <c r="Q49" s="33"/>
    </row>
    <row r="50" spans="1:17" ht="16.5" customHeight="1">
      <c r="A50" s="36"/>
      <c r="B50" s="37"/>
      <c r="C50" s="38"/>
      <c r="D50" s="101"/>
      <c r="E50" s="96"/>
      <c r="F50" s="88"/>
      <c r="G50" s="97"/>
      <c r="H50" s="97"/>
      <c r="I50" s="98"/>
      <c r="J50" s="98"/>
      <c r="K50" s="88"/>
      <c r="L50" s="41"/>
      <c r="M50" s="41"/>
      <c r="N50" s="42"/>
      <c r="O50" s="31"/>
      <c r="P50" s="43"/>
      <c r="Q50" s="33"/>
    </row>
    <row r="51" spans="1:17" ht="29.25" customHeight="1">
      <c r="A51" s="22"/>
      <c r="B51" s="44"/>
      <c r="C51" s="45"/>
      <c r="D51" s="45"/>
      <c r="E51" s="45"/>
      <c r="F51" s="45"/>
      <c r="G51" s="99"/>
      <c r="H51" s="99"/>
      <c r="I51" s="45"/>
      <c r="J51" s="45"/>
      <c r="K51" s="45"/>
      <c r="L51" s="26"/>
      <c r="M51" s="26"/>
      <c r="N51" s="27"/>
      <c r="O51" s="19"/>
      <c r="P51" s="21"/>
      <c r="Q51" s="21"/>
    </row>
    <row r="52" spans="1:17" s="34" customFormat="1" ht="45.75" hidden="1" customHeight="1">
      <c r="A52" s="35" t="s">
        <v>85</v>
      </c>
      <c r="B52" s="186" t="s">
        <v>86</v>
      </c>
      <c r="C52" s="199" t="s">
        <v>53</v>
      </c>
      <c r="D52" s="159" t="s">
        <v>36</v>
      </c>
      <c r="E52" s="160" t="s">
        <v>87</v>
      </c>
      <c r="F52" s="161" t="s">
        <v>88</v>
      </c>
      <c r="G52" s="162">
        <v>258109.64</v>
      </c>
      <c r="H52" s="162">
        <v>149968.95000000001</v>
      </c>
      <c r="I52" s="163" t="s">
        <v>38</v>
      </c>
      <c r="J52" s="164">
        <v>100</v>
      </c>
      <c r="K52" s="165" t="s">
        <v>481</v>
      </c>
      <c r="L52" s="29"/>
      <c r="M52" s="29"/>
      <c r="N52" s="30"/>
      <c r="O52" s="31"/>
      <c r="P52" s="32"/>
      <c r="Q52" s="33"/>
    </row>
    <row r="53" spans="1:17" ht="45.75" customHeight="1">
      <c r="A53" s="28"/>
      <c r="B53" s="187"/>
      <c r="C53" s="200"/>
      <c r="D53" s="184" t="s">
        <v>19</v>
      </c>
      <c r="E53" s="108" t="s">
        <v>89</v>
      </c>
      <c r="F53" s="131" t="s">
        <v>86</v>
      </c>
      <c r="G53" s="111">
        <v>5103731.26</v>
      </c>
      <c r="H53" s="111" t="s">
        <v>443</v>
      </c>
      <c r="I53" s="112" t="s">
        <v>17</v>
      </c>
      <c r="J53" s="130">
        <v>100</v>
      </c>
      <c r="K53" s="143" t="s">
        <v>480</v>
      </c>
      <c r="L53" s="29"/>
      <c r="M53" s="29"/>
      <c r="N53" s="42"/>
      <c r="O53" s="31"/>
      <c r="P53" s="43"/>
      <c r="Q53" s="51" t="s">
        <v>90</v>
      </c>
    </row>
    <row r="54" spans="1:17" ht="45.75" customHeight="1">
      <c r="A54" s="28"/>
      <c r="B54" s="187"/>
      <c r="C54" s="200"/>
      <c r="D54" s="184"/>
      <c r="E54" s="108" t="s">
        <v>91</v>
      </c>
      <c r="F54" s="131" t="s">
        <v>86</v>
      </c>
      <c r="G54" s="111">
        <v>2262090.12</v>
      </c>
      <c r="H54" s="111"/>
      <c r="I54" s="112" t="s">
        <v>17</v>
      </c>
      <c r="J54" s="130">
        <v>100</v>
      </c>
      <c r="K54" s="141" t="s">
        <v>482</v>
      </c>
      <c r="L54" s="29"/>
      <c r="M54" s="29"/>
      <c r="N54" s="42"/>
      <c r="O54" s="31"/>
      <c r="P54" s="43"/>
      <c r="Q54" s="51"/>
    </row>
    <row r="55" spans="1:17" s="34" customFormat="1" ht="42.75" hidden="1" customHeight="1">
      <c r="A55" s="35" t="s">
        <v>92</v>
      </c>
      <c r="B55" s="187"/>
      <c r="C55" s="200"/>
      <c r="D55" s="184"/>
      <c r="E55" s="108" t="s">
        <v>93</v>
      </c>
      <c r="F55" s="131" t="s">
        <v>88</v>
      </c>
      <c r="G55" s="111">
        <v>2448310.89</v>
      </c>
      <c r="H55" s="111">
        <v>2265486.75</v>
      </c>
      <c r="I55" s="112" t="s">
        <v>38</v>
      </c>
      <c r="J55" s="130">
        <v>100</v>
      </c>
      <c r="K55" s="143" t="s">
        <v>483</v>
      </c>
      <c r="L55" s="29"/>
      <c r="M55" s="29"/>
      <c r="N55" s="30"/>
      <c r="O55" s="31"/>
      <c r="P55" s="32"/>
      <c r="Q55" s="33"/>
    </row>
    <row r="56" spans="1:17" s="34" customFormat="1" ht="42.75" hidden="1" customHeight="1">
      <c r="A56" s="35" t="s">
        <v>94</v>
      </c>
      <c r="B56" s="187"/>
      <c r="C56" s="200"/>
      <c r="D56" s="184" t="s">
        <v>45</v>
      </c>
      <c r="E56" s="108" t="s">
        <v>95</v>
      </c>
      <c r="F56" s="131" t="s">
        <v>96</v>
      </c>
      <c r="G56" s="111">
        <v>173366.3</v>
      </c>
      <c r="H56" s="111">
        <v>174706.45</v>
      </c>
      <c r="I56" s="112" t="s">
        <v>38</v>
      </c>
      <c r="J56" s="130">
        <v>100</v>
      </c>
      <c r="K56" s="143" t="s">
        <v>484</v>
      </c>
      <c r="L56" s="29"/>
      <c r="M56" s="29"/>
      <c r="N56" s="30"/>
      <c r="O56" s="31"/>
      <c r="P56" s="32"/>
      <c r="Q56" s="33"/>
    </row>
    <row r="57" spans="1:17" s="34" customFormat="1" ht="45.75" hidden="1" customHeight="1">
      <c r="A57" s="35" t="s">
        <v>97</v>
      </c>
      <c r="B57" s="187"/>
      <c r="C57" s="200"/>
      <c r="D57" s="184"/>
      <c r="E57" s="108" t="s">
        <v>98</v>
      </c>
      <c r="F57" s="131" t="s">
        <v>96</v>
      </c>
      <c r="G57" s="111">
        <v>197527.01</v>
      </c>
      <c r="H57" s="111">
        <v>206708.38</v>
      </c>
      <c r="I57" s="112" t="s">
        <v>38</v>
      </c>
      <c r="J57" s="130">
        <v>100</v>
      </c>
      <c r="K57" s="143" t="s">
        <v>484</v>
      </c>
      <c r="L57" s="29"/>
      <c r="M57" s="29"/>
      <c r="N57" s="30"/>
      <c r="O57" s="31"/>
      <c r="P57" s="32"/>
      <c r="Q57" s="33"/>
    </row>
    <row r="58" spans="1:17" s="34" customFormat="1" ht="45.75" hidden="1" customHeight="1">
      <c r="A58" s="35" t="s">
        <v>99</v>
      </c>
      <c r="B58" s="187"/>
      <c r="C58" s="200"/>
      <c r="D58" s="184"/>
      <c r="E58" s="108" t="s">
        <v>100</v>
      </c>
      <c r="F58" s="131" t="s">
        <v>96</v>
      </c>
      <c r="G58" s="111">
        <v>262366.53000000003</v>
      </c>
      <c r="H58" s="111">
        <v>238225.8</v>
      </c>
      <c r="I58" s="112" t="s">
        <v>38</v>
      </c>
      <c r="J58" s="130">
        <v>100</v>
      </c>
      <c r="K58" s="143" t="s">
        <v>484</v>
      </c>
      <c r="L58" s="29"/>
      <c r="M58" s="29"/>
      <c r="N58" s="30"/>
      <c r="O58" s="31"/>
      <c r="P58" s="32"/>
      <c r="Q58" s="33"/>
    </row>
    <row r="59" spans="1:17" ht="45.75" customHeight="1">
      <c r="A59" s="28"/>
      <c r="B59" s="187"/>
      <c r="C59" s="200" t="s">
        <v>101</v>
      </c>
      <c r="D59" s="184" t="s">
        <v>36</v>
      </c>
      <c r="E59" s="108" t="s">
        <v>102</v>
      </c>
      <c r="F59" s="131" t="s">
        <v>88</v>
      </c>
      <c r="G59" s="111">
        <v>474909.87</v>
      </c>
      <c r="H59" s="111"/>
      <c r="I59" s="112" t="s">
        <v>17</v>
      </c>
      <c r="J59" s="130">
        <v>100</v>
      </c>
      <c r="K59" s="141" t="s">
        <v>461</v>
      </c>
      <c r="L59" s="29"/>
      <c r="M59" s="29"/>
      <c r="N59" s="42"/>
      <c r="O59" s="31"/>
      <c r="P59" s="43"/>
      <c r="Q59" s="51"/>
    </row>
    <row r="60" spans="1:17" ht="42.75" customHeight="1">
      <c r="A60" s="28"/>
      <c r="B60" s="187"/>
      <c r="C60" s="200"/>
      <c r="D60" s="184"/>
      <c r="E60" s="108" t="s">
        <v>103</v>
      </c>
      <c r="F60" s="131" t="s">
        <v>104</v>
      </c>
      <c r="G60" s="111">
        <v>2500107.06</v>
      </c>
      <c r="H60" s="111">
        <v>2500107.06</v>
      </c>
      <c r="I60" s="112" t="s">
        <v>17</v>
      </c>
      <c r="J60" s="130">
        <v>100</v>
      </c>
      <c r="K60" s="143" t="s">
        <v>534</v>
      </c>
      <c r="L60" s="29"/>
      <c r="M60" s="29"/>
      <c r="N60" s="42"/>
      <c r="O60" s="31"/>
      <c r="P60" s="43"/>
      <c r="Q60" s="51" t="s">
        <v>90</v>
      </c>
    </row>
    <row r="61" spans="1:17" s="34" customFormat="1" ht="45.75" hidden="1" customHeight="1">
      <c r="A61" s="35" t="s">
        <v>105</v>
      </c>
      <c r="B61" s="187"/>
      <c r="C61" s="200"/>
      <c r="D61" s="184"/>
      <c r="E61" s="108" t="s">
        <v>106</v>
      </c>
      <c r="F61" s="131" t="s">
        <v>107</v>
      </c>
      <c r="G61" s="111">
        <v>79059.62</v>
      </c>
      <c r="H61" s="111"/>
      <c r="I61" s="112" t="s">
        <v>38</v>
      </c>
      <c r="J61" s="130">
        <v>100</v>
      </c>
      <c r="K61" s="141" t="s">
        <v>461</v>
      </c>
      <c r="L61" s="29"/>
      <c r="M61" s="29"/>
      <c r="N61" s="30"/>
      <c r="O61" s="31"/>
      <c r="P61" s="32"/>
      <c r="Q61" s="33"/>
    </row>
    <row r="62" spans="1:17" ht="45" customHeight="1">
      <c r="A62" s="28"/>
      <c r="B62" s="187"/>
      <c r="C62" s="200"/>
      <c r="D62" s="184" t="s">
        <v>19</v>
      </c>
      <c r="E62" s="119" t="s">
        <v>108</v>
      </c>
      <c r="F62" s="131" t="s">
        <v>86</v>
      </c>
      <c r="G62" s="111">
        <v>3705442.77</v>
      </c>
      <c r="H62" s="111"/>
      <c r="I62" s="112" t="s">
        <v>17</v>
      </c>
      <c r="J62" s="130">
        <v>100</v>
      </c>
      <c r="K62" s="141" t="s">
        <v>461</v>
      </c>
      <c r="L62" s="29"/>
      <c r="M62" s="29"/>
      <c r="N62" s="42"/>
      <c r="O62" s="31"/>
      <c r="P62" s="43"/>
      <c r="Q62" s="33"/>
    </row>
    <row r="63" spans="1:17" ht="45.75" customHeight="1">
      <c r="A63" s="28"/>
      <c r="B63" s="187"/>
      <c r="C63" s="200"/>
      <c r="D63" s="184"/>
      <c r="E63" s="108" t="s">
        <v>109</v>
      </c>
      <c r="F63" s="131" t="s">
        <v>110</v>
      </c>
      <c r="G63" s="111">
        <v>1470162.86</v>
      </c>
      <c r="H63" s="111"/>
      <c r="I63" s="112" t="s">
        <v>17</v>
      </c>
      <c r="J63" s="130">
        <v>100</v>
      </c>
      <c r="K63" s="141" t="s">
        <v>461</v>
      </c>
      <c r="L63" s="29"/>
      <c r="M63" s="29"/>
      <c r="N63" s="42"/>
      <c r="O63" s="31"/>
      <c r="P63" s="32"/>
      <c r="Q63" s="33"/>
    </row>
    <row r="64" spans="1:17" ht="45.75" customHeight="1">
      <c r="A64" s="28"/>
      <c r="B64" s="187"/>
      <c r="C64" s="200"/>
      <c r="D64" s="184"/>
      <c r="E64" s="108" t="s">
        <v>111</v>
      </c>
      <c r="F64" s="131" t="s">
        <v>107</v>
      </c>
      <c r="G64" s="111">
        <v>2686047.02</v>
      </c>
      <c r="H64" s="111"/>
      <c r="I64" s="112" t="s">
        <v>17</v>
      </c>
      <c r="J64" s="130">
        <v>100</v>
      </c>
      <c r="K64" s="141" t="s">
        <v>461</v>
      </c>
      <c r="L64" s="29"/>
      <c r="M64" s="29"/>
      <c r="N64" s="42"/>
      <c r="O64" s="31"/>
      <c r="P64" s="32"/>
      <c r="Q64" s="33"/>
    </row>
    <row r="65" spans="1:17" s="34" customFormat="1" ht="36.75" hidden="1" customHeight="1">
      <c r="A65" s="35" t="s">
        <v>112</v>
      </c>
      <c r="B65" s="187"/>
      <c r="C65" s="200"/>
      <c r="D65" s="184"/>
      <c r="E65" s="108" t="s">
        <v>113</v>
      </c>
      <c r="F65" s="131" t="s">
        <v>107</v>
      </c>
      <c r="G65" s="111">
        <v>564722.9</v>
      </c>
      <c r="H65" s="111">
        <v>599349.77</v>
      </c>
      <c r="I65" s="112" t="s">
        <v>38</v>
      </c>
      <c r="J65" s="130">
        <v>100</v>
      </c>
      <c r="K65" s="143" t="s">
        <v>485</v>
      </c>
      <c r="L65" s="29"/>
      <c r="M65" s="29"/>
      <c r="N65" s="30"/>
      <c r="O65" s="31"/>
      <c r="P65" s="32"/>
      <c r="Q65" s="33"/>
    </row>
    <row r="66" spans="1:17" s="34" customFormat="1" ht="45.75" hidden="1" customHeight="1">
      <c r="A66" s="35" t="s">
        <v>114</v>
      </c>
      <c r="B66" s="187"/>
      <c r="C66" s="200"/>
      <c r="D66" s="184"/>
      <c r="E66" s="108" t="s">
        <v>115</v>
      </c>
      <c r="F66" s="131" t="s">
        <v>116</v>
      </c>
      <c r="G66" s="111">
        <v>164613.79</v>
      </c>
      <c r="H66" s="111"/>
      <c r="I66" s="112" t="s">
        <v>38</v>
      </c>
      <c r="J66" s="130">
        <v>100</v>
      </c>
      <c r="K66" s="141" t="s">
        <v>461</v>
      </c>
      <c r="L66" s="29"/>
      <c r="M66" s="29"/>
      <c r="N66" s="30"/>
      <c r="O66" s="31"/>
      <c r="P66" s="32"/>
      <c r="Q66" s="33"/>
    </row>
    <row r="67" spans="1:17" ht="40.5" hidden="1">
      <c r="A67" s="28"/>
      <c r="B67" s="187"/>
      <c r="C67" s="200"/>
      <c r="D67" s="184"/>
      <c r="E67" s="117" t="s">
        <v>93</v>
      </c>
      <c r="F67" s="131" t="s">
        <v>88</v>
      </c>
      <c r="G67" s="111">
        <v>5645579.2199999997</v>
      </c>
      <c r="H67" s="111"/>
      <c r="I67" s="112" t="s">
        <v>17</v>
      </c>
      <c r="J67" s="118">
        <v>34.85</v>
      </c>
      <c r="K67" s="141" t="s">
        <v>435</v>
      </c>
      <c r="L67" s="29"/>
      <c r="M67" s="29"/>
      <c r="N67" s="42"/>
      <c r="O67" s="31"/>
      <c r="P67" s="43"/>
      <c r="Q67" s="51"/>
    </row>
    <row r="68" spans="1:17" ht="46.5" customHeight="1">
      <c r="A68" s="28"/>
      <c r="B68" s="187"/>
      <c r="C68" s="200"/>
      <c r="D68" s="184"/>
      <c r="E68" s="117" t="s">
        <v>117</v>
      </c>
      <c r="F68" s="131" t="s">
        <v>118</v>
      </c>
      <c r="G68" s="111">
        <v>5225189.8600000003</v>
      </c>
      <c r="H68" s="111"/>
      <c r="I68" s="112" t="s">
        <v>17</v>
      </c>
      <c r="J68" s="118">
        <v>39</v>
      </c>
      <c r="K68" s="141" t="s">
        <v>436</v>
      </c>
      <c r="L68" s="29"/>
      <c r="M68" s="29"/>
      <c r="N68" s="42"/>
      <c r="O68" s="31"/>
      <c r="P68" s="43"/>
      <c r="Q68" s="51"/>
    </row>
    <row r="69" spans="1:17" ht="45.75" customHeight="1">
      <c r="A69" s="28"/>
      <c r="B69" s="187"/>
      <c r="C69" s="200" t="s">
        <v>73</v>
      </c>
      <c r="D69" s="129" t="s">
        <v>36</v>
      </c>
      <c r="E69" s="108" t="s">
        <v>119</v>
      </c>
      <c r="F69" s="131" t="s">
        <v>88</v>
      </c>
      <c r="G69" s="111">
        <v>2824739.08</v>
      </c>
      <c r="H69" s="111"/>
      <c r="I69" s="112" t="s">
        <v>17</v>
      </c>
      <c r="J69" s="130">
        <v>100</v>
      </c>
      <c r="K69" s="141" t="s">
        <v>461</v>
      </c>
      <c r="L69" s="4"/>
      <c r="M69" s="29"/>
      <c r="N69" s="42"/>
      <c r="O69" s="31"/>
      <c r="P69" s="43"/>
      <c r="Q69" s="51"/>
    </row>
    <row r="70" spans="1:17" s="34" customFormat="1" ht="59.25" hidden="1" customHeight="1">
      <c r="A70" s="35"/>
      <c r="B70" s="187"/>
      <c r="C70" s="200"/>
      <c r="D70" s="204" t="s">
        <v>19</v>
      </c>
      <c r="E70" s="93" t="s">
        <v>437</v>
      </c>
      <c r="F70" s="87" t="s">
        <v>86</v>
      </c>
      <c r="G70" s="91">
        <v>499233.8</v>
      </c>
      <c r="H70" s="91"/>
      <c r="I70" s="92" t="s">
        <v>17</v>
      </c>
      <c r="J70" s="94">
        <v>41.53</v>
      </c>
      <c r="K70" s="141" t="s">
        <v>444</v>
      </c>
      <c r="L70" s="29"/>
      <c r="M70" s="29"/>
      <c r="N70" s="30"/>
      <c r="O70" s="31"/>
      <c r="P70" s="32"/>
      <c r="Q70" s="33"/>
    </row>
    <row r="71" spans="1:17" ht="45.75" customHeight="1">
      <c r="A71" s="28"/>
      <c r="B71" s="187"/>
      <c r="C71" s="200"/>
      <c r="D71" s="205"/>
      <c r="E71" s="93" t="s">
        <v>120</v>
      </c>
      <c r="F71" s="87" t="s">
        <v>47</v>
      </c>
      <c r="G71" s="91">
        <v>2900973.52</v>
      </c>
      <c r="H71" s="91"/>
      <c r="I71" s="92" t="s">
        <v>17</v>
      </c>
      <c r="J71" s="94">
        <v>0</v>
      </c>
      <c r="K71" s="142" t="s">
        <v>547</v>
      </c>
      <c r="L71" s="4"/>
      <c r="M71" s="29"/>
      <c r="N71" s="42"/>
      <c r="O71" s="31"/>
      <c r="P71" s="43"/>
      <c r="Q71" s="33"/>
    </row>
    <row r="72" spans="1:17" s="34" customFormat="1" ht="59.25" customHeight="1">
      <c r="A72" s="35"/>
      <c r="B72" s="187"/>
      <c r="C72" s="200"/>
      <c r="D72" s="198" t="s">
        <v>19</v>
      </c>
      <c r="E72" s="93" t="s">
        <v>457</v>
      </c>
      <c r="F72" s="87" t="s">
        <v>86</v>
      </c>
      <c r="G72" s="91">
        <v>505076.66</v>
      </c>
      <c r="H72" s="91"/>
      <c r="I72" s="92" t="s">
        <v>17</v>
      </c>
      <c r="J72" s="94">
        <v>0</v>
      </c>
      <c r="K72" s="141" t="s">
        <v>445</v>
      </c>
      <c r="L72" s="29"/>
      <c r="M72" s="29"/>
      <c r="N72" s="30"/>
      <c r="O72" s="31"/>
      <c r="P72" s="32"/>
      <c r="Q72" s="33"/>
    </row>
    <row r="73" spans="1:17" ht="51" customHeight="1" thickBot="1">
      <c r="A73" s="28"/>
      <c r="B73" s="188"/>
      <c r="C73" s="202"/>
      <c r="D73" s="206"/>
      <c r="E73" s="157" t="s">
        <v>458</v>
      </c>
      <c r="F73" s="146" t="s">
        <v>88</v>
      </c>
      <c r="G73" s="147">
        <v>3171024.57</v>
      </c>
      <c r="H73" s="147"/>
      <c r="I73" s="148" t="s">
        <v>17</v>
      </c>
      <c r="J73" s="158">
        <v>2</v>
      </c>
      <c r="K73" s="166" t="s">
        <v>548</v>
      </c>
      <c r="L73" s="29"/>
      <c r="M73" s="29"/>
      <c r="N73" s="42"/>
      <c r="O73" s="31"/>
      <c r="P73" s="43"/>
      <c r="Q73" s="51"/>
    </row>
    <row r="74" spans="1:17" ht="16.5" customHeight="1">
      <c r="A74" s="36"/>
      <c r="B74" s="37"/>
      <c r="C74" s="38"/>
      <c r="D74" s="38"/>
      <c r="E74" s="96"/>
      <c r="F74" s="88"/>
      <c r="G74" s="97"/>
      <c r="H74" s="97"/>
      <c r="I74" s="98"/>
      <c r="J74" s="98"/>
      <c r="K74" s="88"/>
      <c r="L74" s="41"/>
      <c r="M74" s="41"/>
      <c r="N74" s="42"/>
      <c r="O74" s="31"/>
      <c r="P74" s="43"/>
      <c r="Q74" s="33"/>
    </row>
    <row r="75" spans="1:17" ht="29.25" customHeight="1" thickBot="1">
      <c r="A75" s="22"/>
      <c r="B75" s="44"/>
      <c r="C75" s="45"/>
      <c r="D75" s="45"/>
      <c r="E75" s="45"/>
      <c r="F75" s="45"/>
      <c r="G75" s="99"/>
      <c r="H75" s="99"/>
      <c r="I75" s="45"/>
      <c r="J75" s="45"/>
      <c r="K75" s="45"/>
      <c r="L75" s="26"/>
      <c r="M75" s="26"/>
      <c r="N75" s="27"/>
      <c r="O75" s="19"/>
      <c r="P75" s="21"/>
      <c r="Q75" s="21"/>
    </row>
    <row r="76" spans="1:17" ht="47.25" customHeight="1">
      <c r="A76" s="28"/>
      <c r="B76" s="186" t="s">
        <v>122</v>
      </c>
      <c r="C76" s="199" t="s">
        <v>53</v>
      </c>
      <c r="D76" s="203" t="s">
        <v>36</v>
      </c>
      <c r="E76" s="160" t="s">
        <v>123</v>
      </c>
      <c r="F76" s="161" t="s">
        <v>122</v>
      </c>
      <c r="G76" s="162">
        <f>145156.62*3</f>
        <v>435469.86</v>
      </c>
      <c r="H76" s="162"/>
      <c r="I76" s="163" t="s">
        <v>17</v>
      </c>
      <c r="J76" s="164">
        <v>100</v>
      </c>
      <c r="K76" s="167" t="s">
        <v>461</v>
      </c>
      <c r="L76" s="29"/>
      <c r="M76" s="29"/>
      <c r="N76" s="42"/>
      <c r="O76" s="31"/>
      <c r="P76" s="43"/>
      <c r="Q76" s="33" t="s">
        <v>124</v>
      </c>
    </row>
    <row r="77" spans="1:17" ht="33.75" customHeight="1">
      <c r="A77" s="28"/>
      <c r="B77" s="187"/>
      <c r="C77" s="200"/>
      <c r="D77" s="198"/>
      <c r="E77" s="110" t="s">
        <v>125</v>
      </c>
      <c r="F77" s="113" t="s">
        <v>122</v>
      </c>
      <c r="G77" s="114">
        <v>1857048.04</v>
      </c>
      <c r="H77" s="114">
        <v>1874994.28</v>
      </c>
      <c r="I77" s="115" t="s">
        <v>17</v>
      </c>
      <c r="J77" s="116">
        <v>100</v>
      </c>
      <c r="K77" s="168" t="s">
        <v>464</v>
      </c>
      <c r="L77" s="29"/>
      <c r="M77" s="29"/>
      <c r="N77" s="42"/>
      <c r="O77" s="31"/>
      <c r="P77" s="43"/>
      <c r="Q77" s="33" t="s">
        <v>90</v>
      </c>
    </row>
    <row r="78" spans="1:17" ht="33.75" customHeight="1">
      <c r="A78" s="28"/>
      <c r="B78" s="187"/>
      <c r="C78" s="200"/>
      <c r="D78" s="198"/>
      <c r="E78" s="108" t="s">
        <v>126</v>
      </c>
      <c r="F78" s="131" t="s">
        <v>122</v>
      </c>
      <c r="G78" s="111">
        <v>173436.7</v>
      </c>
      <c r="H78" s="111">
        <v>173436.7</v>
      </c>
      <c r="I78" s="112" t="s">
        <v>17</v>
      </c>
      <c r="J78" s="130">
        <v>100</v>
      </c>
      <c r="K78" s="168" t="s">
        <v>486</v>
      </c>
      <c r="L78" s="29"/>
      <c r="M78" s="29"/>
      <c r="N78" s="42"/>
      <c r="O78" s="31"/>
      <c r="P78" s="43"/>
      <c r="Q78" s="33"/>
    </row>
    <row r="79" spans="1:17" ht="33.75" hidden="1" customHeight="1">
      <c r="A79" s="28"/>
      <c r="B79" s="187"/>
      <c r="C79" s="200"/>
      <c r="D79" s="198"/>
      <c r="E79" s="108" t="s">
        <v>127</v>
      </c>
      <c r="F79" s="131" t="s">
        <v>122</v>
      </c>
      <c r="G79" s="111">
        <v>30991.95</v>
      </c>
      <c r="H79" s="111">
        <v>30836.99</v>
      </c>
      <c r="I79" s="112" t="s">
        <v>38</v>
      </c>
      <c r="J79" s="130">
        <v>100</v>
      </c>
      <c r="K79" s="143" t="s">
        <v>487</v>
      </c>
      <c r="L79" s="29"/>
      <c r="M79" s="29"/>
      <c r="N79" s="42"/>
      <c r="O79" s="31"/>
      <c r="P79" s="43"/>
      <c r="Q79" s="33" t="s">
        <v>128</v>
      </c>
    </row>
    <row r="80" spans="1:17" ht="33.75" customHeight="1">
      <c r="A80" s="28"/>
      <c r="B80" s="187"/>
      <c r="C80" s="200"/>
      <c r="D80" s="198" t="s">
        <v>14</v>
      </c>
      <c r="E80" s="110" t="s">
        <v>129</v>
      </c>
      <c r="F80" s="113" t="s">
        <v>130</v>
      </c>
      <c r="G80" s="114">
        <f>257989.03*3</f>
        <v>773967.09</v>
      </c>
      <c r="H80" s="114">
        <v>755501.91</v>
      </c>
      <c r="I80" s="115" t="s">
        <v>17</v>
      </c>
      <c r="J80" s="116">
        <v>100</v>
      </c>
      <c r="K80" s="168" t="s">
        <v>488</v>
      </c>
      <c r="L80" s="29"/>
      <c r="M80" s="29"/>
      <c r="N80" s="42"/>
      <c r="O80" s="52"/>
      <c r="P80" s="43"/>
      <c r="Q80" s="33" t="s">
        <v>131</v>
      </c>
    </row>
    <row r="81" spans="1:17" ht="40.5">
      <c r="A81" s="28"/>
      <c r="B81" s="187"/>
      <c r="C81" s="200"/>
      <c r="D81" s="198"/>
      <c r="E81" s="108" t="s">
        <v>132</v>
      </c>
      <c r="F81" s="131" t="s">
        <v>122</v>
      </c>
      <c r="G81" s="111">
        <v>411867.12</v>
      </c>
      <c r="H81" s="111"/>
      <c r="I81" s="112" t="s">
        <v>17</v>
      </c>
      <c r="J81" s="130">
        <v>100</v>
      </c>
      <c r="K81" s="141" t="s">
        <v>461</v>
      </c>
      <c r="L81" s="29"/>
      <c r="M81" s="29"/>
      <c r="N81" s="42"/>
      <c r="O81" s="31"/>
      <c r="P81" s="43"/>
      <c r="Q81" s="33"/>
    </row>
    <row r="82" spans="1:17" ht="33.75" customHeight="1">
      <c r="A82" s="28"/>
      <c r="B82" s="187"/>
      <c r="C82" s="200"/>
      <c r="D82" s="198"/>
      <c r="E82" s="108" t="s">
        <v>133</v>
      </c>
      <c r="F82" s="131" t="s">
        <v>134</v>
      </c>
      <c r="G82" s="111">
        <v>596475.85</v>
      </c>
      <c r="H82" s="111">
        <v>592867.19999999995</v>
      </c>
      <c r="I82" s="112" t="s">
        <v>17</v>
      </c>
      <c r="J82" s="130">
        <v>100</v>
      </c>
      <c r="K82" s="168" t="s">
        <v>489</v>
      </c>
      <c r="L82" s="29"/>
      <c r="M82" s="29"/>
      <c r="N82" s="42"/>
      <c r="O82" s="31"/>
      <c r="P82" s="43"/>
      <c r="Q82" s="33"/>
    </row>
    <row r="83" spans="1:17" ht="33.75" customHeight="1">
      <c r="A83" s="28"/>
      <c r="B83" s="187"/>
      <c r="C83" s="200"/>
      <c r="D83" s="198"/>
      <c r="E83" s="108" t="s">
        <v>135</v>
      </c>
      <c r="F83" s="131" t="s">
        <v>55</v>
      </c>
      <c r="G83" s="111">
        <v>490782.94</v>
      </c>
      <c r="H83" s="111">
        <v>491651.52</v>
      </c>
      <c r="I83" s="112" t="s">
        <v>17</v>
      </c>
      <c r="J83" s="130">
        <v>100</v>
      </c>
      <c r="K83" s="140" t="s">
        <v>490</v>
      </c>
      <c r="L83" s="29"/>
      <c r="M83" s="29"/>
      <c r="N83" s="42"/>
      <c r="O83" s="31"/>
      <c r="P83" s="43"/>
      <c r="Q83" s="33"/>
    </row>
    <row r="84" spans="1:17" ht="40.5">
      <c r="A84" s="28"/>
      <c r="B84" s="187"/>
      <c r="C84" s="200"/>
      <c r="D84" s="198"/>
      <c r="E84" s="108" t="s">
        <v>136</v>
      </c>
      <c r="F84" s="131" t="s">
        <v>122</v>
      </c>
      <c r="G84" s="111">
        <v>1062769</v>
      </c>
      <c r="H84" s="111"/>
      <c r="I84" s="112" t="s">
        <v>17</v>
      </c>
      <c r="J84" s="130">
        <v>100</v>
      </c>
      <c r="K84" s="141" t="s">
        <v>461</v>
      </c>
      <c r="L84" s="29"/>
      <c r="M84" s="29"/>
      <c r="N84" s="42"/>
      <c r="O84" s="31"/>
      <c r="P84" s="43"/>
      <c r="Q84" s="33"/>
    </row>
    <row r="85" spans="1:17" ht="33.75" hidden="1" customHeight="1">
      <c r="A85" s="35" t="s">
        <v>137</v>
      </c>
      <c r="B85" s="187"/>
      <c r="C85" s="200"/>
      <c r="D85" s="198"/>
      <c r="E85" s="108" t="s">
        <v>138</v>
      </c>
      <c r="F85" s="131" t="s">
        <v>122</v>
      </c>
      <c r="G85" s="111">
        <v>661164.54</v>
      </c>
      <c r="H85" s="111">
        <v>672576.28</v>
      </c>
      <c r="I85" s="131" t="s">
        <v>38</v>
      </c>
      <c r="J85" s="130">
        <v>100</v>
      </c>
      <c r="K85" s="143" t="s">
        <v>530</v>
      </c>
      <c r="L85" s="47"/>
      <c r="M85" s="47"/>
      <c r="N85" s="48"/>
      <c r="O85" s="50"/>
      <c r="P85" s="32"/>
      <c r="Q85" s="33"/>
    </row>
    <row r="86" spans="1:17" ht="33.75" hidden="1" customHeight="1">
      <c r="A86" s="35" t="s">
        <v>139</v>
      </c>
      <c r="B86" s="187"/>
      <c r="C86" s="200"/>
      <c r="D86" s="198"/>
      <c r="E86" s="108" t="s">
        <v>140</v>
      </c>
      <c r="F86" s="131" t="s">
        <v>122</v>
      </c>
      <c r="G86" s="111">
        <v>7022.87</v>
      </c>
      <c r="H86" s="111">
        <v>7191.42</v>
      </c>
      <c r="I86" s="131" t="s">
        <v>38</v>
      </c>
      <c r="J86" s="130">
        <v>100</v>
      </c>
      <c r="K86" s="143" t="s">
        <v>531</v>
      </c>
      <c r="L86" s="47"/>
      <c r="M86" s="47"/>
      <c r="N86" s="48"/>
      <c r="O86" s="50"/>
      <c r="P86" s="32"/>
      <c r="Q86" s="33"/>
    </row>
    <row r="87" spans="1:17" ht="33.75" hidden="1" customHeight="1">
      <c r="A87" s="35" t="s">
        <v>141</v>
      </c>
      <c r="B87" s="187"/>
      <c r="C87" s="200"/>
      <c r="D87" s="198"/>
      <c r="E87" s="108" t="s">
        <v>142</v>
      </c>
      <c r="F87" s="131" t="s">
        <v>122</v>
      </c>
      <c r="G87" s="111">
        <v>359801.01</v>
      </c>
      <c r="H87" s="111">
        <v>356070.93</v>
      </c>
      <c r="I87" s="131" t="s">
        <v>38</v>
      </c>
      <c r="J87" s="130">
        <v>100</v>
      </c>
      <c r="K87" s="140" t="s">
        <v>491</v>
      </c>
      <c r="L87" s="47"/>
      <c r="M87" s="47"/>
      <c r="N87" s="48"/>
      <c r="O87" s="49"/>
      <c r="P87" s="32"/>
      <c r="Q87" s="33"/>
    </row>
    <row r="88" spans="1:17" ht="33.75" hidden="1" customHeight="1">
      <c r="A88" s="35" t="s">
        <v>143</v>
      </c>
      <c r="B88" s="187"/>
      <c r="C88" s="200"/>
      <c r="D88" s="198" t="s">
        <v>45</v>
      </c>
      <c r="E88" s="108" t="s">
        <v>144</v>
      </c>
      <c r="F88" s="131" t="s">
        <v>145</v>
      </c>
      <c r="G88" s="111">
        <v>186456</v>
      </c>
      <c r="H88" s="111">
        <v>180309.05</v>
      </c>
      <c r="I88" s="131" t="s">
        <v>38</v>
      </c>
      <c r="J88" s="130">
        <v>100</v>
      </c>
      <c r="K88" s="143" t="s">
        <v>484</v>
      </c>
      <c r="L88" s="29"/>
      <c r="M88" s="29"/>
      <c r="N88" s="42"/>
      <c r="O88" s="31"/>
      <c r="P88" s="32"/>
      <c r="Q88" s="33" t="s">
        <v>60</v>
      </c>
    </row>
    <row r="89" spans="1:17" ht="33.75" hidden="1" customHeight="1">
      <c r="A89" s="35" t="s">
        <v>146</v>
      </c>
      <c r="B89" s="187"/>
      <c r="C89" s="200"/>
      <c r="D89" s="198"/>
      <c r="E89" s="108" t="s">
        <v>147</v>
      </c>
      <c r="F89" s="131" t="s">
        <v>145</v>
      </c>
      <c r="G89" s="111">
        <v>454937</v>
      </c>
      <c r="H89" s="111">
        <v>425503.31</v>
      </c>
      <c r="I89" s="131" t="s">
        <v>38</v>
      </c>
      <c r="J89" s="130">
        <v>100</v>
      </c>
      <c r="K89" s="143" t="s">
        <v>484</v>
      </c>
      <c r="L89" s="46"/>
      <c r="M89" s="47"/>
      <c r="N89" s="48"/>
      <c r="O89" s="49"/>
      <c r="P89" s="32"/>
      <c r="Q89" s="33"/>
    </row>
    <row r="90" spans="1:17" ht="40.5">
      <c r="A90" s="28"/>
      <c r="B90" s="187"/>
      <c r="C90" s="200" t="s">
        <v>101</v>
      </c>
      <c r="D90" s="198" t="s">
        <v>36</v>
      </c>
      <c r="E90" s="108" t="s">
        <v>148</v>
      </c>
      <c r="F90" s="131" t="s">
        <v>149</v>
      </c>
      <c r="G90" s="111">
        <v>712324.94</v>
      </c>
      <c r="H90" s="111"/>
      <c r="I90" s="112" t="s">
        <v>17</v>
      </c>
      <c r="J90" s="130">
        <v>100</v>
      </c>
      <c r="K90" s="141" t="s">
        <v>461</v>
      </c>
      <c r="L90" s="29"/>
      <c r="M90" s="29"/>
      <c r="N90" s="42"/>
      <c r="O90" s="31"/>
      <c r="P90" s="43"/>
      <c r="Q90" s="33" t="s">
        <v>90</v>
      </c>
    </row>
    <row r="91" spans="1:17" ht="40.5">
      <c r="A91" s="28"/>
      <c r="B91" s="187"/>
      <c r="C91" s="200"/>
      <c r="D91" s="198"/>
      <c r="E91" s="108" t="s">
        <v>150</v>
      </c>
      <c r="F91" s="131" t="s">
        <v>151</v>
      </c>
      <c r="G91" s="111">
        <v>569857.02</v>
      </c>
      <c r="H91" s="111"/>
      <c r="I91" s="112" t="s">
        <v>17</v>
      </c>
      <c r="J91" s="130">
        <v>100</v>
      </c>
      <c r="K91" s="141" t="s">
        <v>461</v>
      </c>
      <c r="L91" s="29"/>
      <c r="M91" s="29"/>
      <c r="N91" s="42"/>
      <c r="O91" s="31"/>
      <c r="P91" s="43"/>
      <c r="Q91" s="33" t="s">
        <v>90</v>
      </c>
    </row>
    <row r="92" spans="1:17" ht="33.75" hidden="1" customHeight="1">
      <c r="A92" s="35" t="s">
        <v>152</v>
      </c>
      <c r="B92" s="187"/>
      <c r="C92" s="200"/>
      <c r="D92" s="198"/>
      <c r="E92" s="108" t="s">
        <v>153</v>
      </c>
      <c r="F92" s="131" t="s">
        <v>130</v>
      </c>
      <c r="G92" s="111">
        <v>85000</v>
      </c>
      <c r="H92" s="111">
        <v>29512.85</v>
      </c>
      <c r="I92" s="131" t="s">
        <v>38</v>
      </c>
      <c r="J92" s="130">
        <v>100</v>
      </c>
      <c r="K92" s="143" t="s">
        <v>494</v>
      </c>
      <c r="L92" s="47"/>
      <c r="M92" s="47"/>
      <c r="N92" s="48"/>
      <c r="O92" s="49"/>
      <c r="P92" s="32"/>
      <c r="Q92" s="33"/>
    </row>
    <row r="93" spans="1:17" ht="28.5" customHeight="1">
      <c r="A93" s="28"/>
      <c r="B93" s="187"/>
      <c r="C93" s="200"/>
      <c r="D93" s="198" t="s">
        <v>14</v>
      </c>
      <c r="E93" s="108" t="s">
        <v>154</v>
      </c>
      <c r="F93" s="131" t="s">
        <v>122</v>
      </c>
      <c r="G93" s="111">
        <v>884094.5</v>
      </c>
      <c r="H93" s="111">
        <v>916851.57</v>
      </c>
      <c r="I93" s="112" t="s">
        <v>17</v>
      </c>
      <c r="J93" s="130">
        <v>100</v>
      </c>
      <c r="K93" s="143" t="s">
        <v>495</v>
      </c>
      <c r="L93" s="29"/>
      <c r="M93" s="29"/>
      <c r="N93" s="42"/>
      <c r="O93" s="31"/>
      <c r="P93" s="43"/>
      <c r="Q93" s="33"/>
    </row>
    <row r="94" spans="1:17" ht="40.5">
      <c r="A94" s="28"/>
      <c r="B94" s="187"/>
      <c r="C94" s="200"/>
      <c r="D94" s="198"/>
      <c r="E94" s="108" t="s">
        <v>155</v>
      </c>
      <c r="F94" s="131" t="s">
        <v>156</v>
      </c>
      <c r="G94" s="111">
        <v>779553.56</v>
      </c>
      <c r="H94" s="111"/>
      <c r="I94" s="112" t="s">
        <v>17</v>
      </c>
      <c r="J94" s="130">
        <v>100</v>
      </c>
      <c r="K94" s="141" t="s">
        <v>461</v>
      </c>
      <c r="L94" s="29"/>
      <c r="M94" s="29"/>
      <c r="N94" s="42"/>
      <c r="O94" s="31"/>
      <c r="P94" s="43"/>
      <c r="Q94" s="33"/>
    </row>
    <row r="95" spans="1:17" ht="40.5">
      <c r="A95" s="28"/>
      <c r="B95" s="187"/>
      <c r="C95" s="200"/>
      <c r="D95" s="198"/>
      <c r="E95" s="108" t="s">
        <v>157</v>
      </c>
      <c r="F95" s="131" t="s">
        <v>122</v>
      </c>
      <c r="G95" s="111">
        <v>1500023.55</v>
      </c>
      <c r="H95" s="111"/>
      <c r="I95" s="112" t="s">
        <v>17</v>
      </c>
      <c r="J95" s="130">
        <v>100</v>
      </c>
      <c r="K95" s="141" t="s">
        <v>461</v>
      </c>
      <c r="L95" s="29"/>
      <c r="M95" s="29"/>
      <c r="N95" s="42"/>
      <c r="O95" s="31"/>
      <c r="P95" s="32"/>
      <c r="Q95" s="33"/>
    </row>
    <row r="96" spans="1:17" ht="33.75" hidden="1" customHeight="1">
      <c r="A96" s="35" t="s">
        <v>158</v>
      </c>
      <c r="B96" s="187"/>
      <c r="C96" s="200"/>
      <c r="D96" s="198"/>
      <c r="E96" s="108" t="s">
        <v>159</v>
      </c>
      <c r="F96" s="131" t="s">
        <v>122</v>
      </c>
      <c r="G96" s="111">
        <v>33963.85</v>
      </c>
      <c r="H96" s="111">
        <v>35404.89</v>
      </c>
      <c r="I96" s="131" t="s">
        <v>38</v>
      </c>
      <c r="J96" s="130">
        <v>100</v>
      </c>
      <c r="K96" s="143" t="s">
        <v>493</v>
      </c>
      <c r="L96" s="47"/>
      <c r="M96" s="47"/>
      <c r="N96" s="48"/>
      <c r="O96" s="49"/>
      <c r="P96" s="32"/>
      <c r="Q96" s="33"/>
    </row>
    <row r="97" spans="1:17" ht="33.75" hidden="1" customHeight="1">
      <c r="A97" s="35" t="s">
        <v>160</v>
      </c>
      <c r="B97" s="187"/>
      <c r="C97" s="200"/>
      <c r="D97" s="198"/>
      <c r="E97" s="108" t="s">
        <v>161</v>
      </c>
      <c r="F97" s="131" t="s">
        <v>122</v>
      </c>
      <c r="G97" s="111">
        <v>38309.89</v>
      </c>
      <c r="H97" s="111">
        <v>36306.85</v>
      </c>
      <c r="I97" s="131" t="s">
        <v>38</v>
      </c>
      <c r="J97" s="130">
        <v>100</v>
      </c>
      <c r="K97" s="143" t="s">
        <v>492</v>
      </c>
      <c r="L97" s="47"/>
      <c r="M97" s="47"/>
      <c r="N97" s="48"/>
      <c r="O97" s="49"/>
      <c r="P97" s="32"/>
      <c r="Q97" s="33"/>
    </row>
    <row r="98" spans="1:17" ht="33.75" customHeight="1">
      <c r="A98" s="28"/>
      <c r="B98" s="187"/>
      <c r="C98" s="200"/>
      <c r="D98" s="198"/>
      <c r="E98" s="108" t="s">
        <v>162</v>
      </c>
      <c r="F98" s="131" t="s">
        <v>122</v>
      </c>
      <c r="G98" s="111">
        <v>6008000.0199999996</v>
      </c>
      <c r="H98" s="111"/>
      <c r="I98" s="112" t="s">
        <v>17</v>
      </c>
      <c r="J98" s="130">
        <v>100</v>
      </c>
      <c r="K98" s="141" t="s">
        <v>124</v>
      </c>
      <c r="L98" s="29"/>
      <c r="M98" s="29"/>
      <c r="N98" s="42"/>
      <c r="O98" s="31"/>
      <c r="P98" s="32"/>
      <c r="Q98" s="33"/>
    </row>
    <row r="99" spans="1:17" ht="33.75" hidden="1" customHeight="1">
      <c r="A99" s="35" t="s">
        <v>163</v>
      </c>
      <c r="B99" s="187"/>
      <c r="C99" s="200"/>
      <c r="D99" s="198" t="s">
        <v>19</v>
      </c>
      <c r="E99" s="108" t="s">
        <v>164</v>
      </c>
      <c r="F99" s="131" t="s">
        <v>122</v>
      </c>
      <c r="G99" s="111">
        <v>313369.55</v>
      </c>
      <c r="H99" s="111">
        <v>299645.21999999997</v>
      </c>
      <c r="I99" s="131" t="s">
        <v>38</v>
      </c>
      <c r="J99" s="130">
        <v>100</v>
      </c>
      <c r="K99" s="143" t="s">
        <v>496</v>
      </c>
      <c r="L99" s="47"/>
      <c r="M99" s="47"/>
      <c r="N99" s="48"/>
      <c r="O99" s="49"/>
      <c r="P99" s="32"/>
      <c r="Q99" s="33"/>
    </row>
    <row r="100" spans="1:17" ht="33.75" hidden="1" customHeight="1">
      <c r="A100" s="35" t="s">
        <v>165</v>
      </c>
      <c r="B100" s="187"/>
      <c r="C100" s="200"/>
      <c r="D100" s="198"/>
      <c r="E100" s="108" t="s">
        <v>166</v>
      </c>
      <c r="F100" s="131" t="s">
        <v>122</v>
      </c>
      <c r="G100" s="111">
        <v>1064338.6399999999</v>
      </c>
      <c r="H100" s="111">
        <v>1137476.68</v>
      </c>
      <c r="I100" s="131" t="s">
        <v>38</v>
      </c>
      <c r="J100" s="130">
        <v>100</v>
      </c>
      <c r="K100" s="143" t="s">
        <v>497</v>
      </c>
      <c r="L100" s="47"/>
      <c r="M100" s="47"/>
      <c r="N100" s="48"/>
      <c r="O100" s="49"/>
      <c r="P100" s="32"/>
      <c r="Q100" s="33"/>
    </row>
    <row r="101" spans="1:17" ht="33.75" hidden="1" customHeight="1">
      <c r="A101" s="35"/>
      <c r="B101" s="187"/>
      <c r="C101" s="200"/>
      <c r="D101" s="198"/>
      <c r="E101" s="108" t="s">
        <v>167</v>
      </c>
      <c r="F101" s="131" t="s">
        <v>122</v>
      </c>
      <c r="G101" s="111">
        <v>270181.96999999997</v>
      </c>
      <c r="H101" s="111">
        <v>261353.95</v>
      </c>
      <c r="I101" s="131" t="s">
        <v>38</v>
      </c>
      <c r="J101" s="130">
        <v>100</v>
      </c>
      <c r="K101" s="143" t="s">
        <v>498</v>
      </c>
      <c r="L101" s="47"/>
      <c r="M101" s="47"/>
      <c r="N101" s="48"/>
      <c r="O101" s="49"/>
      <c r="P101" s="32"/>
      <c r="Q101" s="33"/>
    </row>
    <row r="102" spans="1:17" ht="40.5" hidden="1">
      <c r="A102" s="35" t="s">
        <v>168</v>
      </c>
      <c r="B102" s="187"/>
      <c r="C102" s="200"/>
      <c r="D102" s="198"/>
      <c r="E102" s="108" t="s">
        <v>169</v>
      </c>
      <c r="F102" s="131" t="s">
        <v>122</v>
      </c>
      <c r="G102" s="111">
        <v>2509044.89</v>
      </c>
      <c r="H102" s="111"/>
      <c r="I102" s="131" t="s">
        <v>38</v>
      </c>
      <c r="J102" s="130">
        <v>100</v>
      </c>
      <c r="K102" s="141" t="s">
        <v>499</v>
      </c>
      <c r="L102" s="47"/>
      <c r="M102" s="47"/>
      <c r="N102" s="48"/>
      <c r="O102" s="49"/>
      <c r="P102" s="32"/>
      <c r="Q102" s="33"/>
    </row>
    <row r="103" spans="1:17" ht="33.75" hidden="1" customHeight="1">
      <c r="A103" s="35" t="s">
        <v>170</v>
      </c>
      <c r="B103" s="187"/>
      <c r="C103" s="200"/>
      <c r="D103" s="198"/>
      <c r="E103" s="108" t="s">
        <v>171</v>
      </c>
      <c r="F103" s="131" t="s">
        <v>122</v>
      </c>
      <c r="G103" s="111">
        <v>301761.53000000003</v>
      </c>
      <c r="H103" s="111">
        <v>216764.7</v>
      </c>
      <c r="I103" s="131" t="s">
        <v>38</v>
      </c>
      <c r="J103" s="130">
        <v>100</v>
      </c>
      <c r="K103" s="143" t="s">
        <v>500</v>
      </c>
      <c r="L103" s="47"/>
      <c r="M103" s="47"/>
      <c r="N103" s="48"/>
      <c r="O103" s="49"/>
      <c r="P103" s="32"/>
      <c r="Q103" s="33"/>
    </row>
    <row r="104" spans="1:17" ht="81.75" thickBot="1">
      <c r="A104" s="28"/>
      <c r="B104" s="188"/>
      <c r="C104" s="202"/>
      <c r="D104" s="206"/>
      <c r="E104" s="157" t="s">
        <v>172</v>
      </c>
      <c r="F104" s="146" t="s">
        <v>173</v>
      </c>
      <c r="G104" s="147">
        <v>4868030.8099999996</v>
      </c>
      <c r="H104" s="147"/>
      <c r="I104" s="148" t="s">
        <v>17</v>
      </c>
      <c r="J104" s="158">
        <v>18</v>
      </c>
      <c r="K104" s="150" t="s">
        <v>549</v>
      </c>
      <c r="L104" s="29"/>
      <c r="M104" s="29"/>
      <c r="N104" s="42"/>
      <c r="O104" s="31"/>
      <c r="P104" s="32"/>
      <c r="Q104" s="33"/>
    </row>
    <row r="105" spans="1:17" ht="33.75" hidden="1" customHeight="1">
      <c r="A105" s="35" t="s">
        <v>174</v>
      </c>
      <c r="B105" s="186" t="s">
        <v>122</v>
      </c>
      <c r="C105" s="199" t="s">
        <v>73</v>
      </c>
      <c r="D105" s="203" t="s">
        <v>36</v>
      </c>
      <c r="E105" s="160" t="s">
        <v>175</v>
      </c>
      <c r="F105" s="161" t="s">
        <v>55</v>
      </c>
      <c r="G105" s="162">
        <v>296202.09999999998</v>
      </c>
      <c r="H105" s="162">
        <v>290464.2</v>
      </c>
      <c r="I105" s="161" t="s">
        <v>38</v>
      </c>
      <c r="J105" s="164">
        <v>100</v>
      </c>
      <c r="K105" s="165" t="s">
        <v>501</v>
      </c>
      <c r="L105" s="47"/>
      <c r="M105" s="47"/>
      <c r="N105" s="48"/>
      <c r="O105" s="49"/>
      <c r="P105" s="32"/>
      <c r="Q105" s="33"/>
    </row>
    <row r="106" spans="1:17" ht="33.75" hidden="1" customHeight="1">
      <c r="A106" s="35" t="s">
        <v>176</v>
      </c>
      <c r="B106" s="187"/>
      <c r="C106" s="200"/>
      <c r="D106" s="198"/>
      <c r="E106" s="90" t="s">
        <v>177</v>
      </c>
      <c r="F106" s="87" t="s">
        <v>122</v>
      </c>
      <c r="G106" s="91">
        <v>74961.31</v>
      </c>
      <c r="H106" s="91"/>
      <c r="I106" s="87" t="s">
        <v>38</v>
      </c>
      <c r="J106" s="86">
        <v>100</v>
      </c>
      <c r="K106" s="140" t="s">
        <v>403</v>
      </c>
      <c r="L106" s="47"/>
      <c r="M106" s="47"/>
      <c r="N106" s="48"/>
      <c r="O106" s="49"/>
      <c r="P106" s="32"/>
      <c r="Q106" s="33"/>
    </row>
    <row r="107" spans="1:17" ht="20.25">
      <c r="A107" s="28"/>
      <c r="B107" s="187"/>
      <c r="C107" s="200"/>
      <c r="D107" s="198"/>
      <c r="E107" s="90" t="s">
        <v>178</v>
      </c>
      <c r="F107" s="87" t="s">
        <v>122</v>
      </c>
      <c r="G107" s="91">
        <v>947552.16</v>
      </c>
      <c r="H107" s="91"/>
      <c r="I107" s="92" t="s">
        <v>17</v>
      </c>
      <c r="J107" s="86">
        <v>100</v>
      </c>
      <c r="K107" s="141" t="s">
        <v>429</v>
      </c>
      <c r="L107" s="29"/>
      <c r="M107" s="29"/>
      <c r="N107" s="42"/>
      <c r="O107" s="31"/>
      <c r="P107" s="43"/>
      <c r="Q107" s="33" t="s">
        <v>179</v>
      </c>
    </row>
    <row r="108" spans="1:17" ht="33.75" customHeight="1">
      <c r="A108" s="28"/>
      <c r="B108" s="187"/>
      <c r="C108" s="200"/>
      <c r="D108" s="198"/>
      <c r="E108" s="100" t="s">
        <v>180</v>
      </c>
      <c r="F108" s="87" t="s">
        <v>122</v>
      </c>
      <c r="G108" s="91">
        <v>3071255.36</v>
      </c>
      <c r="H108" s="91"/>
      <c r="I108" s="92" t="s">
        <v>17</v>
      </c>
      <c r="J108" s="95">
        <v>100</v>
      </c>
      <c r="K108" s="141" t="s">
        <v>90</v>
      </c>
      <c r="L108" s="29"/>
      <c r="M108" s="29"/>
      <c r="N108" s="42"/>
      <c r="O108" s="31"/>
      <c r="P108" s="43"/>
      <c r="Q108" s="33" t="s">
        <v>90</v>
      </c>
    </row>
    <row r="109" spans="1:17" ht="33.75" hidden="1" customHeight="1">
      <c r="A109" s="35" t="s">
        <v>181</v>
      </c>
      <c r="B109" s="187"/>
      <c r="C109" s="200"/>
      <c r="D109" s="198" t="s">
        <v>14</v>
      </c>
      <c r="E109" s="108" t="s">
        <v>182</v>
      </c>
      <c r="F109" s="131" t="s">
        <v>122</v>
      </c>
      <c r="G109" s="111">
        <v>72643.55</v>
      </c>
      <c r="H109" s="111">
        <v>82610.14</v>
      </c>
      <c r="I109" s="131" t="s">
        <v>38</v>
      </c>
      <c r="J109" s="130">
        <v>100</v>
      </c>
      <c r="K109" s="143" t="s">
        <v>502</v>
      </c>
      <c r="L109" s="47"/>
      <c r="M109" s="47"/>
      <c r="N109" s="48"/>
      <c r="O109" s="49"/>
      <c r="P109" s="32"/>
      <c r="Q109" s="33"/>
    </row>
    <row r="110" spans="1:17" ht="33.75" hidden="1" customHeight="1">
      <c r="A110" s="35"/>
      <c r="B110" s="187"/>
      <c r="C110" s="200"/>
      <c r="D110" s="198"/>
      <c r="E110" s="90" t="s">
        <v>183</v>
      </c>
      <c r="F110" s="87" t="s">
        <v>122</v>
      </c>
      <c r="G110" s="91">
        <v>254898</v>
      </c>
      <c r="H110" s="91"/>
      <c r="I110" s="87" t="s">
        <v>38</v>
      </c>
      <c r="J110" s="86">
        <v>100</v>
      </c>
      <c r="K110" s="140" t="s">
        <v>446</v>
      </c>
      <c r="L110" s="47"/>
      <c r="M110" s="47"/>
      <c r="N110" s="48"/>
      <c r="O110" s="49"/>
      <c r="P110" s="32"/>
      <c r="Q110" s="33"/>
    </row>
    <row r="111" spans="1:17" ht="40.5">
      <c r="A111" s="28"/>
      <c r="B111" s="187"/>
      <c r="C111" s="200"/>
      <c r="D111" s="198"/>
      <c r="E111" s="90" t="s">
        <v>184</v>
      </c>
      <c r="F111" s="87" t="s">
        <v>149</v>
      </c>
      <c r="G111" s="91">
        <v>411010.9</v>
      </c>
      <c r="H111" s="91"/>
      <c r="I111" s="92" t="s">
        <v>17</v>
      </c>
      <c r="J111" s="86">
        <v>100</v>
      </c>
      <c r="K111" s="141" t="s">
        <v>461</v>
      </c>
      <c r="L111" s="29"/>
      <c r="M111" s="29"/>
      <c r="N111" s="42"/>
      <c r="O111" s="31"/>
      <c r="P111" s="32"/>
      <c r="Q111" s="33"/>
    </row>
    <row r="112" spans="1:17" ht="40.5">
      <c r="A112" s="28"/>
      <c r="B112" s="187"/>
      <c r="C112" s="200"/>
      <c r="D112" s="198"/>
      <c r="E112" s="90" t="s">
        <v>185</v>
      </c>
      <c r="F112" s="87" t="s">
        <v>149</v>
      </c>
      <c r="G112" s="91">
        <v>502438.02</v>
      </c>
      <c r="H112" s="91"/>
      <c r="I112" s="92" t="s">
        <v>17</v>
      </c>
      <c r="J112" s="95">
        <v>100</v>
      </c>
      <c r="K112" s="141" t="s">
        <v>461</v>
      </c>
      <c r="L112" s="29"/>
      <c r="M112" s="29"/>
      <c r="N112" s="42"/>
      <c r="O112" s="31"/>
      <c r="P112" s="32"/>
      <c r="Q112" s="33"/>
    </row>
    <row r="113" spans="1:17" ht="43.5" hidden="1" customHeight="1">
      <c r="A113" s="35"/>
      <c r="B113" s="187"/>
      <c r="C113" s="200"/>
      <c r="D113" s="198" t="s">
        <v>19</v>
      </c>
      <c r="E113" s="100" t="s">
        <v>186</v>
      </c>
      <c r="F113" s="87" t="s">
        <v>122</v>
      </c>
      <c r="G113" s="91">
        <v>1295695.8500000001</v>
      </c>
      <c r="H113" s="91"/>
      <c r="I113" s="87" t="s">
        <v>38</v>
      </c>
      <c r="J113" s="95">
        <v>100</v>
      </c>
      <c r="K113" s="141" t="s">
        <v>542</v>
      </c>
      <c r="L113" s="47"/>
      <c r="M113" s="47"/>
      <c r="N113" s="48"/>
      <c r="O113" s="49"/>
      <c r="P113" s="32"/>
      <c r="Q113" s="33"/>
    </row>
    <row r="114" spans="1:17" ht="33.75" customHeight="1">
      <c r="A114" s="28"/>
      <c r="B114" s="187"/>
      <c r="C114" s="200"/>
      <c r="D114" s="198"/>
      <c r="E114" s="117" t="s">
        <v>187</v>
      </c>
      <c r="F114" s="87" t="s">
        <v>130</v>
      </c>
      <c r="G114" s="91">
        <v>4074407.98</v>
      </c>
      <c r="H114" s="91"/>
      <c r="I114" s="92" t="s">
        <v>17</v>
      </c>
      <c r="J114" s="94">
        <v>13</v>
      </c>
      <c r="K114" s="141" t="s">
        <v>90</v>
      </c>
      <c r="L114" s="29"/>
      <c r="M114" s="29"/>
      <c r="N114" s="42"/>
      <c r="O114" s="31"/>
      <c r="P114" s="32"/>
      <c r="Q114" s="33"/>
    </row>
    <row r="115" spans="1:17" ht="40.5">
      <c r="A115" s="28"/>
      <c r="B115" s="187"/>
      <c r="C115" s="200"/>
      <c r="D115" s="198"/>
      <c r="E115" s="100" t="s">
        <v>188</v>
      </c>
      <c r="F115" s="87" t="s">
        <v>189</v>
      </c>
      <c r="G115" s="91">
        <v>1599384.8</v>
      </c>
      <c r="H115" s="91"/>
      <c r="I115" s="92" t="s">
        <v>17</v>
      </c>
      <c r="J115" s="95">
        <v>100</v>
      </c>
      <c r="K115" s="141" t="s">
        <v>461</v>
      </c>
      <c r="L115" s="29"/>
      <c r="M115" s="29"/>
      <c r="N115" s="42"/>
      <c r="O115" s="31"/>
      <c r="P115" s="32"/>
      <c r="Q115" s="33"/>
    </row>
    <row r="116" spans="1:17" ht="33.75" hidden="1" customHeight="1">
      <c r="A116" s="35" t="s">
        <v>190</v>
      </c>
      <c r="B116" s="187"/>
      <c r="C116" s="200"/>
      <c r="D116" s="129" t="s">
        <v>191</v>
      </c>
      <c r="E116" s="108" t="s">
        <v>192</v>
      </c>
      <c r="F116" s="131" t="s">
        <v>122</v>
      </c>
      <c r="G116" s="111">
        <v>93943.32</v>
      </c>
      <c r="H116" s="111">
        <v>90557.22</v>
      </c>
      <c r="I116" s="131" t="s">
        <v>38</v>
      </c>
      <c r="J116" s="130">
        <v>100</v>
      </c>
      <c r="K116" s="143" t="s">
        <v>503</v>
      </c>
      <c r="L116" s="47"/>
      <c r="M116" s="47"/>
      <c r="N116" s="48"/>
      <c r="O116" s="49"/>
      <c r="P116" s="32"/>
      <c r="Q116" s="33"/>
    </row>
    <row r="117" spans="1:17" ht="33.75" hidden="1" customHeight="1">
      <c r="A117" s="35" t="s">
        <v>174</v>
      </c>
      <c r="B117" s="187"/>
      <c r="C117" s="200" t="s">
        <v>82</v>
      </c>
      <c r="D117" s="198" t="s">
        <v>36</v>
      </c>
      <c r="E117" s="108" t="s">
        <v>193</v>
      </c>
      <c r="F117" s="131" t="s">
        <v>122</v>
      </c>
      <c r="G117" s="111">
        <v>479991.92</v>
      </c>
      <c r="H117" s="111">
        <v>491683.77</v>
      </c>
      <c r="I117" s="131" t="s">
        <v>38</v>
      </c>
      <c r="J117" s="130">
        <v>100</v>
      </c>
      <c r="K117" s="143" t="s">
        <v>504</v>
      </c>
      <c r="L117" s="47"/>
      <c r="M117" s="47"/>
      <c r="N117" s="48"/>
      <c r="O117" s="49"/>
      <c r="P117" s="32"/>
      <c r="Q117" s="33"/>
    </row>
    <row r="118" spans="1:17" ht="40.5" hidden="1">
      <c r="A118" s="28"/>
      <c r="B118" s="187"/>
      <c r="C118" s="200"/>
      <c r="D118" s="198"/>
      <c r="E118" s="110" t="s">
        <v>194</v>
      </c>
      <c r="F118" s="131" t="s">
        <v>195</v>
      </c>
      <c r="G118" s="111">
        <v>2427890.0099999998</v>
      </c>
      <c r="H118" s="111"/>
      <c r="I118" s="131" t="s">
        <v>38</v>
      </c>
      <c r="J118" s="116">
        <v>100</v>
      </c>
      <c r="K118" s="141" t="s">
        <v>461</v>
      </c>
      <c r="L118" s="29"/>
      <c r="M118" s="29"/>
      <c r="N118" s="42"/>
      <c r="O118" s="31"/>
      <c r="P118" s="43"/>
      <c r="Q118" s="33"/>
    </row>
    <row r="119" spans="1:17" ht="33.75" hidden="1" customHeight="1">
      <c r="A119" s="28"/>
      <c r="B119" s="187"/>
      <c r="C119" s="200"/>
      <c r="D119" s="198"/>
      <c r="E119" s="117" t="s">
        <v>196</v>
      </c>
      <c r="F119" s="131" t="s">
        <v>197</v>
      </c>
      <c r="G119" s="111">
        <v>1694510.61</v>
      </c>
      <c r="H119" s="111"/>
      <c r="I119" s="131" t="s">
        <v>38</v>
      </c>
      <c r="J119" s="118">
        <v>0</v>
      </c>
      <c r="K119" s="141" t="s">
        <v>447</v>
      </c>
      <c r="L119" s="29"/>
      <c r="M119" s="29"/>
      <c r="N119" s="42"/>
      <c r="O119" s="31"/>
      <c r="P119" s="43"/>
      <c r="Q119" s="33"/>
    </row>
    <row r="120" spans="1:17" ht="40.5" hidden="1">
      <c r="A120" s="28"/>
      <c r="B120" s="187"/>
      <c r="C120" s="200"/>
      <c r="D120" s="198"/>
      <c r="E120" s="110" t="s">
        <v>198</v>
      </c>
      <c r="F120" s="131" t="s">
        <v>122</v>
      </c>
      <c r="G120" s="111">
        <v>773853.91200000001</v>
      </c>
      <c r="H120" s="111"/>
      <c r="I120" s="131" t="s">
        <v>38</v>
      </c>
      <c r="J120" s="116">
        <v>100</v>
      </c>
      <c r="K120" s="141" t="s">
        <v>411</v>
      </c>
      <c r="L120" s="29"/>
      <c r="M120" s="29"/>
      <c r="N120" s="42"/>
      <c r="O120" s="31"/>
      <c r="P120" s="43"/>
      <c r="Q120" s="33"/>
    </row>
    <row r="121" spans="1:17" ht="33.75" hidden="1" customHeight="1">
      <c r="A121" s="28"/>
      <c r="B121" s="187"/>
      <c r="C121" s="200"/>
      <c r="D121" s="198"/>
      <c r="E121" s="108" t="s">
        <v>199</v>
      </c>
      <c r="F121" s="131" t="s">
        <v>122</v>
      </c>
      <c r="G121" s="111">
        <v>930378.37</v>
      </c>
      <c r="H121" s="111">
        <v>962521.91</v>
      </c>
      <c r="I121" s="131" t="s">
        <v>38</v>
      </c>
      <c r="J121" s="116">
        <v>100</v>
      </c>
      <c r="K121" s="140" t="s">
        <v>505</v>
      </c>
      <c r="L121" s="29"/>
      <c r="M121" s="29"/>
      <c r="N121" s="42"/>
      <c r="O121" s="31"/>
      <c r="P121" s="43"/>
      <c r="Q121" s="33"/>
    </row>
    <row r="122" spans="1:17" ht="40.5" hidden="1">
      <c r="A122" s="28"/>
      <c r="B122" s="187"/>
      <c r="C122" s="200"/>
      <c r="D122" s="198"/>
      <c r="E122" s="90" t="s">
        <v>200</v>
      </c>
      <c r="F122" s="87" t="s">
        <v>122</v>
      </c>
      <c r="G122" s="91">
        <v>4159564.92</v>
      </c>
      <c r="H122" s="91"/>
      <c r="I122" s="87" t="s">
        <v>38</v>
      </c>
      <c r="J122" s="94"/>
      <c r="K122" s="141" t="s">
        <v>404</v>
      </c>
      <c r="L122" s="29"/>
      <c r="M122" s="29"/>
      <c r="N122" s="42"/>
      <c r="O122" s="31"/>
      <c r="P122" s="43"/>
      <c r="Q122" s="33"/>
    </row>
    <row r="123" spans="1:17" ht="42" hidden="1" customHeight="1">
      <c r="A123" s="35"/>
      <c r="B123" s="187"/>
      <c r="C123" s="200"/>
      <c r="D123" s="198"/>
      <c r="E123" s="90" t="s">
        <v>418</v>
      </c>
      <c r="F123" s="87" t="s">
        <v>156</v>
      </c>
      <c r="G123" s="91">
        <v>683741.76</v>
      </c>
      <c r="H123" s="91"/>
      <c r="I123" s="87" t="s">
        <v>421</v>
      </c>
      <c r="J123" s="95">
        <v>100</v>
      </c>
      <c r="K123" s="141" t="s">
        <v>419</v>
      </c>
      <c r="L123" s="47"/>
      <c r="M123" s="47"/>
      <c r="N123" s="48"/>
      <c r="O123" s="49"/>
      <c r="P123" s="32"/>
      <c r="Q123" s="33"/>
    </row>
    <row r="124" spans="1:17" ht="40.5" hidden="1">
      <c r="A124" s="35" t="s">
        <v>181</v>
      </c>
      <c r="B124" s="187"/>
      <c r="C124" s="200"/>
      <c r="D124" s="198" t="s">
        <v>14</v>
      </c>
      <c r="E124" s="90" t="s">
        <v>201</v>
      </c>
      <c r="F124" s="87" t="s">
        <v>149</v>
      </c>
      <c r="G124" s="91">
        <v>1659168.04</v>
      </c>
      <c r="H124" s="91"/>
      <c r="I124" s="87" t="s">
        <v>38</v>
      </c>
      <c r="J124" s="86">
        <v>100</v>
      </c>
      <c r="K124" s="141" t="s">
        <v>461</v>
      </c>
      <c r="L124" s="47"/>
      <c r="M124" s="47"/>
      <c r="N124" s="48"/>
      <c r="O124" s="49"/>
      <c r="P124" s="32"/>
      <c r="Q124" s="33"/>
    </row>
    <row r="125" spans="1:17" ht="33.75" hidden="1" customHeight="1">
      <c r="A125" s="35"/>
      <c r="B125" s="187"/>
      <c r="C125" s="200"/>
      <c r="D125" s="198"/>
      <c r="E125" s="93" t="s">
        <v>202</v>
      </c>
      <c r="F125" s="87" t="s">
        <v>149</v>
      </c>
      <c r="G125" s="91">
        <v>2817376.98</v>
      </c>
      <c r="H125" s="91"/>
      <c r="I125" s="87" t="s">
        <v>38</v>
      </c>
      <c r="J125" s="94">
        <v>95</v>
      </c>
      <c r="K125" s="141" t="s">
        <v>401</v>
      </c>
      <c r="L125" s="47"/>
      <c r="M125" s="47"/>
      <c r="N125" s="48"/>
      <c r="O125" s="49"/>
      <c r="P125" s="32"/>
      <c r="Q125" s="33"/>
    </row>
    <row r="126" spans="1:17" ht="35.25" hidden="1" customHeight="1">
      <c r="A126" s="28"/>
      <c r="B126" s="187"/>
      <c r="C126" s="200"/>
      <c r="D126" s="198"/>
      <c r="E126" s="93" t="s">
        <v>415</v>
      </c>
      <c r="F126" s="87" t="s">
        <v>189</v>
      </c>
      <c r="G126" s="91">
        <v>4191340.54</v>
      </c>
      <c r="H126" s="91"/>
      <c r="I126" s="87" t="s">
        <v>38</v>
      </c>
      <c r="J126" s="94">
        <v>56</v>
      </c>
      <c r="K126" s="141" t="s">
        <v>401</v>
      </c>
      <c r="L126" s="29"/>
      <c r="M126" s="29"/>
      <c r="N126" s="42"/>
      <c r="O126" s="31"/>
      <c r="P126" s="32"/>
      <c r="Q126" s="33"/>
    </row>
    <row r="127" spans="1:17" ht="33.75" hidden="1" customHeight="1">
      <c r="A127" s="28"/>
      <c r="B127" s="187"/>
      <c r="C127" s="200"/>
      <c r="D127" s="198"/>
      <c r="E127" s="93" t="s">
        <v>203</v>
      </c>
      <c r="F127" s="87" t="s">
        <v>204</v>
      </c>
      <c r="G127" s="91">
        <v>4635730.2</v>
      </c>
      <c r="H127" s="91"/>
      <c r="I127" s="87" t="s">
        <v>38</v>
      </c>
      <c r="J127" s="94">
        <v>73</v>
      </c>
      <c r="K127" s="141" t="s">
        <v>401</v>
      </c>
      <c r="L127" s="29"/>
      <c r="M127" s="29"/>
      <c r="N127" s="42"/>
      <c r="O127" s="31"/>
      <c r="P127" s="32"/>
      <c r="Q127" s="33"/>
    </row>
    <row r="128" spans="1:17" ht="42" hidden="1" customHeight="1">
      <c r="A128" s="35"/>
      <c r="B128" s="187"/>
      <c r="C128" s="200"/>
      <c r="D128" s="132" t="s">
        <v>24</v>
      </c>
      <c r="E128" s="93" t="s">
        <v>412</v>
      </c>
      <c r="F128" s="87" t="s">
        <v>122</v>
      </c>
      <c r="G128" s="91">
        <v>5623217.29</v>
      </c>
      <c r="H128" s="91"/>
      <c r="I128" s="87" t="s">
        <v>38</v>
      </c>
      <c r="J128" s="94">
        <v>70</v>
      </c>
      <c r="K128" s="141" t="s">
        <v>401</v>
      </c>
      <c r="L128" s="47"/>
      <c r="M128" s="47"/>
      <c r="N128" s="48"/>
      <c r="O128" s="49"/>
      <c r="P128" s="32"/>
      <c r="Q128" s="33"/>
    </row>
    <row r="129" spans="1:17" ht="41.25" hidden="1" thickBot="1">
      <c r="A129" s="35"/>
      <c r="B129" s="188"/>
      <c r="C129" s="202"/>
      <c r="D129" s="144" t="s">
        <v>19</v>
      </c>
      <c r="E129" s="145" t="s">
        <v>205</v>
      </c>
      <c r="F129" s="146" t="s">
        <v>130</v>
      </c>
      <c r="G129" s="147">
        <v>1927449.83</v>
      </c>
      <c r="H129" s="147"/>
      <c r="I129" s="146" t="s">
        <v>38</v>
      </c>
      <c r="J129" s="169">
        <v>100</v>
      </c>
      <c r="K129" s="150" t="s">
        <v>461</v>
      </c>
      <c r="L129" s="47"/>
      <c r="M129" s="47"/>
      <c r="N129" s="48"/>
      <c r="O129" s="49"/>
      <c r="P129" s="32"/>
      <c r="Q129" s="33"/>
    </row>
    <row r="130" spans="1:17" ht="16.5" customHeight="1">
      <c r="A130" s="36"/>
      <c r="B130" s="37"/>
      <c r="C130" s="38"/>
      <c r="D130" s="38"/>
      <c r="E130" s="96"/>
      <c r="F130" s="88"/>
      <c r="G130" s="97"/>
      <c r="H130" s="97"/>
      <c r="I130" s="98"/>
      <c r="J130" s="98"/>
      <c r="K130" s="88"/>
      <c r="L130" s="41"/>
      <c r="M130" s="41"/>
      <c r="N130" s="42"/>
      <c r="O130" s="31"/>
      <c r="P130" s="43"/>
      <c r="Q130" s="33"/>
    </row>
    <row r="131" spans="1:17" ht="29.25" customHeight="1" thickBot="1">
      <c r="A131" s="22"/>
      <c r="B131" s="44"/>
      <c r="C131" s="45"/>
      <c r="D131" s="45"/>
      <c r="E131" s="45"/>
      <c r="F131" s="45"/>
      <c r="G131" s="99"/>
      <c r="H131" s="99"/>
      <c r="I131" s="45"/>
      <c r="J131" s="45"/>
      <c r="K131" s="45"/>
      <c r="L131" s="26"/>
      <c r="M131" s="26"/>
      <c r="N131" s="27"/>
      <c r="O131" s="19"/>
      <c r="P131" s="21"/>
      <c r="Q131" s="21"/>
    </row>
    <row r="132" spans="1:17" ht="41.25" customHeight="1">
      <c r="A132" s="28"/>
      <c r="B132" s="186" t="s">
        <v>206</v>
      </c>
      <c r="C132" s="199" t="s">
        <v>53</v>
      </c>
      <c r="D132" s="203" t="s">
        <v>36</v>
      </c>
      <c r="E132" s="160" t="s">
        <v>207</v>
      </c>
      <c r="F132" s="161" t="s">
        <v>208</v>
      </c>
      <c r="G132" s="162">
        <f>57904.68*3</f>
        <v>173714.04</v>
      </c>
      <c r="H132" s="162">
        <v>174782.65</v>
      </c>
      <c r="I132" s="163" t="s">
        <v>17</v>
      </c>
      <c r="J132" s="164">
        <v>100</v>
      </c>
      <c r="K132" s="165" t="s">
        <v>506</v>
      </c>
      <c r="L132" s="29"/>
      <c r="M132" s="29"/>
      <c r="N132" s="42"/>
      <c r="O132" s="31"/>
      <c r="P132" s="43"/>
      <c r="Q132" s="33" t="s">
        <v>18</v>
      </c>
    </row>
    <row r="133" spans="1:17" ht="41.25" customHeight="1">
      <c r="A133" s="28"/>
      <c r="B133" s="187"/>
      <c r="C133" s="200"/>
      <c r="D133" s="198"/>
      <c r="E133" s="108" t="s">
        <v>209</v>
      </c>
      <c r="F133" s="131" t="s">
        <v>206</v>
      </c>
      <c r="G133" s="111">
        <f>242678.6*3</f>
        <v>728035.8</v>
      </c>
      <c r="H133" s="111">
        <v>728485.3</v>
      </c>
      <c r="I133" s="112" t="s">
        <v>17</v>
      </c>
      <c r="J133" s="130">
        <v>100</v>
      </c>
      <c r="K133" s="143" t="s">
        <v>507</v>
      </c>
      <c r="L133" s="29"/>
      <c r="M133" s="29"/>
      <c r="N133" s="42"/>
      <c r="O133" s="31"/>
      <c r="P133" s="43"/>
      <c r="Q133" s="33" t="s">
        <v>18</v>
      </c>
    </row>
    <row r="134" spans="1:17" ht="41.25" customHeight="1">
      <c r="A134" s="28"/>
      <c r="B134" s="187"/>
      <c r="C134" s="200"/>
      <c r="D134" s="198"/>
      <c r="E134" s="110" t="s">
        <v>210</v>
      </c>
      <c r="F134" s="113" t="s">
        <v>211</v>
      </c>
      <c r="G134" s="114">
        <f>191925.18*3</f>
        <v>575775.54</v>
      </c>
      <c r="H134" s="114">
        <v>569638.23</v>
      </c>
      <c r="I134" s="115" t="s">
        <v>17</v>
      </c>
      <c r="J134" s="116">
        <v>100</v>
      </c>
      <c r="K134" s="170" t="s">
        <v>508</v>
      </c>
      <c r="L134" s="29"/>
      <c r="M134" s="29"/>
      <c r="N134" s="42"/>
      <c r="O134" s="31"/>
      <c r="P134" s="43"/>
      <c r="Q134" s="33" t="s">
        <v>90</v>
      </c>
    </row>
    <row r="135" spans="1:17" ht="47.25" hidden="1" customHeight="1">
      <c r="A135" s="35" t="s">
        <v>212</v>
      </c>
      <c r="B135" s="187"/>
      <c r="C135" s="200"/>
      <c r="D135" s="198" t="s">
        <v>45</v>
      </c>
      <c r="E135" s="108" t="s">
        <v>213</v>
      </c>
      <c r="F135" s="131" t="s">
        <v>206</v>
      </c>
      <c r="G135" s="111">
        <v>186192.24</v>
      </c>
      <c r="H135" s="111"/>
      <c r="I135" s="112" t="s">
        <v>38</v>
      </c>
      <c r="J135" s="130">
        <v>100</v>
      </c>
      <c r="K135" s="141" t="s">
        <v>448</v>
      </c>
      <c r="L135" s="29"/>
      <c r="M135" s="29"/>
      <c r="N135" s="42"/>
      <c r="O135" s="31"/>
      <c r="P135" s="43"/>
      <c r="Q135" s="51"/>
    </row>
    <row r="136" spans="1:17" ht="47.25" hidden="1" customHeight="1">
      <c r="A136" s="35" t="s">
        <v>214</v>
      </c>
      <c r="B136" s="187"/>
      <c r="C136" s="200"/>
      <c r="D136" s="198"/>
      <c r="E136" s="108" t="s">
        <v>215</v>
      </c>
      <c r="F136" s="131" t="s">
        <v>206</v>
      </c>
      <c r="G136" s="111">
        <v>212189.42</v>
      </c>
      <c r="H136" s="111">
        <v>218839.99</v>
      </c>
      <c r="I136" s="112" t="s">
        <v>38</v>
      </c>
      <c r="J136" s="130">
        <v>100</v>
      </c>
      <c r="K136" s="143" t="s">
        <v>509</v>
      </c>
      <c r="L136" s="29"/>
      <c r="M136" s="29"/>
      <c r="N136" s="42"/>
      <c r="O136" s="31"/>
      <c r="P136" s="43"/>
      <c r="Q136" s="51"/>
    </row>
    <row r="137" spans="1:17" ht="41.25" customHeight="1">
      <c r="A137" s="28"/>
      <c r="B137" s="187"/>
      <c r="C137" s="200"/>
      <c r="D137" s="198" t="s">
        <v>14</v>
      </c>
      <c r="E137" s="108" t="s">
        <v>216</v>
      </c>
      <c r="F137" s="131" t="s">
        <v>206</v>
      </c>
      <c r="G137" s="111">
        <v>56153.31</v>
      </c>
      <c r="H137" s="111">
        <v>56153.31</v>
      </c>
      <c r="I137" s="112" t="s">
        <v>17</v>
      </c>
      <c r="J137" s="130">
        <v>100</v>
      </c>
      <c r="K137" s="143" t="s">
        <v>510</v>
      </c>
      <c r="L137" s="29"/>
      <c r="M137" s="29"/>
      <c r="N137" s="42"/>
      <c r="O137" s="31"/>
      <c r="P137" s="43"/>
      <c r="Q137" s="33" t="s">
        <v>217</v>
      </c>
    </row>
    <row r="138" spans="1:17" ht="41.25" customHeight="1">
      <c r="A138" s="28"/>
      <c r="B138" s="187"/>
      <c r="C138" s="200"/>
      <c r="D138" s="198"/>
      <c r="E138" s="108" t="s">
        <v>218</v>
      </c>
      <c r="F138" s="131" t="s">
        <v>208</v>
      </c>
      <c r="G138" s="111">
        <f>270184.1*3</f>
        <v>810552.29999999993</v>
      </c>
      <c r="H138" s="111">
        <v>789019.02</v>
      </c>
      <c r="I138" s="112" t="s">
        <v>17</v>
      </c>
      <c r="J138" s="130">
        <v>100</v>
      </c>
      <c r="K138" s="143" t="s">
        <v>511</v>
      </c>
      <c r="L138" s="29"/>
      <c r="M138" s="29"/>
      <c r="N138" s="30"/>
      <c r="O138" s="31"/>
      <c r="P138" s="43"/>
      <c r="Q138" s="33" t="s">
        <v>217</v>
      </c>
    </row>
    <row r="139" spans="1:17" ht="47.25" hidden="1" customHeight="1">
      <c r="A139" s="35" t="s">
        <v>219</v>
      </c>
      <c r="B139" s="187"/>
      <c r="C139" s="200"/>
      <c r="D139" s="198" t="s">
        <v>24</v>
      </c>
      <c r="E139" s="108" t="s">
        <v>220</v>
      </c>
      <c r="F139" s="131" t="s">
        <v>206</v>
      </c>
      <c r="G139" s="111">
        <v>73624.3</v>
      </c>
      <c r="H139" s="111">
        <v>72555.539999999994</v>
      </c>
      <c r="I139" s="112" t="s">
        <v>38</v>
      </c>
      <c r="J139" s="130">
        <v>100</v>
      </c>
      <c r="K139" s="143" t="s">
        <v>512</v>
      </c>
      <c r="L139" s="29"/>
      <c r="M139" s="29"/>
      <c r="N139" s="42"/>
      <c r="O139" s="31"/>
      <c r="P139" s="43"/>
      <c r="Q139" s="51"/>
    </row>
    <row r="140" spans="1:17" ht="47.25" hidden="1" customHeight="1">
      <c r="A140" s="35" t="s">
        <v>221</v>
      </c>
      <c r="B140" s="187"/>
      <c r="C140" s="200"/>
      <c r="D140" s="198"/>
      <c r="E140" s="108" t="s">
        <v>222</v>
      </c>
      <c r="F140" s="131" t="s">
        <v>206</v>
      </c>
      <c r="G140" s="111">
        <v>87271.2</v>
      </c>
      <c r="H140" s="111">
        <v>79972.41</v>
      </c>
      <c r="I140" s="112" t="s">
        <v>38</v>
      </c>
      <c r="J140" s="130">
        <v>100</v>
      </c>
      <c r="K140" s="143" t="s">
        <v>513</v>
      </c>
      <c r="L140" s="29"/>
      <c r="M140" s="29"/>
      <c r="N140" s="42"/>
      <c r="O140" s="31"/>
      <c r="P140" s="43"/>
      <c r="Q140" s="51"/>
    </row>
    <row r="141" spans="1:17" ht="47.25" hidden="1" customHeight="1">
      <c r="A141" s="35" t="s">
        <v>223</v>
      </c>
      <c r="B141" s="187"/>
      <c r="C141" s="200"/>
      <c r="D141" s="198"/>
      <c r="E141" s="108" t="s">
        <v>224</v>
      </c>
      <c r="F141" s="131" t="s">
        <v>206</v>
      </c>
      <c r="G141" s="111">
        <v>940593.94</v>
      </c>
      <c r="H141" s="111">
        <v>850596.99</v>
      </c>
      <c r="I141" s="112" t="s">
        <v>38</v>
      </c>
      <c r="J141" s="130">
        <v>100</v>
      </c>
      <c r="K141" s="143" t="s">
        <v>514</v>
      </c>
      <c r="L141" s="29"/>
      <c r="M141" s="29"/>
      <c r="N141" s="42"/>
      <c r="O141" s="31"/>
      <c r="P141" s="43"/>
      <c r="Q141" s="51"/>
    </row>
    <row r="142" spans="1:17" ht="47.25" hidden="1" customHeight="1">
      <c r="A142" s="35" t="s">
        <v>225</v>
      </c>
      <c r="B142" s="187"/>
      <c r="C142" s="200"/>
      <c r="D142" s="198"/>
      <c r="E142" s="93" t="s">
        <v>226</v>
      </c>
      <c r="F142" s="87" t="s">
        <v>206</v>
      </c>
      <c r="G142" s="91">
        <v>2019926.05</v>
      </c>
      <c r="H142" s="91"/>
      <c r="I142" s="92" t="s">
        <v>38</v>
      </c>
      <c r="J142" s="94">
        <v>95</v>
      </c>
      <c r="K142" s="141" t="s">
        <v>438</v>
      </c>
      <c r="L142" s="29"/>
      <c r="M142" s="29"/>
      <c r="N142" s="42"/>
      <c r="O142" s="31"/>
      <c r="P142" s="43"/>
      <c r="Q142" s="51"/>
    </row>
    <row r="143" spans="1:17" ht="40.5" hidden="1">
      <c r="A143" s="35" t="s">
        <v>227</v>
      </c>
      <c r="B143" s="187"/>
      <c r="C143" s="200"/>
      <c r="D143" s="198"/>
      <c r="E143" s="90" t="s">
        <v>228</v>
      </c>
      <c r="F143" s="87" t="s">
        <v>206</v>
      </c>
      <c r="G143" s="91">
        <v>2193235.64</v>
      </c>
      <c r="H143" s="91"/>
      <c r="I143" s="92" t="s">
        <v>38</v>
      </c>
      <c r="J143" s="86">
        <v>100</v>
      </c>
      <c r="K143" s="141" t="s">
        <v>449</v>
      </c>
      <c r="L143" s="29"/>
      <c r="M143" s="29"/>
      <c r="N143" s="42"/>
      <c r="O143" s="31"/>
      <c r="P143" s="32"/>
      <c r="Q143" s="33"/>
    </row>
    <row r="144" spans="1:17" ht="47.25" hidden="1" customHeight="1">
      <c r="A144" s="35" t="s">
        <v>176</v>
      </c>
      <c r="B144" s="187"/>
      <c r="C144" s="200"/>
      <c r="D144" s="129" t="s">
        <v>229</v>
      </c>
      <c r="E144" s="108" t="s">
        <v>230</v>
      </c>
      <c r="F144" s="131" t="s">
        <v>206</v>
      </c>
      <c r="G144" s="111">
        <v>3240204.38</v>
      </c>
      <c r="H144" s="111">
        <v>3244706.15</v>
      </c>
      <c r="I144" s="112" t="s">
        <v>38</v>
      </c>
      <c r="J144" s="130">
        <v>100</v>
      </c>
      <c r="K144" s="143" t="s">
        <v>515</v>
      </c>
      <c r="L144" s="29"/>
      <c r="M144" s="29"/>
      <c r="N144" s="42"/>
      <c r="O144" s="31"/>
      <c r="P144" s="43"/>
      <c r="Q144" s="51" t="s">
        <v>90</v>
      </c>
    </row>
    <row r="145" spans="1:17" ht="41.25" customHeight="1">
      <c r="A145" s="28"/>
      <c r="B145" s="187"/>
      <c r="C145" s="200" t="s">
        <v>101</v>
      </c>
      <c r="D145" s="129" t="s">
        <v>24</v>
      </c>
      <c r="E145" s="108" t="s">
        <v>231</v>
      </c>
      <c r="F145" s="131" t="s">
        <v>232</v>
      </c>
      <c r="G145" s="111">
        <v>852232.53</v>
      </c>
      <c r="H145" s="111">
        <v>955831.34</v>
      </c>
      <c r="I145" s="112" t="s">
        <v>17</v>
      </c>
      <c r="J145" s="130">
        <v>100</v>
      </c>
      <c r="K145" s="143" t="s">
        <v>516</v>
      </c>
      <c r="L145" s="29"/>
      <c r="M145" s="29"/>
      <c r="N145" s="30"/>
      <c r="O145" s="31"/>
      <c r="P145" s="43"/>
      <c r="Q145" s="33"/>
    </row>
    <row r="146" spans="1:17" ht="41.25" customHeight="1">
      <c r="A146" s="28"/>
      <c r="B146" s="187"/>
      <c r="C146" s="200"/>
      <c r="D146" s="132" t="s">
        <v>19</v>
      </c>
      <c r="E146" s="90" t="s">
        <v>233</v>
      </c>
      <c r="F146" s="87" t="s">
        <v>206</v>
      </c>
      <c r="G146" s="91">
        <v>3313118.28</v>
      </c>
      <c r="H146" s="91"/>
      <c r="I146" s="92" t="s">
        <v>17</v>
      </c>
      <c r="J146" s="86">
        <v>100</v>
      </c>
      <c r="K146" s="141" t="s">
        <v>461</v>
      </c>
      <c r="L146" s="29"/>
      <c r="M146" s="29"/>
      <c r="N146" s="30"/>
      <c r="O146" s="31"/>
      <c r="P146" s="43"/>
      <c r="Q146" s="33"/>
    </row>
    <row r="147" spans="1:17" ht="47.25" hidden="1" customHeight="1">
      <c r="A147" s="35" t="s">
        <v>234</v>
      </c>
      <c r="B147" s="187"/>
      <c r="C147" s="200" t="s">
        <v>73</v>
      </c>
      <c r="D147" s="132" t="s">
        <v>24</v>
      </c>
      <c r="E147" s="90" t="s">
        <v>235</v>
      </c>
      <c r="F147" s="87" t="s">
        <v>232</v>
      </c>
      <c r="G147" s="91">
        <v>994083.6</v>
      </c>
      <c r="H147" s="91"/>
      <c r="I147" s="92" t="s">
        <v>38</v>
      </c>
      <c r="J147" s="86">
        <v>100</v>
      </c>
      <c r="K147" s="141" t="s">
        <v>461</v>
      </c>
      <c r="L147" s="29"/>
      <c r="M147" s="29"/>
      <c r="N147" s="42"/>
      <c r="O147" s="31"/>
      <c r="P147" s="32"/>
      <c r="Q147" s="33"/>
    </row>
    <row r="148" spans="1:17" ht="41.25" customHeight="1">
      <c r="A148" s="28"/>
      <c r="B148" s="187"/>
      <c r="C148" s="200"/>
      <c r="D148" s="132" t="s">
        <v>19</v>
      </c>
      <c r="E148" s="90" t="s">
        <v>236</v>
      </c>
      <c r="F148" s="87" t="s">
        <v>206</v>
      </c>
      <c r="G148" s="91">
        <v>1937238.63</v>
      </c>
      <c r="H148" s="91"/>
      <c r="I148" s="92" t="s">
        <v>17</v>
      </c>
      <c r="J148" s="86">
        <v>100</v>
      </c>
      <c r="K148" s="141" t="s">
        <v>461</v>
      </c>
      <c r="L148" s="29"/>
      <c r="M148" s="29"/>
      <c r="N148" s="30"/>
      <c r="O148" s="31"/>
      <c r="P148" s="43"/>
      <c r="Q148" s="33"/>
    </row>
    <row r="149" spans="1:17" ht="41.25" hidden="1" customHeight="1">
      <c r="A149" s="28"/>
      <c r="B149" s="187"/>
      <c r="C149" s="200" t="s">
        <v>82</v>
      </c>
      <c r="D149" s="198" t="s">
        <v>36</v>
      </c>
      <c r="E149" s="93" t="s">
        <v>420</v>
      </c>
      <c r="F149" s="87" t="s">
        <v>206</v>
      </c>
      <c r="G149" s="91">
        <v>2277282</v>
      </c>
      <c r="H149" s="91"/>
      <c r="I149" s="92" t="s">
        <v>38</v>
      </c>
      <c r="J149" s="94">
        <v>32</v>
      </c>
      <c r="K149" s="141" t="s">
        <v>405</v>
      </c>
      <c r="L149" s="29"/>
      <c r="M149" s="29"/>
      <c r="N149" s="30"/>
      <c r="O149" s="31"/>
      <c r="P149" s="43"/>
      <c r="Q149" s="33"/>
    </row>
    <row r="150" spans="1:17" ht="53.25" hidden="1" customHeight="1">
      <c r="A150" s="28"/>
      <c r="B150" s="187"/>
      <c r="C150" s="200"/>
      <c r="D150" s="198"/>
      <c r="E150" s="90" t="s">
        <v>237</v>
      </c>
      <c r="F150" s="87" t="s">
        <v>232</v>
      </c>
      <c r="G150" s="91">
        <v>721088.78</v>
      </c>
      <c r="H150" s="91">
        <v>747236.85</v>
      </c>
      <c r="I150" s="92" t="s">
        <v>38</v>
      </c>
      <c r="J150" s="86">
        <v>100</v>
      </c>
      <c r="K150" s="143" t="s">
        <v>517</v>
      </c>
      <c r="L150" s="29"/>
      <c r="M150" s="29"/>
      <c r="N150" s="30"/>
      <c r="O150" s="31"/>
      <c r="P150" s="43"/>
      <c r="Q150" s="33"/>
    </row>
    <row r="151" spans="1:17" ht="53.25" hidden="1" customHeight="1">
      <c r="A151" s="28"/>
      <c r="B151" s="187"/>
      <c r="C151" s="200"/>
      <c r="D151" s="198"/>
      <c r="E151" s="93" t="s">
        <v>536</v>
      </c>
      <c r="F151" s="87" t="s">
        <v>206</v>
      </c>
      <c r="G151" s="91">
        <v>4366678.3099999996</v>
      </c>
      <c r="H151" s="91"/>
      <c r="I151" s="92" t="s">
        <v>38</v>
      </c>
      <c r="J151" s="94">
        <v>98</v>
      </c>
      <c r="K151" s="141" t="s">
        <v>405</v>
      </c>
      <c r="L151" s="29"/>
      <c r="M151" s="29"/>
      <c r="N151" s="30"/>
      <c r="O151" s="31"/>
      <c r="P151" s="43"/>
      <c r="Q151" s="33"/>
    </row>
    <row r="152" spans="1:17" ht="47.25" hidden="1" customHeight="1">
      <c r="A152" s="28"/>
      <c r="B152" s="187"/>
      <c r="C152" s="200"/>
      <c r="D152" s="198" t="s">
        <v>24</v>
      </c>
      <c r="E152" s="93" t="s">
        <v>426</v>
      </c>
      <c r="F152" s="87" t="s">
        <v>206</v>
      </c>
      <c r="G152" s="91">
        <v>606067.34</v>
      </c>
      <c r="H152" s="91"/>
      <c r="I152" s="92" t="s">
        <v>38</v>
      </c>
      <c r="J152" s="94">
        <v>54</v>
      </c>
      <c r="K152" s="141" t="s">
        <v>405</v>
      </c>
      <c r="L152" s="29"/>
      <c r="M152" s="29"/>
      <c r="N152" s="30"/>
      <c r="O152" s="31"/>
      <c r="P152" s="43"/>
      <c r="Q152" s="33"/>
    </row>
    <row r="153" spans="1:17" ht="47.25" hidden="1" customHeight="1">
      <c r="A153" s="28"/>
      <c r="B153" s="188"/>
      <c r="C153" s="202"/>
      <c r="D153" s="206"/>
      <c r="E153" s="171" t="s">
        <v>427</v>
      </c>
      <c r="F153" s="146" t="s">
        <v>206</v>
      </c>
      <c r="G153" s="147">
        <v>77603.63</v>
      </c>
      <c r="H153" s="147"/>
      <c r="I153" s="148" t="s">
        <v>38</v>
      </c>
      <c r="J153" s="172">
        <v>100</v>
      </c>
      <c r="K153" s="150" t="s">
        <v>455</v>
      </c>
      <c r="L153" s="29"/>
      <c r="M153" s="29"/>
      <c r="N153" s="30"/>
      <c r="O153" s="31"/>
      <c r="P153" s="43"/>
      <c r="Q153" s="33"/>
    </row>
    <row r="154" spans="1:17" ht="21.75" customHeight="1">
      <c r="A154" s="28"/>
      <c r="B154" s="53"/>
      <c r="C154" s="38"/>
      <c r="D154" s="102"/>
      <c r="E154" s="103"/>
      <c r="F154" s="89"/>
      <c r="G154" s="104"/>
      <c r="H154" s="104"/>
      <c r="I154" s="105"/>
      <c r="J154" s="106"/>
      <c r="K154" s="89"/>
      <c r="L154" s="29"/>
      <c r="M154" s="29"/>
      <c r="N154" s="30"/>
      <c r="O154" s="31"/>
      <c r="P154" s="43"/>
      <c r="Q154" s="33"/>
    </row>
    <row r="155" spans="1:17" ht="29.25" customHeight="1" thickBot="1">
      <c r="A155" s="22"/>
      <c r="B155" s="44"/>
      <c r="C155" s="45"/>
      <c r="D155" s="45"/>
      <c r="E155" s="45"/>
      <c r="F155" s="45"/>
      <c r="G155" s="99"/>
      <c r="H155" s="99"/>
      <c r="I155" s="45"/>
      <c r="J155" s="45"/>
      <c r="K155" s="45"/>
      <c r="L155" s="26"/>
      <c r="M155" s="26"/>
      <c r="N155" s="27"/>
      <c r="O155" s="19"/>
      <c r="P155" s="21"/>
      <c r="Q155" s="21"/>
    </row>
    <row r="156" spans="1:17" ht="39.75" customHeight="1">
      <c r="A156" s="28"/>
      <c r="B156" s="186" t="s">
        <v>238</v>
      </c>
      <c r="C156" s="199" t="s">
        <v>53</v>
      </c>
      <c r="D156" s="159" t="s">
        <v>36</v>
      </c>
      <c r="E156" s="160" t="s">
        <v>239</v>
      </c>
      <c r="F156" s="161" t="s">
        <v>240</v>
      </c>
      <c r="G156" s="162">
        <f>296959.7*3</f>
        <v>890879.10000000009</v>
      </c>
      <c r="H156" s="162">
        <v>846857.63</v>
      </c>
      <c r="I156" s="163" t="s">
        <v>17</v>
      </c>
      <c r="J156" s="164">
        <v>100</v>
      </c>
      <c r="K156" s="165" t="s">
        <v>518</v>
      </c>
      <c r="L156" s="29"/>
      <c r="M156" s="29"/>
      <c r="N156" s="42"/>
      <c r="O156" s="31"/>
      <c r="P156" s="43"/>
      <c r="Q156" s="33" t="s">
        <v>90</v>
      </c>
    </row>
    <row r="157" spans="1:17" ht="38.25">
      <c r="A157" s="28"/>
      <c r="B157" s="187"/>
      <c r="C157" s="200"/>
      <c r="D157" s="132" t="s">
        <v>24</v>
      </c>
      <c r="E157" s="90" t="s">
        <v>241</v>
      </c>
      <c r="F157" s="87" t="s">
        <v>242</v>
      </c>
      <c r="G157" s="91">
        <v>236936.49</v>
      </c>
      <c r="H157" s="91">
        <v>735117.15</v>
      </c>
      <c r="I157" s="92" t="s">
        <v>17</v>
      </c>
      <c r="J157" s="86">
        <v>100</v>
      </c>
      <c r="K157" s="143" t="s">
        <v>532</v>
      </c>
      <c r="L157" s="29"/>
      <c r="M157" s="29"/>
      <c r="N157" s="42"/>
      <c r="O157" s="31"/>
      <c r="P157" s="43"/>
      <c r="Q157" s="33" t="s">
        <v>243</v>
      </c>
    </row>
    <row r="158" spans="1:17" ht="43.5" hidden="1" customHeight="1">
      <c r="A158" s="35" t="s">
        <v>244</v>
      </c>
      <c r="B158" s="187"/>
      <c r="C158" s="200"/>
      <c r="D158" s="198" t="s">
        <v>19</v>
      </c>
      <c r="E158" s="90" t="s">
        <v>245</v>
      </c>
      <c r="F158" s="87" t="s">
        <v>246</v>
      </c>
      <c r="G158" s="91">
        <v>250000</v>
      </c>
      <c r="H158" s="91"/>
      <c r="I158" s="92" t="s">
        <v>38</v>
      </c>
      <c r="J158" s="86">
        <v>100</v>
      </c>
      <c r="K158" s="141" t="s">
        <v>461</v>
      </c>
      <c r="L158" s="29"/>
      <c r="M158" s="29"/>
      <c r="N158" s="42"/>
      <c r="O158" s="31"/>
      <c r="P158" s="43"/>
      <c r="Q158" s="33"/>
    </row>
    <row r="159" spans="1:17" ht="43.5" hidden="1" customHeight="1">
      <c r="A159" s="35" t="s">
        <v>247</v>
      </c>
      <c r="B159" s="187"/>
      <c r="C159" s="200"/>
      <c r="D159" s="198"/>
      <c r="E159" s="90" t="s">
        <v>248</v>
      </c>
      <c r="F159" s="87" t="s">
        <v>249</v>
      </c>
      <c r="G159" s="91">
        <v>426528.23</v>
      </c>
      <c r="H159" s="91"/>
      <c r="I159" s="92" t="s">
        <v>38</v>
      </c>
      <c r="J159" s="86">
        <v>100</v>
      </c>
      <c r="K159" s="141" t="s">
        <v>461</v>
      </c>
      <c r="L159" s="29"/>
      <c r="M159" s="29"/>
      <c r="N159" s="42"/>
      <c r="O159" s="31"/>
      <c r="P159" s="43"/>
      <c r="Q159" s="33"/>
    </row>
    <row r="160" spans="1:17" ht="39.75" hidden="1" customHeight="1">
      <c r="A160" s="35" t="s">
        <v>250</v>
      </c>
      <c r="B160" s="187"/>
      <c r="C160" s="200"/>
      <c r="D160" s="198"/>
      <c r="E160" s="93" t="s">
        <v>251</v>
      </c>
      <c r="F160" s="87" t="s">
        <v>246</v>
      </c>
      <c r="G160" s="91">
        <v>1300102.01</v>
      </c>
      <c r="H160" s="91"/>
      <c r="I160" s="92" t="s">
        <v>450</v>
      </c>
      <c r="J160" s="94">
        <v>40</v>
      </c>
      <c r="K160" s="141" t="s">
        <v>402</v>
      </c>
      <c r="L160" s="29"/>
      <c r="M160" s="29"/>
      <c r="N160" s="42"/>
      <c r="O160" s="31"/>
      <c r="P160" s="43"/>
      <c r="Q160" s="33"/>
    </row>
    <row r="161" spans="1:17" ht="42.75" hidden="1" customHeight="1">
      <c r="A161" s="35" t="s">
        <v>252</v>
      </c>
      <c r="B161" s="187"/>
      <c r="C161" s="200"/>
      <c r="D161" s="132" t="s">
        <v>229</v>
      </c>
      <c r="E161" s="90" t="s">
        <v>253</v>
      </c>
      <c r="F161" s="87" t="s">
        <v>249</v>
      </c>
      <c r="G161" s="91">
        <v>960473.37</v>
      </c>
      <c r="H161" s="91"/>
      <c r="I161" s="92" t="s">
        <v>38</v>
      </c>
      <c r="J161" s="86">
        <v>100</v>
      </c>
      <c r="K161" s="141" t="s">
        <v>461</v>
      </c>
      <c r="L161" s="29"/>
      <c r="M161" s="29"/>
      <c r="N161" s="42"/>
      <c r="O161" s="31"/>
      <c r="P161" s="43"/>
      <c r="Q161" s="33" t="s">
        <v>124</v>
      </c>
    </row>
    <row r="162" spans="1:17" ht="39.75" hidden="1" customHeight="1">
      <c r="A162" s="35" t="s">
        <v>254</v>
      </c>
      <c r="B162" s="187"/>
      <c r="C162" s="200" t="s">
        <v>73</v>
      </c>
      <c r="D162" s="129" t="s">
        <v>36</v>
      </c>
      <c r="E162" s="108" t="s">
        <v>255</v>
      </c>
      <c r="F162" s="131" t="s">
        <v>256</v>
      </c>
      <c r="G162" s="111">
        <v>724725.08</v>
      </c>
      <c r="H162" s="111">
        <v>703742.49</v>
      </c>
      <c r="I162" s="112" t="s">
        <v>38</v>
      </c>
      <c r="J162" s="130">
        <v>100</v>
      </c>
      <c r="K162" s="143" t="s">
        <v>519</v>
      </c>
      <c r="L162" s="29"/>
      <c r="M162" s="29"/>
      <c r="N162" s="42"/>
      <c r="O162" s="31"/>
      <c r="P162" s="43"/>
      <c r="Q162" s="33"/>
    </row>
    <row r="163" spans="1:17" ht="39.75" hidden="1" customHeight="1">
      <c r="A163" s="35" t="s">
        <v>257</v>
      </c>
      <c r="B163" s="187"/>
      <c r="C163" s="200"/>
      <c r="D163" s="184" t="s">
        <v>19</v>
      </c>
      <c r="E163" s="108" t="s">
        <v>258</v>
      </c>
      <c r="F163" s="131" t="s">
        <v>249</v>
      </c>
      <c r="G163" s="111">
        <v>3898810.83</v>
      </c>
      <c r="H163" s="111"/>
      <c r="I163" s="112" t="s">
        <v>38</v>
      </c>
      <c r="J163" s="130">
        <v>100</v>
      </c>
      <c r="K163" s="143" t="s">
        <v>441</v>
      </c>
      <c r="L163" s="29"/>
      <c r="M163" s="29"/>
      <c r="N163" s="42"/>
      <c r="O163" s="52"/>
      <c r="P163" s="43"/>
      <c r="Q163" s="33"/>
    </row>
    <row r="164" spans="1:17" ht="39.75" hidden="1" customHeight="1">
      <c r="A164" s="35" t="s">
        <v>259</v>
      </c>
      <c r="B164" s="187"/>
      <c r="C164" s="200"/>
      <c r="D164" s="184"/>
      <c r="E164" s="108" t="s">
        <v>260</v>
      </c>
      <c r="F164" s="131" t="s">
        <v>249</v>
      </c>
      <c r="G164" s="111">
        <v>206324.96</v>
      </c>
      <c r="H164" s="111">
        <v>200917.1</v>
      </c>
      <c r="I164" s="112" t="s">
        <v>38</v>
      </c>
      <c r="J164" s="130">
        <v>100</v>
      </c>
      <c r="K164" s="143" t="s">
        <v>520</v>
      </c>
      <c r="L164" s="29"/>
      <c r="M164" s="29"/>
      <c r="N164" s="42"/>
      <c r="O164" s="31"/>
      <c r="P164" s="43"/>
      <c r="Q164" s="33"/>
    </row>
    <row r="165" spans="1:17" ht="53.25" hidden="1" customHeight="1">
      <c r="A165" s="35" t="s">
        <v>261</v>
      </c>
      <c r="B165" s="187"/>
      <c r="C165" s="200"/>
      <c r="D165" s="184"/>
      <c r="E165" s="108" t="s">
        <v>262</v>
      </c>
      <c r="F165" s="131" t="s">
        <v>249</v>
      </c>
      <c r="G165" s="111">
        <v>83886.69</v>
      </c>
      <c r="H165" s="111">
        <v>83948.2</v>
      </c>
      <c r="I165" s="112" t="s">
        <v>38</v>
      </c>
      <c r="J165" s="130">
        <v>100</v>
      </c>
      <c r="K165" s="143" t="s">
        <v>521</v>
      </c>
      <c r="L165" s="29"/>
      <c r="M165" s="29"/>
      <c r="N165" s="42"/>
      <c r="O165" s="31"/>
      <c r="P165" s="43"/>
      <c r="Q165" s="33"/>
    </row>
    <row r="166" spans="1:17" ht="39.75" hidden="1" customHeight="1">
      <c r="A166" s="35" t="s">
        <v>263</v>
      </c>
      <c r="B166" s="187"/>
      <c r="C166" s="200"/>
      <c r="D166" s="184"/>
      <c r="E166" s="108" t="s">
        <v>264</v>
      </c>
      <c r="F166" s="131" t="s">
        <v>249</v>
      </c>
      <c r="G166" s="111">
        <v>1916377.65</v>
      </c>
      <c r="H166" s="111"/>
      <c r="I166" s="112" t="s">
        <v>38</v>
      </c>
      <c r="J166" s="130">
        <v>100</v>
      </c>
      <c r="K166" s="140" t="s">
        <v>446</v>
      </c>
      <c r="L166" s="29"/>
      <c r="M166" s="29"/>
      <c r="N166" s="42"/>
      <c r="O166" s="31"/>
      <c r="P166" s="43"/>
      <c r="Q166" s="33"/>
    </row>
    <row r="167" spans="1:17" ht="43.5" customHeight="1">
      <c r="A167" s="28"/>
      <c r="B167" s="187"/>
      <c r="C167" s="200"/>
      <c r="D167" s="184"/>
      <c r="E167" s="110" t="s">
        <v>265</v>
      </c>
      <c r="F167" s="131" t="s">
        <v>266</v>
      </c>
      <c r="G167" s="111">
        <v>6780857.1200000001</v>
      </c>
      <c r="H167" s="111"/>
      <c r="I167" s="112" t="s">
        <v>17</v>
      </c>
      <c r="J167" s="95">
        <v>100</v>
      </c>
      <c r="K167" s="141" t="s">
        <v>442</v>
      </c>
      <c r="L167" s="29"/>
      <c r="M167" s="29"/>
      <c r="N167" s="42"/>
      <c r="O167" s="31"/>
      <c r="P167" s="43"/>
      <c r="Q167" s="33"/>
    </row>
    <row r="168" spans="1:17" ht="49.5" customHeight="1">
      <c r="A168" s="28"/>
      <c r="B168" s="187"/>
      <c r="C168" s="200"/>
      <c r="D168" s="184"/>
      <c r="E168" s="117" t="s">
        <v>267</v>
      </c>
      <c r="F168" s="131" t="s">
        <v>266</v>
      </c>
      <c r="G168" s="111">
        <v>3192787.96</v>
      </c>
      <c r="H168" s="111"/>
      <c r="I168" s="112" t="s">
        <v>17</v>
      </c>
      <c r="J168" s="118">
        <v>0</v>
      </c>
      <c r="K168" s="141" t="s">
        <v>459</v>
      </c>
      <c r="L168" s="29"/>
      <c r="M168" s="29"/>
      <c r="N168" s="42"/>
      <c r="O168" s="31"/>
      <c r="P168" s="43"/>
      <c r="Q168" s="33"/>
    </row>
    <row r="169" spans="1:17" ht="39.75" hidden="1" customHeight="1">
      <c r="A169" s="28"/>
      <c r="B169" s="187"/>
      <c r="C169" s="200" t="s">
        <v>82</v>
      </c>
      <c r="D169" s="132" t="s">
        <v>24</v>
      </c>
      <c r="E169" s="90" t="s">
        <v>422</v>
      </c>
      <c r="F169" s="87" t="s">
        <v>249</v>
      </c>
      <c r="G169" s="91">
        <v>8535422</v>
      </c>
      <c r="H169" s="91"/>
      <c r="I169" s="92" t="s">
        <v>424</v>
      </c>
      <c r="J169" s="95">
        <v>100</v>
      </c>
      <c r="K169" s="141" t="s">
        <v>423</v>
      </c>
      <c r="L169" s="29"/>
      <c r="M169" s="29"/>
      <c r="N169" s="42"/>
      <c r="O169" s="31"/>
      <c r="P169" s="43"/>
      <c r="Q169" s="33"/>
    </row>
    <row r="170" spans="1:17" ht="41.25" hidden="1" thickBot="1">
      <c r="A170" s="28"/>
      <c r="B170" s="188"/>
      <c r="C170" s="202"/>
      <c r="D170" s="144" t="s">
        <v>19</v>
      </c>
      <c r="E170" s="145" t="s">
        <v>121</v>
      </c>
      <c r="F170" s="146" t="s">
        <v>88</v>
      </c>
      <c r="G170" s="147">
        <v>6780857.1200000001</v>
      </c>
      <c r="H170" s="147"/>
      <c r="I170" s="148" t="s">
        <v>38</v>
      </c>
      <c r="J170" s="172">
        <v>100</v>
      </c>
      <c r="K170" s="150" t="s">
        <v>411</v>
      </c>
      <c r="L170" s="4"/>
      <c r="M170" s="29"/>
      <c r="N170" s="42"/>
      <c r="O170" s="31"/>
      <c r="P170" s="43"/>
      <c r="Q170" s="33"/>
    </row>
    <row r="171" spans="1:17" ht="16.5" customHeight="1">
      <c r="A171" s="36"/>
      <c r="B171" s="53"/>
      <c r="C171" s="38"/>
      <c r="D171" s="38"/>
      <c r="E171" s="96"/>
      <c r="F171" s="88"/>
      <c r="G171" s="97"/>
      <c r="H171" s="97"/>
      <c r="I171" s="98"/>
      <c r="J171" s="98"/>
      <c r="K171" s="88"/>
      <c r="L171" s="41"/>
      <c r="M171" s="41"/>
      <c r="N171" s="42"/>
      <c r="O171" s="31"/>
      <c r="P171" s="43"/>
      <c r="Q171" s="33"/>
    </row>
    <row r="172" spans="1:17" ht="29.25" customHeight="1">
      <c r="A172" s="22"/>
      <c r="B172" s="44"/>
      <c r="C172" s="45"/>
      <c r="D172" s="45"/>
      <c r="E172" s="45"/>
      <c r="F172" s="45"/>
      <c r="G172" s="99"/>
      <c r="H172" s="99"/>
      <c r="I172" s="45"/>
      <c r="J172" s="45"/>
      <c r="K172" s="45"/>
      <c r="L172" s="26"/>
      <c r="M172" s="26"/>
      <c r="N172" s="27"/>
      <c r="O172" s="19"/>
      <c r="P172" s="21"/>
      <c r="Q172" s="21"/>
    </row>
    <row r="173" spans="1:17" ht="40.5" hidden="1" customHeight="1">
      <c r="A173" s="35" t="s">
        <v>268</v>
      </c>
      <c r="B173" s="186" t="s">
        <v>269</v>
      </c>
      <c r="C173" s="189" t="s">
        <v>53</v>
      </c>
      <c r="D173" s="190" t="s">
        <v>24</v>
      </c>
      <c r="E173" s="160" t="s">
        <v>270</v>
      </c>
      <c r="F173" s="161" t="s">
        <v>269</v>
      </c>
      <c r="G173" s="162">
        <v>253048.42</v>
      </c>
      <c r="H173" s="162"/>
      <c r="I173" s="163" t="s">
        <v>38</v>
      </c>
      <c r="J173" s="164">
        <v>100</v>
      </c>
      <c r="K173" s="167" t="s">
        <v>461</v>
      </c>
      <c r="L173" s="29"/>
      <c r="M173" s="29"/>
      <c r="N173" s="42"/>
      <c r="O173" s="31"/>
      <c r="P173" s="43"/>
      <c r="Q173" s="33" t="s">
        <v>18</v>
      </c>
    </row>
    <row r="174" spans="1:17" ht="32.25" hidden="1" customHeight="1">
      <c r="A174" s="35" t="s">
        <v>271</v>
      </c>
      <c r="B174" s="187"/>
      <c r="C174" s="183"/>
      <c r="D174" s="184"/>
      <c r="E174" s="108" t="s">
        <v>272</v>
      </c>
      <c r="F174" s="131" t="s">
        <v>269</v>
      </c>
      <c r="G174" s="111">
        <v>725415.09</v>
      </c>
      <c r="H174" s="111">
        <v>616052.81999999995</v>
      </c>
      <c r="I174" s="112" t="s">
        <v>38</v>
      </c>
      <c r="J174" s="130">
        <v>100</v>
      </c>
      <c r="K174" s="143" t="s">
        <v>522</v>
      </c>
      <c r="L174" s="29"/>
      <c r="M174" s="29"/>
      <c r="N174" s="42"/>
      <c r="O174" s="31"/>
      <c r="P174" s="43"/>
      <c r="Q174" s="33" t="s">
        <v>18</v>
      </c>
    </row>
    <row r="175" spans="1:17" ht="32.25" hidden="1" customHeight="1">
      <c r="A175" s="35" t="s">
        <v>273</v>
      </c>
      <c r="B175" s="187"/>
      <c r="C175" s="183"/>
      <c r="D175" s="184" t="s">
        <v>45</v>
      </c>
      <c r="E175" s="108" t="s">
        <v>274</v>
      </c>
      <c r="F175" s="131" t="s">
        <v>275</v>
      </c>
      <c r="G175" s="111">
        <v>962591</v>
      </c>
      <c r="H175" s="111">
        <v>544894.4</v>
      </c>
      <c r="I175" s="112" t="s">
        <v>38</v>
      </c>
      <c r="J175" s="130">
        <v>100</v>
      </c>
      <c r="K175" s="143" t="s">
        <v>484</v>
      </c>
      <c r="L175" s="29"/>
      <c r="M175" s="29"/>
      <c r="N175" s="42"/>
      <c r="O175" s="31"/>
      <c r="P175" s="43"/>
      <c r="Q175" s="33" t="s">
        <v>90</v>
      </c>
    </row>
    <row r="176" spans="1:17" ht="40.5" hidden="1" customHeight="1">
      <c r="A176" s="35" t="s">
        <v>276</v>
      </c>
      <c r="B176" s="187"/>
      <c r="C176" s="183"/>
      <c r="D176" s="184"/>
      <c r="E176" s="108" t="s">
        <v>277</v>
      </c>
      <c r="F176" s="131" t="s">
        <v>269</v>
      </c>
      <c r="G176" s="111">
        <v>2004391</v>
      </c>
      <c r="H176" s="111">
        <v>2068666.08</v>
      </c>
      <c r="I176" s="112" t="s">
        <v>38</v>
      </c>
      <c r="J176" s="130">
        <v>100</v>
      </c>
      <c r="K176" s="143" t="s">
        <v>484</v>
      </c>
      <c r="L176" s="29"/>
      <c r="M176" s="29"/>
      <c r="N176" s="42"/>
      <c r="O176" s="31"/>
      <c r="P176" s="43"/>
      <c r="Q176" s="33" t="s">
        <v>217</v>
      </c>
    </row>
    <row r="177" spans="1:17" ht="42.75" customHeight="1">
      <c r="A177" s="28"/>
      <c r="B177" s="187"/>
      <c r="C177" s="183" t="s">
        <v>101</v>
      </c>
      <c r="D177" s="129" t="s">
        <v>36</v>
      </c>
      <c r="E177" s="108" t="s">
        <v>278</v>
      </c>
      <c r="F177" s="131" t="s">
        <v>279</v>
      </c>
      <c r="G177" s="111">
        <v>2097353.79</v>
      </c>
      <c r="H177" s="111"/>
      <c r="I177" s="112" t="s">
        <v>17</v>
      </c>
      <c r="J177" s="130">
        <v>100</v>
      </c>
      <c r="K177" s="141" t="s">
        <v>461</v>
      </c>
      <c r="L177" s="29"/>
      <c r="M177" s="29"/>
      <c r="N177" s="42"/>
      <c r="O177" s="31"/>
      <c r="P177" s="43"/>
      <c r="Q177" s="33"/>
    </row>
    <row r="178" spans="1:17" ht="37.5" customHeight="1">
      <c r="A178" s="28"/>
      <c r="B178" s="187"/>
      <c r="C178" s="183"/>
      <c r="D178" s="184" t="s">
        <v>14</v>
      </c>
      <c r="E178" s="108" t="s">
        <v>280</v>
      </c>
      <c r="F178" s="131" t="s">
        <v>269</v>
      </c>
      <c r="G178" s="111">
        <v>333647.21999999997</v>
      </c>
      <c r="H178" s="111">
        <v>331405.78999999998</v>
      </c>
      <c r="I178" s="112" t="s">
        <v>17</v>
      </c>
      <c r="J178" s="130">
        <v>100</v>
      </c>
      <c r="K178" s="143" t="s">
        <v>523</v>
      </c>
      <c r="L178" s="29"/>
      <c r="M178" s="29"/>
      <c r="N178" s="42"/>
      <c r="O178" s="31"/>
      <c r="P178" s="43"/>
      <c r="Q178" s="33"/>
    </row>
    <row r="179" spans="1:17" ht="40.5" customHeight="1">
      <c r="A179" s="28"/>
      <c r="B179" s="187"/>
      <c r="C179" s="183"/>
      <c r="D179" s="184"/>
      <c r="E179" s="108" t="s">
        <v>281</v>
      </c>
      <c r="F179" s="131" t="s">
        <v>279</v>
      </c>
      <c r="G179" s="111">
        <v>470616.51</v>
      </c>
      <c r="H179" s="111"/>
      <c r="I179" s="112" t="s">
        <v>17</v>
      </c>
      <c r="J179" s="130">
        <v>100</v>
      </c>
      <c r="K179" s="141" t="s">
        <v>461</v>
      </c>
      <c r="L179" s="29"/>
      <c r="M179" s="29"/>
      <c r="N179" s="42"/>
      <c r="O179" s="31"/>
      <c r="P179" s="43"/>
      <c r="Q179" s="33"/>
    </row>
    <row r="180" spans="1:17" ht="30" hidden="1" customHeight="1">
      <c r="A180" s="35" t="s">
        <v>282</v>
      </c>
      <c r="B180" s="187"/>
      <c r="C180" s="128" t="s">
        <v>73</v>
      </c>
      <c r="D180" s="129" t="s">
        <v>36</v>
      </c>
      <c r="E180" s="108" t="s">
        <v>283</v>
      </c>
      <c r="F180" s="131" t="s">
        <v>279</v>
      </c>
      <c r="G180" s="111">
        <v>1015996.74</v>
      </c>
      <c r="H180" s="111">
        <v>1022460.32</v>
      </c>
      <c r="I180" s="112" t="s">
        <v>38</v>
      </c>
      <c r="J180" s="130">
        <v>100</v>
      </c>
      <c r="K180" s="143" t="s">
        <v>524</v>
      </c>
      <c r="L180" s="29"/>
      <c r="M180" s="29"/>
      <c r="N180" s="42"/>
      <c r="O180" s="31"/>
      <c r="P180" s="43"/>
      <c r="Q180" s="33"/>
    </row>
    <row r="181" spans="1:17" ht="40.5" hidden="1">
      <c r="A181" s="35"/>
      <c r="B181" s="187"/>
      <c r="C181" s="183" t="s">
        <v>82</v>
      </c>
      <c r="D181" s="129" t="s">
        <v>36</v>
      </c>
      <c r="E181" s="110" t="s">
        <v>284</v>
      </c>
      <c r="F181" s="131" t="s">
        <v>279</v>
      </c>
      <c r="G181" s="111">
        <v>610594.76</v>
      </c>
      <c r="H181" s="111"/>
      <c r="I181" s="112" t="s">
        <v>38</v>
      </c>
      <c r="J181" s="116">
        <v>100</v>
      </c>
      <c r="K181" s="141" t="s">
        <v>461</v>
      </c>
      <c r="L181" s="29"/>
      <c r="M181" s="29"/>
      <c r="N181" s="42"/>
      <c r="O181" s="31"/>
      <c r="P181" s="43"/>
      <c r="Q181" s="33"/>
    </row>
    <row r="182" spans="1:17" ht="40.5" hidden="1">
      <c r="A182" s="35"/>
      <c r="B182" s="187"/>
      <c r="C182" s="183"/>
      <c r="D182" s="184" t="s">
        <v>19</v>
      </c>
      <c r="E182" s="110" t="s">
        <v>285</v>
      </c>
      <c r="F182" s="131" t="s">
        <v>269</v>
      </c>
      <c r="G182" s="111">
        <v>2317179.0299999998</v>
      </c>
      <c r="H182" s="111"/>
      <c r="I182" s="112" t="s">
        <v>38</v>
      </c>
      <c r="J182" s="116">
        <v>100</v>
      </c>
      <c r="K182" s="141" t="s">
        <v>461</v>
      </c>
      <c r="L182" s="29"/>
      <c r="M182" s="29"/>
      <c r="N182" s="42"/>
      <c r="O182" s="31"/>
      <c r="P182" s="43"/>
      <c r="Q182" s="33"/>
    </row>
    <row r="183" spans="1:17" ht="27.75" hidden="1" customHeight="1">
      <c r="A183" s="35"/>
      <c r="B183" s="188"/>
      <c r="C183" s="185"/>
      <c r="D183" s="201"/>
      <c r="E183" s="173" t="s">
        <v>286</v>
      </c>
      <c r="F183" s="174" t="s">
        <v>287</v>
      </c>
      <c r="G183" s="175">
        <v>22525641.699999999</v>
      </c>
      <c r="H183" s="175"/>
      <c r="I183" s="176" t="s">
        <v>38</v>
      </c>
      <c r="J183" s="177">
        <v>35</v>
      </c>
      <c r="K183" s="150" t="s">
        <v>406</v>
      </c>
      <c r="L183" s="29"/>
      <c r="M183" s="29"/>
      <c r="N183" s="42"/>
      <c r="O183" s="31"/>
      <c r="P183" s="43"/>
      <c r="Q183" s="33"/>
    </row>
    <row r="184" spans="1:17" ht="16.5" customHeight="1">
      <c r="A184" s="36"/>
      <c r="B184" s="53"/>
      <c r="C184" s="120"/>
      <c r="D184" s="120"/>
      <c r="E184" s="121"/>
      <c r="F184" s="122"/>
      <c r="G184" s="123"/>
      <c r="H184" s="123"/>
      <c r="I184" s="124"/>
      <c r="J184" s="124"/>
      <c r="K184" s="88"/>
      <c r="L184" s="41"/>
      <c r="M184" s="41"/>
      <c r="N184" s="42"/>
      <c r="O184" s="31"/>
      <c r="P184" s="43"/>
      <c r="Q184" s="33"/>
    </row>
    <row r="185" spans="1:17" ht="29.25" customHeight="1">
      <c r="A185" s="22"/>
      <c r="B185" s="44"/>
      <c r="C185" s="45"/>
      <c r="D185" s="45"/>
      <c r="E185" s="45"/>
      <c r="F185" s="45"/>
      <c r="G185" s="99"/>
      <c r="H185" s="99"/>
      <c r="I185" s="45"/>
      <c r="J185" s="45"/>
      <c r="K185" s="45"/>
      <c r="L185" s="26"/>
      <c r="M185" s="26"/>
      <c r="N185" s="27"/>
      <c r="O185" s="19"/>
      <c r="P185" s="21"/>
      <c r="Q185" s="21"/>
    </row>
    <row r="186" spans="1:17" ht="40.5" hidden="1">
      <c r="A186" s="35" t="s">
        <v>288</v>
      </c>
      <c r="B186" s="186" t="s">
        <v>289</v>
      </c>
      <c r="C186" s="189" t="s">
        <v>53</v>
      </c>
      <c r="D186" s="159" t="s">
        <v>24</v>
      </c>
      <c r="E186" s="160" t="s">
        <v>290</v>
      </c>
      <c r="F186" s="161" t="s">
        <v>289</v>
      </c>
      <c r="G186" s="162">
        <v>441900</v>
      </c>
      <c r="H186" s="162"/>
      <c r="I186" s="163" t="s">
        <v>38</v>
      </c>
      <c r="J186" s="164">
        <v>100</v>
      </c>
      <c r="K186" s="167" t="s">
        <v>461</v>
      </c>
      <c r="L186" s="29"/>
      <c r="M186" s="29"/>
      <c r="N186" s="42"/>
      <c r="O186" s="31"/>
      <c r="P186" s="43"/>
      <c r="Q186" s="33" t="s">
        <v>90</v>
      </c>
    </row>
    <row r="187" spans="1:17" ht="40.5">
      <c r="A187" s="28"/>
      <c r="B187" s="187"/>
      <c r="C187" s="183"/>
      <c r="D187" s="184" t="s">
        <v>19</v>
      </c>
      <c r="E187" s="108" t="s">
        <v>291</v>
      </c>
      <c r="F187" s="131" t="s">
        <v>292</v>
      </c>
      <c r="G187" s="111">
        <f>677303.03*3</f>
        <v>2031909.09</v>
      </c>
      <c r="H187" s="111"/>
      <c r="I187" s="112" t="s">
        <v>17</v>
      </c>
      <c r="J187" s="130">
        <v>100</v>
      </c>
      <c r="K187" s="141" t="s">
        <v>461</v>
      </c>
      <c r="L187" s="29"/>
      <c r="M187" s="29"/>
      <c r="N187" s="30"/>
      <c r="O187" s="31"/>
      <c r="P187" s="54"/>
      <c r="Q187" s="33" t="s">
        <v>90</v>
      </c>
    </row>
    <row r="188" spans="1:17" ht="40.5">
      <c r="A188" s="55"/>
      <c r="B188" s="187"/>
      <c r="C188" s="183"/>
      <c r="D188" s="184"/>
      <c r="E188" s="117" t="s">
        <v>293</v>
      </c>
      <c r="F188" s="131" t="s">
        <v>292</v>
      </c>
      <c r="G188" s="111">
        <v>17163556.559999999</v>
      </c>
      <c r="H188" s="111"/>
      <c r="I188" s="112" t="s">
        <v>17</v>
      </c>
      <c r="J188" s="118">
        <v>36</v>
      </c>
      <c r="K188" s="141" t="s">
        <v>543</v>
      </c>
      <c r="L188" s="29"/>
      <c r="M188" s="29"/>
      <c r="N188" s="30"/>
      <c r="O188" s="31"/>
      <c r="P188" s="56"/>
      <c r="Q188" s="33" t="s">
        <v>294</v>
      </c>
    </row>
    <row r="189" spans="1:17" ht="36.75" hidden="1" customHeight="1">
      <c r="A189" s="35" t="s">
        <v>295</v>
      </c>
      <c r="B189" s="187"/>
      <c r="C189" s="183"/>
      <c r="D189" s="129" t="s">
        <v>45</v>
      </c>
      <c r="E189" s="110" t="s">
        <v>296</v>
      </c>
      <c r="F189" s="131" t="s">
        <v>289</v>
      </c>
      <c r="G189" s="111">
        <v>1615955</v>
      </c>
      <c r="H189" s="111">
        <v>1645606.24</v>
      </c>
      <c r="I189" s="112" t="s">
        <v>38</v>
      </c>
      <c r="J189" s="130">
        <v>100</v>
      </c>
      <c r="K189" s="143" t="s">
        <v>484</v>
      </c>
      <c r="L189" s="29"/>
      <c r="M189" s="29"/>
      <c r="N189" s="42"/>
      <c r="O189" s="31"/>
      <c r="P189" s="43"/>
      <c r="Q189" s="33" t="s">
        <v>243</v>
      </c>
    </row>
    <row r="190" spans="1:17" ht="40.5">
      <c r="A190" s="28"/>
      <c r="B190" s="187"/>
      <c r="C190" s="183" t="s">
        <v>101</v>
      </c>
      <c r="D190" s="184" t="s">
        <v>14</v>
      </c>
      <c r="E190" s="108" t="s">
        <v>297</v>
      </c>
      <c r="F190" s="131" t="s">
        <v>298</v>
      </c>
      <c r="G190" s="111">
        <v>302862.19</v>
      </c>
      <c r="H190" s="111"/>
      <c r="I190" s="112" t="s">
        <v>17</v>
      </c>
      <c r="J190" s="130">
        <v>100</v>
      </c>
      <c r="K190" s="141" t="s">
        <v>461</v>
      </c>
      <c r="L190" s="29"/>
      <c r="M190" s="29"/>
      <c r="N190" s="30"/>
      <c r="O190" s="31"/>
      <c r="P190" s="43"/>
      <c r="Q190" s="33"/>
    </row>
    <row r="191" spans="1:17" ht="40.5">
      <c r="A191" s="28"/>
      <c r="B191" s="187"/>
      <c r="C191" s="183"/>
      <c r="D191" s="184"/>
      <c r="E191" s="108" t="s">
        <v>538</v>
      </c>
      <c r="F191" s="131" t="s">
        <v>289</v>
      </c>
      <c r="G191" s="111">
        <v>252847.31</v>
      </c>
      <c r="H191" s="111"/>
      <c r="I191" s="112" t="s">
        <v>17</v>
      </c>
      <c r="J191" s="130">
        <v>100</v>
      </c>
      <c r="K191" s="141" t="s">
        <v>461</v>
      </c>
      <c r="L191" s="29"/>
      <c r="M191" s="29"/>
      <c r="N191" s="30"/>
      <c r="O191" s="31"/>
      <c r="P191" s="43"/>
      <c r="Q191" s="33"/>
    </row>
    <row r="192" spans="1:17" ht="36.75" hidden="1" customHeight="1">
      <c r="A192" s="35" t="s">
        <v>299</v>
      </c>
      <c r="B192" s="187"/>
      <c r="C192" s="183" t="s">
        <v>73</v>
      </c>
      <c r="D192" s="129" t="s">
        <v>36</v>
      </c>
      <c r="E192" s="108" t="s">
        <v>300</v>
      </c>
      <c r="F192" s="131" t="s">
        <v>301</v>
      </c>
      <c r="G192" s="111">
        <v>482594.76</v>
      </c>
      <c r="H192" s="111">
        <v>454012.73</v>
      </c>
      <c r="I192" s="112" t="s">
        <v>38</v>
      </c>
      <c r="J192" s="130">
        <v>100</v>
      </c>
      <c r="K192" s="143" t="s">
        <v>525</v>
      </c>
      <c r="L192" s="29"/>
      <c r="M192" s="29"/>
      <c r="N192" s="42"/>
      <c r="O192" s="31"/>
      <c r="P192" s="43"/>
      <c r="Q192" s="33"/>
    </row>
    <row r="193" spans="1:17" ht="43.5" hidden="1" customHeight="1">
      <c r="A193" s="35" t="s">
        <v>302</v>
      </c>
      <c r="B193" s="187"/>
      <c r="C193" s="183"/>
      <c r="D193" s="129" t="s">
        <v>229</v>
      </c>
      <c r="E193" s="117" t="s">
        <v>303</v>
      </c>
      <c r="F193" s="131" t="s">
        <v>301</v>
      </c>
      <c r="G193" s="111">
        <v>3314105.95</v>
      </c>
      <c r="H193" s="111"/>
      <c r="I193" s="112" t="s">
        <v>38</v>
      </c>
      <c r="J193" s="118">
        <v>30</v>
      </c>
      <c r="K193" s="141" t="s">
        <v>432</v>
      </c>
      <c r="L193" s="29"/>
      <c r="M193" s="29"/>
      <c r="N193" s="42"/>
      <c r="O193" s="31"/>
      <c r="P193" s="43"/>
      <c r="Q193" s="33"/>
    </row>
    <row r="194" spans="1:17" ht="40.5" hidden="1">
      <c r="A194" s="35"/>
      <c r="B194" s="187"/>
      <c r="C194" s="183" t="s">
        <v>82</v>
      </c>
      <c r="D194" s="184" t="s">
        <v>36</v>
      </c>
      <c r="E194" s="110" t="s">
        <v>304</v>
      </c>
      <c r="F194" s="131" t="s">
        <v>298</v>
      </c>
      <c r="G194" s="111">
        <v>2349219.5499999998</v>
      </c>
      <c r="H194" s="111"/>
      <c r="I194" s="112" t="s">
        <v>38</v>
      </c>
      <c r="J194" s="116">
        <v>100</v>
      </c>
      <c r="K194" s="141" t="s">
        <v>461</v>
      </c>
      <c r="L194" s="29"/>
      <c r="M194" s="29"/>
      <c r="N194" s="42"/>
      <c r="O194" s="31"/>
      <c r="P194" s="43"/>
      <c r="Q194" s="33"/>
    </row>
    <row r="195" spans="1:17" ht="51" hidden="1" customHeight="1">
      <c r="A195" s="35"/>
      <c r="B195" s="187"/>
      <c r="C195" s="183"/>
      <c r="D195" s="184"/>
      <c r="E195" s="110" t="s">
        <v>305</v>
      </c>
      <c r="F195" s="131" t="s">
        <v>301</v>
      </c>
      <c r="G195" s="111">
        <v>1238092.3500000001</v>
      </c>
      <c r="H195" s="111"/>
      <c r="I195" s="112" t="s">
        <v>38</v>
      </c>
      <c r="J195" s="116">
        <v>100</v>
      </c>
      <c r="K195" s="141" t="s">
        <v>461</v>
      </c>
      <c r="L195" s="29"/>
      <c r="M195" s="29"/>
      <c r="N195" s="42"/>
      <c r="O195" s="31"/>
      <c r="P195" s="43"/>
      <c r="Q195" s="33"/>
    </row>
    <row r="196" spans="1:17" ht="40.5" hidden="1">
      <c r="A196" s="35"/>
      <c r="B196" s="187"/>
      <c r="C196" s="183"/>
      <c r="D196" s="184" t="s">
        <v>14</v>
      </c>
      <c r="E196" s="110" t="s">
        <v>306</v>
      </c>
      <c r="F196" s="131" t="s">
        <v>289</v>
      </c>
      <c r="G196" s="111">
        <v>1170200.99</v>
      </c>
      <c r="H196" s="111"/>
      <c r="I196" s="112" t="s">
        <v>38</v>
      </c>
      <c r="J196" s="116">
        <v>100</v>
      </c>
      <c r="K196" s="141" t="s">
        <v>461</v>
      </c>
      <c r="L196" s="29"/>
      <c r="M196" s="29"/>
      <c r="N196" s="42"/>
      <c r="O196" s="31"/>
      <c r="P196" s="43"/>
      <c r="Q196" s="33"/>
    </row>
    <row r="197" spans="1:17" ht="40.5" hidden="1">
      <c r="A197" s="35"/>
      <c r="B197" s="187"/>
      <c r="C197" s="183"/>
      <c r="D197" s="184"/>
      <c r="E197" s="110" t="s">
        <v>307</v>
      </c>
      <c r="F197" s="131" t="s">
        <v>301</v>
      </c>
      <c r="G197" s="111">
        <v>925145.19</v>
      </c>
      <c r="H197" s="111"/>
      <c r="I197" s="112" t="s">
        <v>38</v>
      </c>
      <c r="J197" s="116">
        <v>100</v>
      </c>
      <c r="K197" s="141" t="s">
        <v>461</v>
      </c>
      <c r="L197" s="29"/>
      <c r="M197" s="29"/>
      <c r="N197" s="42"/>
      <c r="O197" s="31"/>
      <c r="P197" s="43"/>
      <c r="Q197" s="33"/>
    </row>
    <row r="198" spans="1:17" ht="45" hidden="1" customHeight="1">
      <c r="A198" s="35"/>
      <c r="B198" s="188"/>
      <c r="C198" s="185"/>
      <c r="D198" s="178" t="s">
        <v>229</v>
      </c>
      <c r="E198" s="173" t="s">
        <v>308</v>
      </c>
      <c r="F198" s="174" t="s">
        <v>301</v>
      </c>
      <c r="G198" s="175">
        <v>9465526.8200000003</v>
      </c>
      <c r="H198" s="175"/>
      <c r="I198" s="176" t="s">
        <v>38</v>
      </c>
      <c r="J198" s="177">
        <v>0</v>
      </c>
      <c r="K198" s="150" t="s">
        <v>551</v>
      </c>
      <c r="L198" s="29"/>
      <c r="M198" s="29"/>
      <c r="N198" s="42"/>
      <c r="O198" s="31"/>
      <c r="P198" s="43"/>
      <c r="Q198" s="33"/>
    </row>
    <row r="199" spans="1:17" ht="16.5" customHeight="1">
      <c r="A199" s="36"/>
      <c r="B199" s="37"/>
      <c r="C199" s="120"/>
      <c r="D199" s="120"/>
      <c r="E199" s="121"/>
      <c r="F199" s="122"/>
      <c r="G199" s="123"/>
      <c r="H199" s="123"/>
      <c r="I199" s="124"/>
      <c r="J199" s="124"/>
      <c r="K199" s="88"/>
      <c r="L199" s="41"/>
      <c r="M199" s="41"/>
      <c r="N199" s="42"/>
      <c r="O199" s="31"/>
      <c r="P199" s="43"/>
      <c r="Q199" s="33"/>
    </row>
    <row r="200" spans="1:17" ht="29.25" customHeight="1">
      <c r="A200" s="22"/>
      <c r="B200" s="44"/>
      <c r="C200" s="45"/>
      <c r="D200" s="45"/>
      <c r="E200" s="45"/>
      <c r="F200" s="45"/>
      <c r="G200" s="99"/>
      <c r="H200" s="99"/>
      <c r="I200" s="45"/>
      <c r="J200" s="45"/>
      <c r="K200" s="45"/>
      <c r="L200" s="26"/>
      <c r="M200" s="26"/>
      <c r="N200" s="27"/>
      <c r="O200" s="19"/>
      <c r="P200" s="21"/>
      <c r="Q200" s="21"/>
    </row>
    <row r="201" spans="1:17" ht="40.5" hidden="1">
      <c r="A201" s="35" t="s">
        <v>309</v>
      </c>
      <c r="B201" s="186" t="s">
        <v>310</v>
      </c>
      <c r="C201" s="189" t="s">
        <v>53</v>
      </c>
      <c r="D201" s="159" t="s">
        <v>36</v>
      </c>
      <c r="E201" s="160" t="s">
        <v>311</v>
      </c>
      <c r="F201" s="161" t="s">
        <v>312</v>
      </c>
      <c r="G201" s="162">
        <v>145000</v>
      </c>
      <c r="H201" s="162"/>
      <c r="I201" s="163" t="s">
        <v>38</v>
      </c>
      <c r="J201" s="164">
        <v>100</v>
      </c>
      <c r="K201" s="167" t="s">
        <v>461</v>
      </c>
      <c r="L201" s="29"/>
      <c r="M201" s="29"/>
      <c r="N201" s="42"/>
      <c r="O201" s="31"/>
      <c r="P201" s="43"/>
      <c r="Q201" s="33"/>
    </row>
    <row r="202" spans="1:17" ht="36.75" hidden="1" customHeight="1">
      <c r="A202" s="35" t="s">
        <v>313</v>
      </c>
      <c r="B202" s="187"/>
      <c r="C202" s="183"/>
      <c r="D202" s="129" t="s">
        <v>45</v>
      </c>
      <c r="E202" s="108" t="s">
        <v>314</v>
      </c>
      <c r="F202" s="131" t="s">
        <v>315</v>
      </c>
      <c r="G202" s="111">
        <v>203253.37</v>
      </c>
      <c r="H202" s="111">
        <v>8228865.6600000001</v>
      </c>
      <c r="I202" s="112" t="s">
        <v>38</v>
      </c>
      <c r="J202" s="130">
        <v>100</v>
      </c>
      <c r="K202" s="143" t="s">
        <v>484</v>
      </c>
      <c r="L202" s="29"/>
      <c r="M202" s="29"/>
      <c r="N202" s="42"/>
      <c r="O202" s="31"/>
      <c r="P202" s="43"/>
      <c r="Q202" s="33"/>
    </row>
    <row r="203" spans="1:17" ht="40.5">
      <c r="A203" s="28"/>
      <c r="B203" s="187"/>
      <c r="C203" s="183" t="s">
        <v>101</v>
      </c>
      <c r="D203" s="129" t="s">
        <v>36</v>
      </c>
      <c r="E203" s="108" t="s">
        <v>316</v>
      </c>
      <c r="F203" s="131" t="s">
        <v>317</v>
      </c>
      <c r="G203" s="111">
        <v>1390065.91</v>
      </c>
      <c r="H203" s="111"/>
      <c r="I203" s="112" t="s">
        <v>17</v>
      </c>
      <c r="J203" s="130">
        <v>100</v>
      </c>
      <c r="K203" s="141" t="s">
        <v>461</v>
      </c>
      <c r="L203" s="29"/>
      <c r="M203" s="29"/>
      <c r="N203" s="30"/>
      <c r="O203" s="31"/>
      <c r="P203" s="43"/>
      <c r="Q203" s="33"/>
    </row>
    <row r="204" spans="1:17" ht="20.25">
      <c r="A204" s="28"/>
      <c r="B204" s="187"/>
      <c r="C204" s="183"/>
      <c r="D204" s="129" t="s">
        <v>19</v>
      </c>
      <c r="E204" s="108" t="s">
        <v>318</v>
      </c>
      <c r="F204" s="131" t="s">
        <v>292</v>
      </c>
      <c r="G204" s="111">
        <v>4251714.16</v>
      </c>
      <c r="H204" s="111"/>
      <c r="I204" s="112" t="s">
        <v>17</v>
      </c>
      <c r="J204" s="130">
        <v>100</v>
      </c>
      <c r="K204" s="141" t="s">
        <v>451</v>
      </c>
      <c r="L204" s="29"/>
      <c r="M204" s="29"/>
      <c r="N204" s="30"/>
      <c r="O204" s="31"/>
      <c r="P204" s="43"/>
      <c r="Q204" s="33"/>
    </row>
    <row r="205" spans="1:17" ht="48" customHeight="1">
      <c r="A205" s="28"/>
      <c r="B205" s="187"/>
      <c r="C205" s="183" t="s">
        <v>73</v>
      </c>
      <c r="D205" s="184" t="s">
        <v>14</v>
      </c>
      <c r="E205" s="108" t="s">
        <v>319</v>
      </c>
      <c r="F205" s="131" t="s">
        <v>320</v>
      </c>
      <c r="G205" s="111">
        <v>673918.71</v>
      </c>
      <c r="H205" s="111"/>
      <c r="I205" s="112" t="s">
        <v>17</v>
      </c>
      <c r="J205" s="130">
        <v>100</v>
      </c>
      <c r="K205" s="141" t="s">
        <v>539</v>
      </c>
      <c r="L205" s="29"/>
      <c r="M205" s="29"/>
      <c r="N205" s="30"/>
      <c r="O205" s="31"/>
      <c r="P205" s="43"/>
      <c r="Q205" s="33"/>
    </row>
    <row r="206" spans="1:17" ht="48" customHeight="1">
      <c r="A206" s="28"/>
      <c r="B206" s="187"/>
      <c r="C206" s="183"/>
      <c r="D206" s="184"/>
      <c r="E206" s="108" t="s">
        <v>321</v>
      </c>
      <c r="F206" s="131" t="s">
        <v>322</v>
      </c>
      <c r="G206" s="111">
        <v>539362.81000000006</v>
      </c>
      <c r="H206" s="111"/>
      <c r="I206" s="112" t="s">
        <v>17</v>
      </c>
      <c r="J206" s="116">
        <v>100</v>
      </c>
      <c r="K206" s="141" t="s">
        <v>539</v>
      </c>
      <c r="L206" s="29"/>
      <c r="M206" s="29"/>
      <c r="N206" s="30"/>
      <c r="O206" s="31"/>
      <c r="P206" s="43"/>
      <c r="Q206" s="33"/>
    </row>
    <row r="207" spans="1:17" ht="31.5" customHeight="1">
      <c r="A207" s="28"/>
      <c r="B207" s="187"/>
      <c r="C207" s="183"/>
      <c r="D207" s="129" t="s">
        <v>19</v>
      </c>
      <c r="E207" s="117" t="s">
        <v>323</v>
      </c>
      <c r="F207" s="131" t="s">
        <v>322</v>
      </c>
      <c r="G207" s="111">
        <v>1978340.59</v>
      </c>
      <c r="H207" s="111"/>
      <c r="I207" s="112" t="s">
        <v>17</v>
      </c>
      <c r="J207" s="118">
        <v>0</v>
      </c>
      <c r="K207" s="141" t="s">
        <v>550</v>
      </c>
      <c r="L207" s="29"/>
      <c r="M207" s="29"/>
      <c r="N207" s="30"/>
      <c r="O207" s="31"/>
      <c r="P207" s="43"/>
      <c r="Q207" s="33"/>
    </row>
    <row r="208" spans="1:17" ht="44.25" hidden="1" customHeight="1">
      <c r="A208" s="28"/>
      <c r="B208" s="187"/>
      <c r="C208" s="183" t="s">
        <v>82</v>
      </c>
      <c r="D208" s="184" t="s">
        <v>36</v>
      </c>
      <c r="E208" s="108" t="s">
        <v>324</v>
      </c>
      <c r="F208" s="131" t="s">
        <v>315</v>
      </c>
      <c r="G208" s="111">
        <v>480167.4</v>
      </c>
      <c r="H208" s="111"/>
      <c r="I208" s="112" t="s">
        <v>38</v>
      </c>
      <c r="J208" s="130">
        <v>100</v>
      </c>
      <c r="K208" s="141" t="s">
        <v>461</v>
      </c>
      <c r="L208" s="29"/>
      <c r="M208" s="29"/>
      <c r="N208" s="30"/>
      <c r="O208" s="31"/>
      <c r="P208" s="43"/>
      <c r="Q208" s="33"/>
    </row>
    <row r="209" spans="1:17" ht="43.5" hidden="1" customHeight="1">
      <c r="A209" s="28"/>
      <c r="B209" s="187"/>
      <c r="C209" s="183"/>
      <c r="D209" s="184"/>
      <c r="E209" s="117" t="s">
        <v>413</v>
      </c>
      <c r="F209" s="131" t="s">
        <v>317</v>
      </c>
      <c r="G209" s="111">
        <v>1983614.05</v>
      </c>
      <c r="H209" s="111"/>
      <c r="I209" s="112" t="s">
        <v>38</v>
      </c>
      <c r="J209" s="118">
        <v>2</v>
      </c>
      <c r="K209" s="141" t="s">
        <v>90</v>
      </c>
      <c r="L209" s="29"/>
      <c r="M209" s="29"/>
      <c r="N209" s="30"/>
      <c r="O209" s="31"/>
      <c r="P209" s="43"/>
      <c r="Q209" s="33"/>
    </row>
    <row r="210" spans="1:17" ht="44.25" hidden="1" customHeight="1">
      <c r="A210" s="28"/>
      <c r="B210" s="188"/>
      <c r="C210" s="185"/>
      <c r="D210" s="178" t="s">
        <v>14</v>
      </c>
      <c r="E210" s="179" t="s">
        <v>414</v>
      </c>
      <c r="F210" s="174" t="s">
        <v>312</v>
      </c>
      <c r="G210" s="175">
        <v>1506255.09</v>
      </c>
      <c r="H210" s="175"/>
      <c r="I210" s="176" t="s">
        <v>38</v>
      </c>
      <c r="J210" s="169">
        <v>100</v>
      </c>
      <c r="K210" s="150" t="s">
        <v>539</v>
      </c>
      <c r="L210" s="29"/>
      <c r="M210" s="29"/>
      <c r="N210" s="30"/>
      <c r="O210" s="31"/>
      <c r="P210" s="43"/>
      <c r="Q210" s="33"/>
    </row>
    <row r="211" spans="1:17" ht="16.5" customHeight="1">
      <c r="A211" s="36"/>
      <c r="B211" s="37"/>
      <c r="C211" s="120"/>
      <c r="D211" s="120"/>
      <c r="E211" s="121"/>
      <c r="F211" s="122"/>
      <c r="G211" s="123"/>
      <c r="H211" s="123"/>
      <c r="I211" s="124"/>
      <c r="J211" s="124"/>
      <c r="K211" s="88"/>
      <c r="L211" s="41"/>
      <c r="M211" s="41"/>
      <c r="N211" s="42"/>
      <c r="O211" s="31"/>
      <c r="P211" s="43"/>
      <c r="Q211" s="33"/>
    </row>
    <row r="212" spans="1:17" ht="29.25" customHeight="1" thickBot="1">
      <c r="A212" s="22"/>
      <c r="B212" s="44"/>
      <c r="C212" s="45"/>
      <c r="D212" s="45"/>
      <c r="E212" s="45"/>
      <c r="F212" s="45"/>
      <c r="G212" s="99"/>
      <c r="H212" s="99"/>
      <c r="I212" s="45"/>
      <c r="J212" s="45"/>
      <c r="K212" s="45"/>
      <c r="L212" s="26"/>
      <c r="M212" s="26"/>
      <c r="N212" s="27"/>
      <c r="O212" s="19"/>
      <c r="P212" s="21"/>
      <c r="Q212" s="21"/>
    </row>
    <row r="213" spans="1:17" ht="132" customHeight="1">
      <c r="A213" s="28"/>
      <c r="B213" s="191" t="s">
        <v>553</v>
      </c>
      <c r="C213" s="194">
        <v>2007</v>
      </c>
      <c r="D213" s="159" t="s">
        <v>36</v>
      </c>
      <c r="E213" s="160" t="s">
        <v>325</v>
      </c>
      <c r="F213" s="161" t="s">
        <v>326</v>
      </c>
      <c r="G213" s="162">
        <v>1154556.97</v>
      </c>
      <c r="H213" s="162">
        <v>1132968.6100000001</v>
      </c>
      <c r="I213" s="163" t="s">
        <v>17</v>
      </c>
      <c r="J213" s="164">
        <v>100</v>
      </c>
      <c r="K213" s="165" t="s">
        <v>526</v>
      </c>
      <c r="L213" s="29"/>
      <c r="M213" s="29"/>
      <c r="N213" s="42"/>
      <c r="O213" s="31"/>
      <c r="P213" s="54"/>
      <c r="Q213" s="33" t="s">
        <v>60</v>
      </c>
    </row>
    <row r="214" spans="1:17" ht="45" hidden="1" customHeight="1">
      <c r="A214" s="57">
        <v>66</v>
      </c>
      <c r="B214" s="192"/>
      <c r="C214" s="195"/>
      <c r="D214" s="196" t="s">
        <v>19</v>
      </c>
      <c r="E214" s="108" t="s">
        <v>327</v>
      </c>
      <c r="F214" s="131" t="s">
        <v>326</v>
      </c>
      <c r="G214" s="111">
        <v>1385135</v>
      </c>
      <c r="H214" s="111">
        <v>1474586.43</v>
      </c>
      <c r="I214" s="112" t="s">
        <v>38</v>
      </c>
      <c r="J214" s="130">
        <v>100</v>
      </c>
      <c r="K214" s="143" t="s">
        <v>527</v>
      </c>
      <c r="L214" s="29"/>
      <c r="M214" s="29"/>
      <c r="N214" s="30"/>
      <c r="O214" s="31"/>
      <c r="P214" s="56"/>
      <c r="Q214" s="33" t="s">
        <v>294</v>
      </c>
    </row>
    <row r="215" spans="1:17" ht="45" hidden="1" customHeight="1">
      <c r="A215" s="35" t="s">
        <v>328</v>
      </c>
      <c r="B215" s="192"/>
      <c r="C215" s="195"/>
      <c r="D215" s="196"/>
      <c r="E215" s="108" t="s">
        <v>329</v>
      </c>
      <c r="F215" s="131" t="s">
        <v>47</v>
      </c>
      <c r="G215" s="111">
        <v>2171380.34</v>
      </c>
      <c r="H215" s="111"/>
      <c r="I215" s="112" t="s">
        <v>38</v>
      </c>
      <c r="J215" s="130">
        <v>100</v>
      </c>
      <c r="K215" s="141" t="s">
        <v>446</v>
      </c>
      <c r="L215" s="29"/>
      <c r="M215" s="29"/>
      <c r="N215" s="30"/>
      <c r="O215" s="31"/>
      <c r="P215" s="43"/>
      <c r="Q215" s="33"/>
    </row>
    <row r="216" spans="1:17" ht="45" hidden="1" customHeight="1">
      <c r="A216" s="35" t="s">
        <v>330</v>
      </c>
      <c r="B216" s="192"/>
      <c r="C216" s="128" t="s">
        <v>73</v>
      </c>
      <c r="D216" s="131" t="s">
        <v>19</v>
      </c>
      <c r="E216" s="108" t="s">
        <v>331</v>
      </c>
      <c r="F216" s="131" t="s">
        <v>326</v>
      </c>
      <c r="G216" s="111">
        <v>4941026.67</v>
      </c>
      <c r="H216" s="111"/>
      <c r="I216" s="112" t="s">
        <v>38</v>
      </c>
      <c r="J216" s="130">
        <v>100</v>
      </c>
      <c r="K216" s="141" t="s">
        <v>452</v>
      </c>
      <c r="L216" s="29"/>
      <c r="M216" s="29"/>
      <c r="N216" s="30"/>
      <c r="O216" s="31"/>
      <c r="P216" s="43"/>
      <c r="Q216" s="33"/>
    </row>
    <row r="217" spans="1:17" ht="45" hidden="1" customHeight="1">
      <c r="A217" s="35"/>
      <c r="B217" s="192"/>
      <c r="C217" s="183" t="s">
        <v>82</v>
      </c>
      <c r="D217" s="184" t="s">
        <v>14</v>
      </c>
      <c r="E217" s="117" t="s">
        <v>332</v>
      </c>
      <c r="F217" s="131" t="s">
        <v>333</v>
      </c>
      <c r="G217" s="111">
        <v>1175793</v>
      </c>
      <c r="H217" s="111"/>
      <c r="I217" s="112" t="s">
        <v>38</v>
      </c>
      <c r="J217" s="118">
        <v>0</v>
      </c>
      <c r="K217" s="141" t="s">
        <v>407</v>
      </c>
      <c r="L217" s="29"/>
      <c r="M217" s="29"/>
      <c r="N217" s="30"/>
      <c r="O217" s="31"/>
      <c r="P217" s="43"/>
      <c r="Q217" s="33"/>
    </row>
    <row r="218" spans="1:17" ht="45" hidden="1" customHeight="1">
      <c r="A218" s="35"/>
      <c r="B218" s="192"/>
      <c r="C218" s="183"/>
      <c r="D218" s="184"/>
      <c r="E218" s="117" t="s">
        <v>334</v>
      </c>
      <c r="F218" s="131" t="s">
        <v>335</v>
      </c>
      <c r="G218" s="111">
        <v>1195746</v>
      </c>
      <c r="H218" s="111"/>
      <c r="I218" s="112" t="s">
        <v>38</v>
      </c>
      <c r="J218" s="118">
        <v>0</v>
      </c>
      <c r="K218" s="141" t="s">
        <v>540</v>
      </c>
      <c r="L218" s="29"/>
      <c r="M218" s="29"/>
      <c r="N218" s="30"/>
      <c r="O218" s="31"/>
      <c r="P218" s="43"/>
      <c r="Q218" s="33"/>
    </row>
    <row r="219" spans="1:17" ht="45" hidden="1" customHeight="1">
      <c r="A219" s="35"/>
      <c r="B219" s="192"/>
      <c r="C219" s="183"/>
      <c r="D219" s="184"/>
      <c r="E219" s="117" t="s">
        <v>336</v>
      </c>
      <c r="F219" s="131" t="s">
        <v>337</v>
      </c>
      <c r="G219" s="111">
        <v>616368</v>
      </c>
      <c r="H219" s="111"/>
      <c r="I219" s="112" t="s">
        <v>38</v>
      </c>
      <c r="J219" s="118">
        <v>0</v>
      </c>
      <c r="K219" s="141" t="s">
        <v>407</v>
      </c>
      <c r="L219" s="29"/>
      <c r="M219" s="29"/>
      <c r="N219" s="30"/>
      <c r="O219" s="31"/>
      <c r="P219" s="43"/>
      <c r="Q219" s="33"/>
    </row>
    <row r="220" spans="1:17" ht="45" hidden="1" customHeight="1">
      <c r="A220" s="35"/>
      <c r="B220" s="192"/>
      <c r="C220" s="183"/>
      <c r="D220" s="184" t="s">
        <v>24</v>
      </c>
      <c r="E220" s="108" t="s">
        <v>338</v>
      </c>
      <c r="F220" s="131" t="s">
        <v>326</v>
      </c>
      <c r="G220" s="111">
        <v>1224724</v>
      </c>
      <c r="H220" s="111"/>
      <c r="I220" s="112" t="s">
        <v>425</v>
      </c>
      <c r="J220" s="130">
        <v>100</v>
      </c>
      <c r="K220" s="141" t="s">
        <v>408</v>
      </c>
      <c r="L220" s="29"/>
      <c r="M220" s="29"/>
      <c r="N220" s="30"/>
      <c r="O220" s="31"/>
      <c r="P220" s="43"/>
      <c r="Q220" s="33"/>
    </row>
    <row r="221" spans="1:17" ht="45" hidden="1" customHeight="1">
      <c r="A221" s="35"/>
      <c r="B221" s="192"/>
      <c r="C221" s="183"/>
      <c r="D221" s="184"/>
      <c r="E221" s="108" t="s">
        <v>339</v>
      </c>
      <c r="F221" s="131" t="s">
        <v>326</v>
      </c>
      <c r="G221" s="111">
        <v>1224225</v>
      </c>
      <c r="H221" s="111"/>
      <c r="I221" s="112" t="s">
        <v>425</v>
      </c>
      <c r="J221" s="116">
        <v>100</v>
      </c>
      <c r="K221" s="141" t="s">
        <v>408</v>
      </c>
      <c r="L221" s="29"/>
      <c r="M221" s="29"/>
      <c r="N221" s="30"/>
      <c r="O221" s="31"/>
      <c r="P221" s="43"/>
      <c r="Q221" s="33"/>
    </row>
    <row r="222" spans="1:17" ht="45" hidden="1" customHeight="1">
      <c r="A222" s="35"/>
      <c r="B222" s="192"/>
      <c r="C222" s="183"/>
      <c r="D222" s="196" t="s">
        <v>19</v>
      </c>
      <c r="E222" s="117" t="s">
        <v>340</v>
      </c>
      <c r="F222" s="131" t="s">
        <v>47</v>
      </c>
      <c r="G222" s="111">
        <v>11699072.369999999</v>
      </c>
      <c r="H222" s="111"/>
      <c r="I222" s="112" t="s">
        <v>38</v>
      </c>
      <c r="J222" s="118">
        <v>43</v>
      </c>
      <c r="K222" s="141" t="s">
        <v>401</v>
      </c>
      <c r="L222" s="29"/>
      <c r="M222" s="29"/>
      <c r="N222" s="30"/>
      <c r="O222" s="31"/>
      <c r="P222" s="43"/>
      <c r="Q222" s="33"/>
    </row>
    <row r="223" spans="1:17" ht="45" hidden="1" customHeight="1">
      <c r="A223" s="35"/>
      <c r="B223" s="193"/>
      <c r="C223" s="185"/>
      <c r="D223" s="197"/>
      <c r="E223" s="173" t="s">
        <v>341</v>
      </c>
      <c r="F223" s="174" t="s">
        <v>47</v>
      </c>
      <c r="G223" s="175">
        <v>15395337.949999999</v>
      </c>
      <c r="H223" s="175"/>
      <c r="I223" s="176" t="s">
        <v>38</v>
      </c>
      <c r="J223" s="180">
        <v>47</v>
      </c>
      <c r="K223" s="150" t="s">
        <v>401</v>
      </c>
      <c r="L223" s="29"/>
      <c r="M223" s="29"/>
      <c r="N223" s="30"/>
      <c r="O223" s="31"/>
      <c r="P223" s="43"/>
      <c r="Q223" s="33"/>
    </row>
    <row r="224" spans="1:17" ht="16.5" customHeight="1">
      <c r="A224" s="36"/>
      <c r="B224" s="53"/>
      <c r="C224" s="120"/>
      <c r="D224" s="120"/>
      <c r="E224" s="121"/>
      <c r="F224" s="122"/>
      <c r="G224" s="123"/>
      <c r="H224" s="123"/>
      <c r="I224" s="124"/>
      <c r="J224" s="124"/>
      <c r="K224" s="88"/>
      <c r="L224" s="41"/>
      <c r="M224" s="41"/>
      <c r="N224" s="42"/>
      <c r="O224" s="31"/>
      <c r="P224" s="43"/>
      <c r="Q224" s="33"/>
    </row>
    <row r="225" spans="1:17" ht="29.25" customHeight="1">
      <c r="A225" s="22"/>
      <c r="B225" s="44"/>
      <c r="C225" s="45"/>
      <c r="D225" s="45"/>
      <c r="E225" s="45"/>
      <c r="F225" s="45"/>
      <c r="G225" s="99"/>
      <c r="H225" s="99"/>
      <c r="I225" s="45"/>
      <c r="J225" s="45"/>
      <c r="K225" s="45"/>
      <c r="L225" s="26"/>
      <c r="M225" s="26"/>
      <c r="N225" s="27"/>
      <c r="O225" s="19"/>
      <c r="P225" s="21"/>
      <c r="Q225" s="21"/>
    </row>
    <row r="226" spans="1:17" ht="45" hidden="1" customHeight="1">
      <c r="A226" s="35" t="s">
        <v>342</v>
      </c>
      <c r="B226" s="186" t="s">
        <v>343</v>
      </c>
      <c r="C226" s="189" t="s">
        <v>53</v>
      </c>
      <c r="D226" s="190" t="s">
        <v>19</v>
      </c>
      <c r="E226" s="160" t="s">
        <v>344</v>
      </c>
      <c r="F226" s="161" t="s">
        <v>343</v>
      </c>
      <c r="G226" s="162">
        <v>2199665.56</v>
      </c>
      <c r="H226" s="162"/>
      <c r="I226" s="163" t="s">
        <v>38</v>
      </c>
      <c r="J226" s="164">
        <v>100</v>
      </c>
      <c r="K226" s="167" t="s">
        <v>461</v>
      </c>
      <c r="L226" s="47"/>
      <c r="M226" s="58"/>
      <c r="N226" s="48"/>
      <c r="O226" s="50"/>
      <c r="P226" s="54"/>
      <c r="Q226" s="33"/>
    </row>
    <row r="227" spans="1:17" ht="45" hidden="1" customHeight="1">
      <c r="A227" s="35" t="s">
        <v>345</v>
      </c>
      <c r="B227" s="187"/>
      <c r="C227" s="183"/>
      <c r="D227" s="184"/>
      <c r="E227" s="110" t="s">
        <v>346</v>
      </c>
      <c r="F227" s="113" t="s">
        <v>343</v>
      </c>
      <c r="G227" s="114">
        <v>401918.13</v>
      </c>
      <c r="H227" s="114">
        <v>401912.72</v>
      </c>
      <c r="I227" s="115" t="s">
        <v>347</v>
      </c>
      <c r="J227" s="116">
        <v>100</v>
      </c>
      <c r="K227" s="140" t="s">
        <v>528</v>
      </c>
      <c r="L227" s="29"/>
      <c r="M227" s="29"/>
      <c r="N227" s="42"/>
      <c r="O227" s="31"/>
      <c r="P227" s="54"/>
      <c r="Q227" s="33"/>
    </row>
    <row r="228" spans="1:17" ht="45" hidden="1" customHeight="1">
      <c r="A228" s="35" t="s">
        <v>348</v>
      </c>
      <c r="B228" s="187"/>
      <c r="C228" s="183"/>
      <c r="D228" s="184"/>
      <c r="E228" s="108" t="s">
        <v>349</v>
      </c>
      <c r="F228" s="131" t="s">
        <v>343</v>
      </c>
      <c r="G228" s="111">
        <v>2182101.11</v>
      </c>
      <c r="H228" s="111"/>
      <c r="I228" s="112" t="s">
        <v>38</v>
      </c>
      <c r="J228" s="130">
        <v>100</v>
      </c>
      <c r="K228" s="141" t="s">
        <v>461</v>
      </c>
      <c r="L228" s="47"/>
      <c r="M228" s="58"/>
      <c r="N228" s="59"/>
      <c r="O228" s="50"/>
      <c r="P228" s="54"/>
      <c r="Q228" s="33"/>
    </row>
    <row r="229" spans="1:17" ht="34.5" customHeight="1">
      <c r="A229" s="28"/>
      <c r="B229" s="187"/>
      <c r="C229" s="183"/>
      <c r="D229" s="184"/>
      <c r="E229" s="117" t="s">
        <v>350</v>
      </c>
      <c r="F229" s="131" t="s">
        <v>343</v>
      </c>
      <c r="G229" s="111">
        <f>700383.18*3</f>
        <v>2101149.54</v>
      </c>
      <c r="H229" s="111"/>
      <c r="I229" s="112" t="s">
        <v>17</v>
      </c>
      <c r="J229" s="118">
        <v>0</v>
      </c>
      <c r="K229" s="141" t="s">
        <v>552</v>
      </c>
      <c r="L229" s="29"/>
      <c r="M229" s="29"/>
      <c r="N229" s="42"/>
      <c r="O229" s="31"/>
      <c r="P229" s="54"/>
      <c r="Q229" s="33"/>
    </row>
    <row r="230" spans="1:17" ht="45" customHeight="1">
      <c r="A230" s="28"/>
      <c r="B230" s="187"/>
      <c r="C230" s="183" t="s">
        <v>101</v>
      </c>
      <c r="D230" s="129" t="s">
        <v>36</v>
      </c>
      <c r="E230" s="117" t="s">
        <v>351</v>
      </c>
      <c r="F230" s="131" t="s">
        <v>352</v>
      </c>
      <c r="G230" s="111">
        <v>2074473.2</v>
      </c>
      <c r="H230" s="111"/>
      <c r="I230" s="112" t="s">
        <v>17</v>
      </c>
      <c r="J230" s="118">
        <v>76</v>
      </c>
      <c r="K230" s="141" t="s">
        <v>401</v>
      </c>
      <c r="L230" s="47"/>
      <c r="M230" s="58"/>
      <c r="N230" s="59"/>
      <c r="O230" s="50"/>
      <c r="P230" s="54"/>
      <c r="Q230" s="33"/>
    </row>
    <row r="231" spans="1:17" ht="45" customHeight="1">
      <c r="A231" s="28"/>
      <c r="B231" s="187"/>
      <c r="C231" s="183"/>
      <c r="D231" s="129" t="s">
        <v>14</v>
      </c>
      <c r="E231" s="108" t="s">
        <v>353</v>
      </c>
      <c r="F231" s="131" t="s">
        <v>354</v>
      </c>
      <c r="G231" s="111">
        <v>882486.94</v>
      </c>
      <c r="H231" s="111"/>
      <c r="I231" s="112" t="s">
        <v>17</v>
      </c>
      <c r="J231" s="130">
        <v>100</v>
      </c>
      <c r="K231" s="141" t="s">
        <v>461</v>
      </c>
      <c r="L231" s="47"/>
      <c r="M231" s="58"/>
      <c r="N231" s="48"/>
      <c r="O231" s="50"/>
      <c r="P231" s="54"/>
      <c r="Q231" s="33"/>
    </row>
    <row r="232" spans="1:17" ht="45" customHeight="1">
      <c r="A232" s="28"/>
      <c r="B232" s="187"/>
      <c r="C232" s="183"/>
      <c r="D232" s="129" t="s">
        <v>355</v>
      </c>
      <c r="E232" s="117" t="s">
        <v>356</v>
      </c>
      <c r="F232" s="131" t="s">
        <v>357</v>
      </c>
      <c r="G232" s="111">
        <v>4036871.92</v>
      </c>
      <c r="H232" s="111"/>
      <c r="I232" s="112" t="s">
        <v>17</v>
      </c>
      <c r="J232" s="118">
        <v>62</v>
      </c>
      <c r="K232" s="141" t="s">
        <v>401</v>
      </c>
      <c r="L232" s="47"/>
      <c r="M232" s="58"/>
      <c r="N232" s="48"/>
      <c r="O232" s="50"/>
      <c r="P232" s="54"/>
      <c r="Q232" s="33"/>
    </row>
    <row r="233" spans="1:17" ht="45" hidden="1" customHeight="1">
      <c r="A233" s="28"/>
      <c r="B233" s="188"/>
      <c r="C233" s="181" t="s">
        <v>82</v>
      </c>
      <c r="D233" s="178" t="s">
        <v>19</v>
      </c>
      <c r="E233" s="173" t="s">
        <v>358</v>
      </c>
      <c r="F233" s="174" t="s">
        <v>47</v>
      </c>
      <c r="G233" s="175">
        <v>1817705.15</v>
      </c>
      <c r="H233" s="175"/>
      <c r="I233" s="176" t="s">
        <v>38</v>
      </c>
      <c r="J233" s="177">
        <v>70</v>
      </c>
      <c r="K233" s="150" t="s">
        <v>409</v>
      </c>
      <c r="L233" s="47"/>
      <c r="M233" s="58"/>
      <c r="N233" s="48"/>
      <c r="O233" s="50"/>
      <c r="P233" s="54"/>
      <c r="Q233" s="33"/>
    </row>
    <row r="234" spans="1:17" ht="15" customHeight="1">
      <c r="A234" s="36"/>
      <c r="B234" s="37"/>
      <c r="C234" s="120"/>
      <c r="D234" s="120"/>
      <c r="E234" s="121"/>
      <c r="F234" s="122"/>
      <c r="G234" s="123"/>
      <c r="H234" s="123"/>
      <c r="I234" s="124"/>
      <c r="J234" s="124"/>
      <c r="K234" s="88"/>
      <c r="L234" s="41"/>
      <c r="M234" s="41"/>
      <c r="N234" s="42"/>
      <c r="O234" s="31"/>
      <c r="P234" s="43"/>
      <c r="Q234" s="33"/>
    </row>
    <row r="235" spans="1:17" ht="29.25" customHeight="1" thickBot="1">
      <c r="A235" s="22"/>
      <c r="B235" s="44"/>
      <c r="C235" s="45"/>
      <c r="D235" s="45"/>
      <c r="E235" s="45"/>
      <c r="F235" s="45"/>
      <c r="G235" s="99"/>
      <c r="H235" s="99"/>
      <c r="I235" s="45"/>
      <c r="J235" s="45"/>
      <c r="K235" s="45"/>
      <c r="L235" s="26"/>
      <c r="M235" s="26"/>
      <c r="N235" s="27"/>
      <c r="O235" s="19"/>
      <c r="P235" s="21"/>
      <c r="Q235" s="21"/>
    </row>
    <row r="236" spans="1:17" s="63" customFormat="1" ht="45" customHeight="1">
      <c r="A236" s="28"/>
      <c r="B236" s="186" t="s">
        <v>359</v>
      </c>
      <c r="C236" s="189" t="s">
        <v>53</v>
      </c>
      <c r="D236" s="159" t="s">
        <v>36</v>
      </c>
      <c r="E236" s="160" t="s">
        <v>360</v>
      </c>
      <c r="F236" s="161" t="s">
        <v>361</v>
      </c>
      <c r="G236" s="162">
        <v>266022.58</v>
      </c>
      <c r="H236" s="162">
        <v>263035.5</v>
      </c>
      <c r="I236" s="163" t="s">
        <v>17</v>
      </c>
      <c r="J236" s="164">
        <v>100</v>
      </c>
      <c r="K236" s="165" t="s">
        <v>533</v>
      </c>
      <c r="L236" s="60"/>
      <c r="M236" s="47"/>
      <c r="N236" s="48"/>
      <c r="O236" s="49"/>
      <c r="P236" s="61"/>
      <c r="Q236" s="62"/>
    </row>
    <row r="237" spans="1:17" s="63" customFormat="1" ht="45" customHeight="1">
      <c r="A237" s="28"/>
      <c r="B237" s="187"/>
      <c r="C237" s="183"/>
      <c r="D237" s="129" t="s">
        <v>14</v>
      </c>
      <c r="E237" s="108" t="s">
        <v>362</v>
      </c>
      <c r="F237" s="131" t="s">
        <v>363</v>
      </c>
      <c r="G237" s="111">
        <v>137002.29</v>
      </c>
      <c r="H237" s="111"/>
      <c r="I237" s="112" t="s">
        <v>17</v>
      </c>
      <c r="J237" s="130">
        <v>100</v>
      </c>
      <c r="K237" s="141" t="s">
        <v>461</v>
      </c>
      <c r="L237" s="29"/>
      <c r="M237" s="29"/>
      <c r="N237" s="42"/>
      <c r="O237" s="31"/>
      <c r="P237" s="61"/>
      <c r="Q237" s="62" t="s">
        <v>90</v>
      </c>
    </row>
    <row r="238" spans="1:17" s="63" customFormat="1" ht="45" hidden="1" customHeight="1">
      <c r="A238" s="35" t="s">
        <v>364</v>
      </c>
      <c r="B238" s="187"/>
      <c r="C238" s="183"/>
      <c r="D238" s="184" t="s">
        <v>19</v>
      </c>
      <c r="E238" s="108" t="s">
        <v>454</v>
      </c>
      <c r="F238" s="131" t="s">
        <v>365</v>
      </c>
      <c r="G238" s="111">
        <v>898469.55</v>
      </c>
      <c r="H238" s="111"/>
      <c r="I238" s="112" t="s">
        <v>38</v>
      </c>
      <c r="J238" s="130">
        <v>100</v>
      </c>
      <c r="K238" s="141" t="s">
        <v>461</v>
      </c>
      <c r="L238" s="29"/>
      <c r="M238" s="29"/>
      <c r="N238" s="42"/>
      <c r="O238" s="31"/>
      <c r="P238" s="61"/>
      <c r="Q238" s="62" t="s">
        <v>90</v>
      </c>
    </row>
    <row r="239" spans="1:17" s="63" customFormat="1" ht="45" hidden="1" customHeight="1">
      <c r="A239" s="35" t="s">
        <v>366</v>
      </c>
      <c r="B239" s="187"/>
      <c r="C239" s="183"/>
      <c r="D239" s="184"/>
      <c r="E239" s="108" t="s">
        <v>367</v>
      </c>
      <c r="F239" s="131" t="s">
        <v>363</v>
      </c>
      <c r="G239" s="111">
        <v>1500000</v>
      </c>
      <c r="H239" s="111"/>
      <c r="I239" s="112" t="s">
        <v>368</v>
      </c>
      <c r="J239" s="130">
        <v>100</v>
      </c>
      <c r="K239" s="141" t="s">
        <v>461</v>
      </c>
      <c r="L239" s="47"/>
      <c r="M239" s="47"/>
      <c r="N239" s="64"/>
      <c r="O239" s="50"/>
      <c r="P239" s="61"/>
      <c r="Q239" s="62"/>
    </row>
    <row r="240" spans="1:17" s="63" customFormat="1" ht="45" customHeight="1">
      <c r="A240" s="28"/>
      <c r="B240" s="187"/>
      <c r="C240" s="183" t="s">
        <v>101</v>
      </c>
      <c r="D240" s="184" t="s">
        <v>24</v>
      </c>
      <c r="E240" s="108" t="s">
        <v>369</v>
      </c>
      <c r="F240" s="131" t="s">
        <v>370</v>
      </c>
      <c r="G240" s="111">
        <v>881664.13</v>
      </c>
      <c r="H240" s="111"/>
      <c r="I240" s="112" t="s">
        <v>17</v>
      </c>
      <c r="J240" s="130">
        <v>100</v>
      </c>
      <c r="K240" s="141" t="s">
        <v>461</v>
      </c>
      <c r="L240" s="47"/>
      <c r="M240" s="47"/>
      <c r="N240" s="48"/>
      <c r="O240" s="49"/>
      <c r="P240" s="61"/>
      <c r="Q240" s="62"/>
    </row>
    <row r="241" spans="1:17" s="63" customFormat="1" ht="45" customHeight="1">
      <c r="A241" s="28"/>
      <c r="B241" s="187"/>
      <c r="C241" s="183"/>
      <c r="D241" s="184"/>
      <c r="E241" s="108" t="s">
        <v>371</v>
      </c>
      <c r="F241" s="131" t="s">
        <v>363</v>
      </c>
      <c r="G241" s="111">
        <v>4698238.0999999996</v>
      </c>
      <c r="H241" s="111"/>
      <c r="I241" s="112" t="s">
        <v>17</v>
      </c>
      <c r="J241" s="130">
        <v>100</v>
      </c>
      <c r="K241" s="141" t="s">
        <v>461</v>
      </c>
      <c r="L241" s="47"/>
      <c r="M241" s="47"/>
      <c r="N241" s="64"/>
      <c r="O241" s="50"/>
      <c r="P241" s="61"/>
      <c r="Q241" s="62"/>
    </row>
    <row r="242" spans="1:17" s="63" customFormat="1" ht="38.25" hidden="1" customHeight="1">
      <c r="A242" s="35" t="s">
        <v>372</v>
      </c>
      <c r="B242" s="187"/>
      <c r="C242" s="183"/>
      <c r="D242" s="184" t="s">
        <v>19</v>
      </c>
      <c r="E242" s="108" t="s">
        <v>373</v>
      </c>
      <c r="F242" s="131" t="s">
        <v>359</v>
      </c>
      <c r="G242" s="111">
        <v>890013.59</v>
      </c>
      <c r="H242" s="111"/>
      <c r="I242" s="112" t="s">
        <v>38</v>
      </c>
      <c r="J242" s="130">
        <v>100</v>
      </c>
      <c r="K242" s="140" t="s">
        <v>446</v>
      </c>
      <c r="L242" s="47"/>
      <c r="M242" s="47"/>
      <c r="N242" s="48"/>
      <c r="O242" s="49"/>
      <c r="P242" s="61"/>
      <c r="Q242" s="62"/>
    </row>
    <row r="243" spans="1:17" s="63" customFormat="1" ht="38.25" hidden="1" customHeight="1">
      <c r="A243" s="35" t="s">
        <v>374</v>
      </c>
      <c r="B243" s="187"/>
      <c r="C243" s="183"/>
      <c r="D243" s="184"/>
      <c r="E243" s="108" t="s">
        <v>375</v>
      </c>
      <c r="F243" s="131" t="s">
        <v>363</v>
      </c>
      <c r="G243" s="111">
        <v>1541523</v>
      </c>
      <c r="H243" s="111"/>
      <c r="I243" s="112" t="s">
        <v>38</v>
      </c>
      <c r="J243" s="130">
        <v>100</v>
      </c>
      <c r="K243" s="140" t="s">
        <v>446</v>
      </c>
      <c r="L243" s="60"/>
      <c r="M243" s="47"/>
      <c r="N243" s="65"/>
      <c r="O243" s="49"/>
      <c r="P243" s="61"/>
      <c r="Q243" s="62"/>
    </row>
    <row r="244" spans="1:17" s="63" customFormat="1" ht="38.25" customHeight="1">
      <c r="A244" s="28"/>
      <c r="B244" s="187"/>
      <c r="C244" s="183"/>
      <c r="D244" s="184"/>
      <c r="E244" s="117" t="s">
        <v>376</v>
      </c>
      <c r="F244" s="131" t="s">
        <v>377</v>
      </c>
      <c r="G244" s="111">
        <v>3397616.42</v>
      </c>
      <c r="H244" s="111"/>
      <c r="I244" s="112" t="s">
        <v>17</v>
      </c>
      <c r="J244" s="118">
        <v>70</v>
      </c>
      <c r="K244" s="141" t="s">
        <v>401</v>
      </c>
      <c r="L244" s="60"/>
      <c r="M244" s="47"/>
      <c r="N244" s="48"/>
      <c r="O244" s="49"/>
      <c r="P244" s="61"/>
      <c r="Q244" s="62"/>
    </row>
    <row r="245" spans="1:17" s="63" customFormat="1" ht="33.75" customHeight="1">
      <c r="A245" s="28"/>
      <c r="B245" s="187"/>
      <c r="C245" s="183"/>
      <c r="D245" s="184"/>
      <c r="E245" s="117" t="s">
        <v>378</v>
      </c>
      <c r="F245" s="131" t="s">
        <v>379</v>
      </c>
      <c r="G245" s="111">
        <v>7914583.6200000001</v>
      </c>
      <c r="H245" s="111"/>
      <c r="I245" s="112" t="s">
        <v>17</v>
      </c>
      <c r="J245" s="118">
        <v>2</v>
      </c>
      <c r="K245" s="141" t="s">
        <v>401</v>
      </c>
      <c r="L245" s="60"/>
      <c r="M245" s="47"/>
      <c r="N245" s="65"/>
      <c r="O245" s="49"/>
      <c r="P245" s="61"/>
      <c r="Q245" s="62"/>
    </row>
    <row r="246" spans="1:17" s="63" customFormat="1" ht="40.5" hidden="1">
      <c r="A246" s="35" t="s">
        <v>380</v>
      </c>
      <c r="B246" s="187"/>
      <c r="C246" s="183" t="s">
        <v>73</v>
      </c>
      <c r="D246" s="129" t="s">
        <v>36</v>
      </c>
      <c r="E246" s="108" t="s">
        <v>381</v>
      </c>
      <c r="F246" s="131" t="s">
        <v>382</v>
      </c>
      <c r="G246" s="111">
        <v>1647472.01</v>
      </c>
      <c r="H246" s="111"/>
      <c r="I246" s="112" t="s">
        <v>38</v>
      </c>
      <c r="J246" s="130">
        <v>100</v>
      </c>
      <c r="K246" s="141" t="s">
        <v>461</v>
      </c>
      <c r="L246" s="60"/>
      <c r="M246" s="47"/>
      <c r="N246" s="48"/>
      <c r="O246" s="49"/>
      <c r="P246" s="61"/>
      <c r="Q246" s="62"/>
    </row>
    <row r="247" spans="1:17" s="63" customFormat="1" ht="38.25" hidden="1" customHeight="1">
      <c r="A247" s="35" t="s">
        <v>383</v>
      </c>
      <c r="B247" s="187"/>
      <c r="C247" s="183"/>
      <c r="D247" s="184" t="s">
        <v>14</v>
      </c>
      <c r="E247" s="110" t="s">
        <v>384</v>
      </c>
      <c r="F247" s="113" t="s">
        <v>385</v>
      </c>
      <c r="G247" s="114">
        <v>744191.68</v>
      </c>
      <c r="H247" s="114">
        <v>784836.95</v>
      </c>
      <c r="I247" s="115" t="s">
        <v>38</v>
      </c>
      <c r="J247" s="116">
        <v>100</v>
      </c>
      <c r="K247" s="170" t="s">
        <v>529</v>
      </c>
      <c r="L247" s="60"/>
      <c r="M247" s="47"/>
      <c r="N247" s="48"/>
      <c r="O247" s="49"/>
      <c r="P247" s="61"/>
      <c r="Q247" s="62"/>
    </row>
    <row r="248" spans="1:17" s="63" customFormat="1" ht="38.25" customHeight="1">
      <c r="A248" s="28"/>
      <c r="B248" s="187"/>
      <c r="C248" s="183"/>
      <c r="D248" s="184"/>
      <c r="E248" s="117" t="s">
        <v>386</v>
      </c>
      <c r="F248" s="131" t="s">
        <v>359</v>
      </c>
      <c r="G248" s="111">
        <v>1177376.1200000001</v>
      </c>
      <c r="H248" s="111"/>
      <c r="I248" s="112" t="s">
        <v>17</v>
      </c>
      <c r="J248" s="118">
        <v>2</v>
      </c>
      <c r="K248" s="141" t="s">
        <v>401</v>
      </c>
      <c r="L248" s="60"/>
      <c r="M248" s="47"/>
      <c r="N248" s="48"/>
      <c r="O248" s="49"/>
      <c r="P248" s="61"/>
      <c r="Q248" s="62"/>
    </row>
    <row r="249" spans="1:17" s="63" customFormat="1" ht="38.25" hidden="1" customHeight="1">
      <c r="A249" s="35" t="s">
        <v>387</v>
      </c>
      <c r="B249" s="187"/>
      <c r="C249" s="183"/>
      <c r="D249" s="184" t="s">
        <v>19</v>
      </c>
      <c r="E249" s="117" t="s">
        <v>388</v>
      </c>
      <c r="F249" s="131" t="s">
        <v>365</v>
      </c>
      <c r="G249" s="111">
        <v>3870362.44</v>
      </c>
      <c r="H249" s="111"/>
      <c r="I249" s="112" t="s">
        <v>389</v>
      </c>
      <c r="J249" s="118">
        <v>61</v>
      </c>
      <c r="K249" s="141" t="s">
        <v>401</v>
      </c>
      <c r="L249" s="60"/>
      <c r="M249" s="47"/>
      <c r="N249" s="48"/>
      <c r="O249" s="49"/>
      <c r="P249" s="61"/>
      <c r="Q249" s="62"/>
    </row>
    <row r="250" spans="1:17" s="63" customFormat="1" ht="38.25" hidden="1" customHeight="1">
      <c r="A250" s="35" t="s">
        <v>390</v>
      </c>
      <c r="B250" s="187"/>
      <c r="C250" s="183"/>
      <c r="D250" s="184"/>
      <c r="E250" s="117" t="s">
        <v>541</v>
      </c>
      <c r="F250" s="131" t="s">
        <v>47</v>
      </c>
      <c r="G250" s="111">
        <v>2936282.33</v>
      </c>
      <c r="H250" s="111"/>
      <c r="I250" s="112" t="s">
        <v>38</v>
      </c>
      <c r="J250" s="118">
        <v>95</v>
      </c>
      <c r="K250" s="141" t="s">
        <v>401</v>
      </c>
      <c r="L250" s="60"/>
      <c r="M250" s="47"/>
      <c r="N250" s="48"/>
      <c r="O250" s="49"/>
      <c r="P250" s="61"/>
      <c r="Q250" s="62"/>
    </row>
    <row r="251" spans="1:17" s="63" customFormat="1" ht="38.25" hidden="1" customHeight="1">
      <c r="A251" s="35" t="s">
        <v>391</v>
      </c>
      <c r="B251" s="187"/>
      <c r="C251" s="183"/>
      <c r="D251" s="184"/>
      <c r="E251" s="117" t="s">
        <v>392</v>
      </c>
      <c r="F251" s="131" t="s">
        <v>363</v>
      </c>
      <c r="G251" s="111">
        <v>3932750.52</v>
      </c>
      <c r="H251" s="111"/>
      <c r="I251" s="112" t="s">
        <v>368</v>
      </c>
      <c r="J251" s="118">
        <v>80</v>
      </c>
      <c r="K251" s="141" t="s">
        <v>453</v>
      </c>
      <c r="L251" s="60"/>
      <c r="M251" s="47"/>
      <c r="N251" s="48"/>
      <c r="O251" s="49"/>
      <c r="P251" s="61"/>
      <c r="Q251" s="62"/>
    </row>
    <row r="252" spans="1:17" s="63" customFormat="1" ht="38.25" customHeight="1">
      <c r="A252" s="28"/>
      <c r="B252" s="187"/>
      <c r="C252" s="183"/>
      <c r="D252" s="184"/>
      <c r="E252" s="117" t="s">
        <v>393</v>
      </c>
      <c r="F252" s="131" t="s">
        <v>382</v>
      </c>
      <c r="G252" s="111">
        <v>3999035.79</v>
      </c>
      <c r="H252" s="111"/>
      <c r="I252" s="112" t="s">
        <v>17</v>
      </c>
      <c r="J252" s="118">
        <v>2</v>
      </c>
      <c r="K252" s="141" t="s">
        <v>431</v>
      </c>
      <c r="L252" s="60"/>
      <c r="M252" s="47"/>
      <c r="N252" s="48"/>
      <c r="O252" s="49"/>
      <c r="P252" s="61"/>
      <c r="Q252" s="62"/>
    </row>
    <row r="253" spans="1:17" s="63" customFormat="1" ht="38.25" hidden="1" customHeight="1">
      <c r="A253" s="28"/>
      <c r="B253" s="187"/>
      <c r="C253" s="183" t="s">
        <v>82</v>
      </c>
      <c r="D253" s="184" t="s">
        <v>36</v>
      </c>
      <c r="E253" s="117" t="s">
        <v>394</v>
      </c>
      <c r="F253" s="131" t="s">
        <v>385</v>
      </c>
      <c r="G253" s="111">
        <v>920755.9</v>
      </c>
      <c r="H253" s="111"/>
      <c r="I253" s="112" t="s">
        <v>38</v>
      </c>
      <c r="J253" s="118">
        <v>4</v>
      </c>
      <c r="K253" s="141" t="s">
        <v>434</v>
      </c>
      <c r="L253" s="60"/>
      <c r="M253" s="47"/>
      <c r="N253" s="48"/>
      <c r="O253" s="49"/>
      <c r="P253" s="61"/>
      <c r="Q253" s="62"/>
    </row>
    <row r="254" spans="1:17" s="63" customFormat="1" ht="38.25" hidden="1" customHeight="1">
      <c r="A254" s="28"/>
      <c r="B254" s="187"/>
      <c r="C254" s="183"/>
      <c r="D254" s="184"/>
      <c r="E254" s="117" t="s">
        <v>395</v>
      </c>
      <c r="F254" s="131" t="s">
        <v>370</v>
      </c>
      <c r="G254" s="111">
        <v>969019.70400000003</v>
      </c>
      <c r="H254" s="111"/>
      <c r="I254" s="112" t="s">
        <v>38</v>
      </c>
      <c r="J254" s="118">
        <v>96</v>
      </c>
      <c r="K254" s="141" t="s">
        <v>401</v>
      </c>
      <c r="L254" s="60"/>
      <c r="M254" s="47"/>
      <c r="N254" s="48"/>
      <c r="O254" s="49"/>
      <c r="P254" s="61"/>
      <c r="Q254" s="62"/>
    </row>
    <row r="255" spans="1:17" s="63" customFormat="1" ht="38.25" hidden="1" customHeight="1">
      <c r="A255" s="28"/>
      <c r="B255" s="187"/>
      <c r="C255" s="183"/>
      <c r="D255" s="184"/>
      <c r="E255" s="117" t="s">
        <v>396</v>
      </c>
      <c r="F255" s="131" t="s">
        <v>47</v>
      </c>
      <c r="G255" s="111">
        <v>4281418.3</v>
      </c>
      <c r="H255" s="111"/>
      <c r="I255" s="112" t="s">
        <v>38</v>
      </c>
      <c r="J255" s="118">
        <v>0</v>
      </c>
      <c r="K255" s="141" t="s">
        <v>433</v>
      </c>
      <c r="L255" s="60"/>
      <c r="M255" s="47"/>
      <c r="N255" s="48"/>
      <c r="O255" s="49"/>
      <c r="P255" s="61"/>
      <c r="Q255" s="62"/>
    </row>
    <row r="256" spans="1:17" s="63" customFormat="1" ht="38.25" hidden="1" customHeight="1">
      <c r="A256" s="28"/>
      <c r="B256" s="187"/>
      <c r="C256" s="183"/>
      <c r="D256" s="129" t="s">
        <v>24</v>
      </c>
      <c r="E256" s="117" t="s">
        <v>397</v>
      </c>
      <c r="F256" s="131" t="s">
        <v>398</v>
      </c>
      <c r="G256" s="111">
        <v>2029113.59</v>
      </c>
      <c r="H256" s="111"/>
      <c r="I256" s="112" t="s">
        <v>38</v>
      </c>
      <c r="J256" s="118">
        <v>70</v>
      </c>
      <c r="K256" s="141" t="s">
        <v>60</v>
      </c>
      <c r="L256" s="60"/>
      <c r="M256" s="47"/>
      <c r="N256" s="48"/>
      <c r="O256" s="49"/>
      <c r="P256" s="61"/>
      <c r="Q256" s="62"/>
    </row>
    <row r="257" spans="1:17" s="63" customFormat="1" ht="45" hidden="1" customHeight="1">
      <c r="A257" s="28"/>
      <c r="B257" s="188"/>
      <c r="C257" s="185"/>
      <c r="D257" s="178" t="s">
        <v>19</v>
      </c>
      <c r="E257" s="173" t="s">
        <v>399</v>
      </c>
      <c r="F257" s="174" t="s">
        <v>365</v>
      </c>
      <c r="G257" s="175">
        <v>4323011</v>
      </c>
      <c r="H257" s="175"/>
      <c r="I257" s="176" t="s">
        <v>38</v>
      </c>
      <c r="J257" s="177">
        <v>0</v>
      </c>
      <c r="K257" s="150" t="s">
        <v>410</v>
      </c>
      <c r="L257" s="60"/>
      <c r="M257" s="47"/>
      <c r="N257" s="48"/>
      <c r="O257" s="49"/>
      <c r="P257" s="61"/>
      <c r="Q257" s="62"/>
    </row>
    <row r="258" spans="1:17" s="63" customFormat="1" ht="15" customHeight="1">
      <c r="A258" s="28"/>
      <c r="B258" s="66"/>
      <c r="C258" s="67"/>
      <c r="D258" s="102"/>
      <c r="E258" s="107"/>
      <c r="F258" s="89"/>
      <c r="G258" s="104"/>
      <c r="H258" s="104"/>
      <c r="I258" s="105"/>
      <c r="J258" s="89"/>
      <c r="K258" s="89"/>
      <c r="L258" s="60"/>
      <c r="M258" s="47"/>
      <c r="N258" s="48"/>
      <c r="O258" s="49"/>
      <c r="P258" s="61"/>
      <c r="Q258" s="62"/>
    </row>
    <row r="259" spans="1:17" s="63" customFormat="1" ht="45" customHeight="1">
      <c r="A259" s="28"/>
      <c r="B259" s="66"/>
      <c r="C259" s="67"/>
      <c r="D259" s="68"/>
      <c r="E259" s="69"/>
      <c r="F259" s="29"/>
      <c r="G259" s="71"/>
      <c r="H259" s="71"/>
      <c r="I259" s="70"/>
      <c r="J259" s="29"/>
      <c r="K259" s="29"/>
      <c r="L259" s="60"/>
      <c r="M259" s="47"/>
      <c r="N259" s="48"/>
      <c r="O259" s="49"/>
      <c r="P259" s="61"/>
      <c r="Q259" s="62"/>
    </row>
    <row r="260" spans="1:17" ht="16.5" customHeight="1">
      <c r="A260" s="36"/>
      <c r="B260" s="36"/>
      <c r="C260" s="36"/>
      <c r="D260" s="72"/>
      <c r="E260" s="4"/>
      <c r="F260" s="39"/>
      <c r="G260" s="40"/>
      <c r="H260" s="40"/>
      <c r="I260" s="73"/>
      <c r="J260" s="73"/>
      <c r="K260" s="39"/>
      <c r="L260" s="41"/>
      <c r="M260" s="41"/>
      <c r="N260" s="42"/>
      <c r="O260" s="31"/>
      <c r="P260" s="43"/>
      <c r="Q260" s="33"/>
    </row>
    <row r="261" spans="1:17">
      <c r="B261" s="74"/>
      <c r="C261" s="75"/>
      <c r="E261" s="76"/>
      <c r="F261" s="77"/>
      <c r="G261" s="78"/>
      <c r="H261" s="78"/>
    </row>
    <row r="262" spans="1:17">
      <c r="B262" s="74"/>
      <c r="C262" s="79"/>
      <c r="E262" s="76"/>
      <c r="F262" s="77"/>
      <c r="G262" s="78"/>
      <c r="H262" s="78"/>
    </row>
    <row r="263" spans="1:17" ht="16.5">
      <c r="B263" s="80"/>
      <c r="C263" s="79"/>
      <c r="D263" s="4"/>
      <c r="E263" s="81"/>
      <c r="F263" s="77"/>
      <c r="G263" s="78"/>
      <c r="H263" s="78"/>
    </row>
    <row r="264" spans="1:17" ht="16.5">
      <c r="B264" s="80"/>
      <c r="C264" s="79"/>
      <c r="E264" s="81"/>
      <c r="F264" s="77"/>
      <c r="G264" s="78"/>
      <c r="H264" s="78"/>
    </row>
    <row r="265" spans="1:17" ht="20.25">
      <c r="B265" s="82"/>
      <c r="C265" s="79"/>
      <c r="D265" s="4"/>
      <c r="E265" s="76"/>
      <c r="F265" s="77"/>
      <c r="G265" s="83"/>
      <c r="H265" s="83"/>
    </row>
    <row r="266" spans="1:17">
      <c r="D266" s="4"/>
      <c r="E266" s="16"/>
      <c r="G266" s="84"/>
      <c r="H266" s="84"/>
    </row>
    <row r="267" spans="1:17">
      <c r="D267" s="4"/>
    </row>
    <row r="268" spans="1:17">
      <c r="D268" s="4"/>
    </row>
    <row r="269" spans="1:17">
      <c r="D269" s="85"/>
    </row>
    <row r="270" spans="1:17">
      <c r="D270" s="85"/>
    </row>
    <row r="271" spans="1:17">
      <c r="D271" s="85"/>
    </row>
    <row r="272" spans="1:17">
      <c r="D272" s="85"/>
    </row>
    <row r="273" spans="4:4">
      <c r="D273" s="85"/>
    </row>
  </sheetData>
  <mergeCells count="123">
    <mergeCell ref="D152:D153"/>
    <mergeCell ref="N7:N8"/>
    <mergeCell ref="Q7:Q8"/>
    <mergeCell ref="C10:C11"/>
    <mergeCell ref="L7:L8"/>
    <mergeCell ref="M7:M8"/>
    <mergeCell ref="G7:G8"/>
    <mergeCell ref="I7:I8"/>
    <mergeCell ref="J7:J8"/>
    <mergeCell ref="K7:K8"/>
    <mergeCell ref="C105:C116"/>
    <mergeCell ref="D105:D108"/>
    <mergeCell ref="D109:D112"/>
    <mergeCell ref="D113:D115"/>
    <mergeCell ref="D124:D127"/>
    <mergeCell ref="C117:C129"/>
    <mergeCell ref="D149:D151"/>
    <mergeCell ref="C149:C153"/>
    <mergeCell ref="C72:C73"/>
    <mergeCell ref="D72:D73"/>
    <mergeCell ref="C52:C58"/>
    <mergeCell ref="D53:D55"/>
    <mergeCell ref="D56:D58"/>
    <mergeCell ref="C59:C68"/>
    <mergeCell ref="A7:A8"/>
    <mergeCell ref="B7:B8"/>
    <mergeCell ref="C7:C8"/>
    <mergeCell ref="D7:D8"/>
    <mergeCell ref="E7:E8"/>
    <mergeCell ref="F7:F8"/>
    <mergeCell ref="C28:C30"/>
    <mergeCell ref="B10:B30"/>
    <mergeCell ref="B33:B49"/>
    <mergeCell ref="C33:C35"/>
    <mergeCell ref="D33:D34"/>
    <mergeCell ref="C36:C43"/>
    <mergeCell ref="D36:D37"/>
    <mergeCell ref="D40:D43"/>
    <mergeCell ref="C44:C47"/>
    <mergeCell ref="D45:D47"/>
    <mergeCell ref="C48:C49"/>
    <mergeCell ref="C12:C22"/>
    <mergeCell ref="D12:D13"/>
    <mergeCell ref="D14:D20"/>
    <mergeCell ref="D21:D22"/>
    <mergeCell ref="C23:C27"/>
    <mergeCell ref="D59:D61"/>
    <mergeCell ref="D62:D68"/>
    <mergeCell ref="C69:C71"/>
    <mergeCell ref="D70:D71"/>
    <mergeCell ref="B52:B73"/>
    <mergeCell ref="B76:B104"/>
    <mergeCell ref="C76:C89"/>
    <mergeCell ref="D76:D79"/>
    <mergeCell ref="D80:D87"/>
    <mergeCell ref="D88:D89"/>
    <mergeCell ref="C90:C104"/>
    <mergeCell ref="D90:D92"/>
    <mergeCell ref="D93:D98"/>
    <mergeCell ref="D99:D104"/>
    <mergeCell ref="B105:B129"/>
    <mergeCell ref="D117:D123"/>
    <mergeCell ref="B132:B153"/>
    <mergeCell ref="C156:C161"/>
    <mergeCell ref="D158:D160"/>
    <mergeCell ref="D163:D168"/>
    <mergeCell ref="B173:B183"/>
    <mergeCell ref="C173:C176"/>
    <mergeCell ref="D173:D174"/>
    <mergeCell ref="D175:D176"/>
    <mergeCell ref="C177:C179"/>
    <mergeCell ref="D178:D179"/>
    <mergeCell ref="C181:C183"/>
    <mergeCell ref="D182:D183"/>
    <mergeCell ref="B156:B170"/>
    <mergeCell ref="C162:C168"/>
    <mergeCell ref="C169:C170"/>
    <mergeCell ref="C132:C144"/>
    <mergeCell ref="D132:D134"/>
    <mergeCell ref="D135:D136"/>
    <mergeCell ref="D137:D138"/>
    <mergeCell ref="D139:D143"/>
    <mergeCell ref="C145:C146"/>
    <mergeCell ref="C147:C148"/>
    <mergeCell ref="C213:C215"/>
    <mergeCell ref="D214:D215"/>
    <mergeCell ref="C217:C223"/>
    <mergeCell ref="D217:D219"/>
    <mergeCell ref="D220:D221"/>
    <mergeCell ref="D222:D223"/>
    <mergeCell ref="D194:D195"/>
    <mergeCell ref="D196:D197"/>
    <mergeCell ref="B201:B210"/>
    <mergeCell ref="C201:C202"/>
    <mergeCell ref="C203:C204"/>
    <mergeCell ref="C205:C207"/>
    <mergeCell ref="D205:D206"/>
    <mergeCell ref="C208:C210"/>
    <mergeCell ref="D208:D209"/>
    <mergeCell ref="H7:H8"/>
    <mergeCell ref="C246:C252"/>
    <mergeCell ref="D247:D248"/>
    <mergeCell ref="D249:D252"/>
    <mergeCell ref="C253:C257"/>
    <mergeCell ref="D253:D255"/>
    <mergeCell ref="B226:B233"/>
    <mergeCell ref="C226:C229"/>
    <mergeCell ref="D226:D229"/>
    <mergeCell ref="C230:C232"/>
    <mergeCell ref="B236:B257"/>
    <mergeCell ref="C236:C239"/>
    <mergeCell ref="D238:D239"/>
    <mergeCell ref="C240:C245"/>
    <mergeCell ref="D240:D241"/>
    <mergeCell ref="D242:D245"/>
    <mergeCell ref="B186:B198"/>
    <mergeCell ref="C186:C189"/>
    <mergeCell ref="D187:D188"/>
    <mergeCell ref="C190:C191"/>
    <mergeCell ref="D190:D191"/>
    <mergeCell ref="C192:C193"/>
    <mergeCell ref="C194:C198"/>
    <mergeCell ref="B213:B223"/>
  </mergeCells>
  <printOptions horizontalCentered="1"/>
  <pageMargins left="0.15748031496062992" right="0.15748031496062992" top="0.55118110236220474" bottom="0.31496062992125984" header="0.15748031496062992" footer="0"/>
  <pageSetup paperSize="9" scale="37" orientation="landscape" r:id="rId1"/>
  <headerFooter alignWithMargins="0">
    <oddFooter>&amp;CPágina &amp;P de &amp;N</oddFooter>
  </headerFooter>
  <rowBreaks count="3" manualBreakCount="3">
    <brk id="50" max="9" man="1"/>
    <brk id="106" max="10" man="1"/>
    <brk id="199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POR PROVINCIA UNOPS</vt:lpstr>
      <vt:lpstr>'POR PROVINCIA UNOPS'!Área_de_impresión</vt:lpstr>
      <vt:lpstr>'POR PROVINCIA UNOPS'!Títulos_a_imprimir</vt:lpstr>
    </vt:vector>
  </TitlesOfParts>
  <Company>GRLL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stantalean</dc:creator>
  <cp:lastModifiedBy>crenteria</cp:lastModifiedBy>
  <cp:lastPrinted>2011-06-08T13:45:53Z</cp:lastPrinted>
  <dcterms:created xsi:type="dcterms:W3CDTF">2010-10-11T17:03:14Z</dcterms:created>
  <dcterms:modified xsi:type="dcterms:W3CDTF">2011-06-13T15:35:24Z</dcterms:modified>
</cp:coreProperties>
</file>