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NOVIEMBRE 2024\"/>
    </mc:Choice>
  </mc:AlternateContent>
  <xr:revisionPtr revIDLastSave="0" documentId="13_ncr:1_{0132D12F-F08C-4DB3-8F05-F239401C06B7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INDICE " sheetId="39" r:id="rId1"/>
    <sheet name="C-49" sheetId="31" r:id="rId2"/>
    <sheet name="C.50" sheetId="37" r:id="rId3"/>
    <sheet name="C.51" sheetId="38" r:id="rId4"/>
  </sheets>
  <externalReferences>
    <externalReference r:id="rId5"/>
    <externalReference r:id="rId6"/>
    <externalReference r:id="rId7"/>
  </externalReferences>
  <definedNames>
    <definedName name="\a" localSheetId="2">#REF!</definedName>
    <definedName name="\a" localSheetId="3">#REF!</definedName>
    <definedName name="\a" localSheetId="1">'C-49'!#REF!</definedName>
    <definedName name="\A">#REF!</definedName>
    <definedName name="\C" localSheetId="2">#REF!</definedName>
    <definedName name="\C" localSheetId="3">#REF!</definedName>
    <definedName name="\C">#REF!</definedName>
    <definedName name="\e" localSheetId="2">#REF!</definedName>
    <definedName name="\e" localSheetId="3">#REF!</definedName>
    <definedName name="\e">'C-49'!#REF!</definedName>
    <definedName name="\S">#N/A</definedName>
    <definedName name="__123Graph_A" localSheetId="3" hidden="1">#REF!</definedName>
    <definedName name="__123Graph_A" hidden="1">#REF!</definedName>
    <definedName name="__123Graph_AGRAF" localSheetId="3" hidden="1">#REF!</definedName>
    <definedName name="__123Graph_AGRAF" hidden="1">#REF!</definedName>
    <definedName name="__123Graph_B" hidden="1">#REF!</definedName>
    <definedName name="__123Graph_BGRAF" hidden="1">#REF!</definedName>
    <definedName name="__123Graph_C" hidden="1">#REF!</definedName>
    <definedName name="__123Graph_CGRAF" hidden="1">#REF!</definedName>
    <definedName name="__123Graph_D" hidden="1">#REF!</definedName>
    <definedName name="__123Graph_DGRAF" hidden="1">#REF!</definedName>
    <definedName name="__123Graph_E" hidden="1">#REF!</definedName>
    <definedName name="__123Graph_EGRAF" hidden="1">#REF!</definedName>
    <definedName name="__123Graph_F" hidden="1">#REF!</definedName>
    <definedName name="__123Graph_FGRAF" hidden="1">#REF!</definedName>
    <definedName name="__123Graph_X" hidden="1">#REF!</definedName>
    <definedName name="__123Graph_XGRAF" hidden="1">#REF!</definedName>
    <definedName name="_1990">#REF!</definedName>
    <definedName name="_xlnm._FilterDatabase" localSheetId="2" hidden="1">'C.50'!#REF!</definedName>
    <definedName name="_xlnm._FilterDatabase" localSheetId="3" hidden="1">'[1]C. 47'!#REF!</definedName>
    <definedName name="_Key1" localSheetId="2" hidden="1">'C.50'!#REF!</definedName>
    <definedName name="_Key1" localSheetId="3" hidden="1">'[1]C. 47'!#REF!</definedName>
    <definedName name="_Key1" localSheetId="1" hidden="1">'C-49'!#REF!</definedName>
    <definedName name="_Key1" hidden="1">[2]INGUTI!$A$18:$A$30</definedName>
    <definedName name="_Order1" hidden="1">255</definedName>
    <definedName name="_Regression_Int" localSheetId="2" hidden="1">1</definedName>
    <definedName name="_Regression_Int" localSheetId="3" hidden="1">1</definedName>
    <definedName name="_Regression_Int" localSheetId="1" hidden="1">1</definedName>
    <definedName name="_Sort" localSheetId="2" hidden="1">'C.50'!#REF!</definedName>
    <definedName name="_Sort" localSheetId="3" hidden="1">'[1]C. 47'!#REF!</definedName>
    <definedName name="_Sort" localSheetId="1" hidden="1">'C-49'!#REF!</definedName>
    <definedName name="_Sort" hidden="1">[2]INGUTI!$A$18:$M$30</definedName>
    <definedName name="A" localSheetId="3">#REF!</definedName>
    <definedName name="A">'C-49'!#REF!</definedName>
    <definedName name="A_IMPRESION_IM" localSheetId="3">#REF!</definedName>
    <definedName name="A_IMPRESION_IM">#REF!</definedName>
    <definedName name="A_impresión_IM" localSheetId="2">'C.50'!#REF!</definedName>
    <definedName name="A_impresión_IM" localSheetId="3">'[1]C. 47'!#REF!</definedName>
    <definedName name="A_impresión_IM" localSheetId="1">'C-49'!#REF!</definedName>
    <definedName name="A_IMPRESIÓN_IM">#REF!</definedName>
    <definedName name="ademas">'[3]C-47'!#REF!</definedName>
    <definedName name="AGO" localSheetId="2">#REF!</definedName>
    <definedName name="AGO" localSheetId="3">#REF!</definedName>
    <definedName name="AGO">#REF!</definedName>
    <definedName name="Año">#REF!</definedName>
    <definedName name="año1">#REF!</definedName>
    <definedName name="_xlnm.Print_Area" localSheetId="2">'C.50'!#REF!</definedName>
    <definedName name="_xlnm.Print_Area" localSheetId="3">'C.51'!#REF!</definedName>
    <definedName name="_xlnm.Print_Area" localSheetId="1">'C-49'!#REF!</definedName>
    <definedName name="_xlnm.Print_Area">#N/A</definedName>
    <definedName name="cifras">#REF!</definedName>
    <definedName name="codigo_prod">#REF!</definedName>
    <definedName name="CUADRO" localSheetId="3">'[3]C-47'!#REF!</definedName>
    <definedName name="CUADRO">'[3]C-47'!#REF!</definedName>
    <definedName name="dias" localSheetId="3">#REF!</definedName>
    <definedName name="dias">#REF!</definedName>
    <definedName name="eeeeee" localSheetId="3">#REF!</definedName>
    <definedName name="eeeeee">#REF!</definedName>
    <definedName name="fr" localSheetId="3" hidden="1">#REF!</definedName>
    <definedName name="fr" hidden="1">#REF!</definedName>
    <definedName name="hoja">#REF!</definedName>
    <definedName name="hugo" hidden="1">#REF!</definedName>
    <definedName name="juan" hidden="1">#REF!</definedName>
    <definedName name="los" hidden="1">#REF!</definedName>
    <definedName name="mara" hidden="1">#REF!</definedName>
    <definedName name="meses">#REF!</definedName>
    <definedName name="mmmmm" hidden="1">#REF!</definedName>
    <definedName name="n" localSheetId="3">#REF!</definedName>
    <definedName name="n">'C-49'!#REF!</definedName>
    <definedName name="set" localSheetId="3">#REF!</definedName>
    <definedName name="set">#REF!</definedName>
    <definedName name="_xlnm.Print_Titles" localSheetId="3">#REF!</definedName>
    <definedName name="_xlnm.Print_Titles">#REF!</definedName>
    <definedName name="Títulos_a_imprimir_IM" localSheetId="2">'C.50'!#REF!</definedName>
    <definedName name="Títulos_a_imprimir_IM" localSheetId="3">'[1]C. 47'!#REF!</definedName>
    <definedName name="Títulos_a_imprimir_IM" localSheetId="1">'C-49'!#REF!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0" i="38" l="1"/>
  <c r="D33" i="38"/>
  <c r="D19" i="38"/>
  <c r="D6" i="38"/>
  <c r="D32" i="38" l="1"/>
  <c r="D7" i="38"/>
  <c r="D113" i="38"/>
  <c r="D112" i="38"/>
  <c r="D111" i="38"/>
  <c r="D110" i="38"/>
  <c r="D109" i="38"/>
  <c r="D108" i="38"/>
  <c r="D107" i="38"/>
  <c r="D106" i="38"/>
  <c r="D105" i="38"/>
  <c r="D104" i="38"/>
  <c r="D103" i="38"/>
  <c r="D102" i="38"/>
  <c r="D101" i="38"/>
  <c r="D100" i="38"/>
  <c r="D99" i="38"/>
  <c r="D98" i="38"/>
  <c r="D97" i="38"/>
  <c r="D96" i="38"/>
  <c r="D95" i="38"/>
  <c r="D94" i="38"/>
  <c r="D93" i="38"/>
  <c r="D92" i="38"/>
  <c r="D91" i="38"/>
  <c r="D90" i="38"/>
  <c r="D89" i="38"/>
  <c r="D88" i="38"/>
  <c r="D87" i="38"/>
  <c r="D86" i="38"/>
  <c r="D85" i="38"/>
  <c r="D84" i="38"/>
  <c r="D83" i="38"/>
  <c r="D82" i="38"/>
  <c r="D81" i="38"/>
  <c r="D80" i="38"/>
  <c r="D79" i="38"/>
  <c r="D78" i="38"/>
  <c r="D77" i="38"/>
  <c r="D76" i="38"/>
  <c r="D75" i="38"/>
  <c r="D74" i="38"/>
  <c r="D73" i="38"/>
  <c r="D72" i="38"/>
  <c r="D71" i="38"/>
  <c r="D70" i="38"/>
  <c r="D69" i="38"/>
  <c r="D64" i="38"/>
  <c r="D63" i="38"/>
  <c r="D62" i="38"/>
  <c r="D61" i="38"/>
  <c r="D60" i="38"/>
  <c r="D59" i="38"/>
  <c r="D58" i="38"/>
  <c r="D57" i="38"/>
  <c r="D56" i="38"/>
  <c r="D55" i="38"/>
  <c r="D54" i="38"/>
  <c r="D53" i="38"/>
  <c r="D52" i="38"/>
  <c r="D51" i="38"/>
  <c r="D49" i="38"/>
  <c r="D48" i="38"/>
  <c r="D47" i="38"/>
  <c r="D46" i="38"/>
  <c r="D45" i="38"/>
  <c r="D44" i="38"/>
  <c r="D43" i="38"/>
  <c r="D42" i="38"/>
  <c r="D41" i="38"/>
  <c r="D40" i="38"/>
  <c r="D39" i="38"/>
  <c r="D38" i="38"/>
  <c r="D37" i="38"/>
  <c r="D36" i="38"/>
  <c r="D35" i="38"/>
  <c r="D34" i="38"/>
  <c r="Q33" i="38"/>
  <c r="D31" i="38"/>
  <c r="D30" i="38"/>
  <c r="D29" i="38"/>
  <c r="D28" i="38"/>
  <c r="D27" i="38"/>
  <c r="D26" i="38"/>
  <c r="D25" i="38"/>
  <c r="D24" i="38"/>
  <c r="D23" i="38"/>
  <c r="D22" i="38"/>
  <c r="D21" i="38"/>
  <c r="D20" i="38"/>
  <c r="O19" i="38"/>
  <c r="N19" i="38"/>
  <c r="M19" i="38"/>
  <c r="L19" i="38"/>
  <c r="K19" i="38"/>
  <c r="J19" i="38"/>
  <c r="I19" i="38"/>
  <c r="H19" i="38"/>
  <c r="G19" i="38"/>
  <c r="F19" i="38"/>
  <c r="E19" i="38"/>
  <c r="D18" i="38"/>
  <c r="D17" i="38"/>
  <c r="D16" i="38"/>
  <c r="D15" i="38"/>
  <c r="D14" i="38"/>
  <c r="D13" i="38"/>
  <c r="D12" i="38"/>
  <c r="D11" i="38"/>
  <c r="D10" i="38"/>
  <c r="D9" i="38"/>
  <c r="D8" i="38"/>
  <c r="D5" i="38"/>
</calcChain>
</file>

<file path=xl/sharedStrings.xml><?xml version="1.0" encoding="utf-8"?>
<sst xmlns="http://schemas.openxmlformats.org/spreadsheetml/2006/main" count="427" uniqueCount="207">
  <si>
    <t>Productos</t>
  </si>
  <si>
    <t>Materia Prima</t>
  </si>
  <si>
    <t xml:space="preserve"> Margarina</t>
  </si>
  <si>
    <t xml:space="preserve">          (Tonelada)</t>
  </si>
  <si>
    <t>p/ Preliminar.</t>
  </si>
  <si>
    <t>Var. %</t>
  </si>
  <si>
    <t>Fresco</t>
  </si>
  <si>
    <t>Conserva</t>
  </si>
  <si>
    <t>Congelado</t>
  </si>
  <si>
    <t>Torta de cacao</t>
  </si>
  <si>
    <t xml:space="preserve"> 2023</t>
  </si>
  <si>
    <t xml:space="preserve"> 2022</t>
  </si>
  <si>
    <t xml:space="preserve"> 2021</t>
  </si>
  <si>
    <t xml:space="preserve"> 2020</t>
  </si>
  <si>
    <t xml:space="preserve"> 2019</t>
  </si>
  <si>
    <t xml:space="preserve"> 2018</t>
  </si>
  <si>
    <t xml:space="preserve"> 2017</t>
  </si>
  <si>
    <t xml:space="preserve"> 2016</t>
  </si>
  <si>
    <t xml:space="preserve"> 2015</t>
  </si>
  <si>
    <t xml:space="preserve"> 2014</t>
  </si>
  <si>
    <t xml:space="preserve"> 2013</t>
  </si>
  <si>
    <t xml:space="preserve"> 2012</t>
  </si>
  <si>
    <t xml:space="preserve"> 2011</t>
  </si>
  <si>
    <t xml:space="preserve"> 2010</t>
  </si>
  <si>
    <t>Arequipa</t>
  </si>
  <si>
    <t>Lima</t>
  </si>
  <si>
    <t>Ancash</t>
  </si>
  <si>
    <t>Ene-Dic</t>
  </si>
  <si>
    <t>Dic</t>
  </si>
  <si>
    <t>Nov</t>
  </si>
  <si>
    <t>Oct</t>
  </si>
  <si>
    <t>Set</t>
  </si>
  <si>
    <t>Ago</t>
  </si>
  <si>
    <t>Jul</t>
  </si>
  <si>
    <t>Jun</t>
  </si>
  <si>
    <t>May</t>
  </si>
  <si>
    <t>Abr</t>
  </si>
  <si>
    <t>Mar</t>
  </si>
  <si>
    <t>Feb</t>
  </si>
  <si>
    <t>Ene</t>
  </si>
  <si>
    <t>Año</t>
  </si>
  <si>
    <t>Región</t>
  </si>
  <si>
    <t>sigue…</t>
  </si>
  <si>
    <t xml:space="preserve">Lambayeque </t>
  </si>
  <si>
    <t>2021</t>
  </si>
  <si>
    <t>2020</t>
  </si>
  <si>
    <t>Nacional</t>
  </si>
  <si>
    <t>Alimento balanceado para aves carne</t>
  </si>
  <si>
    <t>Alimento balanceado para porcinos</t>
  </si>
  <si>
    <t>Alimento balanceado para vacunos</t>
  </si>
  <si>
    <t>Avena</t>
  </si>
  <si>
    <t>Enriquecido de cereales</t>
  </si>
  <si>
    <t xml:space="preserve">Azúcar  </t>
  </si>
  <si>
    <t>Polvo de Cacao</t>
  </si>
  <si>
    <t>Manteca de cacao</t>
  </si>
  <si>
    <t>Cocoa</t>
  </si>
  <si>
    <t>Licor de cacao</t>
  </si>
  <si>
    <t>Chocolate y cobertura</t>
  </si>
  <si>
    <t>Cacao Grano</t>
  </si>
  <si>
    <t>Quesos Madurados</t>
  </si>
  <si>
    <t>Quesos Frescos</t>
  </si>
  <si>
    <t>Queso Mantecoso</t>
  </si>
  <si>
    <t>Mantequilla</t>
  </si>
  <si>
    <t>Cremas</t>
  </si>
  <si>
    <t>Yogurt</t>
  </si>
  <si>
    <t>Manjar blanco</t>
  </si>
  <si>
    <t>Ahumado</t>
  </si>
  <si>
    <t>Chorizo</t>
  </si>
  <si>
    <t>Hot Dog y/o Salchicha</t>
  </si>
  <si>
    <t>Jamón</t>
  </si>
  <si>
    <t>Jamonada</t>
  </si>
  <si>
    <t>Mortadela</t>
  </si>
  <si>
    <t>Pastel</t>
  </si>
  <si>
    <t>Paté</t>
  </si>
  <si>
    <t>Queso de Chancho</t>
  </si>
  <si>
    <t>Chicharrón de Prensa</t>
  </si>
  <si>
    <t>Salame</t>
  </si>
  <si>
    <t>Hamburguesa</t>
  </si>
  <si>
    <t>Otros</t>
  </si>
  <si>
    <t>Fideo corriente a granel</t>
  </si>
  <si>
    <t>Fideo envasado</t>
  </si>
  <si>
    <t>Malta de cebada</t>
  </si>
  <si>
    <t>Harina de Trigo</t>
  </si>
  <si>
    <t>Sémola</t>
  </si>
  <si>
    <t>Sub producto de trigo</t>
  </si>
  <si>
    <t>Condensada</t>
  </si>
  <si>
    <t>Pasteurizada</t>
  </si>
  <si>
    <t>Aceite Esencial de Limón</t>
  </si>
  <si>
    <t>Cáscara de Limón</t>
  </si>
  <si>
    <t>Maiz Amarillo Duro</t>
  </si>
  <si>
    <t>Crudo de Palma</t>
  </si>
  <si>
    <t>Crudo de algodón</t>
  </si>
  <si>
    <t>Crudo de Soya</t>
  </si>
  <si>
    <t>Crudo de Girasol</t>
  </si>
  <si>
    <t>Crudo de Palmiste</t>
  </si>
  <si>
    <t>Refinado de Soya</t>
  </si>
  <si>
    <t>refinado de Palma</t>
  </si>
  <si>
    <t>Maiz amarillo Duro</t>
  </si>
  <si>
    <t>Melaza</t>
  </si>
  <si>
    <t>Harina de Pescado</t>
  </si>
  <si>
    <t>Cebada</t>
  </si>
  <si>
    <t>Kiwicha</t>
  </si>
  <si>
    <t>Leche en Polvo</t>
  </si>
  <si>
    <t>Trigo</t>
  </si>
  <si>
    <t>Azúcar</t>
  </si>
  <si>
    <t>Maca</t>
  </si>
  <si>
    <t>Soya</t>
  </si>
  <si>
    <t>Licor de Cacao</t>
  </si>
  <si>
    <t>Torta de Cacao</t>
  </si>
  <si>
    <t>Manteca de Cacao</t>
  </si>
  <si>
    <t>Carne de Cerdo</t>
  </si>
  <si>
    <t>Carne Industrial</t>
  </si>
  <si>
    <t xml:space="preserve">  Harina de Trigo</t>
  </si>
  <si>
    <t>Trigo entero</t>
  </si>
  <si>
    <t>Esparrago Fresco</t>
  </si>
  <si>
    <t>Limón</t>
  </si>
  <si>
    <t>Aceituna</t>
  </si>
  <si>
    <t>Aceite de oliva semi refinado</t>
  </si>
  <si>
    <t xml:space="preserve"> Aceite Vegetal</t>
  </si>
  <si>
    <t xml:space="preserve"> Manteca Vegetal</t>
  </si>
  <si>
    <t>Indicadores Productivos</t>
  </si>
  <si>
    <t>Cuadro</t>
  </si>
  <si>
    <t xml:space="preserve">Sub Sector Agroindustrial </t>
  </si>
  <si>
    <t xml:space="preserve">Perú:  Ingreso  y Utilización de principales materias primas e insumos a las plantas </t>
  </si>
  <si>
    <t xml:space="preserve">Perú:    Producción y Venta  de principales productos Agroindustriales según actividad </t>
  </si>
  <si>
    <t>Alimento balanceado para aves post./repr.</t>
  </si>
  <si>
    <t>1/ En la Región Piura se empezó a producir azúcar a partir de enero 2018</t>
  </si>
  <si>
    <t>2/Azúcar obtenido a partir de azúcar cruda importada: 2015= 32 032 t; 2016= 86 981 t; 2017=119 259 t;  2018= 54 699  t. 2020=37 024 t</t>
  </si>
  <si>
    <t>3/  En el año 2020 el azúcar obtenido a partir de azúcar crudo importado  fue ene=1999 t ; feb=3340 t; jjunio=3225 t; julio=7059 t; agosto=4164 t;set=4924 t; oct=1546 t; nov=6241 t dic= 4 526 t</t>
  </si>
  <si>
    <t>4/   En el año 2021 el azúcar obtenido a partir de azúcar crudo importado fue  6778.79t  : ene= 270.39 t;  feb=1195.52 t; mar=2513.09 t;mayo=134.21t; jun=1514.69 t; julio 420.96 t,ago=4.74 t; diciembre=725.09t.</t>
  </si>
  <si>
    <t>C.49</t>
  </si>
  <si>
    <t>C.50</t>
  </si>
  <si>
    <t>C.51</t>
  </si>
  <si>
    <t>5/   En el año 2022 el azúcar obtenido a partir de azúcar crudo importado  fue : ene=4938.33  t; feb=3756.0 t; mar=2612.31t;  may=1031.31t. Total en el 2022=12 347.96  Actualizado</t>
  </si>
  <si>
    <t xml:space="preserve">   --- sin información</t>
  </si>
  <si>
    <t xml:space="preserve">* Leche evaporada , mezcla láctea, se esta trabajando los meses anteriores , </t>
  </si>
  <si>
    <t>continúa C.50</t>
  </si>
  <si>
    <t>continúa C.49</t>
  </si>
  <si>
    <t>Piura 1/</t>
  </si>
  <si>
    <t>continúa C.51</t>
  </si>
  <si>
    <t>2022</t>
  </si>
  <si>
    <t>6/  En el año 2023 el azúcar obtenido a partir de azúcar crudo importado fue : junio =1850.10 t; julio=3733.82 t;agosto=3140.06t; setiembre=232,29 t; noviembre=392.78 t; diciembre=37.58 t</t>
  </si>
  <si>
    <t>Producción</t>
  </si>
  <si>
    <t>Venta</t>
  </si>
  <si>
    <t>Ingreso</t>
  </si>
  <si>
    <t>Utilización</t>
  </si>
  <si>
    <t xml:space="preserve">2023 </t>
  </si>
  <si>
    <r>
      <t>La Libertad</t>
    </r>
    <r>
      <rPr>
        <b/>
        <vertAlign val="superscript"/>
        <sz val="8"/>
        <color theme="1"/>
        <rFont val="Arial Narrow"/>
        <family val="2"/>
      </rPr>
      <t xml:space="preserve"> 2/ 3/ 4/ 5/ 6/ 7/</t>
    </r>
  </si>
  <si>
    <t>Carne preparada-cocidos especiales</t>
  </si>
  <si>
    <t>Elaboración: Ministerio de Desarrollo Agrario y Riego - MIDAGRI</t>
  </si>
  <si>
    <t>Dirección General de Estadística, Seguimiento y Evaluación de Políticas - DEIA</t>
  </si>
  <si>
    <t>PROCESAMIENTO DE ACEITES Y GRASAS</t>
  </si>
  <si>
    <t>PROCESAMIENTO DE ALIMENTOS BALANCEADOS</t>
  </si>
  <si>
    <t>PROCESAMIENTO DE AVENA</t>
  </si>
  <si>
    <t>PROCESAMIENTO DE AZUCAR</t>
  </si>
  <si>
    <t>PROCESAMIENTO DEL CACAO</t>
  </si>
  <si>
    <t>PROCESAMIENTO DEL ESPARRAGO</t>
  </si>
  <si>
    <t>PROCESAMIENTO DE DERIVADOS LACTEOS</t>
  </si>
  <si>
    <t>PROCESAMIENTO DE EMBUTIDOS Y CARNES PREPARADAS</t>
  </si>
  <si>
    <t>PROCESAMIENTO DE FIDEO</t>
  </si>
  <si>
    <t>PROCESAMIENTO DE MALTA</t>
  </si>
  <si>
    <t>PROCESAMIENTO DE HARINA DE TRIGO</t>
  </si>
  <si>
    <t>LECHES Y MEZCLAS LACTEAS</t>
  </si>
  <si>
    <t xml:space="preserve">ACEITE ESENCIAL DE LIMÓN </t>
  </si>
  <si>
    <t>ELABORACIÓN DE ACEITE DE OLIVA</t>
  </si>
  <si>
    <t>Caña de Azúcar</t>
  </si>
  <si>
    <t>Evaporadas</t>
  </si>
  <si>
    <t xml:space="preserve">   Leche evaporada*</t>
  </si>
  <si>
    <t xml:space="preserve">   Mezclas lácteas*       </t>
  </si>
  <si>
    <t>PROCESAMIENTO DE DERIVADOS LACTEOS,
LECHES Y MEZCLAS LACTEAS</t>
  </si>
  <si>
    <t>Carne de ave</t>
  </si>
  <si>
    <t>Alimento balanceado para pavos y patos</t>
  </si>
  <si>
    <t>1/ Incluye alimentos para conejos, cuyes, peces, equinos, mascotas, ovinos, etc.</t>
  </si>
  <si>
    <t>Otros animales 1/</t>
  </si>
  <si>
    <t>Carbonato de calcio</t>
  </si>
  <si>
    <t>Polvillo de arroz</t>
  </si>
  <si>
    <t>Torta de algodón</t>
  </si>
  <si>
    <t>Torta de soya</t>
  </si>
  <si>
    <t>Grasas de pescado</t>
  </si>
  <si>
    <t>Actividad productiva</t>
  </si>
  <si>
    <t>Leche fresca</t>
  </si>
  <si>
    <t>Leche en polvo descremada (LPD)</t>
  </si>
  <si>
    <t>Grasa anhidra de leche (GAL)</t>
  </si>
  <si>
    <t>Leche en polvo entera (LEP)</t>
  </si>
  <si>
    <t>-</t>
  </si>
  <si>
    <t>Aceite de Oliva 2/</t>
  </si>
  <si>
    <t>2/ no se dispone de informaciónn de aceite de oliva</t>
  </si>
  <si>
    <t>2024p/</t>
  </si>
  <si>
    <t>Fruto de palma</t>
  </si>
  <si>
    <t>Soya en grano</t>
  </si>
  <si>
    <t xml:space="preserve">Otros </t>
  </si>
  <si>
    <t>Quinua</t>
  </si>
  <si>
    <t xml:space="preserve">Maizena </t>
  </si>
  <si>
    <t>Sal</t>
  </si>
  <si>
    <t>Enero- Noviembre</t>
  </si>
  <si>
    <t xml:space="preserve"> Noviembre</t>
  </si>
  <si>
    <t>productiva,  Enero - Noviembre 2023 - 2024</t>
  </si>
  <si>
    <t>agroindustriales según actividad productiva, Enero - Noviembre 2023 - 2024</t>
  </si>
  <si>
    <t>Perú: Producción de Azúcar por región según mes,  Enero 2010 - Noviembre 2024</t>
  </si>
  <si>
    <t>C.49  PERÚ: PRODUCCIÓN Y VENTA DE LA  ACTIVIDAD PRODUCTIVA, ENERO -  NOVIEMBRE 2023 - 2024</t>
  </si>
  <si>
    <t>C 50  PERÚ: INGRESO Y UTILIZACION DE MATERIA PRIMA SEGÚN ACTIVIDAD PRODUCTIVA, ENERO - NOVIEMBRE 2023 - 2024</t>
  </si>
  <si>
    <t>C.51  PERÚ: PRODUCCIÓN DE AZÚCAR POR MES SEGÚN REGIÓN, ENERO 2010 - NOVIEMBRE 2024</t>
  </si>
  <si>
    <t>Ene- Nov</t>
  </si>
  <si>
    <r>
      <t xml:space="preserve"> 2023 </t>
    </r>
    <r>
      <rPr>
        <b/>
        <vertAlign val="superscript"/>
        <sz val="8"/>
        <color theme="1"/>
        <rFont val="Arial Narrow"/>
        <family val="2"/>
      </rPr>
      <t>8/</t>
    </r>
  </si>
  <si>
    <t>7/ En el año 2024, el zúcar obtenido a partir de azúcar crudo importado fue:  enero=2292.23 t; febrero=4862.22 t; marzo =3422.95 t;mayo:1340.86 t: junio=931.70 t; julio=514.998 t; agosto=20.50 t: set=61.91 t ; oct= 277.87; nov=587.93</t>
  </si>
  <si>
    <t>8/ Se rcorrigió el dato de azúcar de diciembre 2023 de Piura, al realizar el reajuste del tercer trimestre del año 2024, según metodología establecida por el INEI</t>
  </si>
  <si>
    <t>Fuente: Gerencias y Direcciones Regionales de Agricultura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</si>
</sst>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5">
    <numFmt numFmtId="41" formatCode="_-* #,##0_-;\-* #,##0_-;_-* &quot;-&quot;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  <numFmt numFmtId="167" formatCode="General_)"/>
    <numFmt numFmtId="168" formatCode="0_)"/>
    <numFmt numFmtId="169" formatCode="0.0_)"/>
    <numFmt numFmtId="170" formatCode="#,##0.0"/>
    <numFmt numFmtId="171" formatCode="_-* #,##0.00\ [$€]_-;\-* #,##0.00\ [$€]_-;_-* &quot;-&quot;??\ [$€]_-;_-@_-"/>
    <numFmt numFmtId="172" formatCode="_([$€-2]\ * #,##0.00_);_([$€-2]\ * \(#,##0.00\);_([$€-2]\ * &quot;-&quot;??_)"/>
    <numFmt numFmtId="173" formatCode="#,##0.00\ ;&quot; (&quot;#,##0.00\);&quot; -&quot;#\ ;@\ "/>
    <numFmt numFmtId="174" formatCode="0.0"/>
    <numFmt numFmtId="175" formatCode="#,##0.0;\-#,##0.0"/>
    <numFmt numFmtId="176" formatCode="_-* #,##0.00\ _P_t_s_-;\-* #,##0.00\ _P_t_s_-;_-* &quot;-&quot;??\ _P_t_s_-;_-@_-"/>
    <numFmt numFmtId="177" formatCode="#\ ##0"/>
  </numFmts>
  <fonts count="62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b/>
      <sz val="9"/>
      <name val="Bookman"/>
    </font>
    <font>
      <sz val="8"/>
      <name val="Arial"/>
      <family val="2"/>
    </font>
    <font>
      <sz val="8"/>
      <name val="Helvetic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Verdana"/>
      <family val="2"/>
    </font>
    <font>
      <b/>
      <sz val="8"/>
      <name val="Arial Narrow"/>
      <family val="2"/>
    </font>
    <font>
      <sz val="8"/>
      <name val="Arial Narrow"/>
      <family val="2"/>
    </font>
    <font>
      <sz val="6"/>
      <name val="Arial Narrow"/>
      <family val="2"/>
    </font>
    <font>
      <b/>
      <sz val="8"/>
      <color indexed="8"/>
      <name val="Arial Narrow"/>
      <family val="2"/>
    </font>
    <font>
      <sz val="10"/>
      <name val="Arial"/>
      <family val="2"/>
    </font>
    <font>
      <sz val="8"/>
      <name val="Helv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9"/>
      <name val="Geneva"/>
      <family val="2"/>
    </font>
    <font>
      <u/>
      <sz val="9"/>
      <color indexed="12"/>
      <name val="Geneva"/>
      <family val="2"/>
    </font>
    <font>
      <sz val="6"/>
      <color theme="1"/>
      <name val="Arial Narrow"/>
      <family val="2"/>
    </font>
    <font>
      <sz val="8"/>
      <color theme="1"/>
      <name val="Arial Narrow"/>
      <family val="2"/>
    </font>
    <font>
      <sz val="7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9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indexed="8"/>
      <name val="Arial Narrow"/>
      <family val="2"/>
    </font>
    <font>
      <b/>
      <sz val="7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9"/>
      <name val="Arial Narrow"/>
      <family val="2"/>
    </font>
    <font>
      <vertAlign val="superscript"/>
      <sz val="8"/>
      <color theme="1"/>
      <name val="Arial"/>
      <family val="2"/>
    </font>
    <font>
      <i/>
      <sz val="8"/>
      <name val="Arial Narrow"/>
      <family val="2"/>
    </font>
    <font>
      <sz val="8"/>
      <name val="Cambria"/>
      <family val="1"/>
      <scheme val="major"/>
    </font>
    <font>
      <sz val="8"/>
      <color indexed="9"/>
      <name val="Arial Narrow"/>
      <family val="2"/>
    </font>
    <font>
      <sz val="9"/>
      <color theme="1"/>
      <name val="Arial Narrow"/>
      <family val="2"/>
    </font>
    <font>
      <sz val="6"/>
      <color indexed="8"/>
      <name val="Arial Narrow"/>
      <family val="2"/>
    </font>
  </fonts>
  <fills count="3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rgb="FFFFE287"/>
        <bgColor indexed="64"/>
      </patternFill>
    </fill>
    <fill>
      <patternFill patternType="solid">
        <fgColor rgb="FFFFF0C7"/>
        <bgColor indexed="64"/>
      </patternFill>
    </fill>
    <fill>
      <patternFill patternType="solid">
        <fgColor rgb="FFFAEA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E2E4FB"/>
        <bgColor indexed="64"/>
      </patternFill>
    </fill>
    <fill>
      <patternFill patternType="solid">
        <fgColor theme="0"/>
        <bgColor theme="4" tint="0.79998168889431442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1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3" borderId="0" applyNumberFormat="0" applyBorder="0" applyAlignment="0" applyProtection="0"/>
    <xf numFmtId="0" fontId="15" fillId="11" borderId="0" applyNumberFormat="0" applyBorder="0" applyAlignment="0" applyProtection="0"/>
    <xf numFmtId="0" fontId="16" fillId="2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167" fontId="3" fillId="0" borderId="0"/>
    <xf numFmtId="167" fontId="4" fillId="0" borderId="0"/>
    <xf numFmtId="0" fontId="19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22" fillId="16" borderId="0" applyNumberFormat="0" applyBorder="0" applyAlignment="0" applyProtection="0"/>
    <xf numFmtId="173" fontId="10" fillId="0" borderId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0" fontId="23" fillId="8" borderId="0" applyNumberFormat="0" applyBorder="0" applyAlignment="0" applyProtection="0"/>
    <xf numFmtId="0" fontId="10" fillId="0" borderId="0"/>
    <xf numFmtId="0" fontId="11" fillId="0" borderId="0"/>
    <xf numFmtId="0" fontId="10" fillId="0" borderId="0"/>
    <xf numFmtId="168" fontId="9" fillId="0" borderId="0"/>
    <xf numFmtId="168" fontId="9" fillId="0" borderId="0"/>
    <xf numFmtId="168" fontId="9" fillId="0" borderId="0"/>
    <xf numFmtId="0" fontId="12" fillId="0" borderId="0"/>
    <xf numFmtId="0" fontId="12" fillId="0" borderId="0"/>
    <xf numFmtId="0" fontId="10" fillId="4" borderId="17" applyNumberFormat="0" applyFont="0" applyAlignment="0" applyProtection="0"/>
    <xf numFmtId="167" fontId="5" fillId="0" borderId="0"/>
    <xf numFmtId="167" fontId="6" fillId="17" borderId="0"/>
    <xf numFmtId="167" fontId="6" fillId="17" borderId="0"/>
    <xf numFmtId="0" fontId="24" fillId="2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7" fontId="7" fillId="0" borderId="0"/>
    <xf numFmtId="167" fontId="6" fillId="0" borderId="0"/>
    <xf numFmtId="0" fontId="28" fillId="0" borderId="19" applyNumberFormat="0" applyFill="0" applyAlignment="0" applyProtection="0"/>
    <xf numFmtId="0" fontId="20" fillId="0" borderId="20" applyNumberFormat="0" applyFill="0" applyAlignment="0" applyProtection="0"/>
    <xf numFmtId="0" fontId="29" fillId="0" borderId="21" applyNumberFormat="0" applyFill="0" applyAlignment="0" applyProtection="0"/>
    <xf numFmtId="0" fontId="35" fillId="0" borderId="0"/>
    <xf numFmtId="166" fontId="35" fillId="0" borderId="0" applyFont="0" applyFill="0" applyBorder="0" applyAlignment="0" applyProtection="0"/>
    <xf numFmtId="168" fontId="36" fillId="0" borderId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38" fillId="16" borderId="0" applyNumberFormat="0" applyBorder="0" applyAlignment="0" applyProtection="0"/>
    <xf numFmtId="0" fontId="15" fillId="11" borderId="0" applyNumberFormat="0" applyBorder="0" applyAlignment="0" applyProtection="0"/>
    <xf numFmtId="0" fontId="16" fillId="6" borderId="13" applyNumberFormat="0" applyAlignment="0" applyProtection="0"/>
    <xf numFmtId="0" fontId="16" fillId="6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0" fontId="17" fillId="12" borderId="14" applyNumberFormat="0" applyAlignment="0" applyProtection="0"/>
    <xf numFmtId="0" fontId="37" fillId="0" borderId="0" applyNumberFormat="0" applyFill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40" fillId="0" borderId="22" applyNumberFormat="0" applyFill="0" applyAlignment="0" applyProtection="0"/>
    <xf numFmtId="0" fontId="41" fillId="0" borderId="19" applyNumberFormat="0" applyFill="0" applyAlignment="0" applyProtection="0"/>
    <xf numFmtId="0" fontId="37" fillId="0" borderId="23" applyNumberFormat="0" applyFill="0" applyAlignment="0" applyProtection="0"/>
    <xf numFmtId="0" fontId="37" fillId="0" borderId="0" applyNumberFormat="0" applyFill="0" applyBorder="0" applyAlignment="0" applyProtection="0"/>
    <xf numFmtId="0" fontId="38" fillId="16" borderId="0" applyNumberFormat="0" applyBorder="0" applyAlignment="0" applyProtection="0"/>
    <xf numFmtId="0" fontId="21" fillId="3" borderId="13" applyNumberFormat="0" applyAlignment="0" applyProtection="0"/>
    <xf numFmtId="0" fontId="18" fillId="0" borderId="15" applyNumberFormat="0" applyFill="0" applyAlignment="0" applyProtection="0"/>
    <xf numFmtId="176" fontId="2" fillId="0" borderId="0" applyFont="0" applyFill="0" applyBorder="0" applyAlignment="0" applyProtection="0"/>
    <xf numFmtId="0" fontId="23" fillId="8" borderId="0" applyNumberFormat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4" fillId="6" borderId="18" applyNumberFormat="0" applyAlignment="0" applyProtection="0"/>
    <xf numFmtId="0" fontId="24" fillId="6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19" applyNumberFormat="0" applyFill="0" applyAlignment="0" applyProtection="0"/>
    <xf numFmtId="0" fontId="37" fillId="0" borderId="23" applyNumberFormat="0" applyFill="0" applyAlignment="0" applyProtection="0"/>
    <xf numFmtId="0" fontId="29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1" fillId="0" borderId="0"/>
    <xf numFmtId="172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42" fillId="0" borderId="0"/>
    <xf numFmtId="165" fontId="42" fillId="0" borderId="0" applyFon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41" fontId="2" fillId="0" borderId="0" applyFont="0" applyFill="0" applyBorder="0" applyAlignment="0" applyProtection="0"/>
    <xf numFmtId="168" fontId="9" fillId="0" borderId="0"/>
  </cellStyleXfs>
  <cellXfs count="229">
    <xf numFmtId="0" fontId="0" fillId="0" borderId="0" xfId="0"/>
    <xf numFmtId="168" fontId="32" fillId="0" borderId="0" xfId="50" applyFont="1" applyAlignment="1">
      <alignment vertical="center"/>
    </xf>
    <xf numFmtId="168" fontId="32" fillId="0" borderId="0" xfId="51" applyFont="1" applyAlignment="1">
      <alignment vertical="center"/>
    </xf>
    <xf numFmtId="37" fontId="32" fillId="0" borderId="0" xfId="51" applyNumberFormat="1" applyFont="1" applyAlignment="1">
      <alignment vertical="center"/>
    </xf>
    <xf numFmtId="168" fontId="32" fillId="0" borderId="0" xfId="50" applyFont="1" applyAlignment="1">
      <alignment horizontal="left" vertical="center"/>
    </xf>
    <xf numFmtId="168" fontId="32" fillId="0" borderId="0" xfId="51" applyFont="1" applyAlignment="1">
      <alignment horizontal="center" vertical="center"/>
    </xf>
    <xf numFmtId="167" fontId="33" fillId="0" borderId="0" xfId="0" quotePrefix="1" applyNumberFormat="1" applyFont="1" applyAlignment="1">
      <alignment horizontal="left" vertical="center"/>
    </xf>
    <xf numFmtId="168" fontId="33" fillId="0" borderId="0" xfId="52" applyFont="1" applyAlignment="1">
      <alignment horizontal="left"/>
    </xf>
    <xf numFmtId="3" fontId="32" fillId="0" borderId="0" xfId="0" applyNumberFormat="1" applyFont="1" applyAlignment="1">
      <alignment vertical="center"/>
    </xf>
    <xf numFmtId="169" fontId="32" fillId="0" borderId="0" xfId="51" applyNumberFormat="1" applyFont="1" applyAlignment="1">
      <alignment horizontal="right" vertical="center"/>
    </xf>
    <xf numFmtId="3" fontId="32" fillId="0" borderId="0" xfId="51" applyNumberFormat="1" applyFont="1" applyAlignment="1">
      <alignment vertical="center"/>
    </xf>
    <xf numFmtId="3" fontId="32" fillId="0" borderId="0" xfId="51" applyNumberFormat="1" applyFont="1" applyAlignment="1">
      <alignment horizontal="right" vertical="center"/>
    </xf>
    <xf numFmtId="3" fontId="32" fillId="0" borderId="0" xfId="0" applyNumberFormat="1" applyFont="1" applyAlignment="1">
      <alignment horizontal="right" vertical="center"/>
    </xf>
    <xf numFmtId="3" fontId="31" fillId="0" borderId="0" xfId="0" applyNumberFormat="1" applyFont="1"/>
    <xf numFmtId="174" fontId="31" fillId="0" borderId="0" xfId="0" applyNumberFormat="1" applyFont="1"/>
    <xf numFmtId="3" fontId="31" fillId="0" borderId="0" xfId="0" applyNumberFormat="1" applyFont="1" applyAlignment="1">
      <alignment horizontal="right"/>
    </xf>
    <xf numFmtId="168" fontId="45" fillId="0" borderId="0" xfId="51" applyFont="1" applyAlignment="1">
      <alignment vertical="center"/>
    </xf>
    <xf numFmtId="168" fontId="44" fillId="0" borderId="0" xfId="51" applyFont="1" applyAlignment="1">
      <alignment vertical="center"/>
    </xf>
    <xf numFmtId="168" fontId="44" fillId="0" borderId="0" xfId="217" applyFont="1" applyAlignment="1">
      <alignment horizontal="left" vertical="center"/>
    </xf>
    <xf numFmtId="0" fontId="44" fillId="0" borderId="0" xfId="0" applyFont="1" applyAlignment="1">
      <alignment horizontal="left" vertical="center"/>
    </xf>
    <xf numFmtId="177" fontId="44" fillId="0" borderId="0" xfId="0" applyNumberFormat="1" applyFont="1" applyAlignment="1">
      <alignment horizontal="left" vertical="center"/>
    </xf>
    <xf numFmtId="0" fontId="44" fillId="0" borderId="0" xfId="0" applyFont="1" applyAlignment="1">
      <alignment vertical="center"/>
    </xf>
    <xf numFmtId="37" fontId="44" fillId="0" borderId="0" xfId="0" applyNumberFormat="1" applyFont="1" applyAlignment="1">
      <alignment vertical="center"/>
    </xf>
    <xf numFmtId="0" fontId="44" fillId="0" borderId="0" xfId="0" applyFont="1" applyAlignment="1">
      <alignment horizontal="center" vertical="center"/>
    </xf>
    <xf numFmtId="168" fontId="45" fillId="0" borderId="4" xfId="51" applyFont="1" applyBorder="1" applyAlignment="1">
      <alignment vertical="center"/>
    </xf>
    <xf numFmtId="167" fontId="45" fillId="0" borderId="4" xfId="0" quotePrefix="1" applyNumberFormat="1" applyFont="1" applyBorder="1" applyAlignment="1">
      <alignment horizontal="center" vertical="center"/>
    </xf>
    <xf numFmtId="3" fontId="45" fillId="0" borderId="0" xfId="0" applyNumberFormat="1" applyFont="1" applyAlignment="1">
      <alignment horizontal="right" vertical="center"/>
    </xf>
    <xf numFmtId="167" fontId="45" fillId="0" borderId="0" xfId="0" quotePrefix="1" applyNumberFormat="1" applyFont="1" applyAlignment="1">
      <alignment horizontal="center" vertical="center"/>
    </xf>
    <xf numFmtId="3" fontId="46" fillId="0" borderId="0" xfId="0" applyNumberFormat="1" applyFont="1" applyAlignment="1">
      <alignment horizontal="right" vertical="center"/>
    </xf>
    <xf numFmtId="167" fontId="47" fillId="29" borderId="11" xfId="0" applyNumberFormat="1" applyFont="1" applyFill="1" applyBorder="1" applyAlignment="1">
      <alignment horizontal="center" vertical="center"/>
    </xf>
    <xf numFmtId="174" fontId="47" fillId="0" borderId="0" xfId="0" applyNumberFormat="1" applyFont="1"/>
    <xf numFmtId="3" fontId="47" fillId="0" borderId="0" xfId="0" applyNumberFormat="1" applyFont="1"/>
    <xf numFmtId="0" fontId="47" fillId="0" borderId="0" xfId="0" applyFont="1" applyAlignment="1">
      <alignment vertical="center"/>
    </xf>
    <xf numFmtId="170" fontId="46" fillId="0" borderId="25" xfId="0" applyNumberFormat="1" applyFont="1" applyBorder="1" applyAlignment="1">
      <alignment horizontal="right" vertical="top"/>
    </xf>
    <xf numFmtId="3" fontId="46" fillId="0" borderId="25" xfId="0" applyNumberFormat="1" applyFont="1" applyBorder="1" applyAlignment="1">
      <alignment horizontal="right" vertical="center"/>
    </xf>
    <xf numFmtId="168" fontId="45" fillId="0" borderId="25" xfId="51" applyFont="1" applyBorder="1" applyAlignment="1">
      <alignment vertical="center"/>
    </xf>
    <xf numFmtId="3" fontId="47" fillId="0" borderId="25" xfId="0" applyNumberFormat="1" applyFont="1" applyBorder="1"/>
    <xf numFmtId="174" fontId="47" fillId="0" borderId="25" xfId="0" applyNumberFormat="1" applyFont="1" applyBorder="1"/>
    <xf numFmtId="3" fontId="47" fillId="30" borderId="0" xfId="51" applyNumberFormat="1" applyFont="1" applyFill="1" applyAlignment="1">
      <alignment vertical="center"/>
    </xf>
    <xf numFmtId="3" fontId="45" fillId="0" borderId="0" xfId="0" applyNumberFormat="1" applyFont="1" applyAlignment="1">
      <alignment vertical="center"/>
    </xf>
    <xf numFmtId="3" fontId="47" fillId="0" borderId="0" xfId="0" applyNumberFormat="1" applyFont="1" applyAlignment="1">
      <alignment vertical="center"/>
    </xf>
    <xf numFmtId="0" fontId="45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0" fontId="50" fillId="0" borderId="2" xfId="0" applyFont="1" applyBorder="1"/>
    <xf numFmtId="0" fontId="51" fillId="0" borderId="3" xfId="0" applyFont="1" applyBorder="1"/>
    <xf numFmtId="0" fontId="51" fillId="0" borderId="4" xfId="0" applyFont="1" applyBorder="1"/>
    <xf numFmtId="0" fontId="51" fillId="0" borderId="2" xfId="0" applyFont="1" applyBorder="1"/>
    <xf numFmtId="0" fontId="50" fillId="0" borderId="26" xfId="0" applyFont="1" applyBorder="1"/>
    <xf numFmtId="168" fontId="32" fillId="0" borderId="4" xfId="51" applyFont="1" applyBorder="1" applyAlignment="1">
      <alignment vertical="center"/>
    </xf>
    <xf numFmtId="3" fontId="52" fillId="0" borderId="0" xfId="0" applyNumberFormat="1" applyFont="1" applyAlignment="1">
      <alignment horizontal="right" vertical="center"/>
    </xf>
    <xf numFmtId="0" fontId="47" fillId="0" borderId="4" xfId="0" applyFont="1" applyBorder="1" applyAlignment="1">
      <alignment vertical="center"/>
    </xf>
    <xf numFmtId="3" fontId="52" fillId="0" borderId="4" xfId="0" applyNumberFormat="1" applyFont="1" applyBorder="1" applyAlignment="1">
      <alignment horizontal="right" vertical="center"/>
    </xf>
    <xf numFmtId="3" fontId="33" fillId="0" borderId="0" xfId="51" applyNumberFormat="1" applyFont="1" applyAlignment="1">
      <alignment horizontal="right" vertical="center"/>
    </xf>
    <xf numFmtId="169" fontId="33" fillId="0" borderId="0" xfId="51" applyNumberFormat="1" applyFont="1" applyAlignment="1">
      <alignment horizontal="right" vertical="center"/>
    </xf>
    <xf numFmtId="3" fontId="33" fillId="0" borderId="0" xfId="51" applyNumberFormat="1" applyFont="1" applyAlignment="1">
      <alignment vertical="center"/>
    </xf>
    <xf numFmtId="3" fontId="33" fillId="0" borderId="0" xfId="52" applyNumberFormat="1" applyFont="1" applyAlignment="1">
      <alignment vertical="center"/>
    </xf>
    <xf numFmtId="3" fontId="33" fillId="0" borderId="0" xfId="52" applyNumberFormat="1" applyFont="1" applyAlignment="1">
      <alignment horizontal="right" vertical="center"/>
    </xf>
    <xf numFmtId="169" fontId="33" fillId="0" borderId="0" xfId="52" applyNumberFormat="1" applyFont="1" applyAlignment="1">
      <alignment horizontal="right" vertical="center"/>
    </xf>
    <xf numFmtId="3" fontId="45" fillId="0" borderId="4" xfId="0" applyNumberFormat="1" applyFont="1" applyBorder="1" applyAlignment="1">
      <alignment horizontal="right" vertical="center"/>
    </xf>
    <xf numFmtId="0" fontId="53" fillId="0" borderId="0" xfId="0" applyFont="1" applyAlignment="1">
      <alignment vertical="center"/>
    </xf>
    <xf numFmtId="167" fontId="46" fillId="0" borderId="0" xfId="0" quotePrefix="1" applyNumberFormat="1" applyFont="1" applyAlignment="1">
      <alignment horizontal="center" vertical="center"/>
    </xf>
    <xf numFmtId="168" fontId="47" fillId="31" borderId="0" xfId="51" applyFont="1" applyFill="1" applyAlignment="1">
      <alignment vertical="center"/>
    </xf>
    <xf numFmtId="3" fontId="47" fillId="30" borderId="4" xfId="51" applyNumberFormat="1" applyFont="1" applyFill="1" applyBorder="1" applyAlignment="1">
      <alignment vertical="center"/>
    </xf>
    <xf numFmtId="0" fontId="33" fillId="0" borderId="0" xfId="0" applyFont="1"/>
    <xf numFmtId="3" fontId="31" fillId="33" borderId="11" xfId="53" applyNumberFormat="1" applyFont="1" applyFill="1" applyBorder="1" applyAlignment="1">
      <alignment horizontal="center" vertical="center" wrapText="1"/>
    </xf>
    <xf numFmtId="0" fontId="47" fillId="33" borderId="11" xfId="0" applyFont="1" applyFill="1" applyBorder="1" applyAlignment="1">
      <alignment horizontal="center" vertical="center"/>
    </xf>
    <xf numFmtId="167" fontId="47" fillId="33" borderId="11" xfId="0" applyNumberFormat="1" applyFont="1" applyFill="1" applyBorder="1" applyAlignment="1">
      <alignment horizontal="center" vertical="center"/>
    </xf>
    <xf numFmtId="41" fontId="47" fillId="33" borderId="11" xfId="216" applyFont="1" applyFill="1" applyBorder="1" applyAlignment="1" applyProtection="1">
      <alignment horizontal="center" vertical="center"/>
    </xf>
    <xf numFmtId="3" fontId="47" fillId="34" borderId="0" xfId="51" applyNumberFormat="1" applyFont="1" applyFill="1" applyAlignment="1">
      <alignment vertical="center"/>
    </xf>
    <xf numFmtId="3" fontId="47" fillId="34" borderId="0" xfId="0" applyNumberFormat="1" applyFont="1" applyFill="1" applyAlignment="1">
      <alignment horizontal="right" vertical="center"/>
    </xf>
    <xf numFmtId="3" fontId="34" fillId="34" borderId="4" xfId="0" applyNumberFormat="1" applyFont="1" applyFill="1" applyBorder="1" applyAlignment="1">
      <alignment horizontal="right" vertical="center"/>
    </xf>
    <xf numFmtId="3" fontId="34" fillId="34" borderId="0" xfId="0" applyNumberFormat="1" applyFont="1" applyFill="1" applyAlignment="1">
      <alignment horizontal="right" vertical="center"/>
    </xf>
    <xf numFmtId="3" fontId="47" fillId="34" borderId="4" xfId="0" applyNumberFormat="1" applyFont="1" applyFill="1" applyBorder="1" applyAlignment="1">
      <alignment horizontal="right" vertical="center"/>
    </xf>
    <xf numFmtId="37" fontId="32" fillId="18" borderId="0" xfId="51" applyNumberFormat="1" applyFont="1" applyFill="1" applyAlignment="1">
      <alignment vertical="center"/>
    </xf>
    <xf numFmtId="169" fontId="32" fillId="0" borderId="0" xfId="51" applyNumberFormat="1" applyFont="1" applyAlignment="1">
      <alignment vertical="center"/>
    </xf>
    <xf numFmtId="168" fontId="31" fillId="0" borderId="0" xfId="50" applyFont="1" applyAlignment="1">
      <alignment vertical="center"/>
    </xf>
    <xf numFmtId="0" fontId="44" fillId="0" borderId="0" xfId="155" applyFont="1" applyAlignment="1">
      <alignment vertical="center"/>
    </xf>
    <xf numFmtId="0" fontId="44" fillId="0" borderId="0" xfId="47" applyFont="1" applyAlignment="1">
      <alignment vertical="center"/>
    </xf>
    <xf numFmtId="168" fontId="45" fillId="0" borderId="0" xfId="51" applyFont="1" applyAlignment="1" applyProtection="1">
      <alignment vertical="center"/>
      <protection locked="0"/>
    </xf>
    <xf numFmtId="177" fontId="56" fillId="0" borderId="0" xfId="0" applyNumberFormat="1" applyFont="1" applyAlignment="1">
      <alignment horizontal="left" vertical="center"/>
    </xf>
    <xf numFmtId="49" fontId="31" fillId="33" borderId="11" xfId="53" applyNumberFormat="1" applyFont="1" applyFill="1" applyBorder="1" applyAlignment="1">
      <alignment horizontal="center" vertical="center" wrapText="1"/>
    </xf>
    <xf numFmtId="0" fontId="32" fillId="35" borderId="0" xfId="0" applyFont="1" applyFill="1" applyAlignment="1">
      <alignment vertical="center"/>
    </xf>
    <xf numFmtId="0" fontId="32" fillId="35" borderId="0" xfId="0" applyFont="1" applyFill="1" applyAlignment="1">
      <alignment horizontal="left" vertical="center"/>
    </xf>
    <xf numFmtId="174" fontId="32" fillId="35" borderId="0" xfId="70" applyNumberFormat="1" applyFont="1" applyFill="1" applyAlignment="1">
      <alignment vertical="center"/>
    </xf>
    <xf numFmtId="174" fontId="32" fillId="35" borderId="4" xfId="70" applyNumberFormat="1" applyFont="1" applyFill="1" applyBorder="1" applyAlignment="1">
      <alignment vertical="center"/>
    </xf>
    <xf numFmtId="0" fontId="32" fillId="35" borderId="4" xfId="0" applyFont="1" applyFill="1" applyBorder="1" applyAlignment="1">
      <alignment vertical="center"/>
    </xf>
    <xf numFmtId="170" fontId="55" fillId="0" borderId="0" xfId="0" applyNumberFormat="1" applyFont="1" applyAlignment="1">
      <alignment vertical="top"/>
    </xf>
    <xf numFmtId="0" fontId="32" fillId="35" borderId="0" xfId="0" applyFont="1" applyFill="1" applyAlignment="1">
      <alignment horizontal="left" vertical="center" wrapText="1"/>
    </xf>
    <xf numFmtId="0" fontId="32" fillId="35" borderId="0" xfId="0" applyFont="1" applyFill="1" applyAlignment="1">
      <alignment vertical="center" wrapText="1"/>
    </xf>
    <xf numFmtId="37" fontId="32" fillId="35" borderId="0" xfId="0" applyNumberFormat="1" applyFont="1" applyFill="1" applyAlignment="1">
      <alignment vertical="center" wrapText="1"/>
    </xf>
    <xf numFmtId="0" fontId="32" fillId="35" borderId="4" xfId="0" applyFont="1" applyFill="1" applyBorder="1" applyAlignment="1">
      <alignment vertical="center" wrapText="1"/>
    </xf>
    <xf numFmtId="1" fontId="32" fillId="34" borderId="0" xfId="0" applyNumberFormat="1" applyFont="1" applyFill="1" applyAlignment="1" applyProtection="1">
      <alignment vertical="center"/>
      <protection locked="0"/>
    </xf>
    <xf numFmtId="37" fontId="32" fillId="34" borderId="0" xfId="51" applyNumberFormat="1" applyFont="1" applyFill="1" applyAlignment="1">
      <alignment vertical="center"/>
    </xf>
    <xf numFmtId="168" fontId="32" fillId="0" borderId="0" xfId="51" applyFont="1" applyAlignment="1" applyProtection="1">
      <alignment vertical="center"/>
      <protection locked="0"/>
    </xf>
    <xf numFmtId="3" fontId="32" fillId="34" borderId="0" xfId="70" applyNumberFormat="1" applyFont="1" applyFill="1" applyAlignment="1">
      <alignment horizontal="right" vertical="center"/>
    </xf>
    <xf numFmtId="1" fontId="32" fillId="34" borderId="0" xfId="0" applyNumberFormat="1" applyFont="1" applyFill="1" applyAlignment="1" applyProtection="1">
      <alignment horizontal="left" vertical="center"/>
      <protection locked="0"/>
    </xf>
    <xf numFmtId="1" fontId="32" fillId="34" borderId="4" xfId="0" applyNumberFormat="1" applyFont="1" applyFill="1" applyBorder="1" applyAlignment="1">
      <alignment horizontal="left" vertical="center"/>
    </xf>
    <xf numFmtId="49" fontId="32" fillId="0" borderId="0" xfId="51" applyNumberFormat="1" applyFont="1" applyAlignment="1">
      <alignment vertical="center"/>
    </xf>
    <xf numFmtId="49" fontId="58" fillId="18" borderId="0" xfId="50" applyNumberFormat="1" applyFont="1" applyFill="1" applyAlignment="1">
      <alignment vertical="center"/>
    </xf>
    <xf numFmtId="49" fontId="58" fillId="18" borderId="0" xfId="0" applyNumberFormat="1" applyFont="1" applyFill="1" applyAlignment="1">
      <alignment horizontal="left" vertical="center"/>
    </xf>
    <xf numFmtId="49" fontId="58" fillId="36" borderId="0" xfId="0" applyNumberFormat="1" applyFont="1" applyFill="1" applyAlignment="1">
      <alignment horizontal="left" vertical="center"/>
    </xf>
    <xf numFmtId="49" fontId="58" fillId="18" borderId="0" xfId="53" applyNumberFormat="1" applyFont="1" applyFill="1" applyAlignment="1">
      <alignment horizontal="left" vertical="center" wrapText="1"/>
    </xf>
    <xf numFmtId="49" fontId="58" fillId="36" borderId="0" xfId="53" applyNumberFormat="1" applyFont="1" applyFill="1" applyAlignment="1">
      <alignment horizontal="left" vertical="center" wrapText="1"/>
    </xf>
    <xf numFmtId="170" fontId="32" fillId="35" borderId="0" xfId="70" applyNumberFormat="1" applyFont="1" applyFill="1" applyAlignment="1">
      <alignment horizontal="right" vertical="center"/>
    </xf>
    <xf numFmtId="0" fontId="32" fillId="0" borderId="0" xfId="50" applyNumberFormat="1" applyFont="1" applyAlignment="1">
      <alignment vertical="center"/>
    </xf>
    <xf numFmtId="0" fontId="32" fillId="0" borderId="0" xfId="50" applyNumberFormat="1" applyFont="1" applyAlignment="1">
      <alignment horizontal="center" vertical="center"/>
    </xf>
    <xf numFmtId="0" fontId="32" fillId="0" borderId="0" xfId="50" applyNumberFormat="1" applyFont="1" applyAlignment="1">
      <alignment horizontal="right" vertical="center"/>
    </xf>
    <xf numFmtId="0" fontId="55" fillId="0" borderId="0" xfId="0" applyFont="1" applyAlignment="1">
      <alignment vertical="top"/>
    </xf>
    <xf numFmtId="0" fontId="31" fillId="33" borderId="11" xfId="53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right"/>
    </xf>
    <xf numFmtId="0" fontId="33" fillId="0" borderId="0" xfId="50" applyNumberFormat="1" applyFont="1" applyAlignment="1">
      <alignment horizontal="center" vertical="center"/>
    </xf>
    <xf numFmtId="0" fontId="33" fillId="0" borderId="0" xfId="50" applyNumberFormat="1" applyFont="1" applyAlignment="1">
      <alignment horizontal="right" vertical="center"/>
    </xf>
    <xf numFmtId="170" fontId="32" fillId="35" borderId="0" xfId="70" applyNumberFormat="1" applyFont="1" applyFill="1" applyAlignment="1">
      <alignment vertical="center"/>
    </xf>
    <xf numFmtId="0" fontId="55" fillId="0" borderId="0" xfId="0" applyFont="1" applyAlignment="1">
      <alignment horizontal="right" vertical="top"/>
    </xf>
    <xf numFmtId="170" fontId="32" fillId="35" borderId="4" xfId="70" applyNumberFormat="1" applyFont="1" applyFill="1" applyBorder="1" applyAlignment="1">
      <alignment vertical="center"/>
    </xf>
    <xf numFmtId="170" fontId="32" fillId="35" borderId="4" xfId="70" applyNumberFormat="1" applyFont="1" applyFill="1" applyBorder="1" applyAlignment="1">
      <alignment horizontal="right" vertical="center"/>
    </xf>
    <xf numFmtId="0" fontId="32" fillId="18" borderId="0" xfId="0" applyFont="1" applyFill="1" applyAlignment="1">
      <alignment horizontal="left" vertical="center" wrapText="1"/>
    </xf>
    <xf numFmtId="170" fontId="32" fillId="18" borderId="0" xfId="70" applyNumberFormat="1" applyFont="1" applyFill="1" applyAlignment="1">
      <alignment vertical="center"/>
    </xf>
    <xf numFmtId="170" fontId="32" fillId="18" borderId="0" xfId="70" applyNumberFormat="1" applyFont="1" applyFill="1" applyAlignment="1">
      <alignment horizontal="right" vertical="center"/>
    </xf>
    <xf numFmtId="174" fontId="32" fillId="18" borderId="0" xfId="70" applyNumberFormat="1" applyFont="1" applyFill="1" applyAlignment="1">
      <alignment vertical="center"/>
    </xf>
    <xf numFmtId="0" fontId="57" fillId="18" borderId="0" xfId="0" applyFont="1" applyFill="1" applyAlignment="1">
      <alignment horizontal="left" vertical="center" wrapText="1" indent="1"/>
    </xf>
    <xf numFmtId="170" fontId="32" fillId="18" borderId="0" xfId="70" applyNumberFormat="1" applyFont="1" applyFill="1" applyAlignment="1">
      <alignment horizontal="center" vertical="center"/>
    </xf>
    <xf numFmtId="0" fontId="32" fillId="18" borderId="0" xfId="0" applyFont="1" applyFill="1" applyAlignment="1">
      <alignment vertical="center" wrapText="1"/>
    </xf>
    <xf numFmtId="1" fontId="32" fillId="18" borderId="0" xfId="0" applyNumberFormat="1" applyFont="1" applyFill="1" applyAlignment="1" applyProtection="1">
      <alignment vertical="center"/>
      <protection locked="0"/>
    </xf>
    <xf numFmtId="3" fontId="32" fillId="18" borderId="0" xfId="70" applyNumberFormat="1" applyFont="1" applyFill="1" applyAlignment="1">
      <alignment horizontal="right" vertical="center"/>
    </xf>
    <xf numFmtId="168" fontId="31" fillId="18" borderId="4" xfId="51" applyFont="1" applyFill="1" applyBorder="1" applyAlignment="1">
      <alignment horizontal="center" vertical="center" wrapText="1"/>
    </xf>
    <xf numFmtId="1" fontId="8" fillId="18" borderId="4" xfId="0" applyNumberFormat="1" applyFont="1" applyFill="1" applyBorder="1" applyAlignment="1" applyProtection="1">
      <alignment vertical="center"/>
      <protection locked="0"/>
    </xf>
    <xf numFmtId="3" fontId="32" fillId="18" borderId="4" xfId="70" applyNumberFormat="1" applyFont="1" applyFill="1" applyBorder="1" applyAlignment="1">
      <alignment horizontal="right" vertical="center"/>
    </xf>
    <xf numFmtId="174" fontId="32" fillId="18" borderId="4" xfId="70" applyNumberFormat="1" applyFont="1" applyFill="1" applyBorder="1" applyAlignment="1">
      <alignment vertical="center"/>
    </xf>
    <xf numFmtId="37" fontId="32" fillId="18" borderId="4" xfId="51" applyNumberFormat="1" applyFont="1" applyFill="1" applyBorder="1" applyAlignment="1">
      <alignment vertical="center"/>
    </xf>
    <xf numFmtId="1" fontId="32" fillId="18" borderId="0" xfId="0" applyNumberFormat="1" applyFont="1" applyFill="1" applyAlignment="1" applyProtection="1">
      <alignment horizontal="left" vertical="center"/>
      <protection locked="0"/>
    </xf>
    <xf numFmtId="170" fontId="32" fillId="35" borderId="4" xfId="70" applyNumberFormat="1" applyFont="1" applyFill="1" applyBorder="1" applyAlignment="1">
      <alignment horizontal="center" vertical="center"/>
    </xf>
    <xf numFmtId="174" fontId="32" fillId="35" borderId="4" xfId="70" applyNumberFormat="1" applyFont="1" applyFill="1" applyBorder="1" applyAlignment="1">
      <alignment horizontal="center" vertical="center"/>
    </xf>
    <xf numFmtId="174" fontId="32" fillId="18" borderId="0" xfId="70" applyNumberFormat="1" applyFont="1" applyFill="1" applyAlignment="1">
      <alignment horizontal="center" vertical="center"/>
    </xf>
    <xf numFmtId="3" fontId="32" fillId="34" borderId="4" xfId="70" applyNumberFormat="1" applyFont="1" applyFill="1" applyBorder="1" applyAlignment="1">
      <alignment horizontal="right" vertical="center"/>
    </xf>
    <xf numFmtId="168" fontId="31" fillId="18" borderId="0" xfId="50" applyFont="1" applyFill="1" applyAlignment="1">
      <alignment horizontal="center" vertical="center" wrapText="1"/>
    </xf>
    <xf numFmtId="168" fontId="31" fillId="35" borderId="0" xfId="50" applyFont="1" applyFill="1" applyAlignment="1">
      <alignment horizontal="center" vertical="center" wrapText="1"/>
    </xf>
    <xf numFmtId="168" fontId="31" fillId="35" borderId="4" xfId="50" applyFont="1" applyFill="1" applyBorder="1" applyAlignment="1">
      <alignment horizontal="center" vertical="center" wrapText="1"/>
    </xf>
    <xf numFmtId="168" fontId="31" fillId="34" borderId="0" xfId="51" applyFont="1" applyFill="1" applyAlignment="1">
      <alignment horizontal="center" vertical="center" wrapText="1"/>
    </xf>
    <xf numFmtId="168" fontId="31" fillId="18" borderId="0" xfId="51" applyFont="1" applyFill="1" applyAlignment="1">
      <alignment horizontal="center" vertical="center" wrapText="1"/>
    </xf>
    <xf numFmtId="170" fontId="32" fillId="34" borderId="0" xfId="70" applyNumberFormat="1" applyFont="1" applyFill="1" applyAlignment="1">
      <alignment horizontal="right" vertical="center"/>
    </xf>
    <xf numFmtId="1" fontId="32" fillId="35" borderId="0" xfId="70" applyNumberFormat="1" applyFont="1" applyFill="1" applyAlignment="1">
      <alignment horizontal="right" vertical="center"/>
    </xf>
    <xf numFmtId="3" fontId="32" fillId="35" borderId="0" xfId="70" applyNumberFormat="1" applyFont="1" applyFill="1" applyAlignment="1">
      <alignment vertical="center"/>
    </xf>
    <xf numFmtId="0" fontId="34" fillId="33" borderId="11" xfId="53" applyFont="1" applyFill="1" applyBorder="1" applyAlignment="1">
      <alignment horizontal="center" vertical="center" wrapText="1"/>
    </xf>
    <xf numFmtId="0" fontId="34" fillId="33" borderId="7" xfId="53" applyFont="1" applyFill="1" applyBorder="1" applyAlignment="1">
      <alignment horizontal="right" vertical="center" wrapText="1"/>
    </xf>
    <xf numFmtId="0" fontId="34" fillId="33" borderId="7" xfId="53" applyFont="1" applyFill="1" applyBorder="1" applyAlignment="1">
      <alignment horizontal="center" vertical="center" wrapText="1"/>
    </xf>
    <xf numFmtId="49" fontId="34" fillId="0" borderId="0" xfId="53" applyNumberFormat="1" applyFont="1" applyAlignment="1">
      <alignment horizontal="center" vertical="center"/>
    </xf>
    <xf numFmtId="0" fontId="34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right" vertical="center" wrapText="1"/>
    </xf>
    <xf numFmtId="0" fontId="44" fillId="0" borderId="0" xfId="0" applyFont="1" applyAlignment="1">
      <alignment horizontal="right" vertical="center"/>
    </xf>
    <xf numFmtId="0" fontId="34" fillId="0" borderId="0" xfId="0" applyFont="1" applyAlignment="1">
      <alignment vertical="center"/>
    </xf>
    <xf numFmtId="168" fontId="59" fillId="0" borderId="0" xfId="50" applyFont="1" applyAlignment="1">
      <alignment horizontal="center" vertical="center"/>
    </xf>
    <xf numFmtId="170" fontId="45" fillId="18" borderId="0" xfId="70" applyNumberFormat="1" applyFont="1" applyFill="1" applyAlignment="1">
      <alignment horizontal="right" vertical="center"/>
    </xf>
    <xf numFmtId="170" fontId="45" fillId="18" borderId="0" xfId="70" applyNumberFormat="1" applyFont="1" applyFill="1" applyAlignment="1">
      <alignment vertical="center"/>
    </xf>
    <xf numFmtId="1" fontId="48" fillId="0" borderId="0" xfId="0" applyNumberFormat="1" applyFont="1"/>
    <xf numFmtId="168" fontId="48" fillId="0" borderId="0" xfId="51" applyFont="1"/>
    <xf numFmtId="3" fontId="48" fillId="0" borderId="0" xfId="51" applyNumberFormat="1" applyFont="1" applyAlignment="1">
      <alignment horizontal="right" vertical="center"/>
    </xf>
    <xf numFmtId="169" fontId="48" fillId="0" borderId="0" xfId="51" applyNumberFormat="1" applyFont="1" applyAlignment="1">
      <alignment horizontal="right" vertical="center"/>
    </xf>
    <xf numFmtId="3" fontId="60" fillId="0" borderId="0" xfId="51" applyNumberFormat="1" applyFont="1" applyAlignment="1">
      <alignment horizontal="right" vertical="center"/>
    </xf>
    <xf numFmtId="175" fontId="60" fillId="0" borderId="0" xfId="51" applyNumberFormat="1" applyFont="1" applyAlignment="1">
      <alignment horizontal="right" vertical="center"/>
    </xf>
    <xf numFmtId="169" fontId="34" fillId="33" borderId="11" xfId="51" applyNumberFormat="1" applyFont="1" applyFill="1" applyBorder="1" applyAlignment="1" applyProtection="1">
      <alignment horizontal="center" vertical="center"/>
      <protection locked="0"/>
    </xf>
    <xf numFmtId="168" fontId="59" fillId="0" borderId="0" xfId="51" applyFont="1" applyAlignment="1" applyProtection="1">
      <alignment horizontal="center" vertical="center"/>
      <protection locked="0"/>
    </xf>
    <xf numFmtId="3" fontId="59" fillId="0" borderId="0" xfId="51" applyNumberFormat="1" applyFont="1" applyAlignment="1" applyProtection="1">
      <alignment vertical="center"/>
      <protection locked="0"/>
    </xf>
    <xf numFmtId="3" fontId="59" fillId="0" borderId="0" xfId="51" applyNumberFormat="1" applyFont="1" applyAlignment="1" applyProtection="1">
      <alignment horizontal="right" vertical="center"/>
      <protection locked="0"/>
    </xf>
    <xf numFmtId="169" fontId="59" fillId="0" borderId="0" xfId="51" applyNumberFormat="1" applyFont="1" applyAlignment="1" applyProtection="1">
      <alignment horizontal="right" vertical="center"/>
      <protection locked="0"/>
    </xf>
    <xf numFmtId="4" fontId="32" fillId="0" borderId="0" xfId="51" applyNumberFormat="1" applyFont="1" applyAlignment="1">
      <alignment vertical="center"/>
    </xf>
    <xf numFmtId="170" fontId="44" fillId="0" borderId="0" xfId="0" applyNumberFormat="1" applyFont="1" applyAlignment="1">
      <alignment horizontal="right" vertical="center"/>
    </xf>
    <xf numFmtId="168" fontId="59" fillId="0" borderId="0" xfId="51" applyFont="1" applyAlignment="1" applyProtection="1">
      <alignment vertical="center"/>
      <protection locked="0"/>
    </xf>
    <xf numFmtId="3" fontId="47" fillId="0" borderId="0" xfId="0" applyNumberFormat="1" applyFont="1" applyAlignment="1">
      <alignment horizontal="right" vertical="center"/>
    </xf>
    <xf numFmtId="0" fontId="61" fillId="0" borderId="0" xfId="0" applyFont="1" applyAlignment="1">
      <alignment vertical="top"/>
    </xf>
    <xf numFmtId="0" fontId="50" fillId="32" borderId="5" xfId="0" applyFont="1" applyFill="1" applyBorder="1" applyAlignment="1">
      <alignment horizontal="center" vertical="center" wrapText="1"/>
    </xf>
    <xf numFmtId="0" fontId="50" fillId="32" borderId="3" xfId="0" applyFont="1" applyFill="1" applyBorder="1" applyAlignment="1">
      <alignment horizontal="center" vertical="center" wrapText="1"/>
    </xf>
    <xf numFmtId="168" fontId="50" fillId="0" borderId="5" xfId="51" applyFont="1" applyBorder="1" applyAlignment="1">
      <alignment horizontal="left" vertical="center" wrapText="1"/>
    </xf>
    <xf numFmtId="168" fontId="50" fillId="0" borderId="25" xfId="51" applyFont="1" applyBorder="1" applyAlignment="1">
      <alignment horizontal="left" vertical="center" wrapText="1"/>
    </xf>
    <xf numFmtId="168" fontId="50" fillId="0" borderId="26" xfId="51" applyFont="1" applyBorder="1" applyAlignment="1">
      <alignment horizontal="left" vertical="center" wrapText="1"/>
    </xf>
    <xf numFmtId="168" fontId="50" fillId="0" borderId="3" xfId="51" applyFont="1" applyBorder="1" applyAlignment="1">
      <alignment horizontal="left" vertical="center" wrapText="1"/>
    </xf>
    <xf numFmtId="168" fontId="50" fillId="0" borderId="4" xfId="51" applyFont="1" applyBorder="1" applyAlignment="1">
      <alignment horizontal="left" vertical="center" wrapText="1"/>
    </xf>
    <xf numFmtId="168" fontId="50" fillId="0" borderId="2" xfId="51" applyFont="1" applyBorder="1" applyAlignment="1">
      <alignment horizontal="left" vertical="center" wrapText="1"/>
    </xf>
    <xf numFmtId="0" fontId="50" fillId="0" borderId="5" xfId="0" applyFont="1" applyBorder="1" applyAlignment="1">
      <alignment horizontal="center"/>
    </xf>
    <xf numFmtId="0" fontId="50" fillId="0" borderId="25" xfId="0" applyFont="1" applyBorder="1" applyAlignment="1">
      <alignment horizontal="center"/>
    </xf>
    <xf numFmtId="0" fontId="50" fillId="0" borderId="26" xfId="0" applyFont="1" applyBorder="1" applyAlignment="1">
      <alignment horizontal="center"/>
    </xf>
    <xf numFmtId="0" fontId="50" fillId="32" borderId="6" xfId="0" applyFont="1" applyFill="1" applyBorder="1" applyAlignment="1">
      <alignment horizontal="center" vertical="center" wrapText="1"/>
    </xf>
    <xf numFmtId="0" fontId="50" fillId="32" borderId="12" xfId="0" applyFont="1" applyFill="1" applyBorder="1" applyAlignment="1">
      <alignment horizontal="center" vertical="center" wrapText="1"/>
    </xf>
    <xf numFmtId="170" fontId="50" fillId="0" borderId="5" xfId="0" applyNumberFormat="1" applyFont="1" applyBorder="1" applyAlignment="1">
      <alignment horizontal="left"/>
    </xf>
    <xf numFmtId="170" fontId="50" fillId="0" borderId="25" xfId="0" quotePrefix="1" applyNumberFormat="1" applyFont="1" applyBorder="1" applyAlignment="1">
      <alignment horizontal="left"/>
    </xf>
    <xf numFmtId="170" fontId="50" fillId="0" borderId="26" xfId="0" quotePrefix="1" applyNumberFormat="1" applyFont="1" applyBorder="1" applyAlignment="1">
      <alignment horizontal="left"/>
    </xf>
    <xf numFmtId="170" fontId="50" fillId="0" borderId="3" xfId="0" applyNumberFormat="1" applyFont="1" applyBorder="1" applyAlignment="1">
      <alignment horizontal="left"/>
    </xf>
    <xf numFmtId="170" fontId="50" fillId="0" borderId="4" xfId="0" quotePrefix="1" applyNumberFormat="1" applyFont="1" applyBorder="1" applyAlignment="1">
      <alignment horizontal="left"/>
    </xf>
    <xf numFmtId="170" fontId="50" fillId="0" borderId="2" xfId="0" quotePrefix="1" applyNumberFormat="1" applyFont="1" applyBorder="1" applyAlignment="1">
      <alignment horizontal="left"/>
    </xf>
    <xf numFmtId="0" fontId="34" fillId="33" borderId="8" xfId="54" applyFont="1" applyFill="1" applyBorder="1" applyAlignment="1">
      <alignment horizontal="center" vertical="center"/>
    </xf>
    <xf numFmtId="0" fontId="31" fillId="33" borderId="3" xfId="0" applyFont="1" applyFill="1" applyBorder="1" applyAlignment="1">
      <alignment horizontal="center" vertical="center"/>
    </xf>
    <xf numFmtId="0" fontId="31" fillId="33" borderId="4" xfId="0" applyFont="1" applyFill="1" applyBorder="1" applyAlignment="1">
      <alignment horizontal="center" vertical="center"/>
    </xf>
    <xf numFmtId="0" fontId="34" fillId="33" borderId="7" xfId="54" applyFont="1" applyFill="1" applyBorder="1" applyAlignment="1">
      <alignment horizontal="center" vertical="center"/>
    </xf>
    <xf numFmtId="0" fontId="31" fillId="18" borderId="0" xfId="0" applyFont="1" applyFill="1" applyAlignment="1">
      <alignment horizontal="center" vertical="center" wrapText="1"/>
    </xf>
    <xf numFmtId="168" fontId="31" fillId="35" borderId="0" xfId="50" applyFont="1" applyFill="1" applyAlignment="1">
      <alignment horizontal="center" vertical="center" wrapText="1"/>
    </xf>
    <xf numFmtId="168" fontId="31" fillId="18" borderId="0" xfId="50" applyFont="1" applyFill="1" applyAlignment="1">
      <alignment horizontal="center" vertical="center" wrapText="1"/>
    </xf>
    <xf numFmtId="49" fontId="34" fillId="33" borderId="6" xfId="53" applyNumberFormat="1" applyFont="1" applyFill="1" applyBorder="1" applyAlignment="1">
      <alignment horizontal="center" vertical="center"/>
    </xf>
    <xf numFmtId="49" fontId="34" fillId="33" borderId="10" xfId="53" applyNumberFormat="1" applyFont="1" applyFill="1" applyBorder="1" applyAlignment="1">
      <alignment horizontal="center" vertical="center"/>
    </xf>
    <xf numFmtId="49" fontId="34" fillId="33" borderId="12" xfId="53" applyNumberFormat="1" applyFont="1" applyFill="1" applyBorder="1" applyAlignment="1">
      <alignment horizontal="center" vertical="center"/>
    </xf>
    <xf numFmtId="168" fontId="31" fillId="33" borderId="3" xfId="0" applyNumberFormat="1" applyFont="1" applyFill="1" applyBorder="1" applyAlignment="1">
      <alignment horizontal="center" vertical="center"/>
    </xf>
    <xf numFmtId="0" fontId="31" fillId="33" borderId="2" xfId="0" applyFont="1" applyFill="1" applyBorder="1" applyAlignment="1">
      <alignment horizontal="center" vertical="center"/>
    </xf>
    <xf numFmtId="49" fontId="34" fillId="33" borderId="26" xfId="53" applyNumberFormat="1" applyFont="1" applyFill="1" applyBorder="1" applyAlignment="1">
      <alignment horizontal="center" vertical="center"/>
    </xf>
    <xf numFmtId="49" fontId="34" fillId="33" borderId="27" xfId="53" applyNumberFormat="1" applyFont="1" applyFill="1" applyBorder="1" applyAlignment="1">
      <alignment horizontal="center" vertical="center"/>
    </xf>
    <xf numFmtId="49" fontId="34" fillId="33" borderId="2" xfId="53" applyNumberFormat="1" applyFont="1" applyFill="1" applyBorder="1" applyAlignment="1">
      <alignment horizontal="center" vertical="center"/>
    </xf>
    <xf numFmtId="168" fontId="31" fillId="35" borderId="4" xfId="50" applyFont="1" applyFill="1" applyBorder="1" applyAlignment="1">
      <alignment horizontal="center" vertical="center" wrapText="1"/>
    </xf>
    <xf numFmtId="0" fontId="34" fillId="33" borderId="7" xfId="51" applyNumberFormat="1" applyFont="1" applyFill="1" applyBorder="1" applyAlignment="1" applyProtection="1">
      <alignment horizontal="center" vertical="center"/>
      <protection locked="0"/>
    </xf>
    <xf numFmtId="0" fontId="34" fillId="33" borderId="8" xfId="51" applyNumberFormat="1" applyFont="1" applyFill="1" applyBorder="1" applyAlignment="1" applyProtection="1">
      <alignment horizontal="center" vertical="center"/>
      <protection locked="0"/>
    </xf>
    <xf numFmtId="0" fontId="34" fillId="33" borderId="9" xfId="51" applyNumberFormat="1" applyFont="1" applyFill="1" applyBorder="1" applyAlignment="1" applyProtection="1">
      <alignment horizontal="center" vertical="center"/>
      <protection locked="0"/>
    </xf>
    <xf numFmtId="168" fontId="34" fillId="33" borderId="7" xfId="51" applyFont="1" applyFill="1" applyBorder="1" applyAlignment="1" applyProtection="1">
      <alignment horizontal="center" vertical="center"/>
      <protection locked="0"/>
    </xf>
    <xf numFmtId="168" fontId="34" fillId="33" borderId="8" xfId="51" applyFont="1" applyFill="1" applyBorder="1" applyAlignment="1" applyProtection="1">
      <alignment horizontal="center" vertical="center"/>
      <protection locked="0"/>
    </xf>
    <xf numFmtId="168" fontId="34" fillId="33" borderId="9" xfId="51" applyFont="1" applyFill="1" applyBorder="1" applyAlignment="1" applyProtection="1">
      <alignment horizontal="center" vertical="center"/>
      <protection locked="0"/>
    </xf>
    <xf numFmtId="168" fontId="34" fillId="33" borderId="7" xfId="51" applyFont="1" applyFill="1" applyBorder="1" applyAlignment="1" applyProtection="1">
      <alignment horizontal="center" vertical="center" wrapText="1"/>
      <protection locked="0"/>
    </xf>
    <xf numFmtId="168" fontId="34" fillId="33" borderId="8" xfId="51" applyFont="1" applyFill="1" applyBorder="1" applyAlignment="1" applyProtection="1">
      <alignment horizontal="center" vertical="center" wrapText="1"/>
      <protection locked="0"/>
    </xf>
    <xf numFmtId="168" fontId="34" fillId="33" borderId="9" xfId="51" applyFont="1" applyFill="1" applyBorder="1" applyAlignment="1" applyProtection="1">
      <alignment horizontal="center" vertical="center" wrapText="1"/>
      <protection locked="0"/>
    </xf>
    <xf numFmtId="168" fontId="31" fillId="34" borderId="0" xfId="51" applyFont="1" applyFill="1" applyAlignment="1">
      <alignment horizontal="center" vertical="center" wrapText="1"/>
    </xf>
    <xf numFmtId="168" fontId="31" fillId="18" borderId="0" xfId="51" applyFont="1" applyFill="1" applyAlignment="1">
      <alignment horizontal="center" vertical="center" wrapText="1"/>
    </xf>
    <xf numFmtId="168" fontId="34" fillId="33" borderId="5" xfId="51" applyFont="1" applyFill="1" applyBorder="1" applyAlignment="1" applyProtection="1">
      <alignment horizontal="center" vertical="center"/>
      <protection locked="0"/>
    </xf>
    <xf numFmtId="168" fontId="34" fillId="33" borderId="1" xfId="51" applyFont="1" applyFill="1" applyBorder="1" applyAlignment="1" applyProtection="1">
      <alignment horizontal="center" vertical="center"/>
      <protection locked="0"/>
    </xf>
    <xf numFmtId="168" fontId="34" fillId="33" borderId="3" xfId="51" applyFont="1" applyFill="1" applyBorder="1" applyAlignment="1" applyProtection="1">
      <alignment horizontal="center" vertical="center"/>
      <protection locked="0"/>
    </xf>
    <xf numFmtId="168" fontId="31" fillId="34" borderId="0" xfId="51" applyFont="1" applyFill="1" applyAlignment="1">
      <alignment horizontal="center" vertical="center"/>
    </xf>
    <xf numFmtId="168" fontId="31" fillId="34" borderId="4" xfId="51" applyFont="1" applyFill="1" applyBorder="1" applyAlignment="1">
      <alignment horizontal="center" vertical="center" wrapText="1"/>
    </xf>
    <xf numFmtId="168" fontId="34" fillId="33" borderId="6" xfId="51" applyFont="1" applyFill="1" applyBorder="1" applyAlignment="1" applyProtection="1">
      <alignment horizontal="center" vertical="center"/>
      <protection locked="0"/>
    </xf>
    <xf numFmtId="168" fontId="34" fillId="33" borderId="10" xfId="51" applyFont="1" applyFill="1" applyBorder="1" applyAlignment="1" applyProtection="1">
      <alignment horizontal="center" vertical="center"/>
      <protection locked="0"/>
    </xf>
    <xf numFmtId="168" fontId="34" fillId="33" borderId="12" xfId="51" applyFont="1" applyFill="1" applyBorder="1" applyAlignment="1" applyProtection="1">
      <alignment horizontal="center" vertical="center"/>
      <protection locked="0"/>
    </xf>
    <xf numFmtId="0" fontId="47" fillId="34" borderId="0" xfId="0" applyFont="1" applyFill="1" applyAlignment="1">
      <alignment horizontal="center" vertical="center" wrapText="1"/>
    </xf>
    <xf numFmtId="0" fontId="45" fillId="34" borderId="0" xfId="0" applyFont="1" applyFill="1" applyAlignment="1">
      <alignment horizontal="center" vertical="center" wrapText="1"/>
    </xf>
  </cellXfs>
  <cellStyles count="218">
    <cellStyle name="20% - Accent1" xfId="71" xr:uid="{00000000-0005-0000-0000-000000000000}"/>
    <cellStyle name="20% - Accent2" xfId="72" xr:uid="{00000000-0005-0000-0000-000001000000}"/>
    <cellStyle name="20% - Accent3" xfId="73" xr:uid="{00000000-0005-0000-0000-000002000000}"/>
    <cellStyle name="20% - Accent4" xfId="74" xr:uid="{00000000-0005-0000-0000-000003000000}"/>
    <cellStyle name="20% - Accent5" xfId="75" xr:uid="{00000000-0005-0000-0000-000004000000}"/>
    <cellStyle name="20% - Accent6" xfId="76" xr:uid="{00000000-0005-0000-0000-000005000000}"/>
    <cellStyle name="20% - Énfasis1" xfId="1" xr:uid="{00000000-0005-0000-0000-000006000000}"/>
    <cellStyle name="20% - Énfasis1 2" xfId="77" xr:uid="{00000000-0005-0000-0000-000007000000}"/>
    <cellStyle name="20% - Énfasis2" xfId="2" xr:uid="{00000000-0005-0000-0000-000008000000}"/>
    <cellStyle name="20% - Énfasis2 2" xfId="78" xr:uid="{00000000-0005-0000-0000-000009000000}"/>
    <cellStyle name="20% - Énfasis3" xfId="3" xr:uid="{00000000-0005-0000-0000-00000A000000}"/>
    <cellStyle name="20% - Énfasis3 2" xfId="79" xr:uid="{00000000-0005-0000-0000-00000B000000}"/>
    <cellStyle name="20% - Énfasis4" xfId="4" xr:uid="{00000000-0005-0000-0000-00000C000000}"/>
    <cellStyle name="20% - Énfasis4 2" xfId="80" xr:uid="{00000000-0005-0000-0000-00000D000000}"/>
    <cellStyle name="20% - Énfasis5" xfId="5" xr:uid="{00000000-0005-0000-0000-00000E000000}"/>
    <cellStyle name="20% - Énfasis5 2" xfId="81" xr:uid="{00000000-0005-0000-0000-00000F000000}"/>
    <cellStyle name="20% - Énfasis6" xfId="6" xr:uid="{00000000-0005-0000-0000-000010000000}"/>
    <cellStyle name="20% - Énfasis6 2" xfId="82" xr:uid="{00000000-0005-0000-0000-000011000000}"/>
    <cellStyle name="40% - Accent1" xfId="83" xr:uid="{00000000-0005-0000-0000-000012000000}"/>
    <cellStyle name="40% - Accent2" xfId="84" xr:uid="{00000000-0005-0000-0000-000013000000}"/>
    <cellStyle name="40% - Accent3" xfId="85" xr:uid="{00000000-0005-0000-0000-000014000000}"/>
    <cellStyle name="40% - Accent4" xfId="86" xr:uid="{00000000-0005-0000-0000-000015000000}"/>
    <cellStyle name="40% - Accent5" xfId="87" xr:uid="{00000000-0005-0000-0000-000016000000}"/>
    <cellStyle name="40% - Accent6" xfId="88" xr:uid="{00000000-0005-0000-0000-000017000000}"/>
    <cellStyle name="40% - Énfasis1" xfId="7" xr:uid="{00000000-0005-0000-0000-000018000000}"/>
    <cellStyle name="40% - Énfasis1 2" xfId="89" xr:uid="{00000000-0005-0000-0000-000019000000}"/>
    <cellStyle name="40% - Énfasis2" xfId="8" xr:uid="{00000000-0005-0000-0000-00001A000000}"/>
    <cellStyle name="40% - Énfasis2 2" xfId="90" xr:uid="{00000000-0005-0000-0000-00001B000000}"/>
    <cellStyle name="40% - Énfasis3" xfId="9" xr:uid="{00000000-0005-0000-0000-00001C000000}"/>
    <cellStyle name="40% - Énfasis3 2" xfId="91" xr:uid="{00000000-0005-0000-0000-00001D000000}"/>
    <cellStyle name="40% - Énfasis4" xfId="10" xr:uid="{00000000-0005-0000-0000-00001E000000}"/>
    <cellStyle name="40% - Énfasis4 2" xfId="92" xr:uid="{00000000-0005-0000-0000-00001F000000}"/>
    <cellStyle name="40% - Énfasis5" xfId="11" xr:uid="{00000000-0005-0000-0000-000020000000}"/>
    <cellStyle name="40% - Énfasis5 2" xfId="93" xr:uid="{00000000-0005-0000-0000-000021000000}"/>
    <cellStyle name="40% - Énfasis6" xfId="12" xr:uid="{00000000-0005-0000-0000-000022000000}"/>
    <cellStyle name="40% - Énfasis6 2" xfId="94" xr:uid="{00000000-0005-0000-0000-000023000000}"/>
    <cellStyle name="60% - Accent1" xfId="95" xr:uid="{00000000-0005-0000-0000-000024000000}"/>
    <cellStyle name="60% - Accent2" xfId="96" xr:uid="{00000000-0005-0000-0000-000025000000}"/>
    <cellStyle name="60% - Accent3" xfId="97" xr:uid="{00000000-0005-0000-0000-000026000000}"/>
    <cellStyle name="60% - Accent4" xfId="98" xr:uid="{00000000-0005-0000-0000-000027000000}"/>
    <cellStyle name="60% - Accent5" xfId="99" xr:uid="{00000000-0005-0000-0000-000028000000}"/>
    <cellStyle name="60% - Accent6" xfId="100" xr:uid="{00000000-0005-0000-0000-000029000000}"/>
    <cellStyle name="60% - Énfasis1" xfId="13" xr:uid="{00000000-0005-0000-0000-00002A000000}"/>
    <cellStyle name="60% - Énfasis1 2" xfId="101" xr:uid="{00000000-0005-0000-0000-00002B000000}"/>
    <cellStyle name="60% - Énfasis2" xfId="14" xr:uid="{00000000-0005-0000-0000-00002C000000}"/>
    <cellStyle name="60% - Énfasis2 2" xfId="102" xr:uid="{00000000-0005-0000-0000-00002D000000}"/>
    <cellStyle name="60% - Énfasis3" xfId="15" xr:uid="{00000000-0005-0000-0000-00002E000000}"/>
    <cellStyle name="60% - Énfasis3 2" xfId="103" xr:uid="{00000000-0005-0000-0000-00002F000000}"/>
    <cellStyle name="60% - Énfasis4" xfId="16" xr:uid="{00000000-0005-0000-0000-000030000000}"/>
    <cellStyle name="60% - Énfasis4 2" xfId="104" xr:uid="{00000000-0005-0000-0000-000031000000}"/>
    <cellStyle name="60% - Énfasis5" xfId="17" xr:uid="{00000000-0005-0000-0000-000032000000}"/>
    <cellStyle name="60% - Énfasis5 2" xfId="105" xr:uid="{00000000-0005-0000-0000-000033000000}"/>
    <cellStyle name="60% - Énfasis6" xfId="18" xr:uid="{00000000-0005-0000-0000-000034000000}"/>
    <cellStyle name="60% - Énfasis6 2" xfId="106" xr:uid="{00000000-0005-0000-0000-000035000000}"/>
    <cellStyle name="Accent1" xfId="107" xr:uid="{00000000-0005-0000-0000-000036000000}"/>
    <cellStyle name="Accent2" xfId="108" xr:uid="{00000000-0005-0000-0000-000037000000}"/>
    <cellStyle name="Accent3" xfId="109" xr:uid="{00000000-0005-0000-0000-000038000000}"/>
    <cellStyle name="Accent4" xfId="110" xr:uid="{00000000-0005-0000-0000-000039000000}"/>
    <cellStyle name="Accent5" xfId="111" xr:uid="{00000000-0005-0000-0000-00003A000000}"/>
    <cellStyle name="Accent6" xfId="112" xr:uid="{00000000-0005-0000-0000-00003B000000}"/>
    <cellStyle name="Bad" xfId="113" xr:uid="{00000000-0005-0000-0000-00003C000000}"/>
    <cellStyle name="Buena" xfId="19" xr:uid="{00000000-0005-0000-0000-00003D000000}"/>
    <cellStyle name="Bueno 2" xfId="114" xr:uid="{00000000-0005-0000-0000-00003E000000}"/>
    <cellStyle name="Calculation" xfId="115" xr:uid="{00000000-0005-0000-0000-00003F000000}"/>
    <cellStyle name="Cálculo" xfId="20" xr:uid="{00000000-0005-0000-0000-000040000000}"/>
    <cellStyle name="Cálculo 2" xfId="116" xr:uid="{00000000-0005-0000-0000-000041000000}"/>
    <cellStyle name="Celda de comprobación" xfId="21" xr:uid="{00000000-0005-0000-0000-000042000000}"/>
    <cellStyle name="Celda de comprobación 2" xfId="117" xr:uid="{00000000-0005-0000-0000-000043000000}"/>
    <cellStyle name="Celda vinculada" xfId="22" xr:uid="{00000000-0005-0000-0000-000044000000}"/>
    <cellStyle name="Celda vinculada 2" xfId="118" xr:uid="{00000000-0005-0000-0000-000045000000}"/>
    <cellStyle name="Check Cell" xfId="119" xr:uid="{00000000-0005-0000-0000-000046000000}"/>
    <cellStyle name="CUADRO - Style1" xfId="23" xr:uid="{00000000-0005-0000-0000-000047000000}"/>
    <cellStyle name="CUERPO - Style2" xfId="24" xr:uid="{00000000-0005-0000-0000-000048000000}"/>
    <cellStyle name="Encabezado 1" xfId="25" xr:uid="{00000000-0005-0000-0000-000049000000}"/>
    <cellStyle name="Encabezado 4" xfId="26" xr:uid="{00000000-0005-0000-0000-00004A000000}"/>
    <cellStyle name="Encabezado 4 2" xfId="120" xr:uid="{00000000-0005-0000-0000-00004B000000}"/>
    <cellStyle name="Énfasis1" xfId="27" xr:uid="{00000000-0005-0000-0000-00004C000000}"/>
    <cellStyle name="Énfasis1 2" xfId="121" xr:uid="{00000000-0005-0000-0000-00004D000000}"/>
    <cellStyle name="Énfasis2" xfId="28" xr:uid="{00000000-0005-0000-0000-00004E000000}"/>
    <cellStyle name="Énfasis2 2" xfId="122" xr:uid="{00000000-0005-0000-0000-00004F000000}"/>
    <cellStyle name="Énfasis3" xfId="29" xr:uid="{00000000-0005-0000-0000-000050000000}"/>
    <cellStyle name="Énfasis3 2" xfId="123" xr:uid="{00000000-0005-0000-0000-000051000000}"/>
    <cellStyle name="Énfasis4" xfId="30" xr:uid="{00000000-0005-0000-0000-000052000000}"/>
    <cellStyle name="Énfasis4 2" xfId="124" xr:uid="{00000000-0005-0000-0000-000053000000}"/>
    <cellStyle name="Énfasis5" xfId="31" xr:uid="{00000000-0005-0000-0000-000054000000}"/>
    <cellStyle name="Énfasis5 2" xfId="125" xr:uid="{00000000-0005-0000-0000-000055000000}"/>
    <cellStyle name="Énfasis6" xfId="32" xr:uid="{00000000-0005-0000-0000-000056000000}"/>
    <cellStyle name="Énfasis6 2" xfId="126" xr:uid="{00000000-0005-0000-0000-000057000000}"/>
    <cellStyle name="Entrada" xfId="33" xr:uid="{00000000-0005-0000-0000-000058000000}"/>
    <cellStyle name="Entrada 2" xfId="127" xr:uid="{00000000-0005-0000-0000-000059000000}"/>
    <cellStyle name="Euro" xfId="34" xr:uid="{00000000-0005-0000-0000-00005A000000}"/>
    <cellStyle name="Euro 2" xfId="35" xr:uid="{00000000-0005-0000-0000-00005B000000}"/>
    <cellStyle name="Euro 2 2" xfId="153" xr:uid="{00000000-0005-0000-0000-00005C000000}"/>
    <cellStyle name="Euro 3" xfId="36" xr:uid="{00000000-0005-0000-0000-00005D000000}"/>
    <cellStyle name="Euro 4" xfId="37" xr:uid="{00000000-0005-0000-0000-00005E000000}"/>
    <cellStyle name="Euro 5" xfId="38" xr:uid="{00000000-0005-0000-0000-00005F000000}"/>
    <cellStyle name="Euro 6" xfId="128" xr:uid="{00000000-0005-0000-0000-000060000000}"/>
    <cellStyle name="Explanatory Text" xfId="129" xr:uid="{00000000-0005-0000-0000-000061000000}"/>
    <cellStyle name="Good" xfId="130" xr:uid="{00000000-0005-0000-0000-000062000000}"/>
    <cellStyle name="Heading 1" xfId="131" xr:uid="{00000000-0005-0000-0000-000063000000}"/>
    <cellStyle name="Heading 2" xfId="132" xr:uid="{00000000-0005-0000-0000-000064000000}"/>
    <cellStyle name="Heading 3" xfId="133" xr:uid="{00000000-0005-0000-0000-000065000000}"/>
    <cellStyle name="Heading 4" xfId="134" xr:uid="{00000000-0005-0000-0000-000066000000}"/>
    <cellStyle name="Hipervínculo 2" xfId="157" xr:uid="{00000000-0005-0000-0000-000067000000}"/>
    <cellStyle name="Incorrecto" xfId="39" xr:uid="{00000000-0005-0000-0000-000068000000}"/>
    <cellStyle name="Incorrecto 2" xfId="135" xr:uid="{00000000-0005-0000-0000-000069000000}"/>
    <cellStyle name="Input" xfId="136" xr:uid="{00000000-0005-0000-0000-00006A000000}"/>
    <cellStyle name="Linked Cell" xfId="137" xr:uid="{00000000-0005-0000-0000-00006B000000}"/>
    <cellStyle name="Millares [0]" xfId="216" builtinId="6"/>
    <cellStyle name="Millares 2" xfId="40" xr:uid="{00000000-0005-0000-0000-00006D000000}"/>
    <cellStyle name="Millares 2 2" xfId="156" xr:uid="{00000000-0005-0000-0000-00006E000000}"/>
    <cellStyle name="Millares 3" xfId="41" xr:uid="{00000000-0005-0000-0000-00006F000000}"/>
    <cellStyle name="Millares 3 2" xfId="154" xr:uid="{00000000-0005-0000-0000-000070000000}"/>
    <cellStyle name="Millares 4" xfId="69" xr:uid="{00000000-0005-0000-0000-000071000000}"/>
    <cellStyle name="Millares 5" xfId="138" xr:uid="{00000000-0005-0000-0000-000072000000}"/>
    <cellStyle name="Moneda 2" xfId="42" xr:uid="{00000000-0005-0000-0000-000073000000}"/>
    <cellStyle name="Moneda 2 2" xfId="43" xr:uid="{00000000-0005-0000-0000-000074000000}"/>
    <cellStyle name="Moneda 2 3" xfId="44" xr:uid="{00000000-0005-0000-0000-000075000000}"/>
    <cellStyle name="Moneda 2 4" xfId="45" xr:uid="{00000000-0005-0000-0000-000076000000}"/>
    <cellStyle name="Neutral" xfId="46" xr:uid="{00000000-0005-0000-0000-000077000000}"/>
    <cellStyle name="Neutral 2" xfId="139" xr:uid="{00000000-0005-0000-0000-000078000000}"/>
    <cellStyle name="Normal" xfId="0" builtinId="0"/>
    <cellStyle name="Normal 2" xfId="47" xr:uid="{00000000-0005-0000-0000-00007A000000}"/>
    <cellStyle name="Normal 2 2" xfId="48" xr:uid="{00000000-0005-0000-0000-00007B000000}"/>
    <cellStyle name="Normal 2 3" xfId="155" xr:uid="{00000000-0005-0000-0000-00007C000000}"/>
    <cellStyle name="Normal 3" xfId="49" xr:uid="{00000000-0005-0000-0000-00007D000000}"/>
    <cellStyle name="Normal 3 2" xfId="152" xr:uid="{00000000-0005-0000-0000-00007E000000}"/>
    <cellStyle name="Normal 4" xfId="68" xr:uid="{00000000-0005-0000-0000-00007F000000}"/>
    <cellStyle name="Normal 5" xfId="70" xr:uid="{00000000-0005-0000-0000-000080000000}"/>
    <cellStyle name="Normal_cuadro 60" xfId="50" xr:uid="{00000000-0005-0000-0000-000081000000}"/>
    <cellStyle name="Normal_cuadro 61" xfId="51" xr:uid="{00000000-0005-0000-0000-000082000000}"/>
    <cellStyle name="Normal_cuadro 7" xfId="52" xr:uid="{00000000-0005-0000-0000-000083000000}"/>
    <cellStyle name="Normal_cuadro 7 3" xfId="217" xr:uid="{00000000-0005-0000-0000-000084000000}"/>
    <cellStyle name="Normal_Hoja1" xfId="53" xr:uid="{00000000-0005-0000-0000-000085000000}"/>
    <cellStyle name="Normal_Rank imp" xfId="54" xr:uid="{00000000-0005-0000-0000-000086000000}"/>
    <cellStyle name="Notas" xfId="55" xr:uid="{00000000-0005-0000-0000-000087000000}"/>
    <cellStyle name="NOTAS - Style3" xfId="56" xr:uid="{00000000-0005-0000-0000-000088000000}"/>
    <cellStyle name="Notas 10" xfId="194" xr:uid="{00000000-0005-0000-0000-000089000000}"/>
    <cellStyle name="Notas 11" xfId="195" xr:uid="{00000000-0005-0000-0000-00008A000000}"/>
    <cellStyle name="Notas 12" xfId="196" xr:uid="{00000000-0005-0000-0000-00008B000000}"/>
    <cellStyle name="Notas 13" xfId="197" xr:uid="{00000000-0005-0000-0000-00008C000000}"/>
    <cellStyle name="Notas 14" xfId="198" xr:uid="{00000000-0005-0000-0000-00008D000000}"/>
    <cellStyle name="Notas 15" xfId="199" xr:uid="{00000000-0005-0000-0000-00008E000000}"/>
    <cellStyle name="Notas 16" xfId="200" xr:uid="{00000000-0005-0000-0000-00008F000000}"/>
    <cellStyle name="Notas 17" xfId="201" xr:uid="{00000000-0005-0000-0000-000090000000}"/>
    <cellStyle name="Notas 18" xfId="202" xr:uid="{00000000-0005-0000-0000-000091000000}"/>
    <cellStyle name="Notas 19" xfId="203" xr:uid="{00000000-0005-0000-0000-000092000000}"/>
    <cellStyle name="Notas 2" xfId="140" xr:uid="{00000000-0005-0000-0000-000093000000}"/>
    <cellStyle name="Notas 20" xfId="204" xr:uid="{00000000-0005-0000-0000-000094000000}"/>
    <cellStyle name="Notas 21" xfId="205" xr:uid="{00000000-0005-0000-0000-000095000000}"/>
    <cellStyle name="Notas 22" xfId="206" xr:uid="{00000000-0005-0000-0000-000096000000}"/>
    <cellStyle name="Notas 23" xfId="207" xr:uid="{00000000-0005-0000-0000-000097000000}"/>
    <cellStyle name="Notas 24" xfId="208" xr:uid="{00000000-0005-0000-0000-000098000000}"/>
    <cellStyle name="Notas 25" xfId="209" xr:uid="{00000000-0005-0000-0000-000099000000}"/>
    <cellStyle name="Notas 26" xfId="210" xr:uid="{00000000-0005-0000-0000-00009A000000}"/>
    <cellStyle name="Notas 27" xfId="211" xr:uid="{00000000-0005-0000-0000-00009B000000}"/>
    <cellStyle name="Notas 28" xfId="212" xr:uid="{00000000-0005-0000-0000-00009C000000}"/>
    <cellStyle name="Notas 29" xfId="213" xr:uid="{00000000-0005-0000-0000-00009D000000}"/>
    <cellStyle name="Notas 3" xfId="188" xr:uid="{00000000-0005-0000-0000-00009E000000}"/>
    <cellStyle name="Notas 30" xfId="214" xr:uid="{00000000-0005-0000-0000-00009F000000}"/>
    <cellStyle name="Notas 31" xfId="215" xr:uid="{00000000-0005-0000-0000-0000A0000000}"/>
    <cellStyle name="Notas 4" xfId="161" xr:uid="{00000000-0005-0000-0000-0000A1000000}"/>
    <cellStyle name="Notas 5" xfId="186" xr:uid="{00000000-0005-0000-0000-0000A2000000}"/>
    <cellStyle name="Notas 6" xfId="163" xr:uid="{00000000-0005-0000-0000-0000A3000000}"/>
    <cellStyle name="Notas 7" xfId="184" xr:uid="{00000000-0005-0000-0000-0000A4000000}"/>
    <cellStyle name="Notas 8" xfId="165" xr:uid="{00000000-0005-0000-0000-0000A5000000}"/>
    <cellStyle name="Notas 9" xfId="193" xr:uid="{00000000-0005-0000-0000-0000A6000000}"/>
    <cellStyle name="Note" xfId="141" xr:uid="{00000000-0005-0000-0000-0000A7000000}"/>
    <cellStyle name="Output" xfId="142" xr:uid="{00000000-0005-0000-0000-0000A8000000}"/>
    <cellStyle name="RECUAD - Style4" xfId="57" xr:uid="{00000000-0005-0000-0000-0000A9000000}"/>
    <cellStyle name="RECUAD - Style5" xfId="58" xr:uid="{00000000-0005-0000-0000-0000AA000000}"/>
    <cellStyle name="Salida" xfId="59" xr:uid="{00000000-0005-0000-0000-0000AB000000}"/>
    <cellStyle name="Salida 2" xfId="143" xr:uid="{00000000-0005-0000-0000-0000AC000000}"/>
    <cellStyle name="Texto de advertencia" xfId="60" xr:uid="{00000000-0005-0000-0000-0000AD000000}"/>
    <cellStyle name="Texto de advertencia 2" xfId="144" xr:uid="{00000000-0005-0000-0000-0000AE000000}"/>
    <cellStyle name="Texto explicativo" xfId="61" xr:uid="{00000000-0005-0000-0000-0000AF000000}"/>
    <cellStyle name="Texto explicativo 2" xfId="145" xr:uid="{00000000-0005-0000-0000-0000B0000000}"/>
    <cellStyle name="Title" xfId="146" xr:uid="{00000000-0005-0000-0000-0000B1000000}"/>
    <cellStyle name="Título" xfId="62" xr:uid="{00000000-0005-0000-0000-0000B2000000}"/>
    <cellStyle name="TITULO - Style5" xfId="63" xr:uid="{00000000-0005-0000-0000-0000B3000000}"/>
    <cellStyle name="TITULO - Style6" xfId="64" xr:uid="{00000000-0005-0000-0000-0000B4000000}"/>
    <cellStyle name="Título 10" xfId="162" xr:uid="{00000000-0005-0000-0000-0000B5000000}"/>
    <cellStyle name="Título 11" xfId="185" xr:uid="{00000000-0005-0000-0000-0000B6000000}"/>
    <cellStyle name="Título 12" xfId="164" xr:uid="{00000000-0005-0000-0000-0000B7000000}"/>
    <cellStyle name="Título 13" xfId="183" xr:uid="{00000000-0005-0000-0000-0000B8000000}"/>
    <cellStyle name="Título 14" xfId="166" xr:uid="{00000000-0005-0000-0000-0000B9000000}"/>
    <cellStyle name="Título 15" xfId="182" xr:uid="{00000000-0005-0000-0000-0000BA000000}"/>
    <cellStyle name="Título 16" xfId="167" xr:uid="{00000000-0005-0000-0000-0000BB000000}"/>
    <cellStyle name="Título 17" xfId="181" xr:uid="{00000000-0005-0000-0000-0000BC000000}"/>
    <cellStyle name="Título 18" xfId="168" xr:uid="{00000000-0005-0000-0000-0000BD000000}"/>
    <cellStyle name="Título 19" xfId="180" xr:uid="{00000000-0005-0000-0000-0000BE000000}"/>
    <cellStyle name="Título 2" xfId="65" xr:uid="{00000000-0005-0000-0000-0000BF000000}"/>
    <cellStyle name="Título 2 2" xfId="148" xr:uid="{00000000-0005-0000-0000-0000C0000000}"/>
    <cellStyle name="Título 20" xfId="169" xr:uid="{00000000-0005-0000-0000-0000C1000000}"/>
    <cellStyle name="Título 21" xfId="179" xr:uid="{00000000-0005-0000-0000-0000C2000000}"/>
    <cellStyle name="Título 22" xfId="170" xr:uid="{00000000-0005-0000-0000-0000C3000000}"/>
    <cellStyle name="Título 23" xfId="178" xr:uid="{00000000-0005-0000-0000-0000C4000000}"/>
    <cellStyle name="Título 24" xfId="171" xr:uid="{00000000-0005-0000-0000-0000C5000000}"/>
    <cellStyle name="Título 25" xfId="177" xr:uid="{00000000-0005-0000-0000-0000C6000000}"/>
    <cellStyle name="Título 26" xfId="172" xr:uid="{00000000-0005-0000-0000-0000C7000000}"/>
    <cellStyle name="Título 27" xfId="176" xr:uid="{00000000-0005-0000-0000-0000C8000000}"/>
    <cellStyle name="Título 28" xfId="173" xr:uid="{00000000-0005-0000-0000-0000C9000000}"/>
    <cellStyle name="Título 29" xfId="175" xr:uid="{00000000-0005-0000-0000-0000CA000000}"/>
    <cellStyle name="Título 3" xfId="66" xr:uid="{00000000-0005-0000-0000-0000CB000000}"/>
    <cellStyle name="Título 3 2" xfId="149" xr:uid="{00000000-0005-0000-0000-0000CC000000}"/>
    <cellStyle name="Título 30" xfId="174" xr:uid="{00000000-0005-0000-0000-0000CD000000}"/>
    <cellStyle name="Título 31" xfId="192" xr:uid="{00000000-0005-0000-0000-0000CE000000}"/>
    <cellStyle name="Título 32" xfId="158" xr:uid="{00000000-0005-0000-0000-0000CF000000}"/>
    <cellStyle name="Título 33" xfId="191" xr:uid="{00000000-0005-0000-0000-0000D0000000}"/>
    <cellStyle name="Título 4" xfId="147" xr:uid="{00000000-0005-0000-0000-0000D1000000}"/>
    <cellStyle name="Título 5" xfId="190" xr:uid="{00000000-0005-0000-0000-0000D2000000}"/>
    <cellStyle name="Título 6" xfId="159" xr:uid="{00000000-0005-0000-0000-0000D3000000}"/>
    <cellStyle name="Título 7" xfId="189" xr:uid="{00000000-0005-0000-0000-0000D4000000}"/>
    <cellStyle name="Título 8" xfId="160" xr:uid="{00000000-0005-0000-0000-0000D5000000}"/>
    <cellStyle name="Título 9" xfId="187" xr:uid="{00000000-0005-0000-0000-0000D6000000}"/>
    <cellStyle name="Total" xfId="67" xr:uid="{00000000-0005-0000-0000-0000D7000000}"/>
    <cellStyle name="Total 2" xfId="150" xr:uid="{00000000-0005-0000-0000-0000D8000000}"/>
    <cellStyle name="Warning Text" xfId="151" xr:uid="{00000000-0005-0000-0000-0000D9000000}"/>
  </cellStyles>
  <dxfs count="0"/>
  <tableStyles count="4" defaultTableStyle="TableStyleMedium9">
    <tableStyle name="Estilo de tabla 1" pivot="0" count="0" xr9:uid="{00000000-0011-0000-FFFF-FFFF00000000}"/>
    <tableStyle name="Estilo de tabla dinámica 1" table="0" count="0" xr9:uid="{00000000-0011-0000-FFFF-FFFF01000000}"/>
    <tableStyle name="Estilo de tabla dinámica 2" table="0" count="0" xr9:uid="{00000000-0011-0000-FFFF-FFFF02000000}"/>
    <tableStyle name="Estilo de tabla dinámica 3" table="0" count="0" xr9:uid="{00000000-0011-0000-FFFF-FFFF03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E2E4FB"/>
      <color rgb="FFB6DCB6"/>
      <color rgb="FFC7E6A8"/>
      <color rgb="FFDEDFF5"/>
      <color rgb="FFB5B7D6"/>
      <color rgb="FFFAEAC0"/>
      <color rgb="FFFFE287"/>
      <color rgb="FF83B88C"/>
      <color rgb="FFC2D4B9"/>
      <color rgb="FF83B8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nagri/Desktop/TRABAJOS%202023/AGRO%20EN%20CIFRAS/EAC_ENERO%202023/DATA%20ENE/3.-%20AGROINDUSTRIA%20ENERO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/LIBRO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Content.Outlook/ZU8A4FEX/04_AGROINDUSTRA%20enero-marzo%202018%20rectific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. 47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UTI"/>
    </sheetNames>
    <sheetDataSet>
      <sheetData sheetId="0">
        <row r="18">
          <cell r="A18" t="str">
            <v xml:space="preserve">  Crudo de Palmiste</v>
          </cell>
          <cell r="B18" t="str">
            <v>--</v>
          </cell>
          <cell r="C18">
            <v>524</v>
          </cell>
          <cell r="D18">
            <v>-100</v>
          </cell>
          <cell r="E18" t="str">
            <v>--</v>
          </cell>
          <cell r="F18">
            <v>27</v>
          </cell>
          <cell r="G18">
            <v>-100</v>
          </cell>
          <cell r="H18" t="str">
            <v>--</v>
          </cell>
          <cell r="I18">
            <v>822</v>
          </cell>
          <cell r="J18">
            <v>-100</v>
          </cell>
          <cell r="K18" t="str">
            <v>--</v>
          </cell>
          <cell r="L18">
            <v>65</v>
          </cell>
          <cell r="M18">
            <v>-100</v>
          </cell>
        </row>
        <row r="19">
          <cell r="A19" t="str">
            <v xml:space="preserve">  Crudo de Algodon</v>
          </cell>
          <cell r="B19">
            <v>10291</v>
          </cell>
          <cell r="C19">
            <v>15811</v>
          </cell>
          <cell r="D19">
            <v>-34.912402757573844</v>
          </cell>
          <cell r="E19">
            <v>1985</v>
          </cell>
          <cell r="F19">
            <v>7970</v>
          </cell>
          <cell r="G19">
            <v>-75.09410288582184</v>
          </cell>
          <cell r="H19">
            <v>9682</v>
          </cell>
          <cell r="I19">
            <v>11060</v>
          </cell>
          <cell r="J19">
            <v>-12.459312839059677</v>
          </cell>
          <cell r="K19">
            <v>2236</v>
          </cell>
          <cell r="L19">
            <v>1922</v>
          </cell>
          <cell r="M19">
            <v>16.33714880332986</v>
          </cell>
        </row>
        <row r="20">
          <cell r="A20" t="str">
            <v xml:space="preserve">  Crudo de Pescado</v>
          </cell>
          <cell r="B20">
            <v>123675</v>
          </cell>
          <cell r="C20">
            <v>82645</v>
          </cell>
          <cell r="D20">
            <v>49.646076592655341</v>
          </cell>
          <cell r="E20">
            <v>13649</v>
          </cell>
          <cell r="F20">
            <v>12258</v>
          </cell>
          <cell r="G20">
            <v>11.347691303638442</v>
          </cell>
          <cell r="H20">
            <v>97534</v>
          </cell>
          <cell r="I20">
            <v>75001</v>
          </cell>
          <cell r="J20">
            <v>30.043599418674425</v>
          </cell>
          <cell r="K20">
            <v>16114</v>
          </cell>
          <cell r="L20">
            <v>11698</v>
          </cell>
          <cell r="M20">
            <v>37.750042742349123</v>
          </cell>
        </row>
        <row r="21">
          <cell r="A21" t="str">
            <v xml:space="preserve">  Crudo de Soya</v>
          </cell>
          <cell r="B21">
            <v>49851</v>
          </cell>
          <cell r="C21">
            <v>51482</v>
          </cell>
          <cell r="D21">
            <v>-3.1680975875063133</v>
          </cell>
          <cell r="E21">
            <v>6357</v>
          </cell>
          <cell r="F21">
            <v>2955</v>
          </cell>
          <cell r="G21">
            <v>115.12690355329948</v>
          </cell>
          <cell r="H21">
            <v>51043</v>
          </cell>
          <cell r="I21">
            <v>40906</v>
          </cell>
          <cell r="J21">
            <v>24.781205691096652</v>
          </cell>
          <cell r="K21">
            <v>5421</v>
          </cell>
          <cell r="L21">
            <v>4185</v>
          </cell>
          <cell r="M21">
            <v>29.534050179211469</v>
          </cell>
        </row>
        <row r="22">
          <cell r="A22" t="str">
            <v xml:space="preserve">  Crudo de Girasol</v>
          </cell>
          <cell r="B22">
            <v>1046</v>
          </cell>
          <cell r="C22">
            <v>881</v>
          </cell>
          <cell r="D22">
            <v>18.728717366628821</v>
          </cell>
          <cell r="E22" t="str">
            <v>--</v>
          </cell>
          <cell r="F22" t="str">
            <v>--</v>
          </cell>
          <cell r="G22" t="str">
            <v>--</v>
          </cell>
          <cell r="H22">
            <v>2619</v>
          </cell>
          <cell r="I22">
            <v>1299</v>
          </cell>
          <cell r="J22">
            <v>101.61662817551962</v>
          </cell>
          <cell r="K22">
            <v>340</v>
          </cell>
          <cell r="L22" t="str">
            <v>--</v>
          </cell>
          <cell r="M22" t="str">
            <v>--</v>
          </cell>
        </row>
        <row r="23">
          <cell r="A23" t="str">
            <v xml:space="preserve">  Liq. Mod. Pescado</v>
          </cell>
          <cell r="B23">
            <v>13113</v>
          </cell>
          <cell r="C23">
            <v>12336</v>
          </cell>
          <cell r="D23">
            <v>6.2986381322957197</v>
          </cell>
          <cell r="E23">
            <v>1939</v>
          </cell>
          <cell r="F23">
            <v>1285</v>
          </cell>
          <cell r="G23">
            <v>50.894941634241242</v>
          </cell>
          <cell r="H23">
            <v>14139</v>
          </cell>
          <cell r="I23">
            <v>12744</v>
          </cell>
          <cell r="J23">
            <v>10.946327683615809</v>
          </cell>
          <cell r="K23">
            <v>1835</v>
          </cell>
          <cell r="L23">
            <v>1332</v>
          </cell>
          <cell r="M23">
            <v>37.762762762762762</v>
          </cell>
        </row>
        <row r="24">
          <cell r="A24" t="str">
            <v xml:space="preserve">  Refinado de Canola</v>
          </cell>
          <cell r="B24" t="str">
            <v>--</v>
          </cell>
          <cell r="C24">
            <v>244</v>
          </cell>
          <cell r="D24">
            <v>-100</v>
          </cell>
          <cell r="E24" t="str">
            <v>--</v>
          </cell>
          <cell r="F24">
            <v>59</v>
          </cell>
          <cell r="G24">
            <v>-100</v>
          </cell>
          <cell r="H24">
            <v>86</v>
          </cell>
          <cell r="I24">
            <v>265</v>
          </cell>
          <cell r="J24">
            <v>-67.547169811320757</v>
          </cell>
          <cell r="K24" t="str">
            <v>--</v>
          </cell>
          <cell r="L24">
            <v>59</v>
          </cell>
          <cell r="M24">
            <v>-100</v>
          </cell>
        </row>
        <row r="25">
          <cell r="A25" t="str">
            <v xml:space="preserve">  Refinado de Soya</v>
          </cell>
          <cell r="B25">
            <v>501</v>
          </cell>
          <cell r="C25">
            <v>1048</v>
          </cell>
          <cell r="D25">
            <v>-52.194656488549619</v>
          </cell>
          <cell r="E25">
            <v>12</v>
          </cell>
          <cell r="F25">
            <v>32</v>
          </cell>
          <cell r="G25">
            <v>-62.5</v>
          </cell>
          <cell r="H25">
            <v>379</v>
          </cell>
          <cell r="I25">
            <v>1057</v>
          </cell>
          <cell r="J25">
            <v>-64.143803216650895</v>
          </cell>
          <cell r="K25">
            <v>30</v>
          </cell>
          <cell r="L25">
            <v>32</v>
          </cell>
          <cell r="M25">
            <v>-6.25</v>
          </cell>
        </row>
        <row r="26">
          <cell r="A26" t="str">
            <v xml:space="preserve">  Refinado Palma</v>
          </cell>
          <cell r="B26">
            <v>3575</v>
          </cell>
          <cell r="C26">
            <v>3723</v>
          </cell>
          <cell r="D26">
            <v>-3.9752887456352415</v>
          </cell>
          <cell r="E26">
            <v>366</v>
          </cell>
          <cell r="F26">
            <v>515</v>
          </cell>
          <cell r="G26">
            <v>-28.932038834951456</v>
          </cell>
          <cell r="H26">
            <v>3468</v>
          </cell>
          <cell r="I26">
            <v>4496</v>
          </cell>
          <cell r="J26">
            <v>-22.864768683274018</v>
          </cell>
          <cell r="K26">
            <v>348</v>
          </cell>
          <cell r="L26">
            <v>653</v>
          </cell>
          <cell r="M26">
            <v>-46.707503828483922</v>
          </cell>
        </row>
        <row r="27">
          <cell r="A27" t="str">
            <v xml:space="preserve">  Refinado de Pescado</v>
          </cell>
          <cell r="B27">
            <v>1374</v>
          </cell>
          <cell r="C27">
            <v>3133</v>
          </cell>
          <cell r="D27">
            <v>-56.144270667092243</v>
          </cell>
          <cell r="E27">
            <v>331</v>
          </cell>
          <cell r="F27">
            <v>250</v>
          </cell>
          <cell r="G27">
            <v>32.400000000000006</v>
          </cell>
          <cell r="H27">
            <v>1235</v>
          </cell>
          <cell r="I27">
            <v>3155</v>
          </cell>
          <cell r="J27">
            <v>-60.855784469096676</v>
          </cell>
          <cell r="K27">
            <v>125</v>
          </cell>
          <cell r="L27">
            <v>184</v>
          </cell>
          <cell r="M27">
            <v>-32.065217391304344</v>
          </cell>
        </row>
        <row r="28">
          <cell r="A28" t="str">
            <v xml:space="preserve">  Semi Refinado de Palma</v>
          </cell>
          <cell r="B28" t="str">
            <v>--</v>
          </cell>
          <cell r="C28" t="str">
            <v>--</v>
          </cell>
          <cell r="D28" t="str">
            <v>--</v>
          </cell>
          <cell r="E28" t="str">
            <v>--</v>
          </cell>
          <cell r="F28" t="str">
            <v>--</v>
          </cell>
          <cell r="G28" t="str">
            <v>--</v>
          </cell>
          <cell r="H28" t="str">
            <v>--</v>
          </cell>
          <cell r="I28" t="str">
            <v>--</v>
          </cell>
          <cell r="J28" t="str">
            <v>--</v>
          </cell>
          <cell r="K28" t="str">
            <v>--</v>
          </cell>
          <cell r="L28" t="str">
            <v>--</v>
          </cell>
          <cell r="M28" t="str">
            <v>--</v>
          </cell>
        </row>
        <row r="29">
          <cell r="A29" t="str">
            <v xml:space="preserve">  Semi Ref. Girasol</v>
          </cell>
          <cell r="B29" t="str">
            <v>--</v>
          </cell>
          <cell r="C29">
            <v>659</v>
          </cell>
          <cell r="D29">
            <v>-100</v>
          </cell>
          <cell r="E29" t="str">
            <v>--</v>
          </cell>
          <cell r="F29" t="str">
            <v>--</v>
          </cell>
          <cell r="G29" t="str">
            <v>--</v>
          </cell>
          <cell r="H29" t="str">
            <v>--</v>
          </cell>
          <cell r="I29">
            <v>341</v>
          </cell>
          <cell r="J29">
            <v>-100</v>
          </cell>
          <cell r="K29" t="str">
            <v>--</v>
          </cell>
          <cell r="L29" t="str">
            <v>--</v>
          </cell>
          <cell r="M29" t="str">
            <v>--</v>
          </cell>
        </row>
        <row r="30">
          <cell r="A30" t="str">
            <v xml:space="preserve">  Semi Ref. Pescado</v>
          </cell>
          <cell r="B30" t="str">
            <v>--</v>
          </cell>
          <cell r="C30" t="str">
            <v>--</v>
          </cell>
          <cell r="D30" t="str">
            <v>--</v>
          </cell>
          <cell r="E30" t="str">
            <v>--</v>
          </cell>
          <cell r="F30" t="str">
            <v>--</v>
          </cell>
          <cell r="G30" t="str">
            <v>--</v>
          </cell>
          <cell r="H30" t="str">
            <v>--</v>
          </cell>
          <cell r="I30" t="str">
            <v>--</v>
          </cell>
          <cell r="J30" t="str">
            <v>--</v>
          </cell>
          <cell r="K30" t="str">
            <v>--</v>
          </cell>
          <cell r="L30" t="str">
            <v>--</v>
          </cell>
          <cell r="M30" t="str">
            <v>--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-47"/>
      <sheetName val="C-48"/>
      <sheetName val="C-49"/>
      <sheetName val="c-50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2:F16"/>
  <sheetViews>
    <sheetView topLeftCell="A6" zoomScale="200" zoomScaleNormal="200" workbookViewId="0">
      <selection activeCell="B15" sqref="B15:F16"/>
    </sheetView>
  </sheetViews>
  <sheetFormatPr baseColWidth="10" defaultRowHeight="12.75"/>
  <sheetData>
    <row r="2" spans="1:6" ht="16.5" customHeight="1">
      <c r="A2" s="44" t="s">
        <v>120</v>
      </c>
    </row>
    <row r="9" spans="1:6">
      <c r="A9" s="45" t="s">
        <v>121</v>
      </c>
      <c r="B9" s="46"/>
      <c r="C9" s="47"/>
      <c r="D9" s="47"/>
      <c r="E9" s="47"/>
      <c r="F9" s="48"/>
    </row>
    <row r="10" spans="1:6" ht="20.100000000000001" customHeight="1">
      <c r="A10" s="49"/>
      <c r="B10" s="181" t="s">
        <v>122</v>
      </c>
      <c r="C10" s="182"/>
      <c r="D10" s="182"/>
      <c r="E10" s="182"/>
      <c r="F10" s="183"/>
    </row>
    <row r="11" spans="1:6" ht="20.100000000000001" customHeight="1">
      <c r="A11" s="184" t="s">
        <v>130</v>
      </c>
      <c r="B11" s="186" t="s">
        <v>124</v>
      </c>
      <c r="C11" s="187"/>
      <c r="D11" s="187"/>
      <c r="E11" s="187"/>
      <c r="F11" s="188"/>
    </row>
    <row r="12" spans="1:6" ht="20.100000000000001" customHeight="1">
      <c r="A12" s="185"/>
      <c r="B12" s="189" t="s">
        <v>196</v>
      </c>
      <c r="C12" s="190"/>
      <c r="D12" s="190"/>
      <c r="E12" s="190"/>
      <c r="F12" s="191"/>
    </row>
    <row r="13" spans="1:6" ht="20.100000000000001" customHeight="1">
      <c r="A13" s="184" t="s">
        <v>131</v>
      </c>
      <c r="B13" s="186" t="s">
        <v>123</v>
      </c>
      <c r="C13" s="187"/>
      <c r="D13" s="187"/>
      <c r="E13" s="187"/>
      <c r="F13" s="188"/>
    </row>
    <row r="14" spans="1:6" ht="20.100000000000001" customHeight="1">
      <c r="A14" s="185"/>
      <c r="B14" s="189" t="s">
        <v>197</v>
      </c>
      <c r="C14" s="190"/>
      <c r="D14" s="190"/>
      <c r="E14" s="190"/>
      <c r="F14" s="191"/>
    </row>
    <row r="15" spans="1:6" ht="20.100000000000001" customHeight="1">
      <c r="A15" s="173" t="s">
        <v>132</v>
      </c>
      <c r="B15" s="175" t="s">
        <v>198</v>
      </c>
      <c r="C15" s="176"/>
      <c r="D15" s="176"/>
      <c r="E15" s="176"/>
      <c r="F15" s="177"/>
    </row>
    <row r="16" spans="1:6" ht="20.100000000000001" customHeight="1">
      <c r="A16" s="174"/>
      <c r="B16" s="178"/>
      <c r="C16" s="179"/>
      <c r="D16" s="179"/>
      <c r="E16" s="179"/>
      <c r="F16" s="180"/>
    </row>
  </sheetData>
  <mergeCells count="9">
    <mergeCell ref="A15:A16"/>
    <mergeCell ref="B15:F16"/>
    <mergeCell ref="B10:F10"/>
    <mergeCell ref="A11:A12"/>
    <mergeCell ref="B11:F11"/>
    <mergeCell ref="B12:F12"/>
    <mergeCell ref="A13:A14"/>
    <mergeCell ref="B13:F13"/>
    <mergeCell ref="B14:F14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B65" transitionEvaluation="1" published="0"/>
  <dimension ref="A3:O81"/>
  <sheetViews>
    <sheetView showGridLines="0" zoomScaleNormal="100" zoomScaleSheetLayoutView="70" zoomScalePageLayoutView="130" workbookViewId="0">
      <pane xSplit="1" ySplit="3" topLeftCell="B65" activePane="bottomRight" state="frozen"/>
      <selection pane="topRight" activeCell="B1" sqref="B1"/>
      <selection pane="bottomLeft" activeCell="A7" sqref="A7"/>
      <selection pane="bottomRight" activeCell="B76" sqref="B76"/>
    </sheetView>
  </sheetViews>
  <sheetFormatPr baseColWidth="10" defaultColWidth="4.85546875" defaultRowHeight="11.1" customHeight="1"/>
  <cols>
    <col min="1" max="1" width="7.85546875" style="100" customWidth="1"/>
    <col min="2" max="2" width="22.42578125" style="1" customWidth="1"/>
    <col min="3" max="3" width="19.5703125" style="1" customWidth="1"/>
    <col min="4" max="5" width="9.5703125" style="107" customWidth="1"/>
    <col min="6" max="6" width="6.85546875" style="108" customWidth="1"/>
    <col min="7" max="7" width="9.85546875" style="106" customWidth="1"/>
    <col min="8" max="8" width="8.85546875" style="106" customWidth="1"/>
    <col min="9" max="9" width="6.42578125" style="108" customWidth="1"/>
    <col min="10" max="11" width="9.85546875" style="106" bestFit="1" customWidth="1"/>
    <col min="12" max="12" width="7.42578125" style="106" customWidth="1"/>
    <col min="13" max="15" width="8.42578125" style="106" bestFit="1" customWidth="1"/>
    <col min="16" max="16384" width="4.85546875" style="1"/>
  </cols>
  <sheetData>
    <row r="3" spans="1:15" ht="16.5" customHeight="1">
      <c r="B3" s="77" t="s">
        <v>199</v>
      </c>
    </row>
    <row r="4" spans="1:15" ht="16.5" customHeight="1">
      <c r="B4" s="88" t="s">
        <v>3</v>
      </c>
    </row>
    <row r="5" spans="1:15" ht="13.5">
      <c r="B5" s="88"/>
      <c r="C5" s="88"/>
      <c r="D5" s="109"/>
      <c r="E5" s="109"/>
      <c r="F5" s="109"/>
      <c r="G5" s="109"/>
      <c r="H5" s="109"/>
      <c r="I5" s="116"/>
      <c r="J5" s="109"/>
      <c r="K5" s="109"/>
      <c r="L5" s="109"/>
      <c r="M5" s="109"/>
      <c r="N5" s="109"/>
      <c r="O5" s="109"/>
    </row>
    <row r="6" spans="1:15" ht="3.95" customHeight="1">
      <c r="C6" s="4"/>
    </row>
    <row r="7" spans="1:15" ht="19.5" customHeight="1">
      <c r="B7" s="204" t="s">
        <v>179</v>
      </c>
      <c r="C7" s="199" t="s">
        <v>0</v>
      </c>
      <c r="D7" s="195" t="s">
        <v>142</v>
      </c>
      <c r="E7" s="192"/>
      <c r="F7" s="192"/>
      <c r="G7" s="192"/>
      <c r="H7" s="192"/>
      <c r="I7" s="192"/>
      <c r="J7" s="195" t="s">
        <v>143</v>
      </c>
      <c r="K7" s="192"/>
      <c r="L7" s="192"/>
      <c r="M7" s="192"/>
      <c r="N7" s="192"/>
      <c r="O7" s="192"/>
    </row>
    <row r="8" spans="1:15" ht="21" customHeight="1">
      <c r="B8" s="205"/>
      <c r="C8" s="200"/>
      <c r="D8" s="193" t="s">
        <v>194</v>
      </c>
      <c r="E8" s="194"/>
      <c r="F8" s="203"/>
      <c r="G8" s="202" t="s">
        <v>195</v>
      </c>
      <c r="H8" s="194"/>
      <c r="I8" s="194"/>
      <c r="J8" s="193" t="s">
        <v>194</v>
      </c>
      <c r="K8" s="194"/>
      <c r="L8" s="194"/>
      <c r="M8" s="193" t="s">
        <v>195</v>
      </c>
      <c r="N8" s="194"/>
      <c r="O8" s="194"/>
    </row>
    <row r="9" spans="1:15" ht="21.75" customHeight="1">
      <c r="B9" s="206"/>
      <c r="C9" s="201"/>
      <c r="D9" s="110">
        <v>2023</v>
      </c>
      <c r="E9" s="110" t="s">
        <v>187</v>
      </c>
      <c r="F9" s="110" t="s">
        <v>5</v>
      </c>
      <c r="G9" s="146">
        <v>2023</v>
      </c>
      <c r="H9" s="110" t="s">
        <v>187</v>
      </c>
      <c r="I9" s="147" t="s">
        <v>5</v>
      </c>
      <c r="J9" s="110">
        <v>2023</v>
      </c>
      <c r="K9" s="110">
        <v>2024</v>
      </c>
      <c r="L9" s="148" t="s">
        <v>5</v>
      </c>
      <c r="M9" s="110">
        <v>2023</v>
      </c>
      <c r="N9" s="110" t="s">
        <v>187</v>
      </c>
      <c r="O9" s="148" t="s">
        <v>5</v>
      </c>
    </row>
    <row r="10" spans="1:15" ht="3.95" customHeight="1">
      <c r="C10" s="149"/>
      <c r="D10" s="150"/>
      <c r="E10" s="150"/>
      <c r="F10" s="151"/>
    </row>
    <row r="11" spans="1:15" ht="12" customHeight="1">
      <c r="A11" s="101"/>
      <c r="B11" s="197" t="s">
        <v>151</v>
      </c>
      <c r="C11" s="90" t="s">
        <v>118</v>
      </c>
      <c r="D11" s="115">
        <v>232545.15100435601</v>
      </c>
      <c r="E11" s="105">
        <v>219214.42832569999</v>
      </c>
      <c r="F11" s="85">
        <v>-5.7325309175792372</v>
      </c>
      <c r="G11" s="115">
        <v>20083.313361</v>
      </c>
      <c r="H11" s="115">
        <v>24389.317340000001</v>
      </c>
      <c r="I11" s="105">
        <v>21.440705035065967</v>
      </c>
      <c r="J11" s="115">
        <v>232813.85236750002</v>
      </c>
      <c r="K11" s="115">
        <v>218568.32315900002</v>
      </c>
      <c r="L11" s="115">
        <v>-6.1188494858172016</v>
      </c>
      <c r="M11" s="115">
        <v>18967.826160000001</v>
      </c>
      <c r="N11" s="115">
        <v>24075.170689999999</v>
      </c>
      <c r="O11" s="105">
        <v>26.926356699591338</v>
      </c>
    </row>
    <row r="12" spans="1:15" ht="12" customHeight="1">
      <c r="A12" s="101"/>
      <c r="B12" s="197"/>
      <c r="C12" s="90" t="s">
        <v>119</v>
      </c>
      <c r="D12" s="115">
        <v>74525.862999999998</v>
      </c>
      <c r="E12" s="105">
        <v>80060.97782</v>
      </c>
      <c r="F12" s="85">
        <v>7.427105969910075</v>
      </c>
      <c r="G12" s="115">
        <v>6735.8440000000001</v>
      </c>
      <c r="H12" s="115">
        <v>9004.2440600000009</v>
      </c>
      <c r="I12" s="105">
        <v>33.676552782398183</v>
      </c>
      <c r="J12" s="115">
        <v>74209.875</v>
      </c>
      <c r="K12" s="115">
        <v>78866.667779999989</v>
      </c>
      <c r="L12" s="115">
        <v>6.2751659128922999</v>
      </c>
      <c r="M12" s="115">
        <v>6307.9679999999998</v>
      </c>
      <c r="N12" s="115">
        <v>9127.7888400000011</v>
      </c>
      <c r="O12" s="105">
        <v>44.702522904364784</v>
      </c>
    </row>
    <row r="13" spans="1:15" ht="12" customHeight="1">
      <c r="A13" s="101"/>
      <c r="B13" s="197"/>
      <c r="C13" s="90" t="s">
        <v>2</v>
      </c>
      <c r="D13" s="115">
        <v>16280</v>
      </c>
      <c r="E13" s="105">
        <v>19600.346000000001</v>
      </c>
      <c r="F13" s="85">
        <v>20.395245700245713</v>
      </c>
      <c r="G13" s="115">
        <v>1555</v>
      </c>
      <c r="H13" s="115">
        <v>2000</v>
      </c>
      <c r="I13" s="105">
        <v>28.617363344051448</v>
      </c>
      <c r="J13" s="115">
        <v>16375</v>
      </c>
      <c r="K13" s="115">
        <v>19581.398000000001</v>
      </c>
      <c r="L13" s="115">
        <v>19.581056488549621</v>
      </c>
      <c r="M13" s="115">
        <v>1645</v>
      </c>
      <c r="N13" s="115">
        <v>2000</v>
      </c>
      <c r="O13" s="105">
        <v>21.580547112462</v>
      </c>
    </row>
    <row r="14" spans="1:15" ht="21.6" customHeight="1">
      <c r="B14" s="196" t="s">
        <v>152</v>
      </c>
      <c r="C14" s="125" t="s">
        <v>47</v>
      </c>
      <c r="D14" s="120">
        <v>2104325.1065999996</v>
      </c>
      <c r="E14" s="121">
        <v>2192114.6136000003</v>
      </c>
      <c r="F14" s="122">
        <v>4.1718604565738504</v>
      </c>
      <c r="G14" s="120">
        <v>205536.16</v>
      </c>
      <c r="H14" s="120">
        <v>210624.125</v>
      </c>
      <c r="I14" s="121">
        <v>2.4754597925737309</v>
      </c>
      <c r="J14" s="120">
        <v>2100748.9145999998</v>
      </c>
      <c r="K14" s="120">
        <v>2185620.3075999999</v>
      </c>
      <c r="L14" s="120">
        <v>4.0400541164225867</v>
      </c>
      <c r="M14" s="120">
        <v>206840.82600000003</v>
      </c>
      <c r="N14" s="120">
        <v>210781.73300000001</v>
      </c>
      <c r="O14" s="121">
        <v>1.9052848880036777</v>
      </c>
    </row>
    <row r="15" spans="1:15" ht="21.6" customHeight="1">
      <c r="B15" s="196"/>
      <c r="C15" s="125" t="s">
        <v>125</v>
      </c>
      <c r="D15" s="120">
        <v>787237.52799999993</v>
      </c>
      <c r="E15" s="121">
        <v>804079.03200000001</v>
      </c>
      <c r="F15" s="122">
        <v>2.139316712045769</v>
      </c>
      <c r="G15" s="120">
        <v>71622.067999999999</v>
      </c>
      <c r="H15" s="120">
        <v>73762.641999999993</v>
      </c>
      <c r="I15" s="121">
        <v>2.9887073352866445</v>
      </c>
      <c r="J15" s="120">
        <v>787768.66159999999</v>
      </c>
      <c r="K15" s="120">
        <v>803150.74910999998</v>
      </c>
      <c r="L15" s="120">
        <v>1.9526148042952274</v>
      </c>
      <c r="M15" s="120">
        <v>72186.653599999991</v>
      </c>
      <c r="N15" s="120">
        <v>73792.682000000001</v>
      </c>
      <c r="O15" s="121">
        <v>2.2248273329019019</v>
      </c>
    </row>
    <row r="16" spans="1:15" ht="22.15" customHeight="1">
      <c r="B16" s="196"/>
      <c r="C16" s="125" t="s">
        <v>48</v>
      </c>
      <c r="D16" s="120">
        <v>274429.16499999998</v>
      </c>
      <c r="E16" s="121">
        <v>274632.86700000003</v>
      </c>
      <c r="F16" s="122">
        <v>7.42275333600384E-2</v>
      </c>
      <c r="G16" s="120">
        <v>23769.573</v>
      </c>
      <c r="H16" s="120">
        <v>25057.972000000002</v>
      </c>
      <c r="I16" s="121">
        <v>5.4203708244990434</v>
      </c>
      <c r="J16" s="120">
        <v>275396.88099999999</v>
      </c>
      <c r="K16" s="120">
        <v>274528.41100000002</v>
      </c>
      <c r="L16" s="120">
        <v>-0.31535215534992389</v>
      </c>
      <c r="M16" s="120">
        <v>23887.954000000002</v>
      </c>
      <c r="N16" s="120">
        <v>25028.805</v>
      </c>
      <c r="O16" s="121">
        <v>4.7758422508683562</v>
      </c>
    </row>
    <row r="17" spans="1:15" ht="24" customHeight="1">
      <c r="B17" s="196"/>
      <c r="C17" s="125" t="s">
        <v>49</v>
      </c>
      <c r="D17" s="120">
        <v>75569.866000000009</v>
      </c>
      <c r="E17" s="121">
        <v>95357.401000000013</v>
      </c>
      <c r="F17" s="122">
        <v>26.184425151686796</v>
      </c>
      <c r="G17" s="120">
        <v>7252.6710000000003</v>
      </c>
      <c r="H17" s="120">
        <v>9840.5010000000002</v>
      </c>
      <c r="I17" s="121">
        <v>35.68106150134205</v>
      </c>
      <c r="J17" s="120">
        <v>73554.00959999999</v>
      </c>
      <c r="K17" s="120">
        <v>93400.439000000013</v>
      </c>
      <c r="L17" s="120">
        <v>26.982117641075586</v>
      </c>
      <c r="M17" s="120">
        <v>7040.893</v>
      </c>
      <c r="N17" s="120">
        <v>9155.2729999999992</v>
      </c>
      <c r="O17" s="121">
        <v>30.029997615359292</v>
      </c>
    </row>
    <row r="18" spans="1:15" ht="22.15" customHeight="1">
      <c r="B18" s="196"/>
      <c r="C18" s="125" t="s">
        <v>171</v>
      </c>
      <c r="D18" s="120">
        <v>52055.836000000003</v>
      </c>
      <c r="E18" s="121">
        <v>53099.686999999998</v>
      </c>
      <c r="F18" s="122">
        <v>2.0052525906989471</v>
      </c>
      <c r="G18" s="120">
        <v>4109.049</v>
      </c>
      <c r="H18" s="120">
        <v>4311.7439999999997</v>
      </c>
      <c r="I18" s="121">
        <v>4.9328932314995466</v>
      </c>
      <c r="J18" s="120">
        <v>52647.19170000001</v>
      </c>
      <c r="K18" s="120">
        <v>52771.17270000001</v>
      </c>
      <c r="L18" s="120">
        <v>0.2354940425056018</v>
      </c>
      <c r="M18" s="120">
        <v>4234.2789999999995</v>
      </c>
      <c r="N18" s="120">
        <v>4257.47</v>
      </c>
      <c r="O18" s="121">
        <v>0.54769654999118345</v>
      </c>
    </row>
    <row r="19" spans="1:15" ht="12.6" customHeight="1">
      <c r="B19" s="196"/>
      <c r="C19" s="125" t="s">
        <v>173</v>
      </c>
      <c r="D19" s="120">
        <v>391160.70910000004</v>
      </c>
      <c r="E19" s="121">
        <v>351502.13799999998</v>
      </c>
      <c r="F19" s="122">
        <v>-10.138689847262084</v>
      </c>
      <c r="G19" s="120">
        <v>28225.210999999999</v>
      </c>
      <c r="H19" s="120">
        <v>29796.86</v>
      </c>
      <c r="I19" s="121">
        <v>5.5682453534182663</v>
      </c>
      <c r="J19" s="120">
        <v>387041.88069999998</v>
      </c>
      <c r="K19" s="120">
        <v>358503.75</v>
      </c>
      <c r="L19" s="120">
        <v>-7.373396038792035</v>
      </c>
      <c r="M19" s="120">
        <v>34149.925000000003</v>
      </c>
      <c r="N19" s="120">
        <v>29433.226999999999</v>
      </c>
      <c r="O19" s="121">
        <v>-13.811737507476229</v>
      </c>
    </row>
    <row r="20" spans="1:15" ht="12" customHeight="1">
      <c r="A20" s="102"/>
      <c r="B20" s="197" t="s">
        <v>153</v>
      </c>
      <c r="C20" s="83" t="s">
        <v>50</v>
      </c>
      <c r="D20" s="115">
        <v>35640.748200000002</v>
      </c>
      <c r="E20" s="105">
        <v>35785.092199999999</v>
      </c>
      <c r="F20" s="85">
        <v>0.4049971094602256</v>
      </c>
      <c r="G20" s="115">
        <v>3327.1098999999999</v>
      </c>
      <c r="H20" s="115">
        <v>2923.56</v>
      </c>
      <c r="I20" s="105">
        <v>-12.129142472871123</v>
      </c>
      <c r="J20" s="115">
        <v>35066.431800000006</v>
      </c>
      <c r="K20" s="115">
        <v>34705.393946999997</v>
      </c>
      <c r="L20" s="115">
        <v>-1.029582522279926</v>
      </c>
      <c r="M20" s="115">
        <v>3349.04</v>
      </c>
      <c r="N20" s="115">
        <v>2831.3400000000006</v>
      </c>
      <c r="O20" s="105">
        <v>-15.458161144686223</v>
      </c>
    </row>
    <row r="21" spans="1:15" ht="12" customHeight="1">
      <c r="A21" s="101"/>
      <c r="B21" s="197"/>
      <c r="C21" s="83" t="s">
        <v>51</v>
      </c>
      <c r="D21" s="115">
        <v>6921.8490000000002</v>
      </c>
      <c r="E21" s="105">
        <v>10285.340199999999</v>
      </c>
      <c r="F21" s="85">
        <v>48.592380446322927</v>
      </c>
      <c r="G21" s="115">
        <v>695.91799999999989</v>
      </c>
      <c r="H21" s="115">
        <v>915.12199999999984</v>
      </c>
      <c r="I21" s="105">
        <v>31.498538620929484</v>
      </c>
      <c r="J21" s="115">
        <v>6845.8979999999992</v>
      </c>
      <c r="K21" s="115">
        <v>10000.025</v>
      </c>
      <c r="L21" s="115">
        <v>46.073239770735718</v>
      </c>
      <c r="M21" s="115">
        <v>694.90899999999988</v>
      </c>
      <c r="N21" s="115">
        <v>890.47999999999979</v>
      </c>
      <c r="O21" s="105">
        <v>28.143397193013755</v>
      </c>
    </row>
    <row r="22" spans="1:15" ht="25.15" customHeight="1">
      <c r="B22" s="138" t="s">
        <v>154</v>
      </c>
      <c r="C22" s="126" t="s">
        <v>52</v>
      </c>
      <c r="D22" s="120">
        <v>956842.19188666635</v>
      </c>
      <c r="E22" s="121">
        <v>1003602.6614672141</v>
      </c>
      <c r="F22" s="122">
        <v>4.8869573245246656</v>
      </c>
      <c r="G22" s="120">
        <v>101932.61140699999</v>
      </c>
      <c r="H22" s="120">
        <v>110386.34406413256</v>
      </c>
      <c r="I22" s="121">
        <v>8.293452449067761</v>
      </c>
      <c r="J22" s="120">
        <v>956842.19188666635</v>
      </c>
      <c r="K22" s="121">
        <v>1003602.6614672141</v>
      </c>
      <c r="L22" s="120">
        <v>4.8869573245246656</v>
      </c>
      <c r="M22" s="120">
        <v>101932.61140699999</v>
      </c>
      <c r="N22" s="120">
        <v>110386.34406413256</v>
      </c>
      <c r="O22" s="121">
        <v>8.293452449067761</v>
      </c>
    </row>
    <row r="23" spans="1:15" ht="12" customHeight="1">
      <c r="A23" s="101"/>
      <c r="B23" s="197" t="s">
        <v>155</v>
      </c>
      <c r="C23" s="90" t="s">
        <v>53</v>
      </c>
      <c r="D23" s="115">
        <v>9252.0789499999992</v>
      </c>
      <c r="E23" s="105">
        <v>13868.612300000001</v>
      </c>
      <c r="F23" s="85">
        <v>49.897254173344493</v>
      </c>
      <c r="G23" s="115">
        <v>833.45400000000006</v>
      </c>
      <c r="H23" s="115">
        <v>1522.556</v>
      </c>
      <c r="I23" s="105">
        <v>82.680267897208481</v>
      </c>
      <c r="J23" s="115">
        <v>9829.2785999999978</v>
      </c>
      <c r="K23" s="115">
        <v>14442.52475</v>
      </c>
      <c r="L23" s="115">
        <v>46.933720547914916</v>
      </c>
      <c r="M23" s="115">
        <v>193.613</v>
      </c>
      <c r="N23" s="115">
        <v>1550.7570000000001</v>
      </c>
      <c r="O23" s="105">
        <v>700.95706383352353</v>
      </c>
    </row>
    <row r="24" spans="1:15" ht="12" customHeight="1">
      <c r="A24" s="101"/>
      <c r="B24" s="197"/>
      <c r="C24" s="90" t="s">
        <v>54</v>
      </c>
      <c r="D24" s="115">
        <v>15105.418999999998</v>
      </c>
      <c r="E24" s="105">
        <v>19662.82475</v>
      </c>
      <c r="F24" s="85">
        <v>30.170667559767807</v>
      </c>
      <c r="G24" s="115">
        <v>1275.6880000000001</v>
      </c>
      <c r="H24" s="115">
        <v>1676.59</v>
      </c>
      <c r="I24" s="105">
        <v>31.426336220141593</v>
      </c>
      <c r="J24" s="115">
        <v>14747.672549999999</v>
      </c>
      <c r="K24" s="115">
        <v>19564.935399999998</v>
      </c>
      <c r="L24" s="115">
        <v>32.664563399192104</v>
      </c>
      <c r="M24" s="115">
        <v>321.911</v>
      </c>
      <c r="N24" s="115">
        <v>2318.5149999999999</v>
      </c>
      <c r="O24" s="105">
        <v>620.23478539099312</v>
      </c>
    </row>
    <row r="25" spans="1:15" ht="12" customHeight="1">
      <c r="A25" s="101"/>
      <c r="B25" s="197"/>
      <c r="C25" s="90" t="s">
        <v>55</v>
      </c>
      <c r="D25" s="115">
        <v>2490</v>
      </c>
      <c r="E25" s="105">
        <v>3868.14</v>
      </c>
      <c r="F25" s="85">
        <v>55.346987951807215</v>
      </c>
      <c r="G25" s="115">
        <v>241</v>
      </c>
      <c r="H25" s="115">
        <v>378.65</v>
      </c>
      <c r="I25" s="105">
        <v>57.116182572614107</v>
      </c>
      <c r="J25" s="115">
        <v>2765</v>
      </c>
      <c r="K25" s="115">
        <v>2089.5499999999997</v>
      </c>
      <c r="L25" s="115">
        <v>-24.428571428571445</v>
      </c>
      <c r="M25" s="115">
        <v>149</v>
      </c>
      <c r="N25" s="115">
        <v>254.32</v>
      </c>
      <c r="O25" s="105">
        <v>70.684563758389245</v>
      </c>
    </row>
    <row r="26" spans="1:15" ht="12" customHeight="1">
      <c r="A26" s="101"/>
      <c r="B26" s="197"/>
      <c r="C26" s="90" t="s">
        <v>9</v>
      </c>
      <c r="D26" s="115">
        <v>13074.686</v>
      </c>
      <c r="E26" s="105">
        <v>15493.858</v>
      </c>
      <c r="F26" s="85">
        <v>18.50271585872121</v>
      </c>
      <c r="G26" s="115">
        <v>1348.0650000000001</v>
      </c>
      <c r="H26" s="115">
        <v>1641.79</v>
      </c>
      <c r="I26" s="105">
        <v>21.78863778823721</v>
      </c>
      <c r="J26" s="115">
        <v>12432.844999999999</v>
      </c>
      <c r="K26" s="115">
        <v>20326.718599999997</v>
      </c>
      <c r="L26" s="115">
        <v>63.49209372432454</v>
      </c>
      <c r="M26" s="115">
        <v>1062.482</v>
      </c>
      <c r="N26" s="115">
        <v>2035.625</v>
      </c>
      <c r="O26" s="105">
        <v>91.591481079208876</v>
      </c>
    </row>
    <row r="27" spans="1:15" ht="12" customHeight="1">
      <c r="A27" s="101"/>
      <c r="B27" s="197"/>
      <c r="C27" s="90" t="s">
        <v>56</v>
      </c>
      <c r="D27" s="115">
        <v>11565.241409999999</v>
      </c>
      <c r="E27" s="105">
        <v>10694.33115</v>
      </c>
      <c r="F27" s="85">
        <v>-7.5304114209579502</v>
      </c>
      <c r="G27" s="115">
        <v>618.8119999999999</v>
      </c>
      <c r="H27" s="115">
        <v>601.02499999999998</v>
      </c>
      <c r="I27" s="105">
        <v>-2.8743786481192912</v>
      </c>
      <c r="J27" s="115">
        <v>12050.486922</v>
      </c>
      <c r="K27" s="115">
        <v>11642.609459999998</v>
      </c>
      <c r="L27" s="115">
        <v>-3.3847384312360007</v>
      </c>
      <c r="M27" s="115">
        <v>451.8359999999999</v>
      </c>
      <c r="N27" s="115">
        <v>946.29599999999994</v>
      </c>
      <c r="O27" s="105">
        <v>109.43351127400209</v>
      </c>
    </row>
    <row r="28" spans="1:15" ht="21.6" customHeight="1">
      <c r="A28" s="101"/>
      <c r="B28" s="197"/>
      <c r="C28" s="90" t="s">
        <v>57</v>
      </c>
      <c r="D28" s="115">
        <v>2219.8318800000002</v>
      </c>
      <c r="E28" s="105">
        <v>74.935000000000002</v>
      </c>
      <c r="F28" s="85">
        <v>-96.624293908239579</v>
      </c>
      <c r="G28" s="115">
        <v>436.51</v>
      </c>
      <c r="H28" s="115">
        <v>3.45</v>
      </c>
      <c r="I28" s="105">
        <v>-99.209640099883174</v>
      </c>
      <c r="J28" s="115">
        <v>2203.797</v>
      </c>
      <c r="K28" s="115">
        <v>60.155410000000003</v>
      </c>
      <c r="L28" s="115">
        <v>-97.27037426768436</v>
      </c>
      <c r="M28" s="115">
        <v>439.29</v>
      </c>
      <c r="N28" s="115">
        <v>2.6800000000000006</v>
      </c>
      <c r="O28" s="105">
        <v>-99.389924651141612</v>
      </c>
    </row>
    <row r="29" spans="1:15" ht="12.6" customHeight="1">
      <c r="A29" s="102"/>
      <c r="B29" s="197"/>
      <c r="C29" s="90" t="s">
        <v>58</v>
      </c>
      <c r="D29" s="115">
        <v>5036.1007099999997</v>
      </c>
      <c r="E29" s="105">
        <v>12332.728370000001</v>
      </c>
      <c r="F29" s="85">
        <v>144.88645243951049</v>
      </c>
      <c r="G29" s="115">
        <v>198.81530000000001</v>
      </c>
      <c r="H29" s="115">
        <v>1173.3150000000001</v>
      </c>
      <c r="I29" s="105">
        <v>490.15327291209479</v>
      </c>
      <c r="J29" s="115">
        <v>5244.0731399999995</v>
      </c>
      <c r="K29" s="115">
        <v>10930.26137</v>
      </c>
      <c r="L29" s="115">
        <v>108.43075750846603</v>
      </c>
      <c r="M29" s="115">
        <v>398.93510000000003</v>
      </c>
      <c r="N29" s="115">
        <v>563.03499999999997</v>
      </c>
      <c r="O29" s="105">
        <v>41.134485283445834</v>
      </c>
    </row>
    <row r="30" spans="1:15" ht="12.6" customHeight="1">
      <c r="A30" s="102"/>
      <c r="B30" s="198" t="s">
        <v>162</v>
      </c>
      <c r="C30" s="119" t="s">
        <v>166</v>
      </c>
      <c r="D30" s="120">
        <v>349109.47407</v>
      </c>
      <c r="E30" s="121">
        <v>345302.4</v>
      </c>
      <c r="F30" s="122">
        <v>-1.0905100986278615</v>
      </c>
      <c r="G30" s="120">
        <v>30970.075980000001</v>
      </c>
      <c r="H30" s="120">
        <v>32383.906079999997</v>
      </c>
      <c r="I30" s="121">
        <v>4.5651489551172819</v>
      </c>
      <c r="J30" s="120">
        <v>357500.55662000005</v>
      </c>
      <c r="K30" s="120">
        <v>329376.3</v>
      </c>
      <c r="L30" s="120">
        <v>-7.8669126800533391</v>
      </c>
      <c r="M30" s="120">
        <v>32632.986640000003</v>
      </c>
      <c r="N30" s="120">
        <v>31642.963999999996</v>
      </c>
      <c r="O30" s="121">
        <v>-3.0338094729781218</v>
      </c>
    </row>
    <row r="31" spans="1:15" ht="12.6" customHeight="1">
      <c r="A31" s="102"/>
      <c r="B31" s="198"/>
      <c r="C31" s="123" t="s">
        <v>167</v>
      </c>
      <c r="D31" s="124" t="s">
        <v>184</v>
      </c>
      <c r="E31" s="121">
        <v>57072.7</v>
      </c>
      <c r="F31" s="136" t="s">
        <v>184</v>
      </c>
      <c r="G31" s="120">
        <v>5096.1891800000003</v>
      </c>
      <c r="H31" s="120">
        <v>7236.8330000000005</v>
      </c>
      <c r="I31" s="121">
        <v>42.004795041772766</v>
      </c>
      <c r="J31" s="124" t="s">
        <v>184</v>
      </c>
      <c r="K31" s="120">
        <v>52743.4</v>
      </c>
      <c r="L31" s="120" t="s">
        <v>184</v>
      </c>
      <c r="M31" s="120">
        <v>5512.2079100000001</v>
      </c>
      <c r="N31" s="120">
        <v>3854.748</v>
      </c>
      <c r="O31" s="121">
        <v>-30.068893210524784</v>
      </c>
    </row>
    <row r="32" spans="1:15" ht="12.6" customHeight="1">
      <c r="A32" s="102"/>
      <c r="B32" s="198"/>
      <c r="C32" s="123" t="s">
        <v>168</v>
      </c>
      <c r="D32" s="124" t="s">
        <v>184</v>
      </c>
      <c r="E32" s="121">
        <v>288229.7</v>
      </c>
      <c r="F32" s="136" t="s">
        <v>184</v>
      </c>
      <c r="G32" s="120">
        <v>25873.8868</v>
      </c>
      <c r="H32" s="120">
        <v>25147.073079999995</v>
      </c>
      <c r="I32" s="121">
        <v>-2.8090627651660149</v>
      </c>
      <c r="J32" s="124" t="s">
        <v>184</v>
      </c>
      <c r="K32" s="120">
        <v>276633</v>
      </c>
      <c r="L32" s="120" t="s">
        <v>184</v>
      </c>
      <c r="M32" s="120">
        <v>27120.778730000002</v>
      </c>
      <c r="N32" s="120">
        <v>27788.216</v>
      </c>
      <c r="O32" s="121">
        <v>2.460981215342839</v>
      </c>
    </row>
    <row r="33" spans="1:15" ht="12.6" customHeight="1">
      <c r="A33" s="102"/>
      <c r="B33" s="198"/>
      <c r="C33" s="119" t="s">
        <v>85</v>
      </c>
      <c r="D33" s="120">
        <v>6745.2976490000001</v>
      </c>
      <c r="E33" s="121">
        <v>11609</v>
      </c>
      <c r="F33" s="122">
        <v>72.105081259402255</v>
      </c>
      <c r="G33" s="120">
        <v>785.78564900000003</v>
      </c>
      <c r="H33" s="120">
        <v>1515.2660000000001</v>
      </c>
      <c r="I33" s="121">
        <v>92.834521975343435</v>
      </c>
      <c r="J33" s="120">
        <v>6079.5549999999994</v>
      </c>
      <c r="K33" s="120">
        <v>11154.1</v>
      </c>
      <c r="L33" s="120">
        <v>83.469020347706405</v>
      </c>
      <c r="M33" s="120">
        <v>685.59799999999996</v>
      </c>
      <c r="N33" s="120">
        <v>1067.27</v>
      </c>
      <c r="O33" s="121">
        <v>55.669940694109378</v>
      </c>
    </row>
    <row r="34" spans="1:15" ht="12.6" customHeight="1">
      <c r="A34" s="102"/>
      <c r="B34" s="198"/>
      <c r="C34" s="119" t="s">
        <v>86</v>
      </c>
      <c r="D34" s="120">
        <v>141693.82400000002</v>
      </c>
      <c r="E34" s="121">
        <v>146888.44143792297</v>
      </c>
      <c r="F34" s="122">
        <v>3.666085995338042</v>
      </c>
      <c r="G34" s="120">
        <v>11388.117</v>
      </c>
      <c r="H34" s="120">
        <v>12921.075034899999</v>
      </c>
      <c r="I34" s="121">
        <v>13.461031660458001</v>
      </c>
      <c r="J34" s="120">
        <v>137529.89399999997</v>
      </c>
      <c r="K34" s="120">
        <v>144233.36646680502</v>
      </c>
      <c r="L34" s="120">
        <v>4.8741930003996403</v>
      </c>
      <c r="M34" s="120">
        <v>11887.575999999999</v>
      </c>
      <c r="N34" s="120">
        <v>13631.788804</v>
      </c>
      <c r="O34" s="121">
        <v>14.672569109127043</v>
      </c>
    </row>
    <row r="35" spans="1:15" ht="12.6" customHeight="1">
      <c r="A35" s="103"/>
      <c r="B35" s="197" t="s">
        <v>157</v>
      </c>
      <c r="C35" s="91" t="s">
        <v>59</v>
      </c>
      <c r="D35" s="115">
        <v>11395.314099999998</v>
      </c>
      <c r="E35" s="105">
        <v>11348.463444499999</v>
      </c>
      <c r="F35" s="85">
        <v>-0.41113965871285574</v>
      </c>
      <c r="G35" s="115">
        <v>960.72099999999955</v>
      </c>
      <c r="H35" s="115">
        <v>1144.7515900000001</v>
      </c>
      <c r="I35" s="105">
        <v>19.155466571460455</v>
      </c>
      <c r="J35" s="115">
        <v>11303.811</v>
      </c>
      <c r="K35" s="115">
        <v>11165.8860835</v>
      </c>
      <c r="L35" s="115">
        <v>-1.2201629742393916</v>
      </c>
      <c r="M35" s="115">
        <v>947.75699999999949</v>
      </c>
      <c r="N35" s="115">
        <v>1034.4415399999998</v>
      </c>
      <c r="O35" s="105">
        <v>9.1462832772535982</v>
      </c>
    </row>
    <row r="36" spans="1:15" ht="12.6" customHeight="1">
      <c r="A36" s="104"/>
      <c r="B36" s="197"/>
      <c r="C36" s="90" t="s">
        <v>60</v>
      </c>
      <c r="D36" s="115">
        <v>4292.8616000000002</v>
      </c>
      <c r="E36" s="105">
        <v>3562.902960200001</v>
      </c>
      <c r="F36" s="85">
        <v>-17.004010560228622</v>
      </c>
      <c r="G36" s="115">
        <v>416.58539999999999</v>
      </c>
      <c r="H36" s="115">
        <v>344.36917600000004</v>
      </c>
      <c r="I36" s="105">
        <v>-17.335274832003222</v>
      </c>
      <c r="J36" s="115">
        <v>4293.0275999999994</v>
      </c>
      <c r="K36" s="115">
        <v>3577.4465602</v>
      </c>
      <c r="L36" s="115">
        <v>-16.668447223586437</v>
      </c>
      <c r="M36" s="115">
        <v>413.27139999999997</v>
      </c>
      <c r="N36" s="115">
        <v>327.243426</v>
      </c>
      <c r="O36" s="105">
        <v>-20.816338609446472</v>
      </c>
    </row>
    <row r="37" spans="1:15" ht="12.6" customHeight="1">
      <c r="A37" s="103"/>
      <c r="B37" s="197"/>
      <c r="C37" s="90" t="s">
        <v>61</v>
      </c>
      <c r="D37" s="115">
        <v>495.46</v>
      </c>
      <c r="E37" s="105">
        <v>348.90699999999998</v>
      </c>
      <c r="F37" s="85">
        <v>-29.579178944818953</v>
      </c>
      <c r="G37" s="115">
        <v>26.101999999999997</v>
      </c>
      <c r="H37" s="115">
        <v>33.419999999999995</v>
      </c>
      <c r="I37" s="105">
        <v>28.036165811048953</v>
      </c>
      <c r="J37" s="115">
        <v>498.6810000000001</v>
      </c>
      <c r="K37" s="115">
        <v>348.13</v>
      </c>
      <c r="L37" s="115">
        <v>-30.189840800030499</v>
      </c>
      <c r="M37" s="115">
        <v>26.004999999999995</v>
      </c>
      <c r="N37" s="115">
        <v>33.419999999999995</v>
      </c>
      <c r="O37" s="105">
        <v>28.51374735627763</v>
      </c>
    </row>
    <row r="38" spans="1:15" ht="12.6" customHeight="1">
      <c r="A38" s="104"/>
      <c r="B38" s="197"/>
      <c r="C38" s="90" t="s">
        <v>62</v>
      </c>
      <c r="D38" s="115">
        <v>4625.7549999999992</v>
      </c>
      <c r="E38" s="105">
        <v>4948.0185899999997</v>
      </c>
      <c r="F38" s="85">
        <v>6.9667241347628694</v>
      </c>
      <c r="G38" s="115">
        <v>451.15899999999999</v>
      </c>
      <c r="H38" s="115">
        <v>491.39244000000002</v>
      </c>
      <c r="I38" s="105">
        <v>8.9177961649884008</v>
      </c>
      <c r="J38" s="115">
        <v>4526.3510000000006</v>
      </c>
      <c r="K38" s="115">
        <v>4475.0735700000005</v>
      </c>
      <c r="L38" s="115">
        <v>-1.1328646408552911</v>
      </c>
      <c r="M38" s="115">
        <v>464.81700000000001</v>
      </c>
      <c r="N38" s="115">
        <v>509.72186999999991</v>
      </c>
      <c r="O38" s="105">
        <v>9.6607632681248603</v>
      </c>
    </row>
    <row r="39" spans="1:15" ht="12.6" customHeight="1">
      <c r="A39" s="104"/>
      <c r="B39" s="197"/>
      <c r="C39" s="90" t="s">
        <v>63</v>
      </c>
      <c r="D39" s="115">
        <v>8506.723</v>
      </c>
      <c r="E39" s="105">
        <v>6632.8491356350005</v>
      </c>
      <c r="F39" s="85">
        <v>-22.028151902501115</v>
      </c>
      <c r="G39" s="115">
        <v>834.21599999999989</v>
      </c>
      <c r="H39" s="115">
        <v>798.49840000000006</v>
      </c>
      <c r="I39" s="105">
        <v>-4.2815769536906352</v>
      </c>
      <c r="J39" s="115">
        <v>8326.4789999999994</v>
      </c>
      <c r="K39" s="115">
        <v>7260.9059198000004</v>
      </c>
      <c r="L39" s="115">
        <v>-12.797403082383308</v>
      </c>
      <c r="M39" s="115">
        <v>840.65800000000002</v>
      </c>
      <c r="N39" s="115">
        <v>723.79002000000003</v>
      </c>
      <c r="O39" s="105">
        <v>-13.901964889408058</v>
      </c>
    </row>
    <row r="40" spans="1:15" ht="12.6" customHeight="1">
      <c r="A40" s="103"/>
      <c r="B40" s="197"/>
      <c r="C40" s="90" t="s">
        <v>64</v>
      </c>
      <c r="D40" s="115">
        <v>130635.283</v>
      </c>
      <c r="E40" s="105">
        <v>132032.0159464</v>
      </c>
      <c r="F40" s="85">
        <v>1.0691850733771657</v>
      </c>
      <c r="G40" s="115">
        <v>10283.306</v>
      </c>
      <c r="H40" s="115">
        <v>12934.0464636</v>
      </c>
      <c r="I40" s="105">
        <v>25.777123267556167</v>
      </c>
      <c r="J40" s="115">
        <v>129550.148</v>
      </c>
      <c r="K40" s="115">
        <v>130129.51604080001</v>
      </c>
      <c r="L40" s="115">
        <v>0.44721526740363338</v>
      </c>
      <c r="M40" s="115">
        <v>11391.676999999996</v>
      </c>
      <c r="N40" s="115">
        <v>11852.058429999999</v>
      </c>
      <c r="O40" s="105">
        <v>4.0413841614364898</v>
      </c>
    </row>
    <row r="41" spans="1:15" ht="12.6" customHeight="1">
      <c r="A41" s="103"/>
      <c r="B41" s="207"/>
      <c r="C41" s="92" t="s">
        <v>65</v>
      </c>
      <c r="D41" s="117">
        <v>7025.9030000000002</v>
      </c>
      <c r="E41" s="118">
        <v>7203.7732000000005</v>
      </c>
      <c r="F41" s="86">
        <v>2.5316347236789438</v>
      </c>
      <c r="G41" s="117">
        <v>667.38300000000004</v>
      </c>
      <c r="H41" s="117">
        <v>516.44700000000012</v>
      </c>
      <c r="I41" s="118">
        <v>-22.616099001622747</v>
      </c>
      <c r="J41" s="117">
        <v>7091.8590000000013</v>
      </c>
      <c r="K41" s="117">
        <v>7146.0126</v>
      </c>
      <c r="L41" s="117">
        <v>0.76360232204275569</v>
      </c>
      <c r="M41" s="117">
        <v>608.87400000000002</v>
      </c>
      <c r="N41" s="117">
        <v>620.08699999999999</v>
      </c>
      <c r="O41" s="118">
        <v>1.8415961266206038</v>
      </c>
    </row>
    <row r="42" spans="1:15" ht="19.899999999999999" customHeight="1">
      <c r="I42" s="152"/>
      <c r="O42" s="152" t="s">
        <v>42</v>
      </c>
    </row>
    <row r="43" spans="1:15" ht="11.1" customHeight="1">
      <c r="B43" s="153" t="s">
        <v>137</v>
      </c>
    </row>
    <row r="44" spans="1:15" ht="12.95" customHeight="1">
      <c r="B44" s="204" t="s">
        <v>179</v>
      </c>
      <c r="C44" s="199" t="s">
        <v>0</v>
      </c>
      <c r="D44" s="195" t="s">
        <v>142</v>
      </c>
      <c r="E44" s="192"/>
      <c r="F44" s="192"/>
      <c r="G44" s="192"/>
      <c r="H44" s="192"/>
      <c r="I44" s="192"/>
      <c r="J44" s="192" t="s">
        <v>143</v>
      </c>
      <c r="K44" s="192"/>
      <c r="L44" s="192"/>
      <c r="M44" s="192"/>
      <c r="N44" s="192"/>
      <c r="O44" s="192"/>
    </row>
    <row r="45" spans="1:15" ht="12.95" customHeight="1">
      <c r="B45" s="205"/>
      <c r="C45" s="200"/>
      <c r="D45" s="193" t="s">
        <v>194</v>
      </c>
      <c r="E45" s="194"/>
      <c r="F45" s="203"/>
      <c r="G45" s="193" t="s">
        <v>195</v>
      </c>
      <c r="H45" s="194"/>
      <c r="I45" s="194"/>
      <c r="J45" s="193" t="s">
        <v>194</v>
      </c>
      <c r="K45" s="194"/>
      <c r="L45" s="194"/>
      <c r="M45" s="193" t="s">
        <v>195</v>
      </c>
      <c r="N45" s="194"/>
      <c r="O45" s="194"/>
    </row>
    <row r="46" spans="1:15" ht="12.95" customHeight="1">
      <c r="B46" s="206"/>
      <c r="C46" s="201"/>
      <c r="D46" s="110">
        <v>2023</v>
      </c>
      <c r="E46" s="110" t="s">
        <v>187</v>
      </c>
      <c r="F46" s="110" t="s">
        <v>5</v>
      </c>
      <c r="G46" s="110">
        <v>2023</v>
      </c>
      <c r="H46" s="146" t="s">
        <v>187</v>
      </c>
      <c r="I46" s="147" t="s">
        <v>5</v>
      </c>
      <c r="J46" s="110">
        <v>2023</v>
      </c>
      <c r="K46" s="146" t="s">
        <v>187</v>
      </c>
      <c r="L46" s="148" t="s">
        <v>5</v>
      </c>
      <c r="M46" s="110">
        <v>2023</v>
      </c>
      <c r="N46" s="146" t="s">
        <v>187</v>
      </c>
      <c r="O46" s="148" t="s">
        <v>5</v>
      </c>
    </row>
    <row r="47" spans="1:15" ht="3.95" customHeight="1">
      <c r="C47" s="154"/>
      <c r="D47" s="106"/>
      <c r="E47" s="106"/>
      <c r="F47" s="106"/>
    </row>
    <row r="48" spans="1:15" ht="13.9" customHeight="1">
      <c r="A48" s="102"/>
      <c r="B48" s="197" t="s">
        <v>158</v>
      </c>
      <c r="C48" s="89" t="s">
        <v>66</v>
      </c>
      <c r="D48" s="115">
        <v>1837.3674399999998</v>
      </c>
      <c r="E48" s="105">
        <v>2180.4146700000001</v>
      </c>
      <c r="F48" s="85">
        <v>18.670583930669871</v>
      </c>
      <c r="G48" s="115">
        <v>185.82300700000002</v>
      </c>
      <c r="H48" s="115">
        <v>256.00100000000003</v>
      </c>
      <c r="I48" s="105">
        <v>37.766040994051941</v>
      </c>
      <c r="J48" s="115">
        <v>1735.49703</v>
      </c>
      <c r="K48" s="115">
        <v>2177.4456999999998</v>
      </c>
      <c r="L48" s="115">
        <v>25.465250724168609</v>
      </c>
      <c r="M48" s="115">
        <v>198.61329999999998</v>
      </c>
      <c r="N48" s="115">
        <v>241.696</v>
      </c>
      <c r="O48" s="105">
        <v>21.691749746869938</v>
      </c>
    </row>
    <row r="49" spans="1:15" ht="13.9" customHeight="1">
      <c r="A49" s="101"/>
      <c r="B49" s="197"/>
      <c r="C49" s="89" t="s">
        <v>67</v>
      </c>
      <c r="D49" s="115">
        <v>7376.6555699999999</v>
      </c>
      <c r="E49" s="105">
        <v>10436.74374</v>
      </c>
      <c r="F49" s="85">
        <v>41.483408584847339</v>
      </c>
      <c r="G49" s="115">
        <v>658.70057999999995</v>
      </c>
      <c r="H49" s="115">
        <v>1146.0350000000001</v>
      </c>
      <c r="I49" s="105">
        <v>73.984209942550862</v>
      </c>
      <c r="J49" s="115">
        <v>7209.2511670000004</v>
      </c>
      <c r="K49" s="115">
        <v>10416.479941</v>
      </c>
      <c r="L49" s="115">
        <v>44.487682558223732</v>
      </c>
      <c r="M49" s="115">
        <v>662.02472</v>
      </c>
      <c r="N49" s="115">
        <v>1137.809</v>
      </c>
      <c r="O49" s="105">
        <v>71.868053507125836</v>
      </c>
    </row>
    <row r="50" spans="1:15" ht="17.45" customHeight="1">
      <c r="A50" s="102"/>
      <c r="B50" s="197"/>
      <c r="C50" s="89" t="s">
        <v>68</v>
      </c>
      <c r="D50" s="115">
        <v>29276.938009999998</v>
      </c>
      <c r="E50" s="105">
        <v>31649.15323</v>
      </c>
      <c r="F50" s="85">
        <v>8.1026752838351257</v>
      </c>
      <c r="G50" s="115">
        <v>2820.7769799999996</v>
      </c>
      <c r="H50" s="115">
        <v>3024.8230000000003</v>
      </c>
      <c r="I50" s="105">
        <v>7.23368140929741</v>
      </c>
      <c r="J50" s="115">
        <v>28675.710069999997</v>
      </c>
      <c r="K50" s="115">
        <v>31736.362670000002</v>
      </c>
      <c r="L50" s="115">
        <v>10.673328027549012</v>
      </c>
      <c r="M50" s="115">
        <v>2704.8145099999997</v>
      </c>
      <c r="N50" s="115">
        <v>2934.6819999999998</v>
      </c>
      <c r="O50" s="105">
        <v>8.4984567019348098</v>
      </c>
    </row>
    <row r="51" spans="1:15" ht="12" customHeight="1">
      <c r="A51" s="102"/>
      <c r="B51" s="197"/>
      <c r="C51" s="89" t="s">
        <v>69</v>
      </c>
      <c r="D51" s="115">
        <v>10771.786349999998</v>
      </c>
      <c r="E51" s="105">
        <v>13086.54305</v>
      </c>
      <c r="F51" s="85">
        <v>21.48906991643036</v>
      </c>
      <c r="G51" s="115">
        <v>1107.6513399999999</v>
      </c>
      <c r="H51" s="115">
        <v>1435.21</v>
      </c>
      <c r="I51" s="105">
        <v>29.572361642247479</v>
      </c>
      <c r="J51" s="115">
        <v>10564.441440000001</v>
      </c>
      <c r="K51" s="115">
        <v>13137.82308</v>
      </c>
      <c r="L51" s="115">
        <v>24.358899186628456</v>
      </c>
      <c r="M51" s="115">
        <v>1082.5836899999999</v>
      </c>
      <c r="N51" s="115">
        <v>1380.49</v>
      </c>
      <c r="O51" s="105">
        <v>27.518085922761326</v>
      </c>
    </row>
    <row r="52" spans="1:15" ht="12" customHeight="1">
      <c r="A52" s="102"/>
      <c r="B52" s="197"/>
      <c r="C52" s="89" t="s">
        <v>70</v>
      </c>
      <c r="D52" s="115">
        <v>9910.5934600000001</v>
      </c>
      <c r="E52" s="105">
        <v>11593.534299999999</v>
      </c>
      <c r="F52" s="85">
        <v>16.981231717278011</v>
      </c>
      <c r="G52" s="115">
        <v>959.58737999999994</v>
      </c>
      <c r="H52" s="115">
        <v>1174.0940000000001</v>
      </c>
      <c r="I52" s="105">
        <v>22.35404763243136</v>
      </c>
      <c r="J52" s="115">
        <v>9810.6224199999997</v>
      </c>
      <c r="K52" s="115">
        <v>11148.399420000002</v>
      </c>
      <c r="L52" s="115">
        <v>13.636005369779603</v>
      </c>
      <c r="M52" s="115">
        <v>958.64981</v>
      </c>
      <c r="N52" s="115">
        <v>1083.28</v>
      </c>
      <c r="O52" s="105">
        <v>13.000596119661246</v>
      </c>
    </row>
    <row r="53" spans="1:15" ht="12" customHeight="1">
      <c r="A53" s="101"/>
      <c r="B53" s="197"/>
      <c r="C53" s="89" t="s">
        <v>71</v>
      </c>
      <c r="D53" s="115">
        <v>1903.0111490000004</v>
      </c>
      <c r="E53" s="105">
        <v>1652.7786099999998</v>
      </c>
      <c r="F53" s="85">
        <v>-13.149294429068025</v>
      </c>
      <c r="G53" s="115">
        <v>126.53194999999999</v>
      </c>
      <c r="H53" s="115">
        <v>170.86099999999999</v>
      </c>
      <c r="I53" s="105">
        <v>35.03387879503952</v>
      </c>
      <c r="J53" s="115">
        <v>1857.1316999999999</v>
      </c>
      <c r="K53" s="115">
        <v>1664.1029000000001</v>
      </c>
      <c r="L53" s="115">
        <v>-10.393920905017119</v>
      </c>
      <c r="M53" s="115">
        <v>132.53685000000002</v>
      </c>
      <c r="N53" s="115">
        <v>170.84899999999999</v>
      </c>
      <c r="O53" s="105">
        <v>28.906790828362048</v>
      </c>
    </row>
    <row r="54" spans="1:15" ht="12" customHeight="1">
      <c r="A54" s="101"/>
      <c r="B54" s="197"/>
      <c r="C54" s="89" t="s">
        <v>72</v>
      </c>
      <c r="D54" s="115">
        <v>59.47699999999999</v>
      </c>
      <c r="E54" s="105">
        <v>58.915999999999997</v>
      </c>
      <c r="F54" s="85">
        <v>-0.94322174958385574</v>
      </c>
      <c r="G54" s="115">
        <v>6.9009999999999998</v>
      </c>
      <c r="H54" s="115">
        <v>6.0839999999999996</v>
      </c>
      <c r="I54" s="105">
        <v>-11.838863932763367</v>
      </c>
      <c r="J54" s="115">
        <v>57.93</v>
      </c>
      <c r="K54" s="115">
        <v>57.631999999999998</v>
      </c>
      <c r="L54" s="115">
        <v>-0.51441394786811978</v>
      </c>
      <c r="M54" s="115">
        <v>5.5969999999999995</v>
      </c>
      <c r="N54" s="115">
        <v>6.3819999999999997</v>
      </c>
      <c r="O54" s="105">
        <v>14.025370734321951</v>
      </c>
    </row>
    <row r="55" spans="1:15" ht="12" customHeight="1">
      <c r="A55" s="101"/>
      <c r="B55" s="197"/>
      <c r="C55" s="89" t="s">
        <v>73</v>
      </c>
      <c r="D55" s="115">
        <v>478.50791499999991</v>
      </c>
      <c r="E55" s="105">
        <v>526.14423999999997</v>
      </c>
      <c r="F55" s="85">
        <v>9.955180156215393</v>
      </c>
      <c r="G55" s="115">
        <v>37.240780000000001</v>
      </c>
      <c r="H55" s="115">
        <v>50.682000000000002</v>
      </c>
      <c r="I55" s="105">
        <v>36.09274564066596</v>
      </c>
      <c r="J55" s="115">
        <v>474.1593630000001</v>
      </c>
      <c r="K55" s="115">
        <v>516.40657999999996</v>
      </c>
      <c r="L55" s="115">
        <v>8.9099193850570089</v>
      </c>
      <c r="M55" s="115">
        <v>41.337413000000005</v>
      </c>
      <c r="N55" s="115">
        <v>47.405999999999999</v>
      </c>
      <c r="O55" s="105">
        <v>14.680616322071227</v>
      </c>
    </row>
    <row r="56" spans="1:15" ht="16.899999999999999" customHeight="1">
      <c r="A56" s="101"/>
      <c r="B56" s="197"/>
      <c r="C56" s="89" t="s">
        <v>74</v>
      </c>
      <c r="D56" s="115">
        <v>67.129130000000004</v>
      </c>
      <c r="E56" s="105">
        <v>101.99186</v>
      </c>
      <c r="F56" s="85">
        <v>51.933832599945795</v>
      </c>
      <c r="G56" s="115">
        <v>6.5112000000000005</v>
      </c>
      <c r="H56" s="115">
        <v>13.5</v>
      </c>
      <c r="I56" s="105">
        <v>107.33505344636933</v>
      </c>
      <c r="J56" s="115">
        <v>63.916050000000006</v>
      </c>
      <c r="K56" s="115">
        <v>101.77911999999998</v>
      </c>
      <c r="L56" s="115">
        <v>59.238751456011386</v>
      </c>
      <c r="M56" s="115">
        <v>5.9835000000000003</v>
      </c>
      <c r="N56" s="115">
        <v>13.3</v>
      </c>
      <c r="O56" s="105">
        <v>122.277930976853</v>
      </c>
    </row>
    <row r="57" spans="1:15" ht="13.15" customHeight="1">
      <c r="A57" s="102"/>
      <c r="B57" s="197"/>
      <c r="C57" s="89" t="s">
        <v>75</v>
      </c>
      <c r="D57" s="115">
        <v>826.67295999999988</v>
      </c>
      <c r="E57" s="105">
        <v>1182.9694300000001</v>
      </c>
      <c r="F57" s="85">
        <v>43.100051318964191</v>
      </c>
      <c r="G57" s="115">
        <v>71.361919999999998</v>
      </c>
      <c r="H57" s="115">
        <v>101.93700000000001</v>
      </c>
      <c r="I57" s="105">
        <v>42.845091611884897</v>
      </c>
      <c r="J57" s="115">
        <v>816.15654000000006</v>
      </c>
      <c r="K57" s="115">
        <v>1200.6998199999998</v>
      </c>
      <c r="L57" s="115">
        <v>47.116363240806677</v>
      </c>
      <c r="M57" s="115">
        <v>96.981799999999993</v>
      </c>
      <c r="N57" s="115">
        <v>129.185</v>
      </c>
      <c r="O57" s="105">
        <v>33.205405550319767</v>
      </c>
    </row>
    <row r="58" spans="1:15" ht="12" customHeight="1">
      <c r="A58" s="101"/>
      <c r="B58" s="197"/>
      <c r="C58" s="89" t="s">
        <v>76</v>
      </c>
      <c r="D58" s="115">
        <v>79.70214</v>
      </c>
      <c r="E58" s="105">
        <v>137.06215</v>
      </c>
      <c r="F58" s="85">
        <v>71.967967234004007</v>
      </c>
      <c r="G58" s="115">
        <v>8.3143200000000004</v>
      </c>
      <c r="H58" s="115">
        <v>13</v>
      </c>
      <c r="I58" s="105">
        <v>56.356743546074718</v>
      </c>
      <c r="J58" s="115">
        <v>72.655439999999999</v>
      </c>
      <c r="K58" s="115">
        <v>135.76000000000002</v>
      </c>
      <c r="L58" s="115">
        <v>86.854556245203412</v>
      </c>
      <c r="M58" s="115">
        <v>7.3215399999999997</v>
      </c>
      <c r="N58" s="115">
        <v>12.8</v>
      </c>
      <c r="O58" s="105">
        <v>74.826607516997811</v>
      </c>
    </row>
    <row r="59" spans="1:15" ht="12" customHeight="1">
      <c r="A59" s="101"/>
      <c r="B59" s="197"/>
      <c r="C59" s="89" t="s">
        <v>77</v>
      </c>
      <c r="D59" s="115">
        <v>7902.1113520199997</v>
      </c>
      <c r="E59" s="105">
        <v>9782.3468000000012</v>
      </c>
      <c r="F59" s="85">
        <v>23.794089506209758</v>
      </c>
      <c r="G59" s="115">
        <v>776.01628000000017</v>
      </c>
      <c r="H59" s="115">
        <v>951.99300000000005</v>
      </c>
      <c r="I59" s="105">
        <v>22.676936623030631</v>
      </c>
      <c r="J59" s="115">
        <v>7998.6611800000001</v>
      </c>
      <c r="K59" s="115">
        <v>9877.0461699999996</v>
      </c>
      <c r="L59" s="115">
        <v>23.483742438006349</v>
      </c>
      <c r="M59" s="115">
        <v>786.33924000000002</v>
      </c>
      <c r="N59" s="115">
        <v>942.62400000000002</v>
      </c>
      <c r="O59" s="105">
        <v>19.874979150220206</v>
      </c>
    </row>
    <row r="60" spans="1:15" ht="25.5">
      <c r="A60" s="102"/>
      <c r="B60" s="197"/>
      <c r="C60" s="89" t="s">
        <v>148</v>
      </c>
      <c r="D60" s="115">
        <v>2988.4618700000001</v>
      </c>
      <c r="E60" s="105">
        <v>3351.6980099999996</v>
      </c>
      <c r="F60" s="85">
        <v>12.154618522872429</v>
      </c>
      <c r="G60" s="115">
        <v>426.12461000000002</v>
      </c>
      <c r="H60" s="115">
        <v>422.96199999999999</v>
      </c>
      <c r="I60" s="105">
        <v>-0.74217961736592342</v>
      </c>
      <c r="J60" s="115">
        <v>2827.8434999999999</v>
      </c>
      <c r="K60" s="115">
        <v>3165.7741100000003</v>
      </c>
      <c r="L60" s="115">
        <v>11.950117112209369</v>
      </c>
      <c r="M60" s="115">
        <v>423.81811999999996</v>
      </c>
      <c r="N60" s="115">
        <v>467.09499999999997</v>
      </c>
      <c r="O60" s="105">
        <v>10.211191536595932</v>
      </c>
    </row>
    <row r="61" spans="1:15" ht="12" customHeight="1">
      <c r="A61" s="102"/>
      <c r="B61" s="197"/>
      <c r="C61" s="89" t="s">
        <v>78</v>
      </c>
      <c r="D61" s="115">
        <v>1526.5651399999999</v>
      </c>
      <c r="E61" s="105">
        <v>2013.81556</v>
      </c>
      <c r="F61" s="85">
        <v>31.918088998154381</v>
      </c>
      <c r="G61" s="115">
        <v>161.75733</v>
      </c>
      <c r="H61" s="115">
        <v>224.73599999999996</v>
      </c>
      <c r="I61" s="105">
        <v>38.934043978099766</v>
      </c>
      <c r="J61" s="115">
        <v>1295.0910299999998</v>
      </c>
      <c r="K61" s="115">
        <v>2070.8125799999998</v>
      </c>
      <c r="L61" s="115">
        <v>59.89706762157099</v>
      </c>
      <c r="M61" s="115">
        <v>158.91964999999999</v>
      </c>
      <c r="N61" s="115">
        <v>223.55800000000002</v>
      </c>
      <c r="O61" s="105">
        <v>40.673604554251177</v>
      </c>
    </row>
    <row r="62" spans="1:15" ht="18.600000000000001" customHeight="1">
      <c r="A62" s="102"/>
      <c r="B62" s="198" t="s">
        <v>159</v>
      </c>
      <c r="C62" s="119" t="s">
        <v>79</v>
      </c>
      <c r="D62" s="120">
        <v>14424.265000000001</v>
      </c>
      <c r="E62" s="121">
        <v>17429.02</v>
      </c>
      <c r="F62" s="122">
        <v>20.831252060330275</v>
      </c>
      <c r="G62" s="120">
        <v>1262.25</v>
      </c>
      <c r="H62" s="120">
        <v>1510</v>
      </c>
      <c r="I62" s="121">
        <v>19.62764903941374</v>
      </c>
      <c r="J62" s="120">
        <v>14061.785000000002</v>
      </c>
      <c r="K62" s="120">
        <v>17220.870000000003</v>
      </c>
      <c r="L62" s="120">
        <v>22.465746702854595</v>
      </c>
      <c r="M62" s="120">
        <v>1308.8499999999999</v>
      </c>
      <c r="N62" s="120">
        <v>1615</v>
      </c>
      <c r="O62" s="121">
        <v>23.390762883447302</v>
      </c>
    </row>
    <row r="63" spans="1:15" ht="16.149999999999999" customHeight="1">
      <c r="A63" s="102"/>
      <c r="B63" s="198"/>
      <c r="C63" s="119" t="s">
        <v>80</v>
      </c>
      <c r="D63" s="120">
        <v>318953.45811000001</v>
      </c>
      <c r="E63" s="121">
        <v>384484.10137415997</v>
      </c>
      <c r="F63" s="122">
        <v>20.545518977116693</v>
      </c>
      <c r="G63" s="120">
        <v>30773.887599999998</v>
      </c>
      <c r="H63" s="120">
        <v>34575.077749999997</v>
      </c>
      <c r="I63" s="121">
        <v>12.351998549575516</v>
      </c>
      <c r="J63" s="120">
        <v>315105.19704684993</v>
      </c>
      <c r="K63" s="120">
        <v>378145.3842599999</v>
      </c>
      <c r="L63" s="120">
        <v>20.006076638519275</v>
      </c>
      <c r="M63" s="120">
        <v>29048.784999999996</v>
      </c>
      <c r="N63" s="120">
        <v>35609.077749999997</v>
      </c>
      <c r="O63" s="121">
        <v>22.5837078900202</v>
      </c>
    </row>
    <row r="64" spans="1:15" ht="30.6" customHeight="1">
      <c r="A64" s="102"/>
      <c r="B64" s="139" t="s">
        <v>160</v>
      </c>
      <c r="C64" s="84" t="s">
        <v>81</v>
      </c>
      <c r="D64" s="115">
        <v>87727.597100999992</v>
      </c>
      <c r="E64" s="105">
        <v>88285.04800000001</v>
      </c>
      <c r="F64" s="85">
        <v>0.63543390839513325</v>
      </c>
      <c r="G64" s="115">
        <v>6501.3</v>
      </c>
      <c r="H64" s="115">
        <v>7724</v>
      </c>
      <c r="I64" s="105">
        <v>18.807007829203393</v>
      </c>
      <c r="J64" s="115">
        <v>88265.013000000006</v>
      </c>
      <c r="K64" s="115">
        <v>88581.237999999998</v>
      </c>
      <c r="L64" s="115">
        <v>0.35826766376840791</v>
      </c>
      <c r="M64" s="115">
        <v>6686.058</v>
      </c>
      <c r="N64" s="115">
        <v>8071.366</v>
      </c>
      <c r="O64" s="105">
        <v>20.71935361613675</v>
      </c>
    </row>
    <row r="65" spans="1:15" ht="18" customHeight="1">
      <c r="A65" s="102"/>
      <c r="B65" s="198" t="s">
        <v>161</v>
      </c>
      <c r="C65" s="119" t="s">
        <v>82</v>
      </c>
      <c r="D65" s="120">
        <v>1500780.2799199999</v>
      </c>
      <c r="E65" s="121">
        <v>1429394.6847492631</v>
      </c>
      <c r="F65" s="122">
        <v>-4.7565653764148674</v>
      </c>
      <c r="G65" s="120">
        <v>136973.89499999999</v>
      </c>
      <c r="H65" s="120">
        <v>128530.06910526316</v>
      </c>
      <c r="I65" s="121">
        <v>-6.1645512049845923</v>
      </c>
      <c r="J65" s="120">
        <v>1486833.9372255553</v>
      </c>
      <c r="K65" s="120">
        <v>1410470.0873502633</v>
      </c>
      <c r="L65" s="120">
        <v>-5.1360039587062145</v>
      </c>
      <c r="M65" s="120">
        <v>132931.66629999995</v>
      </c>
      <c r="N65" s="120">
        <v>128579.76420526316</v>
      </c>
      <c r="O65" s="121">
        <v>-3.2737888690234529</v>
      </c>
    </row>
    <row r="66" spans="1:15" ht="17.45" customHeight="1">
      <c r="A66" s="102"/>
      <c r="B66" s="198"/>
      <c r="C66" s="119" t="s">
        <v>83</v>
      </c>
      <c r="D66" s="120">
        <v>5303.6549999999997</v>
      </c>
      <c r="E66" s="121">
        <v>5931.0896999999995</v>
      </c>
      <c r="F66" s="122">
        <v>11.830232170078926</v>
      </c>
      <c r="G66" s="120">
        <v>471.65999999999997</v>
      </c>
      <c r="H66" s="120">
        <v>555</v>
      </c>
      <c r="I66" s="121">
        <v>17.669507696221864</v>
      </c>
      <c r="J66" s="120">
        <v>5467.4</v>
      </c>
      <c r="K66" s="120">
        <v>5760.0460000000003</v>
      </c>
      <c r="L66" s="120">
        <v>5.3525624611332701</v>
      </c>
      <c r="M66" s="120">
        <v>445.90000000000003</v>
      </c>
      <c r="N66" s="120">
        <v>515</v>
      </c>
      <c r="O66" s="121">
        <v>15.49674814980937</v>
      </c>
    </row>
    <row r="67" spans="1:15" ht="18" customHeight="1">
      <c r="A67" s="102"/>
      <c r="B67" s="198"/>
      <c r="C67" s="119" t="s">
        <v>84</v>
      </c>
      <c r="D67" s="120">
        <v>324969.45431111119</v>
      </c>
      <c r="E67" s="121">
        <v>324722.54215749999</v>
      </c>
      <c r="F67" s="122">
        <v>-7.5980111464513111E-2</v>
      </c>
      <c r="G67" s="120">
        <v>28340.509900000001</v>
      </c>
      <c r="H67" s="120">
        <v>30831.979999999996</v>
      </c>
      <c r="I67" s="121">
        <v>8.7911971548542809</v>
      </c>
      <c r="J67" s="120">
        <v>321181.91084444441</v>
      </c>
      <c r="K67" s="120">
        <v>321873.96250000002</v>
      </c>
      <c r="L67" s="120">
        <v>0.21547030893991348</v>
      </c>
      <c r="M67" s="120">
        <v>28826.235000000001</v>
      </c>
      <c r="N67" s="120">
        <v>30199.899999999998</v>
      </c>
      <c r="O67" s="121">
        <v>4.7653292218008847</v>
      </c>
    </row>
    <row r="68" spans="1:15" ht="12" customHeight="1">
      <c r="A68" s="101"/>
      <c r="B68" s="197" t="s">
        <v>156</v>
      </c>
      <c r="C68" s="90" t="s">
        <v>6</v>
      </c>
      <c r="D68" s="115">
        <v>62499.945999999996</v>
      </c>
      <c r="E68" s="105">
        <v>36985.361000000004</v>
      </c>
      <c r="F68" s="85">
        <v>-40.823371271392773</v>
      </c>
      <c r="G68" s="115">
        <v>7671.5909999999994</v>
      </c>
      <c r="H68" s="115">
        <v>5864.5860000000002</v>
      </c>
      <c r="I68" s="105">
        <v>-23.554501276202021</v>
      </c>
      <c r="J68" s="115">
        <v>63278.951000000001</v>
      </c>
      <c r="K68" s="115">
        <v>36652.838000000003</v>
      </c>
      <c r="L68" s="115">
        <v>-42.07736155423941</v>
      </c>
      <c r="M68" s="115">
        <v>7945.1839999999993</v>
      </c>
      <c r="N68" s="115">
        <v>5757.5890000000009</v>
      </c>
      <c r="O68" s="105">
        <v>-27.53359771151931</v>
      </c>
    </row>
    <row r="69" spans="1:15" ht="12" customHeight="1">
      <c r="A69" s="101"/>
      <c r="B69" s="197"/>
      <c r="C69" s="91" t="s">
        <v>7</v>
      </c>
      <c r="D69" s="115">
        <v>20316.502000000004</v>
      </c>
      <c r="E69" s="105">
        <v>8874.4133999999995</v>
      </c>
      <c r="F69" s="85">
        <v>-56.319186245742515</v>
      </c>
      <c r="G69" s="115">
        <v>2683.721</v>
      </c>
      <c r="H69" s="115">
        <v>1201.269</v>
      </c>
      <c r="I69" s="105">
        <v>-55.238677940069024</v>
      </c>
      <c r="J69" s="115">
        <v>21573.625</v>
      </c>
      <c r="K69" s="115">
        <v>11024.474</v>
      </c>
      <c r="L69" s="115">
        <v>-48.898370116287829</v>
      </c>
      <c r="M69" s="115">
        <v>3091.6970000000001</v>
      </c>
      <c r="N69" s="115">
        <v>1313.1010000000001</v>
      </c>
      <c r="O69" s="105">
        <v>-57.528147163192259</v>
      </c>
    </row>
    <row r="70" spans="1:15" ht="12" customHeight="1">
      <c r="A70" s="102"/>
      <c r="B70" s="197"/>
      <c r="C70" s="91" t="s">
        <v>8</v>
      </c>
      <c r="D70" s="115">
        <v>3220.8159999999998</v>
      </c>
      <c r="E70" s="105">
        <v>2667.5119999999997</v>
      </c>
      <c r="F70" s="85">
        <v>-17.179000601089911</v>
      </c>
      <c r="G70" s="115">
        <v>281.40899999999999</v>
      </c>
      <c r="H70" s="115">
        <v>85.328000000000003</v>
      </c>
      <c r="I70" s="105">
        <v>-69.678297424744756</v>
      </c>
      <c r="J70" s="115">
        <v>3922.8179999999998</v>
      </c>
      <c r="K70" s="115">
        <v>1926.4629999999997</v>
      </c>
      <c r="L70" s="115">
        <v>-50.89083918754325</v>
      </c>
      <c r="M70" s="115">
        <v>356.48700000000002</v>
      </c>
      <c r="N70" s="115">
        <v>209.25200000000001</v>
      </c>
      <c r="O70" s="105">
        <v>-41.30164634334492</v>
      </c>
    </row>
    <row r="71" spans="1:15" ht="19.899999999999999" customHeight="1">
      <c r="A71" s="102"/>
      <c r="B71" s="198" t="s">
        <v>163</v>
      </c>
      <c r="C71" s="125" t="s">
        <v>87</v>
      </c>
      <c r="D71" s="120">
        <v>99.64512000000002</v>
      </c>
      <c r="E71" s="155">
        <v>130.07204000000002</v>
      </c>
      <c r="F71" s="122">
        <v>30.535283614491092</v>
      </c>
      <c r="G71" s="120">
        <v>1.5</v>
      </c>
      <c r="H71" s="156">
        <v>5.6993599999999995</v>
      </c>
      <c r="I71" s="121">
        <v>279.95733333333328</v>
      </c>
      <c r="J71" s="120">
        <v>109</v>
      </c>
      <c r="K71" s="156">
        <v>85.2</v>
      </c>
      <c r="L71" s="120">
        <v>-21.834862385321095</v>
      </c>
      <c r="M71" s="120">
        <v>2</v>
      </c>
      <c r="N71" s="156">
        <v>1</v>
      </c>
      <c r="O71" s="121">
        <v>-50</v>
      </c>
    </row>
    <row r="72" spans="1:15" ht="16.899999999999999" customHeight="1">
      <c r="A72" s="102"/>
      <c r="B72" s="198"/>
      <c r="C72" s="125" t="s">
        <v>88</v>
      </c>
      <c r="D72" s="120">
        <v>1740.6899999999998</v>
      </c>
      <c r="E72" s="121">
        <v>2268</v>
      </c>
      <c r="F72" s="122">
        <v>30.293159609120536</v>
      </c>
      <c r="G72" s="120">
        <v>15</v>
      </c>
      <c r="H72" s="120">
        <v>95.1</v>
      </c>
      <c r="I72" s="121">
        <v>534</v>
      </c>
      <c r="J72" s="120">
        <v>1770.8999999999999</v>
      </c>
      <c r="K72" s="120">
        <v>2232.15</v>
      </c>
      <c r="L72" s="120">
        <v>26.046078265288841</v>
      </c>
      <c r="M72" s="120">
        <v>10</v>
      </c>
      <c r="N72" s="120">
        <v>14</v>
      </c>
      <c r="O72" s="121">
        <v>39.999999999999993</v>
      </c>
    </row>
    <row r="73" spans="1:15" ht="26.45" customHeight="1">
      <c r="A73" s="102"/>
      <c r="B73" s="140" t="s">
        <v>164</v>
      </c>
      <c r="C73" s="87" t="s">
        <v>185</v>
      </c>
      <c r="D73" s="134" t="s">
        <v>184</v>
      </c>
      <c r="E73" s="134" t="s">
        <v>184</v>
      </c>
      <c r="F73" s="135" t="s">
        <v>184</v>
      </c>
      <c r="G73" s="135" t="s">
        <v>184</v>
      </c>
      <c r="H73" s="135" t="s">
        <v>184</v>
      </c>
      <c r="I73" s="135" t="s">
        <v>184</v>
      </c>
      <c r="J73" s="135" t="s">
        <v>184</v>
      </c>
      <c r="K73" s="135" t="s">
        <v>184</v>
      </c>
      <c r="L73" s="135" t="s">
        <v>184</v>
      </c>
      <c r="M73" s="135" t="s">
        <v>184</v>
      </c>
      <c r="N73" s="135" t="s">
        <v>184</v>
      </c>
      <c r="O73" s="135" t="s">
        <v>184</v>
      </c>
    </row>
    <row r="74" spans="1:15" ht="12.6" customHeight="1">
      <c r="B74" s="65" t="s">
        <v>134</v>
      </c>
      <c r="D74" s="111"/>
      <c r="E74" s="111"/>
      <c r="F74" s="112"/>
    </row>
    <row r="75" spans="1:15" ht="9" customHeight="1">
      <c r="B75" s="6" t="s">
        <v>4</v>
      </c>
      <c r="D75" s="113"/>
      <c r="E75" s="113"/>
      <c r="F75" s="114"/>
    </row>
    <row r="76" spans="1:15" ht="9" customHeight="1">
      <c r="B76" s="7" t="s">
        <v>172</v>
      </c>
      <c r="D76" s="113"/>
      <c r="E76" s="113"/>
      <c r="F76" s="114"/>
    </row>
    <row r="77" spans="1:15" ht="9" customHeight="1">
      <c r="B77" s="7" t="s">
        <v>135</v>
      </c>
      <c r="D77" s="113"/>
      <c r="E77" s="113"/>
      <c r="F77" s="114"/>
    </row>
    <row r="78" spans="1:15" ht="9" customHeight="1">
      <c r="B78" s="7" t="s">
        <v>186</v>
      </c>
      <c r="D78" s="113"/>
      <c r="E78" s="113"/>
      <c r="F78" s="114"/>
    </row>
    <row r="79" spans="1:15" ht="11.1" customHeight="1">
      <c r="B79" s="172" t="s">
        <v>206</v>
      </c>
    </row>
    <row r="80" spans="1:15" ht="11.1" customHeight="1">
      <c r="B80" s="78" t="s">
        <v>149</v>
      </c>
    </row>
    <row r="81" spans="2:2" ht="11.1" customHeight="1">
      <c r="B81" s="79" t="s">
        <v>150</v>
      </c>
    </row>
  </sheetData>
  <mergeCells count="27">
    <mergeCell ref="B71:B72"/>
    <mergeCell ref="B23:B29"/>
    <mergeCell ref="B68:B70"/>
    <mergeCell ref="B35:B41"/>
    <mergeCell ref="B44:B46"/>
    <mergeCell ref="B48:B61"/>
    <mergeCell ref="B14:B19"/>
    <mergeCell ref="B20:B21"/>
    <mergeCell ref="D7:I7"/>
    <mergeCell ref="B62:B63"/>
    <mergeCell ref="B65:B67"/>
    <mergeCell ref="C7:C9"/>
    <mergeCell ref="G8:I8"/>
    <mergeCell ref="D8:F8"/>
    <mergeCell ref="B7:B9"/>
    <mergeCell ref="B11:B13"/>
    <mergeCell ref="C44:C46"/>
    <mergeCell ref="D44:I44"/>
    <mergeCell ref="D45:F45"/>
    <mergeCell ref="G45:I45"/>
    <mergeCell ref="B30:B34"/>
    <mergeCell ref="J44:O44"/>
    <mergeCell ref="J45:L45"/>
    <mergeCell ref="M45:O45"/>
    <mergeCell ref="J7:O7"/>
    <mergeCell ref="J8:L8"/>
    <mergeCell ref="M8:O8"/>
  </mergeCells>
  <phoneticPr fontId="8" type="noConversion"/>
  <printOptions horizontalCentered="1" verticalCentered="1" gridLinesSet="0"/>
  <pageMargins left="0.3" right="0.19" top="0" bottom="0" header="0" footer="0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B2" transitionEvaluation="1" published="0">
    <pageSetUpPr fitToPage="1"/>
  </sheetPr>
  <dimension ref="A1:FC69"/>
  <sheetViews>
    <sheetView showGridLines="0" showRuler="0" zoomScaleNormal="100" workbookViewId="0">
      <pane xSplit="1" ySplit="1" topLeftCell="B2" activePane="bottomRight" state="frozen"/>
      <selection pane="topRight" activeCell="B1" sqref="B1"/>
      <selection pane="bottomLeft" activeCell="A7" sqref="A7"/>
      <selection pane="bottomRight" activeCell="B67" sqref="B67"/>
    </sheetView>
  </sheetViews>
  <sheetFormatPr baseColWidth="10" defaultColWidth="7.28515625" defaultRowHeight="12.75"/>
  <cols>
    <col min="1" max="1" width="7.7109375" style="99" customWidth="1"/>
    <col min="2" max="2" width="20" style="2" customWidth="1"/>
    <col min="3" max="3" width="17.85546875" style="2" customWidth="1"/>
    <col min="4" max="4" width="12.140625" style="10" customWidth="1"/>
    <col min="5" max="5" width="12.140625" style="11" customWidth="1"/>
    <col min="6" max="6" width="10" style="9" customWidth="1"/>
    <col min="7" max="7" width="10.42578125" style="11" customWidth="1"/>
    <col min="8" max="8" width="8.28515625" style="10" bestFit="1" customWidth="1"/>
    <col min="9" max="9" width="9.42578125" style="9" customWidth="1"/>
    <col min="10" max="10" width="9.85546875" style="2" customWidth="1"/>
    <col min="11" max="11" width="8.42578125" style="2" customWidth="1"/>
    <col min="12" max="12" width="8" style="2" customWidth="1"/>
    <col min="13" max="13" width="9" style="2" customWidth="1"/>
    <col min="14" max="14" width="12.140625" style="2" customWidth="1"/>
    <col min="15" max="15" width="8.5703125" style="2" customWidth="1"/>
    <col min="16" max="16384" width="7.28515625" style="2"/>
  </cols>
  <sheetData>
    <row r="1" spans="2:159" ht="24.75" customHeight="1">
      <c r="B1" s="157" t="s">
        <v>200</v>
      </c>
      <c r="D1" s="157"/>
      <c r="E1" s="157"/>
      <c r="F1" s="157"/>
      <c r="G1" s="157"/>
      <c r="H1" s="157"/>
      <c r="I1" s="157"/>
    </row>
    <row r="2" spans="2:159" ht="12" customHeight="1">
      <c r="B2" s="158" t="s">
        <v>3</v>
      </c>
      <c r="D2" s="159"/>
      <c r="E2" s="159"/>
      <c r="F2" s="160"/>
      <c r="G2" s="159"/>
      <c r="H2" s="161"/>
      <c r="I2" s="162"/>
    </row>
    <row r="3" spans="2:159" ht="3.95" customHeight="1">
      <c r="C3" s="5"/>
    </row>
    <row r="4" spans="2:159" ht="12.95" customHeight="1">
      <c r="B4" s="204" t="s">
        <v>179</v>
      </c>
      <c r="C4" s="219" t="s">
        <v>1</v>
      </c>
      <c r="D4" s="211" t="s">
        <v>144</v>
      </c>
      <c r="E4" s="212"/>
      <c r="F4" s="212"/>
      <c r="G4" s="212"/>
      <c r="H4" s="212"/>
      <c r="I4" s="213"/>
      <c r="J4" s="214" t="s">
        <v>145</v>
      </c>
      <c r="K4" s="215"/>
      <c r="L4" s="215"/>
      <c r="M4" s="215"/>
      <c r="N4" s="215"/>
      <c r="O4" s="216"/>
    </row>
    <row r="5" spans="2:159" ht="12.95" customHeight="1">
      <c r="B5" s="205"/>
      <c r="C5" s="220"/>
      <c r="D5" s="208" t="s">
        <v>194</v>
      </c>
      <c r="E5" s="209"/>
      <c r="F5" s="210"/>
      <c r="G5" s="211" t="s">
        <v>195</v>
      </c>
      <c r="H5" s="212"/>
      <c r="I5" s="213"/>
      <c r="J5" s="211" t="s">
        <v>194</v>
      </c>
      <c r="K5" s="212"/>
      <c r="L5" s="213"/>
      <c r="M5" s="211" t="s">
        <v>195</v>
      </c>
      <c r="N5" s="212"/>
      <c r="O5" s="213"/>
    </row>
    <row r="6" spans="2:159" ht="18.600000000000001" customHeight="1">
      <c r="B6" s="206"/>
      <c r="C6" s="221"/>
      <c r="D6" s="82">
        <v>2023</v>
      </c>
      <c r="E6" s="66" t="s">
        <v>187</v>
      </c>
      <c r="F6" s="163" t="s">
        <v>5</v>
      </c>
      <c r="G6" s="82">
        <v>2023</v>
      </c>
      <c r="H6" s="66" t="s">
        <v>187</v>
      </c>
      <c r="I6" s="163" t="s">
        <v>5</v>
      </c>
      <c r="J6" s="82">
        <v>2023</v>
      </c>
      <c r="K6" s="66" t="s">
        <v>187</v>
      </c>
      <c r="L6" s="163" t="s">
        <v>5</v>
      </c>
      <c r="M6" s="82">
        <v>2023</v>
      </c>
      <c r="N6" s="66" t="s">
        <v>187</v>
      </c>
      <c r="O6" s="163" t="s">
        <v>5</v>
      </c>
    </row>
    <row r="7" spans="2:159" ht="3.95" customHeight="1">
      <c r="C7" s="164"/>
      <c r="D7" s="165"/>
      <c r="E7" s="166"/>
      <c r="F7" s="167"/>
      <c r="L7" s="76"/>
    </row>
    <row r="8" spans="2:159" ht="18" customHeight="1">
      <c r="B8" s="217" t="s">
        <v>151</v>
      </c>
      <c r="C8" s="93" t="s">
        <v>89</v>
      </c>
      <c r="D8" s="96">
        <v>46103</v>
      </c>
      <c r="E8" s="96">
        <v>46133</v>
      </c>
      <c r="F8" s="85">
        <v>6.5071687308848603E-2</v>
      </c>
      <c r="G8" s="96">
        <v>4355</v>
      </c>
      <c r="H8" s="96">
        <v>4000</v>
      </c>
      <c r="I8" s="85">
        <v>-8.1515499425947162</v>
      </c>
      <c r="J8" s="94">
        <v>46020</v>
      </c>
      <c r="K8" s="94">
        <v>45920</v>
      </c>
      <c r="L8" s="85">
        <v>-0.21729682746631784</v>
      </c>
      <c r="M8" s="94">
        <v>4355</v>
      </c>
      <c r="N8" s="94">
        <v>4000</v>
      </c>
      <c r="O8" s="85">
        <v>-8.1515499425947162</v>
      </c>
      <c r="P8" s="76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</row>
    <row r="9" spans="2:159" ht="18" customHeight="1">
      <c r="B9" s="217"/>
      <c r="C9" s="93" t="s">
        <v>188</v>
      </c>
      <c r="D9" s="96">
        <v>345531</v>
      </c>
      <c r="E9" s="96">
        <v>313723.86</v>
      </c>
      <c r="F9" s="85">
        <v>-9.2052927233735922</v>
      </c>
      <c r="G9" s="96">
        <v>39854</v>
      </c>
      <c r="H9" s="96">
        <v>35898.86</v>
      </c>
      <c r="I9" s="85">
        <v>-9.9240728659607527</v>
      </c>
      <c r="J9" s="94">
        <v>345633</v>
      </c>
      <c r="K9" s="94">
        <v>314018.83999999997</v>
      </c>
      <c r="L9" s="85">
        <v>-9.14674235388404</v>
      </c>
      <c r="M9" s="94">
        <v>39277</v>
      </c>
      <c r="N9" s="94">
        <v>33710.839999999997</v>
      </c>
      <c r="O9" s="85">
        <v>-14.171550780354924</v>
      </c>
      <c r="P9" s="76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</row>
    <row r="10" spans="2:159" ht="18" customHeight="1">
      <c r="B10" s="217"/>
      <c r="C10" s="93" t="s">
        <v>90</v>
      </c>
      <c r="D10" s="96">
        <v>250664.69</v>
      </c>
      <c r="E10" s="96">
        <v>241467.61</v>
      </c>
      <c r="F10" s="85">
        <v>-3.669076805353011</v>
      </c>
      <c r="G10" s="96">
        <v>28473</v>
      </c>
      <c r="H10" s="96">
        <v>26043</v>
      </c>
      <c r="I10" s="85">
        <v>-8.5344010114845599</v>
      </c>
      <c r="J10" s="94">
        <v>250487</v>
      </c>
      <c r="K10" s="94">
        <v>243305.397</v>
      </c>
      <c r="L10" s="85">
        <v>-2.8670561745719358</v>
      </c>
      <c r="M10" s="94">
        <v>23174</v>
      </c>
      <c r="N10" s="94">
        <v>21069</v>
      </c>
      <c r="O10" s="85">
        <v>-9.0834555967895021</v>
      </c>
      <c r="P10" s="76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</row>
    <row r="11" spans="2:159" ht="18" customHeight="1">
      <c r="B11" s="217"/>
      <c r="C11" s="93" t="s">
        <v>91</v>
      </c>
      <c r="D11" s="96">
        <v>622</v>
      </c>
      <c r="E11" s="96">
        <v>58</v>
      </c>
      <c r="F11" s="85">
        <v>-90.675241157556272</v>
      </c>
      <c r="G11" s="143">
        <v>0</v>
      </c>
      <c r="H11" s="143">
        <v>0</v>
      </c>
      <c r="I11" s="144" t="s">
        <v>184</v>
      </c>
      <c r="J11" s="94">
        <v>601</v>
      </c>
      <c r="K11" s="94">
        <v>279</v>
      </c>
      <c r="L11" s="85">
        <v>-53.577371048252907</v>
      </c>
      <c r="M11" s="94">
        <v>76</v>
      </c>
      <c r="N11" s="94">
        <v>0</v>
      </c>
      <c r="O11" s="85">
        <v>-100</v>
      </c>
      <c r="P11" s="76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</row>
    <row r="12" spans="2:159" ht="18" customHeight="1">
      <c r="B12" s="217"/>
      <c r="C12" s="93" t="s">
        <v>92</v>
      </c>
      <c r="D12" s="96">
        <v>189308.82</v>
      </c>
      <c r="E12" s="96">
        <v>187862.28000000003</v>
      </c>
      <c r="F12" s="85">
        <v>-0.76411653720095396</v>
      </c>
      <c r="G12" s="96">
        <v>11460</v>
      </c>
      <c r="H12" s="96">
        <v>14656</v>
      </c>
      <c r="I12" s="85">
        <v>27.888307155322867</v>
      </c>
      <c r="J12" s="94">
        <v>206754</v>
      </c>
      <c r="K12" s="94">
        <v>194086.802</v>
      </c>
      <c r="L12" s="85">
        <v>-6.1267003298606131</v>
      </c>
      <c r="M12" s="94">
        <v>19567</v>
      </c>
      <c r="N12" s="94">
        <v>18858</v>
      </c>
      <c r="O12" s="85">
        <v>-3.6234476414371164</v>
      </c>
      <c r="P12" s="76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</row>
    <row r="13" spans="2:159" ht="18" customHeight="1">
      <c r="B13" s="217"/>
      <c r="C13" s="93" t="s">
        <v>93</v>
      </c>
      <c r="D13" s="96">
        <v>12254</v>
      </c>
      <c r="E13" s="96">
        <v>871.8</v>
      </c>
      <c r="F13" s="85">
        <v>-92.885588379304721</v>
      </c>
      <c r="G13" s="96">
        <v>1199</v>
      </c>
      <c r="H13" s="96">
        <v>0</v>
      </c>
      <c r="I13" s="85">
        <v>-100</v>
      </c>
      <c r="J13" s="94">
        <v>12574</v>
      </c>
      <c r="K13" s="94">
        <v>4885.76</v>
      </c>
      <c r="L13" s="85">
        <v>-61.143947828853193</v>
      </c>
      <c r="M13" s="94">
        <v>1320</v>
      </c>
      <c r="N13" s="94">
        <v>1142</v>
      </c>
      <c r="O13" s="85">
        <v>-13.484848484848488</v>
      </c>
      <c r="P13" s="76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</row>
    <row r="14" spans="2:159" ht="18" customHeight="1">
      <c r="B14" s="217"/>
      <c r="C14" s="93" t="s">
        <v>94</v>
      </c>
      <c r="D14" s="96">
        <v>1714.3400000000001</v>
      </c>
      <c r="E14" s="96">
        <v>2124.5699999999997</v>
      </c>
      <c r="F14" s="85">
        <v>23.929325571356873</v>
      </c>
      <c r="G14" s="96">
        <v>192</v>
      </c>
      <c r="H14" s="96">
        <v>200</v>
      </c>
      <c r="I14" s="85">
        <v>4.1666666666666741</v>
      </c>
      <c r="J14" s="94">
        <v>1641</v>
      </c>
      <c r="K14" s="94">
        <v>2565.643</v>
      </c>
      <c r="L14" s="85">
        <v>56.346313223644117</v>
      </c>
      <c r="M14" s="94">
        <v>50</v>
      </c>
      <c r="N14" s="94">
        <v>200</v>
      </c>
      <c r="O14" s="85">
        <v>300</v>
      </c>
      <c r="P14" s="76"/>
      <c r="Q14" s="3"/>
      <c r="R14" s="3"/>
      <c r="S14" s="3"/>
      <c r="T14" s="3"/>
      <c r="U14" s="3"/>
      <c r="V14" s="168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</row>
    <row r="15" spans="2:159" ht="18" customHeight="1">
      <c r="B15" s="217"/>
      <c r="C15" s="93" t="s">
        <v>95</v>
      </c>
      <c r="D15" s="96">
        <v>4001</v>
      </c>
      <c r="E15" s="96">
        <v>4611</v>
      </c>
      <c r="F15" s="85">
        <v>15.246188452886788</v>
      </c>
      <c r="G15" s="96">
        <v>505</v>
      </c>
      <c r="H15" s="96">
        <v>500</v>
      </c>
      <c r="I15" s="85">
        <v>-0.99009900990099098</v>
      </c>
      <c r="J15" s="94">
        <v>4441</v>
      </c>
      <c r="K15" s="94">
        <v>4871</v>
      </c>
      <c r="L15" s="85">
        <v>9.6825039405539215</v>
      </c>
      <c r="M15" s="94">
        <v>505</v>
      </c>
      <c r="N15" s="94">
        <v>500</v>
      </c>
      <c r="O15" s="85">
        <v>-0.99009900990099098</v>
      </c>
      <c r="P15" s="76"/>
      <c r="Q15" s="3"/>
      <c r="R15" s="3"/>
      <c r="S15" s="3"/>
      <c r="T15" s="3"/>
      <c r="U15" s="3"/>
      <c r="V15" s="168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</row>
    <row r="16" spans="2:159" ht="18" customHeight="1">
      <c r="B16" s="217"/>
      <c r="C16" s="93" t="s">
        <v>96</v>
      </c>
      <c r="D16" s="96">
        <v>650</v>
      </c>
      <c r="E16" s="96">
        <v>6550</v>
      </c>
      <c r="F16" s="85">
        <v>907.69230769230762</v>
      </c>
      <c r="G16" s="96">
        <v>59</v>
      </c>
      <c r="H16" s="96">
        <v>4000</v>
      </c>
      <c r="I16" s="85">
        <v>6679.6610169491532</v>
      </c>
      <c r="J16" s="94">
        <v>876</v>
      </c>
      <c r="K16" s="94">
        <v>14811.541999999999</v>
      </c>
      <c r="L16" s="85">
        <v>1590.8152968036529</v>
      </c>
      <c r="M16" s="94">
        <v>56</v>
      </c>
      <c r="N16" s="94">
        <v>4000</v>
      </c>
      <c r="O16" s="145">
        <v>7042.8571428571431</v>
      </c>
      <c r="P16" s="76"/>
      <c r="Q16" s="3"/>
      <c r="R16" s="3"/>
      <c r="S16" s="3"/>
      <c r="T16" s="3"/>
      <c r="U16" s="3"/>
      <c r="V16" s="168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</row>
    <row r="17" spans="2:159" ht="16.899999999999999" customHeight="1">
      <c r="B17" s="218" t="s">
        <v>152</v>
      </c>
      <c r="C17" s="126" t="s">
        <v>97</v>
      </c>
      <c r="D17" s="127">
        <v>2192699.452</v>
      </c>
      <c r="E17" s="127">
        <v>2294744.844</v>
      </c>
      <c r="F17" s="122">
        <v>4.653870456661191</v>
      </c>
      <c r="G17" s="127">
        <v>210108.91699999996</v>
      </c>
      <c r="H17" s="127">
        <v>232652.80599999995</v>
      </c>
      <c r="I17" s="122">
        <v>10.729620294982523</v>
      </c>
      <c r="J17" s="75">
        <v>2139961.497</v>
      </c>
      <c r="K17" s="75">
        <v>2302067.352</v>
      </c>
      <c r="L17" s="122">
        <v>7.5751762462668237</v>
      </c>
      <c r="M17" s="75">
        <v>207130.61700000003</v>
      </c>
      <c r="N17" s="75">
        <v>221668.58099999998</v>
      </c>
      <c r="O17" s="122">
        <v>7.0187421881720002</v>
      </c>
      <c r="P17" s="76"/>
      <c r="Q17" s="3"/>
      <c r="R17" s="3"/>
      <c r="S17" s="3"/>
      <c r="T17" s="3"/>
      <c r="U17" s="3"/>
      <c r="V17" s="168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</row>
    <row r="18" spans="2:159" ht="16.899999999999999" customHeight="1">
      <c r="B18" s="218"/>
      <c r="C18" s="126" t="s">
        <v>84</v>
      </c>
      <c r="D18" s="127">
        <v>164696.05699999997</v>
      </c>
      <c r="E18" s="127">
        <v>141396.20999999996</v>
      </c>
      <c r="F18" s="122">
        <v>-14.147179613413584</v>
      </c>
      <c r="G18" s="127">
        <v>8284.5499999999993</v>
      </c>
      <c r="H18" s="127">
        <v>11493.242999999999</v>
      </c>
      <c r="I18" s="122">
        <v>38.731047552371578</v>
      </c>
      <c r="J18" s="75">
        <v>145732.55200000003</v>
      </c>
      <c r="K18" s="75">
        <v>152029.65100000001</v>
      </c>
      <c r="L18" s="122">
        <v>4.3209968628010964</v>
      </c>
      <c r="M18" s="75">
        <v>11467.008</v>
      </c>
      <c r="N18" s="75">
        <v>14197.161999999998</v>
      </c>
      <c r="O18" s="122">
        <v>23.808773831848718</v>
      </c>
      <c r="P18" s="76"/>
      <c r="Q18" s="3"/>
      <c r="R18" s="3"/>
      <c r="S18" s="3"/>
      <c r="T18" s="3"/>
      <c r="U18" s="3"/>
      <c r="V18" s="3"/>
      <c r="W18" s="3"/>
      <c r="X18" s="168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</row>
    <row r="19" spans="2:159" ht="16.899999999999999" customHeight="1">
      <c r="B19" s="218"/>
      <c r="C19" s="126" t="s">
        <v>98</v>
      </c>
      <c r="D19" s="127">
        <v>1183.0800000000002</v>
      </c>
      <c r="E19" s="127">
        <v>1733.425</v>
      </c>
      <c r="F19" s="122">
        <v>46.517986949318704</v>
      </c>
      <c r="G19" s="127">
        <v>175.14000000000001</v>
      </c>
      <c r="H19" s="127">
        <v>219.31</v>
      </c>
      <c r="I19" s="122">
        <v>25.219824140687443</v>
      </c>
      <c r="J19" s="75">
        <v>2207.7190000000001</v>
      </c>
      <c r="K19" s="75">
        <v>2614.2903000000001</v>
      </c>
      <c r="L19" s="122">
        <v>18.415898943660871</v>
      </c>
      <c r="M19" s="75">
        <v>236.99200000000002</v>
      </c>
      <c r="N19" s="75">
        <v>280.12200000000001</v>
      </c>
      <c r="O19" s="122">
        <v>18.198926546043737</v>
      </c>
      <c r="P19" s="76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</row>
    <row r="20" spans="2:159" ht="16.899999999999999" customHeight="1">
      <c r="B20" s="218"/>
      <c r="C20" s="126" t="s">
        <v>99</v>
      </c>
      <c r="D20" s="127">
        <v>48575.11</v>
      </c>
      <c r="E20" s="127">
        <v>23075.360000000001</v>
      </c>
      <c r="F20" s="122">
        <v>-52.495506443526317</v>
      </c>
      <c r="G20" s="127">
        <v>2609.0170000000003</v>
      </c>
      <c r="H20" s="127">
        <v>2840.1619999999998</v>
      </c>
      <c r="I20" s="122">
        <v>8.8594669946573603</v>
      </c>
      <c r="J20" s="75">
        <v>39037.072999999997</v>
      </c>
      <c r="K20" s="75">
        <v>32759.920000000002</v>
      </c>
      <c r="L20" s="122">
        <v>-16.07997863979196</v>
      </c>
      <c r="M20" s="75">
        <v>2901.42</v>
      </c>
      <c r="N20" s="75">
        <v>2960.7529999999997</v>
      </c>
      <c r="O20" s="122">
        <v>2.0449641899483506</v>
      </c>
      <c r="P20" s="76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</row>
    <row r="21" spans="2:159" ht="16.899999999999999" customHeight="1">
      <c r="B21" s="218"/>
      <c r="C21" s="126" t="s">
        <v>178</v>
      </c>
      <c r="D21" s="127">
        <v>37932.165999999997</v>
      </c>
      <c r="E21" s="127">
        <v>43358.377</v>
      </c>
      <c r="F21" s="122">
        <v>14.305038631329413</v>
      </c>
      <c r="G21" s="127">
        <v>3609.0749999999998</v>
      </c>
      <c r="H21" s="127">
        <v>4205.3160000000007</v>
      </c>
      <c r="I21" s="122">
        <v>16.520604309968647</v>
      </c>
      <c r="J21" s="75">
        <v>38618.657999999996</v>
      </c>
      <c r="K21" s="75">
        <v>42865.79</v>
      </c>
      <c r="L21" s="122">
        <v>10.997616747842475</v>
      </c>
      <c r="M21" s="75">
        <v>3819.4329999999995</v>
      </c>
      <c r="N21" s="75">
        <v>4049.5780000000004</v>
      </c>
      <c r="O21" s="122">
        <v>6.0256326004409777</v>
      </c>
      <c r="P21" s="76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</row>
    <row r="22" spans="2:159" ht="16.899999999999999" customHeight="1">
      <c r="B22" s="218"/>
      <c r="C22" s="126" t="s">
        <v>189</v>
      </c>
      <c r="D22" s="127">
        <v>50599.090000000004</v>
      </c>
      <c r="E22" s="127">
        <v>31555.250000000004</v>
      </c>
      <c r="F22" s="122">
        <v>-37.636724296820354</v>
      </c>
      <c r="G22" s="127">
        <v>4022.04</v>
      </c>
      <c r="H22" s="127">
        <v>133.63999999999999</v>
      </c>
      <c r="I22" s="122">
        <v>-96.677308032739603</v>
      </c>
      <c r="J22" s="75">
        <v>42073.490999999995</v>
      </c>
      <c r="K22" s="75">
        <v>30140.771000000004</v>
      </c>
      <c r="L22" s="122">
        <v>-28.361611352858716</v>
      </c>
      <c r="M22" s="75">
        <v>3197.3310000000001</v>
      </c>
      <c r="N22" s="75">
        <v>2831.5369999999998</v>
      </c>
      <c r="O22" s="122">
        <v>-11.440604679340371</v>
      </c>
      <c r="P22" s="76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</row>
    <row r="23" spans="2:159" ht="16.899999999999999" customHeight="1">
      <c r="B23" s="218"/>
      <c r="C23" s="126" t="s">
        <v>177</v>
      </c>
      <c r="D23" s="127">
        <v>942429.12299999991</v>
      </c>
      <c r="E23" s="127">
        <v>991066.77300000016</v>
      </c>
      <c r="F23" s="122">
        <v>5.1608814724627639</v>
      </c>
      <c r="G23" s="127">
        <v>77268.604999999996</v>
      </c>
      <c r="H23" s="127">
        <v>85423.080999999991</v>
      </c>
      <c r="I23" s="122">
        <v>10.553414287730444</v>
      </c>
      <c r="J23" s="75">
        <v>921674.51930000016</v>
      </c>
      <c r="K23" s="75">
        <v>994126.6847000001</v>
      </c>
      <c r="L23" s="122">
        <v>7.86092746222673</v>
      </c>
      <c r="M23" s="75">
        <v>86602.700299999982</v>
      </c>
      <c r="N23" s="75">
        <v>89821.844300000012</v>
      </c>
      <c r="O23" s="122">
        <v>3.7171404457928103</v>
      </c>
      <c r="P23" s="76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</row>
    <row r="24" spans="2:159" ht="16.899999999999999" customHeight="1">
      <c r="B24" s="218"/>
      <c r="C24" s="126" t="s">
        <v>174</v>
      </c>
      <c r="D24" s="127">
        <v>48580.239000000001</v>
      </c>
      <c r="E24" s="127">
        <v>48995.897000000004</v>
      </c>
      <c r="F24" s="122">
        <v>0.85561127025333139</v>
      </c>
      <c r="G24" s="127">
        <v>4313.24</v>
      </c>
      <c r="H24" s="127">
        <v>4496.8959999999997</v>
      </c>
      <c r="I24" s="122">
        <v>4.2579592139551758</v>
      </c>
      <c r="J24" s="75">
        <v>49022.053999999989</v>
      </c>
      <c r="K24" s="75">
        <v>48444.521000000008</v>
      </c>
      <c r="L24" s="122">
        <v>-1.1781085304993111</v>
      </c>
      <c r="M24" s="75">
        <v>4413.6849999999995</v>
      </c>
      <c r="N24" s="75">
        <v>4476.5330000000004</v>
      </c>
      <c r="O24" s="122">
        <v>1.4239348752799641</v>
      </c>
      <c r="P24" s="76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</row>
    <row r="25" spans="2:159" ht="16.899999999999999" customHeight="1">
      <c r="B25" s="218"/>
      <c r="C25" s="126" t="s">
        <v>175</v>
      </c>
      <c r="D25" s="127">
        <v>54061.775000000001</v>
      </c>
      <c r="E25" s="127">
        <v>56129.233999999997</v>
      </c>
      <c r="F25" s="122">
        <v>3.8242529032759265</v>
      </c>
      <c r="G25" s="127">
        <v>4388.0150000000003</v>
      </c>
      <c r="H25" s="127">
        <v>4504.8860000000004</v>
      </c>
      <c r="I25" s="122">
        <v>2.6634138670902363</v>
      </c>
      <c r="J25" s="75">
        <v>54661.229500000001</v>
      </c>
      <c r="K25" s="75">
        <v>56722.796499999997</v>
      </c>
      <c r="L25" s="122">
        <v>3.7715342645192385</v>
      </c>
      <c r="M25" s="75">
        <v>4476.76</v>
      </c>
      <c r="N25" s="75">
        <v>4293.3230000000003</v>
      </c>
      <c r="O25" s="122">
        <v>-4.097539291809249</v>
      </c>
      <c r="P25" s="76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</row>
    <row r="26" spans="2:159" ht="16.899999999999999" customHeight="1">
      <c r="B26" s="218"/>
      <c r="C26" s="126" t="s">
        <v>176</v>
      </c>
      <c r="D26" s="127">
        <v>420.59500000000003</v>
      </c>
      <c r="E26" s="127">
        <v>589.6</v>
      </c>
      <c r="F26" s="122">
        <v>40.182360703289376</v>
      </c>
      <c r="G26" s="127">
        <v>70.3</v>
      </c>
      <c r="H26" s="127">
        <v>24.6</v>
      </c>
      <c r="I26" s="122">
        <v>-65.007112375533424</v>
      </c>
      <c r="J26" s="75">
        <v>428.26500000000004</v>
      </c>
      <c r="K26" s="75">
        <v>825.40000000000009</v>
      </c>
      <c r="L26" s="122">
        <v>92.731136095641716</v>
      </c>
      <c r="M26" s="75">
        <v>66.3</v>
      </c>
      <c r="N26" s="75">
        <v>109.6</v>
      </c>
      <c r="O26" s="122">
        <v>65.309200603318246</v>
      </c>
      <c r="P26" s="76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</row>
    <row r="27" spans="2:159" ht="16.899999999999999" customHeight="1">
      <c r="B27" s="218"/>
      <c r="C27" s="126" t="s">
        <v>190</v>
      </c>
      <c r="D27" s="127">
        <v>287555.66800000001</v>
      </c>
      <c r="E27" s="127">
        <v>293341.52860030002</v>
      </c>
      <c r="F27" s="122">
        <v>2.0120836568938705</v>
      </c>
      <c r="G27" s="127">
        <v>24045.764000000003</v>
      </c>
      <c r="H27" s="127">
        <v>24836.827999999998</v>
      </c>
      <c r="I27" s="122">
        <v>3.2898268485043625</v>
      </c>
      <c r="J27" s="75">
        <v>298506.842</v>
      </c>
      <c r="K27" s="75">
        <v>293430.60000029998</v>
      </c>
      <c r="L27" s="122">
        <v>-1.7005446058419027</v>
      </c>
      <c r="M27" s="75">
        <v>25262.080000000002</v>
      </c>
      <c r="N27" s="75">
        <v>28449.237999999998</v>
      </c>
      <c r="O27" s="122">
        <v>12.616372048540715</v>
      </c>
      <c r="P27" s="76"/>
    </row>
    <row r="28" spans="2:159" ht="16.899999999999999" customHeight="1">
      <c r="B28" s="217" t="s">
        <v>153</v>
      </c>
      <c r="C28" s="93" t="s">
        <v>50</v>
      </c>
      <c r="D28" s="96">
        <v>50713.445</v>
      </c>
      <c r="E28" s="96">
        <v>52262.945</v>
      </c>
      <c r="F28" s="85">
        <v>3.0554027635077752</v>
      </c>
      <c r="G28" s="96">
        <v>1018.5130000000001</v>
      </c>
      <c r="H28" s="96">
        <v>4099.8099999999986</v>
      </c>
      <c r="I28" s="85">
        <v>302.5289809752058</v>
      </c>
      <c r="J28" s="94">
        <v>51845.627099999998</v>
      </c>
      <c r="K28" s="94">
        <v>49524.138299999999</v>
      </c>
      <c r="L28" s="85">
        <v>-4.4776945132176778</v>
      </c>
      <c r="M28" s="94">
        <v>4641.955899999999</v>
      </c>
      <c r="N28" s="94">
        <v>4090.7749999999996</v>
      </c>
      <c r="O28" s="85">
        <v>-11.873893502521204</v>
      </c>
      <c r="P28" s="76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</row>
    <row r="29" spans="2:159" ht="16.899999999999999" customHeight="1">
      <c r="B29" s="217"/>
      <c r="C29" s="93" t="s">
        <v>100</v>
      </c>
      <c r="D29" s="96">
        <v>16.16</v>
      </c>
      <c r="E29" s="96">
        <v>8.8469999999999995</v>
      </c>
      <c r="F29" s="85">
        <v>-45.253712871287135</v>
      </c>
      <c r="G29" s="96">
        <v>1.9000000000000001</v>
      </c>
      <c r="H29" s="96">
        <v>0.68</v>
      </c>
      <c r="I29" s="85">
        <v>-64.21052631578948</v>
      </c>
      <c r="J29" s="94">
        <v>14.285000000000002</v>
      </c>
      <c r="K29" s="94">
        <v>8.3600000000000012</v>
      </c>
      <c r="L29" s="85">
        <v>-41.47707385369268</v>
      </c>
      <c r="M29" s="94">
        <v>1.5800000000000003</v>
      </c>
      <c r="N29" s="94">
        <v>0.69000000000000017</v>
      </c>
      <c r="O29" s="85">
        <v>-56.329113924050624</v>
      </c>
      <c r="P29" s="76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</row>
    <row r="30" spans="2:159" ht="16.899999999999999" customHeight="1">
      <c r="B30" s="217"/>
      <c r="C30" s="93" t="s">
        <v>101</v>
      </c>
      <c r="D30" s="96">
        <v>244.17599999999999</v>
      </c>
      <c r="E30" s="96">
        <v>408.03599999999994</v>
      </c>
      <c r="F30" s="85">
        <v>67.107332415962247</v>
      </c>
      <c r="G30" s="96">
        <v>21.069999999999997</v>
      </c>
      <c r="H30" s="96">
        <v>33.769999999999996</v>
      </c>
      <c r="I30" s="85">
        <v>60.275272899857612</v>
      </c>
      <c r="J30" s="94">
        <v>194.21700000000001</v>
      </c>
      <c r="K30" s="94">
        <v>336.56299999999999</v>
      </c>
      <c r="L30" s="85">
        <v>73.292245272041058</v>
      </c>
      <c r="M30" s="94">
        <v>26.223000000000003</v>
      </c>
      <c r="N30" s="94">
        <v>27.385999999999996</v>
      </c>
      <c r="O30" s="85">
        <v>4.4350379437897658</v>
      </c>
      <c r="P30" s="76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</row>
    <row r="31" spans="2:159" ht="16.899999999999999" customHeight="1">
      <c r="B31" s="217"/>
      <c r="C31" s="93" t="s">
        <v>191</v>
      </c>
      <c r="D31" s="96">
        <v>346.14800000000008</v>
      </c>
      <c r="E31" s="96">
        <v>395.827</v>
      </c>
      <c r="F31" s="85">
        <v>14.351953499659075</v>
      </c>
      <c r="G31" s="96">
        <v>30.802</v>
      </c>
      <c r="H31" s="96">
        <v>25.57</v>
      </c>
      <c r="I31" s="85">
        <v>-16.985910005843774</v>
      </c>
      <c r="J31" s="94">
        <v>319.64499999999998</v>
      </c>
      <c r="K31" s="94">
        <v>408.721</v>
      </c>
      <c r="L31" s="85">
        <v>27.867165136323123</v>
      </c>
      <c r="M31" s="94">
        <v>38.284999999999997</v>
      </c>
      <c r="N31" s="94">
        <v>19.407</v>
      </c>
      <c r="O31" s="85">
        <v>-49.309128901658603</v>
      </c>
      <c r="P31" s="76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</row>
    <row r="32" spans="2:159" ht="16.899999999999999" customHeight="1">
      <c r="B32" s="217"/>
      <c r="C32" s="93" t="s">
        <v>102</v>
      </c>
      <c r="D32" s="96">
        <v>21.545000000000005</v>
      </c>
      <c r="E32" s="96">
        <v>18.181000000000001</v>
      </c>
      <c r="F32" s="85">
        <v>-15.61383151543283</v>
      </c>
      <c r="G32" s="96">
        <v>1.4950000000000001</v>
      </c>
      <c r="H32" s="96">
        <v>0.65999999999999992</v>
      </c>
      <c r="I32" s="85">
        <v>-55.852842809364553</v>
      </c>
      <c r="J32" s="94">
        <v>9.1069999999999993</v>
      </c>
      <c r="K32" s="94">
        <v>10.205000000000002</v>
      </c>
      <c r="L32" s="85">
        <v>12.056659712309248</v>
      </c>
      <c r="M32" s="94">
        <v>1.091</v>
      </c>
      <c r="N32" s="94">
        <v>0.88000000000000012</v>
      </c>
      <c r="O32" s="85">
        <v>-19.340054995417034</v>
      </c>
      <c r="P32" s="76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</row>
    <row r="33" spans="2:159" ht="16.899999999999999" customHeight="1">
      <c r="B33" s="217"/>
      <c r="C33" s="93" t="s">
        <v>103</v>
      </c>
      <c r="D33" s="96">
        <v>13.760000000000002</v>
      </c>
      <c r="E33" s="96">
        <v>15.678999999999998</v>
      </c>
      <c r="F33" s="85">
        <v>13.946220930232545</v>
      </c>
      <c r="G33" s="96">
        <v>0.22999999999999998</v>
      </c>
      <c r="H33" s="96">
        <v>0.1</v>
      </c>
      <c r="I33" s="85">
        <v>-56.521739130434781</v>
      </c>
      <c r="J33" s="94">
        <v>13.168999999999999</v>
      </c>
      <c r="K33" s="94">
        <v>13.04</v>
      </c>
      <c r="L33" s="85">
        <v>-0.97957324018528302</v>
      </c>
      <c r="M33" s="94">
        <v>0.14000000000000001</v>
      </c>
      <c r="N33" s="94">
        <v>0.12</v>
      </c>
      <c r="O33" s="85">
        <v>-14.285714285714302</v>
      </c>
      <c r="P33" s="76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</row>
    <row r="34" spans="2:159" ht="16.899999999999999" customHeight="1">
      <c r="B34" s="217"/>
      <c r="C34" s="93" t="s">
        <v>104</v>
      </c>
      <c r="D34" s="96">
        <v>23.456</v>
      </c>
      <c r="E34" s="96">
        <v>54.849999999999994</v>
      </c>
      <c r="F34" s="85">
        <v>133.84208731241469</v>
      </c>
      <c r="G34" s="96">
        <v>3.7</v>
      </c>
      <c r="H34" s="96">
        <v>1.33</v>
      </c>
      <c r="I34" s="85">
        <v>-64.054054054054049</v>
      </c>
      <c r="J34" s="94">
        <v>20.128999999999998</v>
      </c>
      <c r="K34" s="94">
        <v>27.252000000000002</v>
      </c>
      <c r="L34" s="85">
        <v>35.386755427492702</v>
      </c>
      <c r="M34" s="94">
        <v>3.4169999999999994</v>
      </c>
      <c r="N34" s="94">
        <v>2.8940000000000001</v>
      </c>
      <c r="O34" s="85">
        <v>-15.305823822066122</v>
      </c>
      <c r="P34" s="76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</row>
    <row r="35" spans="2:159" ht="16.899999999999999" customHeight="1">
      <c r="B35" s="217"/>
      <c r="C35" s="93" t="s">
        <v>105</v>
      </c>
      <c r="D35" s="96">
        <v>44.749600000000001</v>
      </c>
      <c r="E35" s="96">
        <v>42.138999999999996</v>
      </c>
      <c r="F35" s="85">
        <v>-5.8337951624148676</v>
      </c>
      <c r="G35" s="96">
        <v>7.4609000000000005</v>
      </c>
      <c r="H35" s="96">
        <v>2.4200000000000004</v>
      </c>
      <c r="I35" s="85">
        <v>-67.564234877829747</v>
      </c>
      <c r="J35" s="94">
        <v>42.266599999999997</v>
      </c>
      <c r="K35" s="94">
        <v>34.5762</v>
      </c>
      <c r="L35" s="85">
        <v>-18.194981380096809</v>
      </c>
      <c r="M35" s="94">
        <v>7.3232999999999997</v>
      </c>
      <c r="N35" s="94">
        <v>2.3470000000000004</v>
      </c>
      <c r="O35" s="85">
        <v>-67.95160651618805</v>
      </c>
      <c r="P35" s="76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</row>
    <row r="36" spans="2:159" ht="16.899999999999999" customHeight="1">
      <c r="B36" s="217"/>
      <c r="C36" s="93" t="s">
        <v>106</v>
      </c>
      <c r="D36" s="96">
        <v>25.908999999999999</v>
      </c>
      <c r="E36" s="96">
        <v>19.917000000000002</v>
      </c>
      <c r="F36" s="85">
        <v>-23.127098691574343</v>
      </c>
      <c r="G36" s="96">
        <v>5.6609999999999996</v>
      </c>
      <c r="H36" s="96">
        <v>2.17</v>
      </c>
      <c r="I36" s="85">
        <v>-61.667549902844023</v>
      </c>
      <c r="J36" s="94">
        <v>23.872000000000007</v>
      </c>
      <c r="K36" s="94">
        <v>21.78</v>
      </c>
      <c r="L36" s="85">
        <v>-8.7634048257372861</v>
      </c>
      <c r="M36" s="94">
        <v>5.1609999999999996</v>
      </c>
      <c r="N36" s="94">
        <v>2.6150000000000002</v>
      </c>
      <c r="O36" s="85">
        <v>-49.331524898275525</v>
      </c>
      <c r="P36" s="76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</row>
    <row r="37" spans="2:159" ht="30.6" customHeight="1">
      <c r="B37" s="128" t="s">
        <v>154</v>
      </c>
      <c r="C37" s="129" t="s">
        <v>165</v>
      </c>
      <c r="D37" s="130">
        <v>9143767.7777371705</v>
      </c>
      <c r="E37" s="130">
        <v>9214732.0763635635</v>
      </c>
      <c r="F37" s="131">
        <v>0.77609471665689433</v>
      </c>
      <c r="G37" s="130">
        <v>927542.9788893502</v>
      </c>
      <c r="H37" s="130">
        <v>958699.21867225203</v>
      </c>
      <c r="I37" s="131">
        <v>3.3590076677857628</v>
      </c>
      <c r="J37" s="132">
        <v>9143767.7777371705</v>
      </c>
      <c r="K37" s="132">
        <v>9214732.0763635635</v>
      </c>
      <c r="L37" s="131">
        <v>0.77609471665689433</v>
      </c>
      <c r="M37" s="132">
        <v>927542.9788893502</v>
      </c>
      <c r="N37" s="132">
        <v>958699.21867225203</v>
      </c>
      <c r="O37" s="131">
        <v>3.3590076677857628</v>
      </c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</row>
    <row r="38" spans="2:159" ht="12" customHeight="1">
      <c r="C38" s="95"/>
      <c r="D38" s="13"/>
      <c r="E38" s="15"/>
      <c r="F38" s="14"/>
      <c r="G38" s="13"/>
      <c r="H38" s="13"/>
      <c r="I38" s="169"/>
      <c r="J38" s="3"/>
      <c r="K38" s="3"/>
      <c r="L38" s="3"/>
      <c r="M38" s="3"/>
      <c r="N38" s="3"/>
      <c r="O38" s="169" t="s">
        <v>42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</row>
    <row r="39" spans="2:159" ht="12" customHeight="1">
      <c r="B39" s="153" t="s">
        <v>136</v>
      </c>
      <c r="D39" s="13"/>
      <c r="E39" s="15"/>
      <c r="F39" s="14"/>
      <c r="G39" s="13"/>
      <c r="H39" s="1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</row>
    <row r="40" spans="2:159" ht="12" customHeight="1">
      <c r="B40" s="204" t="s">
        <v>179</v>
      </c>
      <c r="C40" s="224" t="s">
        <v>1</v>
      </c>
      <c r="D40" s="211" t="s">
        <v>144</v>
      </c>
      <c r="E40" s="212"/>
      <c r="F40" s="212"/>
      <c r="G40" s="212"/>
      <c r="H40" s="212"/>
      <c r="I40" s="213"/>
      <c r="J40" s="214" t="s">
        <v>145</v>
      </c>
      <c r="K40" s="215"/>
      <c r="L40" s="215"/>
      <c r="M40" s="215"/>
      <c r="N40" s="215"/>
      <c r="O40" s="216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</row>
    <row r="41" spans="2:159" ht="12" customHeight="1">
      <c r="B41" s="205"/>
      <c r="C41" s="225"/>
      <c r="D41" s="211" t="s">
        <v>194</v>
      </c>
      <c r="E41" s="212"/>
      <c r="F41" s="213"/>
      <c r="G41" s="211" t="s">
        <v>195</v>
      </c>
      <c r="H41" s="212"/>
      <c r="I41" s="213"/>
      <c r="J41" s="211" t="s">
        <v>194</v>
      </c>
      <c r="K41" s="212"/>
      <c r="L41" s="213"/>
      <c r="M41" s="211" t="s">
        <v>195</v>
      </c>
      <c r="N41" s="212"/>
      <c r="O41" s="21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</row>
    <row r="42" spans="2:159" ht="15.6" customHeight="1">
      <c r="B42" s="206"/>
      <c r="C42" s="226"/>
      <c r="D42" s="82">
        <v>2023</v>
      </c>
      <c r="E42" s="66" t="s">
        <v>187</v>
      </c>
      <c r="F42" s="163" t="s">
        <v>5</v>
      </c>
      <c r="G42" s="82">
        <v>2023</v>
      </c>
      <c r="H42" s="66" t="s">
        <v>187</v>
      </c>
      <c r="I42" s="163" t="s">
        <v>5</v>
      </c>
      <c r="J42" s="82">
        <v>2023</v>
      </c>
      <c r="K42" s="66" t="s">
        <v>187</v>
      </c>
      <c r="L42" s="163" t="s">
        <v>5</v>
      </c>
      <c r="M42" s="82">
        <v>2023</v>
      </c>
      <c r="N42" s="66" t="s">
        <v>187</v>
      </c>
      <c r="O42" s="163" t="s">
        <v>5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</row>
    <row r="43" spans="2:159" ht="3.6" customHeight="1">
      <c r="C43" s="170"/>
      <c r="D43" s="13"/>
      <c r="E43" s="15"/>
      <c r="F43" s="14"/>
      <c r="G43" s="13"/>
      <c r="H43" s="13"/>
      <c r="I43" s="14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</row>
    <row r="44" spans="2:159" ht="19.899999999999999" customHeight="1">
      <c r="B44" s="217" t="s">
        <v>155</v>
      </c>
      <c r="C44" s="97" t="s">
        <v>58</v>
      </c>
      <c r="D44" s="96">
        <v>72490.146280000001</v>
      </c>
      <c r="E44" s="96">
        <v>97146.508930999989</v>
      </c>
      <c r="F44" s="85">
        <v>34.013398946337439</v>
      </c>
      <c r="G44" s="96">
        <v>3363.1524399999998</v>
      </c>
      <c r="H44" s="96">
        <v>6364.8824000000013</v>
      </c>
      <c r="I44" s="85">
        <v>89.25346125553564</v>
      </c>
      <c r="J44" s="94">
        <v>61481.555419999997</v>
      </c>
      <c r="K44" s="94">
        <v>80664.025836000001</v>
      </c>
      <c r="L44" s="85">
        <v>31.200366166663262</v>
      </c>
      <c r="M44" s="94">
        <v>5788.3488400000006</v>
      </c>
      <c r="N44" s="94">
        <v>7833.7614000000003</v>
      </c>
      <c r="O44" s="85">
        <v>35.336718925184883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</row>
    <row r="45" spans="2:159" ht="19.899999999999999" customHeight="1">
      <c r="B45" s="217"/>
      <c r="C45" s="97" t="s">
        <v>107</v>
      </c>
      <c r="D45" s="96">
        <v>175.81</v>
      </c>
      <c r="E45" s="96">
        <v>70.010000000000005</v>
      </c>
      <c r="F45" s="85">
        <v>-60.178601899778172</v>
      </c>
      <c r="G45" s="96">
        <v>6.23</v>
      </c>
      <c r="H45" s="96">
        <v>3.67</v>
      </c>
      <c r="I45" s="85">
        <v>-41.091492776886042</v>
      </c>
      <c r="J45" s="94">
        <v>136.65</v>
      </c>
      <c r="K45" s="94">
        <v>62.33</v>
      </c>
      <c r="L45" s="85">
        <v>-54.387120380534213</v>
      </c>
      <c r="M45" s="94">
        <v>6.82</v>
      </c>
      <c r="N45" s="94">
        <v>1.92</v>
      </c>
      <c r="O45" s="85">
        <v>-71.847507331378296</v>
      </c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</row>
    <row r="46" spans="2:159" ht="19.899999999999999" customHeight="1">
      <c r="B46" s="217"/>
      <c r="C46" s="97" t="s">
        <v>108</v>
      </c>
      <c r="D46" s="96">
        <v>27.299480000000003</v>
      </c>
      <c r="E46" s="96">
        <v>19.650000000000002</v>
      </c>
      <c r="F46" s="85">
        <v>-28.020606985920615</v>
      </c>
      <c r="G46" s="96">
        <v>2.89</v>
      </c>
      <c r="H46" s="96">
        <v>1.2999999999999998</v>
      </c>
      <c r="I46" s="85">
        <v>-55.017301038062293</v>
      </c>
      <c r="J46" s="94">
        <v>35.777769999999997</v>
      </c>
      <c r="K46" s="94">
        <v>20.224270000000001</v>
      </c>
      <c r="L46" s="85">
        <v>-43.472524978499216</v>
      </c>
      <c r="M46" s="94">
        <v>3.1870000000000003</v>
      </c>
      <c r="N46" s="94">
        <v>1.46</v>
      </c>
      <c r="O46" s="85">
        <v>-54.188892375274555</v>
      </c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</row>
    <row r="47" spans="2:159" ht="19.899999999999999" customHeight="1">
      <c r="B47" s="217"/>
      <c r="C47" s="97" t="s">
        <v>55</v>
      </c>
      <c r="D47" s="96">
        <v>94.860000000000014</v>
      </c>
      <c r="E47" s="96">
        <v>43.38</v>
      </c>
      <c r="F47" s="85">
        <v>-54.269449715370023</v>
      </c>
      <c r="G47" s="96">
        <v>3.95</v>
      </c>
      <c r="H47" s="96">
        <v>1.67</v>
      </c>
      <c r="I47" s="85">
        <v>-57.721518987341767</v>
      </c>
      <c r="J47" s="94">
        <v>86.89</v>
      </c>
      <c r="K47" s="94">
        <v>47.7</v>
      </c>
      <c r="L47" s="85">
        <v>-45.103003797905394</v>
      </c>
      <c r="M47" s="94">
        <v>5.56</v>
      </c>
      <c r="N47" s="94">
        <v>2.4500000000000002</v>
      </c>
      <c r="O47" s="85">
        <v>-55.935251798561147</v>
      </c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</row>
    <row r="48" spans="2:159" ht="19.899999999999999" customHeight="1">
      <c r="B48" s="217"/>
      <c r="C48" s="97" t="s">
        <v>109</v>
      </c>
      <c r="D48" s="96">
        <v>19.275000000000002</v>
      </c>
      <c r="E48" s="96">
        <v>10.945</v>
      </c>
      <c r="F48" s="85">
        <v>-43.216601815823608</v>
      </c>
      <c r="G48" s="96">
        <v>0.32</v>
      </c>
      <c r="H48" s="96">
        <v>1.34</v>
      </c>
      <c r="I48" s="85">
        <v>318.75</v>
      </c>
      <c r="J48" s="94">
        <v>16.76502</v>
      </c>
      <c r="K48" s="94">
        <v>10.60826</v>
      </c>
      <c r="L48" s="85">
        <v>-36.723845244443488</v>
      </c>
      <c r="M48" s="94">
        <v>0.98689999999999989</v>
      </c>
      <c r="N48" s="94">
        <v>0.82000000000000006</v>
      </c>
      <c r="O48" s="85">
        <v>-16.911541189583524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</row>
    <row r="49" spans="2:159" ht="16.899999999999999" customHeight="1">
      <c r="B49" s="218" t="s">
        <v>158</v>
      </c>
      <c r="C49" s="133" t="s">
        <v>111</v>
      </c>
      <c r="D49" s="127">
        <v>10268.228200000001</v>
      </c>
      <c r="E49" s="127">
        <v>10777.115569999998</v>
      </c>
      <c r="F49" s="122">
        <v>4.9559413765268401</v>
      </c>
      <c r="G49" s="127">
        <v>880.39358000000004</v>
      </c>
      <c r="H49" s="127">
        <v>1041.51</v>
      </c>
      <c r="I49" s="122">
        <v>18.30049919264518</v>
      </c>
      <c r="J49" s="75">
        <v>10254.46053</v>
      </c>
      <c r="K49" s="75">
        <v>11312.766159999999</v>
      </c>
      <c r="L49" s="122">
        <v>10.320441791197755</v>
      </c>
      <c r="M49" s="75">
        <v>880.76591000000008</v>
      </c>
      <c r="N49" s="75">
        <v>1178.2280000000001</v>
      </c>
      <c r="O49" s="122">
        <v>33.77311571924939</v>
      </c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</row>
    <row r="50" spans="2:159" ht="16.899999999999999" customHeight="1">
      <c r="B50" s="218"/>
      <c r="C50" s="133" t="s">
        <v>110</v>
      </c>
      <c r="D50" s="127">
        <v>21595.188050000001</v>
      </c>
      <c r="E50" s="127">
        <v>23408.634249999999</v>
      </c>
      <c r="F50" s="122">
        <v>8.397455006185961</v>
      </c>
      <c r="G50" s="127">
        <v>1998.90481</v>
      </c>
      <c r="H50" s="127">
        <v>2339.71</v>
      </c>
      <c r="I50" s="122">
        <v>17.049595773397531</v>
      </c>
      <c r="J50" s="75">
        <v>20167.383183000002</v>
      </c>
      <c r="K50" s="75">
        <v>26881.382324000002</v>
      </c>
      <c r="L50" s="122">
        <v>33.291374890221427</v>
      </c>
      <c r="M50" s="75">
        <v>1804.1968199999999</v>
      </c>
      <c r="N50" s="75">
        <v>2898.1860000000001</v>
      </c>
      <c r="O50" s="122">
        <v>60.635800255983185</v>
      </c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</row>
    <row r="51" spans="2:159" ht="16.899999999999999" customHeight="1">
      <c r="B51" s="218"/>
      <c r="C51" s="133" t="s">
        <v>170</v>
      </c>
      <c r="D51" s="127">
        <v>8872.5075899999993</v>
      </c>
      <c r="E51" s="127">
        <v>7329.2809499999994</v>
      </c>
      <c r="F51" s="122">
        <v>-17.393353844400593</v>
      </c>
      <c r="G51" s="127">
        <v>1325.625</v>
      </c>
      <c r="H51" s="127">
        <v>1014.4280000000001</v>
      </c>
      <c r="I51" s="122">
        <v>-23.475492692126345</v>
      </c>
      <c r="J51" s="75">
        <v>8382.9366200000004</v>
      </c>
      <c r="K51" s="75">
        <v>8029.6645899999994</v>
      </c>
      <c r="L51" s="122">
        <v>-4.2141798991676138</v>
      </c>
      <c r="M51" s="75">
        <v>1288.3099699999998</v>
      </c>
      <c r="N51" s="75">
        <v>962.10974999999996</v>
      </c>
      <c r="O51" s="122">
        <v>-25.320010525106774</v>
      </c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</row>
    <row r="52" spans="2:159" ht="16.899999999999999" customHeight="1">
      <c r="B52" s="218"/>
      <c r="C52" s="133" t="s">
        <v>192</v>
      </c>
      <c r="D52" s="127">
        <v>2638.4171590000005</v>
      </c>
      <c r="E52" s="127">
        <v>3017.0161199999998</v>
      </c>
      <c r="F52" s="122">
        <v>14.34947311908379</v>
      </c>
      <c r="G52" s="127">
        <v>198.95689999999999</v>
      </c>
      <c r="H52" s="127">
        <v>313.60000000000002</v>
      </c>
      <c r="I52" s="122">
        <v>57.622077947535402</v>
      </c>
      <c r="J52" s="75">
        <v>2675.9186680000003</v>
      </c>
      <c r="K52" s="75">
        <v>3137.8599699999995</v>
      </c>
      <c r="L52" s="122">
        <v>17.262905166891997</v>
      </c>
      <c r="M52" s="75">
        <v>235.86793</v>
      </c>
      <c r="N52" s="75">
        <v>338.92499999999995</v>
      </c>
      <c r="O52" s="122">
        <v>43.692701250229284</v>
      </c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</row>
    <row r="53" spans="2:159" ht="16.899999999999999" customHeight="1">
      <c r="B53" s="218"/>
      <c r="C53" s="133" t="s">
        <v>193</v>
      </c>
      <c r="D53" s="127">
        <v>817.0613800000001</v>
      </c>
      <c r="E53" s="127">
        <v>743.90940999999998</v>
      </c>
      <c r="F53" s="122">
        <v>-8.9530568682612444</v>
      </c>
      <c r="G53" s="127">
        <v>74.638400000000004</v>
      </c>
      <c r="H53" s="127">
        <v>67.8</v>
      </c>
      <c r="I53" s="122">
        <v>-9.1620399151107321</v>
      </c>
      <c r="J53" s="75">
        <v>793.42475000000002</v>
      </c>
      <c r="K53" s="75">
        <v>719.92518999999993</v>
      </c>
      <c r="L53" s="122">
        <v>-9.2635829673828667</v>
      </c>
      <c r="M53" s="75">
        <v>60.283619999999999</v>
      </c>
      <c r="N53" s="75">
        <v>70.775000000000006</v>
      </c>
      <c r="O53" s="122">
        <v>17.403367614619047</v>
      </c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</row>
    <row r="54" spans="2:159" ht="16.899999999999999" customHeight="1">
      <c r="B54" s="218"/>
      <c r="C54" s="133" t="s">
        <v>78</v>
      </c>
      <c r="D54" s="127">
        <v>2046.6811870000001</v>
      </c>
      <c r="E54" s="127">
        <v>1829.9371630000001</v>
      </c>
      <c r="F54" s="122">
        <v>-10.590023760256518</v>
      </c>
      <c r="G54" s="127">
        <v>174.04659699999999</v>
      </c>
      <c r="H54" s="127">
        <v>134.02200000000002</v>
      </c>
      <c r="I54" s="122">
        <v>-22.996483522168475</v>
      </c>
      <c r="J54" s="75">
        <v>2038.3140865410996</v>
      </c>
      <c r="K54" s="75">
        <v>1822.4159539999998</v>
      </c>
      <c r="L54" s="122">
        <v>-10.591995314493774</v>
      </c>
      <c r="M54" s="75">
        <v>182.23138</v>
      </c>
      <c r="N54" s="75">
        <v>131.75200000000001</v>
      </c>
      <c r="O54" s="122">
        <v>-27.700706651071837</v>
      </c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</row>
    <row r="55" spans="2:159" ht="23.45" customHeight="1">
      <c r="B55" s="141" t="s">
        <v>160</v>
      </c>
      <c r="C55" s="97" t="s">
        <v>100</v>
      </c>
      <c r="D55" s="96">
        <v>104896.52999999998</v>
      </c>
      <c r="E55" s="96">
        <v>115674.75</v>
      </c>
      <c r="F55" s="85">
        <v>10.275096802534867</v>
      </c>
      <c r="G55" s="96">
        <v>7996.26</v>
      </c>
      <c r="H55" s="96">
        <v>9176.9</v>
      </c>
      <c r="I55" s="85">
        <v>14.764902591961725</v>
      </c>
      <c r="J55" s="94">
        <v>107876.48999999999</v>
      </c>
      <c r="K55" s="94">
        <v>88285.04800000001</v>
      </c>
      <c r="L55" s="85">
        <v>-18.160993187672293</v>
      </c>
      <c r="M55" s="94">
        <v>7829.14</v>
      </c>
      <c r="N55" s="94">
        <v>7724</v>
      </c>
      <c r="O55" s="85">
        <v>-1.3429316629923638</v>
      </c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</row>
    <row r="56" spans="2:159" ht="34.15" customHeight="1">
      <c r="B56" s="142" t="s">
        <v>159</v>
      </c>
      <c r="C56" s="133" t="s">
        <v>112</v>
      </c>
      <c r="D56" s="127">
        <v>327295.18450000003</v>
      </c>
      <c r="E56" s="127">
        <v>401682.6041195959</v>
      </c>
      <c r="F56" s="122">
        <v>22.727929753453459</v>
      </c>
      <c r="G56" s="127">
        <v>31265.32</v>
      </c>
      <c r="H56" s="127">
        <v>36797.71212121212</v>
      </c>
      <c r="I56" s="122">
        <v>17.694980000883142</v>
      </c>
      <c r="J56" s="75">
        <v>330178.81700000004</v>
      </c>
      <c r="K56" s="75">
        <v>405339.6130992659</v>
      </c>
      <c r="L56" s="122">
        <v>22.763663878311679</v>
      </c>
      <c r="M56" s="75">
        <v>30507.310400000002</v>
      </c>
      <c r="N56" s="75">
        <v>36402.71212121212</v>
      </c>
      <c r="O56" s="122">
        <v>19.324554160671337</v>
      </c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</row>
    <row r="57" spans="2:159" ht="38.450000000000003" customHeight="1">
      <c r="B57" s="141" t="s">
        <v>161</v>
      </c>
      <c r="C57" s="97" t="s">
        <v>113</v>
      </c>
      <c r="D57" s="96">
        <v>1897459.669111111</v>
      </c>
      <c r="E57" s="96">
        <v>1911793.8526256408</v>
      </c>
      <c r="F57" s="85">
        <v>0.75544074785236504</v>
      </c>
      <c r="G57" s="96">
        <v>166133.06399999998</v>
      </c>
      <c r="H57" s="96">
        <v>163651.37051282049</v>
      </c>
      <c r="I57" s="85">
        <v>-1.4937986620047528</v>
      </c>
      <c r="J57" s="94">
        <v>1839049.3825555556</v>
      </c>
      <c r="K57" s="94">
        <v>1824170.2843701413</v>
      </c>
      <c r="L57" s="85">
        <v>-0.80906463559657915</v>
      </c>
      <c r="M57" s="94">
        <v>162737.96799999999</v>
      </c>
      <c r="N57" s="94">
        <v>168867.31001282056</v>
      </c>
      <c r="O57" s="85">
        <v>3.7663872101564966</v>
      </c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</row>
    <row r="58" spans="2:159" ht="36.6" customHeight="1">
      <c r="B58" s="142" t="s">
        <v>156</v>
      </c>
      <c r="C58" s="133" t="s">
        <v>114</v>
      </c>
      <c r="D58" s="127">
        <v>116641.87699999998</v>
      </c>
      <c r="E58" s="127">
        <v>61198.071999999993</v>
      </c>
      <c r="F58" s="122">
        <v>-47.533361453022572</v>
      </c>
      <c r="G58" s="127">
        <v>15644.239000000001</v>
      </c>
      <c r="H58" s="127">
        <v>7882.5470000000005</v>
      </c>
      <c r="I58" s="122">
        <v>-49.613739600884387</v>
      </c>
      <c r="J58" s="75">
        <v>115043.28100000002</v>
      </c>
      <c r="K58" s="75">
        <v>59523.732000000004</v>
      </c>
      <c r="L58" s="122">
        <v>-48.259705840621848</v>
      </c>
      <c r="M58" s="75">
        <v>15729.453000000001</v>
      </c>
      <c r="N58" s="75">
        <v>7880.8149999999996</v>
      </c>
      <c r="O58" s="122">
        <v>-49.897717358639241</v>
      </c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</row>
    <row r="59" spans="2:159" ht="19.149999999999999" customHeight="1">
      <c r="B59" s="217" t="s">
        <v>169</v>
      </c>
      <c r="C59" s="97" t="s">
        <v>180</v>
      </c>
      <c r="D59" s="96">
        <v>635333.90644999989</v>
      </c>
      <c r="E59" s="96">
        <v>687786.22414369998</v>
      </c>
      <c r="F59" s="85">
        <v>8.2558662714513851</v>
      </c>
      <c r="G59" s="96">
        <v>65306.434999999998</v>
      </c>
      <c r="H59" s="96">
        <v>67285.582023800001</v>
      </c>
      <c r="I59" s="85">
        <v>3.0305543761499187</v>
      </c>
      <c r="J59" s="94">
        <v>638161.4476500001</v>
      </c>
      <c r="K59" s="94">
        <v>687746.31943054998</v>
      </c>
      <c r="L59" s="85">
        <v>7.7699572675760775</v>
      </c>
      <c r="M59" s="94">
        <v>65150.649100000002</v>
      </c>
      <c r="N59" s="94">
        <v>67318.0132648</v>
      </c>
      <c r="O59" s="85">
        <v>3.3266961952647556</v>
      </c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</row>
    <row r="60" spans="2:159" ht="19.149999999999999" customHeight="1">
      <c r="B60" s="222"/>
      <c r="C60" s="97" t="s">
        <v>182</v>
      </c>
      <c r="D60" s="96">
        <v>3652.1390000000006</v>
      </c>
      <c r="E60" s="96">
        <v>4222.32</v>
      </c>
      <c r="F60" s="85">
        <v>15.612248055180778</v>
      </c>
      <c r="G60" s="96">
        <v>560.4</v>
      </c>
      <c r="H60" s="96">
        <v>500.64</v>
      </c>
      <c r="I60" s="85">
        <v>-10.663811563169167</v>
      </c>
      <c r="J60" s="94">
        <v>3543.6188000000006</v>
      </c>
      <c r="K60" s="94">
        <v>3646.4149999999995</v>
      </c>
      <c r="L60" s="85">
        <v>2.9008820023191717</v>
      </c>
      <c r="M60" s="94">
        <v>374.89179999999999</v>
      </c>
      <c r="N60" s="94">
        <v>336.12</v>
      </c>
      <c r="O60" s="85">
        <v>-10.34213071611595</v>
      </c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</row>
    <row r="61" spans="2:159" ht="19.149999999999999" customHeight="1">
      <c r="B61" s="222"/>
      <c r="C61" s="97" t="s">
        <v>181</v>
      </c>
      <c r="D61" s="96">
        <v>10712.075000000001</v>
      </c>
      <c r="E61" s="96">
        <v>17427.909</v>
      </c>
      <c r="F61" s="85">
        <v>62.694053206311565</v>
      </c>
      <c r="G61" s="96">
        <v>698.76700000000005</v>
      </c>
      <c r="H61" s="96">
        <v>1891.797</v>
      </c>
      <c r="I61" s="85">
        <v>170.73359217020837</v>
      </c>
      <c r="J61" s="94">
        <v>14106.223</v>
      </c>
      <c r="K61" s="94">
        <v>16762.254000000001</v>
      </c>
      <c r="L61" s="85">
        <v>18.828789251382183</v>
      </c>
      <c r="M61" s="94">
        <v>1281.354</v>
      </c>
      <c r="N61" s="94">
        <v>1660.52</v>
      </c>
      <c r="O61" s="85">
        <v>29.59104197590985</v>
      </c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</row>
    <row r="62" spans="2:159" ht="19.149999999999999" customHeight="1">
      <c r="B62" s="222"/>
      <c r="C62" s="97" t="s">
        <v>183</v>
      </c>
      <c r="D62" s="96">
        <v>47782.40400000001</v>
      </c>
      <c r="E62" s="96">
        <v>27486.625390000001</v>
      </c>
      <c r="F62" s="85">
        <v>-42.475423819195044</v>
      </c>
      <c r="G62" s="96">
        <v>2463.607</v>
      </c>
      <c r="H62" s="96">
        <v>2333.1350000000002</v>
      </c>
      <c r="I62" s="85">
        <v>-5.2959745608775926</v>
      </c>
      <c r="J62" s="94">
        <v>38281.646000000001</v>
      </c>
      <c r="K62" s="94">
        <v>33767.72107</v>
      </c>
      <c r="L62" s="85">
        <v>-11.791355392607727</v>
      </c>
      <c r="M62" s="94">
        <v>2240.3890000000001</v>
      </c>
      <c r="N62" s="94">
        <v>2761.9751499999998</v>
      </c>
      <c r="O62" s="85">
        <v>23.281052977853388</v>
      </c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</row>
    <row r="63" spans="2:159" ht="24.6" customHeight="1">
      <c r="B63" s="142" t="s">
        <v>163</v>
      </c>
      <c r="C63" s="133" t="s">
        <v>115</v>
      </c>
      <c r="D63" s="127">
        <v>31433.52</v>
      </c>
      <c r="E63" s="127">
        <v>32807.219999999994</v>
      </c>
      <c r="F63" s="122">
        <v>4.3701755323616087</v>
      </c>
      <c r="G63" s="127">
        <v>650</v>
      </c>
      <c r="H63" s="127">
        <v>1263.24</v>
      </c>
      <c r="I63" s="122">
        <v>94.344615384615381</v>
      </c>
      <c r="J63" s="75">
        <v>31432.530000000002</v>
      </c>
      <c r="K63" s="75">
        <v>31652.219999999998</v>
      </c>
      <c r="L63" s="122">
        <v>0.69892560350692801</v>
      </c>
      <c r="M63" s="75">
        <v>650</v>
      </c>
      <c r="N63" s="75">
        <v>1263.24</v>
      </c>
      <c r="O63" s="122">
        <v>94.344615384615381</v>
      </c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</row>
    <row r="64" spans="2:159" ht="15" customHeight="1">
      <c r="B64" s="217" t="s">
        <v>164</v>
      </c>
      <c r="C64" s="97" t="s">
        <v>116</v>
      </c>
      <c r="D64" s="96" t="s">
        <v>184</v>
      </c>
      <c r="E64" s="96" t="s">
        <v>184</v>
      </c>
      <c r="F64" s="96" t="s">
        <v>184</v>
      </c>
      <c r="G64" s="96" t="s">
        <v>184</v>
      </c>
      <c r="H64" s="96" t="s">
        <v>184</v>
      </c>
      <c r="I64" s="96" t="s">
        <v>184</v>
      </c>
      <c r="J64" s="96" t="s">
        <v>184</v>
      </c>
      <c r="K64" s="96" t="s">
        <v>184</v>
      </c>
      <c r="L64" s="96" t="s">
        <v>184</v>
      </c>
      <c r="M64" s="96" t="s">
        <v>184</v>
      </c>
      <c r="N64" s="96" t="s">
        <v>184</v>
      </c>
      <c r="O64" s="96" t="s">
        <v>184</v>
      </c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</row>
    <row r="65" spans="2:159" ht="19.149999999999999" customHeight="1">
      <c r="B65" s="223"/>
      <c r="C65" s="98" t="s">
        <v>117</v>
      </c>
      <c r="D65" s="137" t="s">
        <v>184</v>
      </c>
      <c r="E65" s="137" t="s">
        <v>184</v>
      </c>
      <c r="F65" s="137" t="s">
        <v>184</v>
      </c>
      <c r="G65" s="137" t="s">
        <v>184</v>
      </c>
      <c r="H65" s="137" t="s">
        <v>184</v>
      </c>
      <c r="I65" s="137" t="s">
        <v>184</v>
      </c>
      <c r="J65" s="137" t="s">
        <v>184</v>
      </c>
      <c r="K65" s="137" t="s">
        <v>184</v>
      </c>
      <c r="L65" s="137" t="s">
        <v>184</v>
      </c>
      <c r="M65" s="137" t="s">
        <v>184</v>
      </c>
      <c r="N65" s="137" t="s">
        <v>184</v>
      </c>
      <c r="O65" s="137" t="s">
        <v>184</v>
      </c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</row>
    <row r="66" spans="2:159" ht="9" customHeight="1">
      <c r="B66" s="6" t="s">
        <v>4</v>
      </c>
      <c r="C66" s="56"/>
      <c r="D66" s="54"/>
      <c r="E66" s="55"/>
      <c r="F66" s="11"/>
      <c r="G66" s="10"/>
      <c r="H66" s="2"/>
    </row>
    <row r="67" spans="2:159" ht="9" customHeight="1">
      <c r="B67" s="172" t="s">
        <v>206</v>
      </c>
      <c r="C67" s="57"/>
      <c r="D67" s="58"/>
      <c r="E67" s="59"/>
      <c r="F67" s="11"/>
      <c r="G67" s="10"/>
      <c r="H67" s="2"/>
    </row>
    <row r="68" spans="2:159" ht="9" customHeight="1">
      <c r="B68" s="78" t="s">
        <v>149</v>
      </c>
      <c r="C68" s="56"/>
      <c r="D68" s="54"/>
      <c r="E68" s="55"/>
      <c r="F68" s="11"/>
      <c r="G68" s="10"/>
      <c r="H68" s="2"/>
    </row>
    <row r="69" spans="2:159" ht="9" customHeight="1">
      <c r="B69" s="79" t="s">
        <v>150</v>
      </c>
      <c r="C69" s="56"/>
      <c r="D69" s="54"/>
      <c r="E69" s="55"/>
      <c r="F69" s="11"/>
      <c r="G69" s="10"/>
      <c r="H69" s="2"/>
    </row>
  </sheetData>
  <mergeCells count="23">
    <mergeCell ref="J40:O40"/>
    <mergeCell ref="D40:I40"/>
    <mergeCell ref="C40:C42"/>
    <mergeCell ref="B40:B42"/>
    <mergeCell ref="B44:B48"/>
    <mergeCell ref="B49:B54"/>
    <mergeCell ref="B59:B62"/>
    <mergeCell ref="B64:B65"/>
    <mergeCell ref="M41:O41"/>
    <mergeCell ref="J41:L41"/>
    <mergeCell ref="G41:I41"/>
    <mergeCell ref="D41:F41"/>
    <mergeCell ref="B4:B6"/>
    <mergeCell ref="B8:B16"/>
    <mergeCell ref="B17:B27"/>
    <mergeCell ref="B28:B36"/>
    <mergeCell ref="C4:C6"/>
    <mergeCell ref="D5:F5"/>
    <mergeCell ref="G5:I5"/>
    <mergeCell ref="D4:I4"/>
    <mergeCell ref="J5:L5"/>
    <mergeCell ref="M5:O5"/>
    <mergeCell ref="J4:O4"/>
  </mergeCells>
  <phoneticPr fontId="30" type="noConversion"/>
  <printOptions horizontalCentered="1" verticalCentered="1" gridLinesSet="0"/>
  <pageMargins left="0" right="0" top="0" bottom="0" header="0" footer="0"/>
  <pageSetup paperSize="9" scale="81" fitToHeight="0" orientation="portrait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B1" transitionEvaluation="1" published="0">
    <tabColor rgb="FFFF0000"/>
  </sheetPr>
  <dimension ref="A1:Q124"/>
  <sheetViews>
    <sheetView showGridLines="0" tabSelected="1" topLeftCell="B1" zoomScaleNormal="100" workbookViewId="0">
      <selection activeCell="B69" sqref="B69"/>
    </sheetView>
  </sheetViews>
  <sheetFormatPr baseColWidth="10" defaultColWidth="7.28515625" defaultRowHeight="12.75"/>
  <cols>
    <col min="1" max="1" width="6" style="16" hidden="1" customWidth="1"/>
    <col min="2" max="2" width="12.28515625" style="16" customWidth="1"/>
    <col min="3" max="3" width="8.5703125" style="16" customWidth="1"/>
    <col min="4" max="16384" width="7.28515625" style="16"/>
  </cols>
  <sheetData>
    <row r="1" spans="1:17" ht="15.75" customHeight="1">
      <c r="B1" s="43" t="s">
        <v>201</v>
      </c>
      <c r="C1" s="42"/>
      <c r="D1" s="42"/>
      <c r="E1" s="42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7" ht="11.25" customHeight="1">
      <c r="B2" s="42" t="s">
        <v>3</v>
      </c>
      <c r="C2" s="42"/>
      <c r="D2" s="42"/>
      <c r="E2" s="42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1:17" ht="5.0999999999999996" customHeight="1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7" ht="20.100000000000001" customHeight="1">
      <c r="A4" s="29" t="s">
        <v>27</v>
      </c>
      <c r="B4" s="67" t="s">
        <v>41</v>
      </c>
      <c r="C4" s="68" t="s">
        <v>40</v>
      </c>
      <c r="D4" s="68" t="s">
        <v>202</v>
      </c>
      <c r="E4" s="68" t="s">
        <v>39</v>
      </c>
      <c r="F4" s="68" t="s">
        <v>38</v>
      </c>
      <c r="G4" s="69" t="s">
        <v>37</v>
      </c>
      <c r="H4" s="68" t="s">
        <v>36</v>
      </c>
      <c r="I4" s="68" t="s">
        <v>35</v>
      </c>
      <c r="J4" s="68" t="s">
        <v>34</v>
      </c>
      <c r="K4" s="68" t="s">
        <v>33</v>
      </c>
      <c r="L4" s="68" t="s">
        <v>32</v>
      </c>
      <c r="M4" s="68" t="s">
        <v>31</v>
      </c>
      <c r="N4" s="68" t="s">
        <v>30</v>
      </c>
      <c r="O4" s="68" t="s">
        <v>29</v>
      </c>
      <c r="P4" s="68" t="s">
        <v>28</v>
      </c>
      <c r="Q4" s="68" t="s">
        <v>27</v>
      </c>
    </row>
    <row r="5" spans="1:17" ht="11.1" customHeight="1">
      <c r="A5" s="70">
        <v>1038176.08344</v>
      </c>
      <c r="B5" s="227" t="s">
        <v>46</v>
      </c>
      <c r="C5" s="71" t="s">
        <v>23</v>
      </c>
      <c r="D5" s="71">
        <f>SUM(E5:O5)</f>
        <v>934348.33944000001</v>
      </c>
      <c r="E5" s="71">
        <v>87432.687999999995</v>
      </c>
      <c r="F5" s="71">
        <v>65193.004000000001</v>
      </c>
      <c r="G5" s="71">
        <v>76170.803</v>
      </c>
      <c r="H5" s="71">
        <v>70903.402000000002</v>
      </c>
      <c r="I5" s="71">
        <v>70341.908999999985</v>
      </c>
      <c r="J5" s="71">
        <v>83600.281999999992</v>
      </c>
      <c r="K5" s="71">
        <v>90478.902000000002</v>
      </c>
      <c r="L5" s="71">
        <v>100283.63099999999</v>
      </c>
      <c r="M5" s="71">
        <v>94738.319999999992</v>
      </c>
      <c r="N5" s="71">
        <v>92103.590999999986</v>
      </c>
      <c r="O5" s="71">
        <v>103101.80744</v>
      </c>
      <c r="P5" s="70">
        <v>103827.74400000001</v>
      </c>
      <c r="Q5" s="70">
        <v>1038176.08344</v>
      </c>
    </row>
    <row r="6" spans="1:17" ht="11.1" customHeight="1">
      <c r="A6" s="70">
        <v>1076214.6983431999</v>
      </c>
      <c r="B6" s="227"/>
      <c r="C6" s="71" t="s">
        <v>22</v>
      </c>
      <c r="D6" s="71">
        <f>SUM(E6:O6)</f>
        <v>963680.80834320001</v>
      </c>
      <c r="E6" s="71">
        <v>89601.808000000005</v>
      </c>
      <c r="F6" s="71">
        <v>70243.905999999988</v>
      </c>
      <c r="G6" s="71">
        <v>93199.5</v>
      </c>
      <c r="H6" s="71">
        <v>77843.426000000007</v>
      </c>
      <c r="I6" s="71">
        <v>79763.676999999996</v>
      </c>
      <c r="J6" s="71">
        <v>70783.942999999999</v>
      </c>
      <c r="K6" s="71">
        <v>80603.454500000007</v>
      </c>
      <c r="L6" s="71">
        <v>101789.019</v>
      </c>
      <c r="M6" s="71">
        <v>90084.203999999983</v>
      </c>
      <c r="N6" s="71">
        <v>103618.81884319999</v>
      </c>
      <c r="O6" s="71">
        <v>106149.052</v>
      </c>
      <c r="P6" s="70">
        <v>112533.88999999998</v>
      </c>
      <c r="Q6" s="70">
        <v>1076214.6983431999</v>
      </c>
    </row>
    <row r="7" spans="1:17" ht="11.1" customHeight="1">
      <c r="A7" s="70">
        <v>1106279.92</v>
      </c>
      <c r="B7" s="227"/>
      <c r="C7" s="71" t="s">
        <v>21</v>
      </c>
      <c r="D7" s="71">
        <f>SUM(E7:O7)</f>
        <v>998067.74400000006</v>
      </c>
      <c r="E7" s="71">
        <v>90414.284000000014</v>
      </c>
      <c r="F7" s="71">
        <v>77246.178</v>
      </c>
      <c r="G7" s="71">
        <v>85490.114000000016</v>
      </c>
      <c r="H7" s="71">
        <v>73425.452999999994</v>
      </c>
      <c r="I7" s="71">
        <v>71009.097000000009</v>
      </c>
      <c r="J7" s="71">
        <v>68111.126999999993</v>
      </c>
      <c r="K7" s="71">
        <v>81377.055000000008</v>
      </c>
      <c r="L7" s="71">
        <v>108801.231</v>
      </c>
      <c r="M7" s="71">
        <v>111137.398</v>
      </c>
      <c r="N7" s="71">
        <v>112335.071</v>
      </c>
      <c r="O7" s="71">
        <v>118720.736</v>
      </c>
      <c r="P7" s="70">
        <v>108212.17599999998</v>
      </c>
      <c r="Q7" s="70">
        <v>1106279.92</v>
      </c>
    </row>
    <row r="8" spans="1:17" ht="11.1" customHeight="1">
      <c r="A8" s="70">
        <v>1174068.2660000001</v>
      </c>
      <c r="B8" s="227"/>
      <c r="C8" s="71" t="s">
        <v>20</v>
      </c>
      <c r="D8" s="71">
        <f t="shared" ref="D8:D69" si="0">SUM(E8:O8)</f>
        <v>1056334.568</v>
      </c>
      <c r="E8" s="71">
        <v>91108.028999999995</v>
      </c>
      <c r="F8" s="71">
        <v>92478.902000000016</v>
      </c>
      <c r="G8" s="71">
        <v>76980.214999999997</v>
      </c>
      <c r="H8" s="71">
        <v>95550.25999999998</v>
      </c>
      <c r="I8" s="71">
        <v>95536.522000000012</v>
      </c>
      <c r="J8" s="71">
        <v>88951.383000000002</v>
      </c>
      <c r="K8" s="71">
        <v>71652.124000000011</v>
      </c>
      <c r="L8" s="71">
        <v>102139.12799999998</v>
      </c>
      <c r="M8" s="71">
        <v>115160.17799999999</v>
      </c>
      <c r="N8" s="71">
        <v>113974.935</v>
      </c>
      <c r="O8" s="71">
        <v>112802.89200000001</v>
      </c>
      <c r="P8" s="70">
        <v>117733.698</v>
      </c>
      <c r="Q8" s="70">
        <v>1174068.2660000001</v>
      </c>
    </row>
    <row r="9" spans="1:17" ht="11.1" customHeight="1">
      <c r="A9" s="70">
        <v>1203491.736</v>
      </c>
      <c r="B9" s="227"/>
      <c r="C9" s="71" t="s">
        <v>19</v>
      </c>
      <c r="D9" s="71">
        <f t="shared" si="0"/>
        <v>1086081.52</v>
      </c>
      <c r="E9" s="71">
        <v>96414.092999999993</v>
      </c>
      <c r="F9" s="71">
        <v>98057.237000000008</v>
      </c>
      <c r="G9" s="71">
        <v>94662.452000000005</v>
      </c>
      <c r="H9" s="71">
        <v>98504.077999999994</v>
      </c>
      <c r="I9" s="71">
        <v>96607.417000000001</v>
      </c>
      <c r="J9" s="71">
        <v>78672.275000000009</v>
      </c>
      <c r="K9" s="71">
        <v>72046.497000000003</v>
      </c>
      <c r="L9" s="71">
        <v>105153.855</v>
      </c>
      <c r="M9" s="71">
        <v>112545.80100000001</v>
      </c>
      <c r="N9" s="71">
        <v>117598.87699999998</v>
      </c>
      <c r="O9" s="71">
        <v>115818.93800000001</v>
      </c>
      <c r="P9" s="70">
        <v>117410.216</v>
      </c>
      <c r="Q9" s="70">
        <v>1203491.736</v>
      </c>
    </row>
    <row r="10" spans="1:17" ht="11.1" customHeight="1">
      <c r="A10" s="70">
        <v>1119425.416</v>
      </c>
      <c r="B10" s="227"/>
      <c r="C10" s="71" t="s">
        <v>18</v>
      </c>
      <c r="D10" s="71">
        <f t="shared" si="0"/>
        <v>994999.37199999997</v>
      </c>
      <c r="E10" s="71">
        <v>90186.488999999987</v>
      </c>
      <c r="F10" s="71">
        <v>88257.955000000002</v>
      </c>
      <c r="G10" s="71">
        <v>82019.804999999993</v>
      </c>
      <c r="H10" s="71">
        <v>68449.884000000005</v>
      </c>
      <c r="I10" s="71">
        <v>59847.271999999997</v>
      </c>
      <c r="J10" s="71">
        <v>80104.803000000014</v>
      </c>
      <c r="K10" s="71">
        <v>76098.210000000006</v>
      </c>
      <c r="L10" s="71">
        <v>103363.49699999999</v>
      </c>
      <c r="M10" s="71">
        <v>103898.81600000001</v>
      </c>
      <c r="N10" s="71">
        <v>124842.16699999999</v>
      </c>
      <c r="O10" s="71">
        <v>117930.47399999999</v>
      </c>
      <c r="P10" s="70">
        <v>124426.04399999998</v>
      </c>
      <c r="Q10" s="70">
        <v>1119425.416</v>
      </c>
    </row>
    <row r="11" spans="1:17" ht="11.1" customHeight="1">
      <c r="A11" s="70">
        <v>1148321.1059999999</v>
      </c>
      <c r="B11" s="227"/>
      <c r="C11" s="71" t="s">
        <v>17</v>
      </c>
      <c r="D11" s="71">
        <f t="shared" si="0"/>
        <v>1040992.62</v>
      </c>
      <c r="E11" s="71">
        <v>110748.77899999999</v>
      </c>
      <c r="F11" s="71">
        <v>88611.17</v>
      </c>
      <c r="G11" s="71">
        <v>61944.047999999995</v>
      </c>
      <c r="H11" s="71">
        <v>53462.101999999999</v>
      </c>
      <c r="I11" s="71">
        <v>57751.837999999996</v>
      </c>
      <c r="J11" s="71">
        <v>95946.463999999978</v>
      </c>
      <c r="K11" s="71">
        <v>124994.317</v>
      </c>
      <c r="L11" s="71">
        <v>114941.21</v>
      </c>
      <c r="M11" s="71">
        <v>115863.386</v>
      </c>
      <c r="N11" s="71">
        <v>109218.815</v>
      </c>
      <c r="O11" s="71">
        <v>107510.49099999999</v>
      </c>
      <c r="P11" s="70">
        <v>107328.486</v>
      </c>
      <c r="Q11" s="70">
        <v>1148321.1059999999</v>
      </c>
    </row>
    <row r="12" spans="1:17" ht="11.1" customHeight="1">
      <c r="A12" s="70">
        <v>1080929.9950000001</v>
      </c>
      <c r="B12" s="227"/>
      <c r="C12" s="71" t="s">
        <v>16</v>
      </c>
      <c r="D12" s="71">
        <f t="shared" si="0"/>
        <v>982565.18900000001</v>
      </c>
      <c r="E12" s="71">
        <v>102966.08900000001</v>
      </c>
      <c r="F12" s="71">
        <v>77377.828999999998</v>
      </c>
      <c r="G12" s="71">
        <v>34164.558999999994</v>
      </c>
      <c r="H12" s="71">
        <v>59208.74700000001</v>
      </c>
      <c r="I12" s="71">
        <v>77141.653999999995</v>
      </c>
      <c r="J12" s="71">
        <v>68912.183000000005</v>
      </c>
      <c r="K12" s="71">
        <v>93987.407999999996</v>
      </c>
      <c r="L12" s="71">
        <v>111052.26700000001</v>
      </c>
      <c r="M12" s="71">
        <v>120095.19300000001</v>
      </c>
      <c r="N12" s="71">
        <v>125625.93799999999</v>
      </c>
      <c r="O12" s="71">
        <v>112033.322</v>
      </c>
      <c r="P12" s="70">
        <v>98364.805999999997</v>
      </c>
      <c r="Q12" s="70">
        <v>1080929.9950000001</v>
      </c>
    </row>
    <row r="13" spans="1:17" ht="11.1" customHeight="1">
      <c r="A13" s="70">
        <v>1183442.4695000001</v>
      </c>
      <c r="B13" s="227"/>
      <c r="C13" s="71" t="s">
        <v>15</v>
      </c>
      <c r="D13" s="71">
        <f t="shared" si="0"/>
        <v>1058485.9895000001</v>
      </c>
      <c r="E13" s="71">
        <v>105680.727</v>
      </c>
      <c r="F13" s="71">
        <v>75402.3</v>
      </c>
      <c r="G13" s="71">
        <v>62723.68499999999</v>
      </c>
      <c r="H13" s="71">
        <v>64835.839999999997</v>
      </c>
      <c r="I13" s="71">
        <v>77740.642999999996</v>
      </c>
      <c r="J13" s="71">
        <v>100596.45200000002</v>
      </c>
      <c r="K13" s="71">
        <v>103466.504</v>
      </c>
      <c r="L13" s="71">
        <v>109198.52800000001</v>
      </c>
      <c r="M13" s="71">
        <v>115131.93399999999</v>
      </c>
      <c r="N13" s="71">
        <v>118859.31399999998</v>
      </c>
      <c r="O13" s="71">
        <v>124850.0625</v>
      </c>
      <c r="P13" s="70">
        <v>124956.48</v>
      </c>
      <c r="Q13" s="70">
        <v>1183442.4695000001</v>
      </c>
    </row>
    <row r="14" spans="1:17" ht="11.1" customHeight="1">
      <c r="A14" s="70">
        <v>1196003.0960000001</v>
      </c>
      <c r="B14" s="228"/>
      <c r="C14" s="71" t="s">
        <v>14</v>
      </c>
      <c r="D14" s="71">
        <f t="shared" si="0"/>
        <v>1087148.2340000002</v>
      </c>
      <c r="E14" s="71">
        <v>93968.155000000013</v>
      </c>
      <c r="F14" s="71">
        <v>80830.178000000014</v>
      </c>
      <c r="G14" s="71">
        <v>89501.141000000003</v>
      </c>
      <c r="H14" s="71">
        <v>72548.312000000005</v>
      </c>
      <c r="I14" s="71">
        <v>79904.78</v>
      </c>
      <c r="J14" s="71">
        <v>82878.8</v>
      </c>
      <c r="K14" s="71">
        <v>116511.40200000003</v>
      </c>
      <c r="L14" s="71">
        <v>117660.04299999999</v>
      </c>
      <c r="M14" s="71">
        <v>117312.61099999999</v>
      </c>
      <c r="N14" s="71">
        <v>120484.39600000002</v>
      </c>
      <c r="O14" s="71">
        <v>115548.41599999998</v>
      </c>
      <c r="P14" s="70">
        <v>108854.86199999999</v>
      </c>
      <c r="Q14" s="70">
        <v>1196003.0960000001</v>
      </c>
    </row>
    <row r="15" spans="1:17" ht="11.1" customHeight="1">
      <c r="A15" s="70">
        <v>1197714.1454723002</v>
      </c>
      <c r="B15" s="228"/>
      <c r="C15" s="71" t="s">
        <v>45</v>
      </c>
      <c r="D15" s="71">
        <f t="shared" si="0"/>
        <v>1072372.0690000001</v>
      </c>
      <c r="E15" s="71">
        <v>93415.578999999998</v>
      </c>
      <c r="F15" s="71">
        <v>84806.64899999999</v>
      </c>
      <c r="G15" s="71">
        <v>67517.133000000002</v>
      </c>
      <c r="H15" s="71">
        <v>71970.285000000003</v>
      </c>
      <c r="I15" s="71">
        <v>97430.36</v>
      </c>
      <c r="J15" s="71">
        <v>103369.70699999999</v>
      </c>
      <c r="K15" s="71">
        <v>97218.598000000013</v>
      </c>
      <c r="L15" s="71">
        <v>99424.225999999995</v>
      </c>
      <c r="M15" s="71">
        <v>114969.841</v>
      </c>
      <c r="N15" s="71">
        <v>124272.90800000001</v>
      </c>
      <c r="O15" s="71">
        <v>117976.783</v>
      </c>
      <c r="P15" s="70">
        <v>125342.0764723</v>
      </c>
      <c r="Q15" s="70">
        <v>1197714.1454723002</v>
      </c>
    </row>
    <row r="16" spans="1:17" ht="11.1" customHeight="1">
      <c r="A16" s="70">
        <v>1097807.4249211738</v>
      </c>
      <c r="B16" s="228"/>
      <c r="C16" s="71" t="s">
        <v>44</v>
      </c>
      <c r="D16" s="71">
        <f t="shared" si="0"/>
        <v>993212.77043478738</v>
      </c>
      <c r="E16" s="71">
        <v>84815.01999999999</v>
      </c>
      <c r="F16" s="71">
        <v>102542.77285499999</v>
      </c>
      <c r="G16" s="71">
        <v>79193.817999999999</v>
      </c>
      <c r="H16" s="71">
        <v>59812.967999999993</v>
      </c>
      <c r="I16" s="71">
        <v>65009.257923168618</v>
      </c>
      <c r="J16" s="71">
        <v>80439.12000000001</v>
      </c>
      <c r="K16" s="71">
        <v>90105.231999999989</v>
      </c>
      <c r="L16" s="71">
        <v>100645.397</v>
      </c>
      <c r="M16" s="71">
        <v>105171.658</v>
      </c>
      <c r="N16" s="71">
        <v>113813.46722600002</v>
      </c>
      <c r="O16" s="71">
        <v>111664.05943061887</v>
      </c>
      <c r="P16" s="70">
        <v>104594.65448638653</v>
      </c>
      <c r="Q16" s="70">
        <v>1097807.4249211701</v>
      </c>
    </row>
    <row r="17" spans="1:17" ht="11.1" customHeight="1">
      <c r="A17" s="70">
        <v>1111550.5347373611</v>
      </c>
      <c r="B17" s="228"/>
      <c r="C17" s="71" t="s">
        <v>140</v>
      </c>
      <c r="D17" s="71">
        <f t="shared" si="0"/>
        <v>1007655.821737361</v>
      </c>
      <c r="E17" s="71">
        <v>89862.980546272622</v>
      </c>
      <c r="F17" s="71">
        <v>78517.963168117145</v>
      </c>
      <c r="G17" s="71">
        <v>70780.102999999988</v>
      </c>
      <c r="H17" s="71">
        <v>72576.972562968862</v>
      </c>
      <c r="I17" s="71">
        <v>82819.949000000008</v>
      </c>
      <c r="J17" s="71">
        <v>95552.724460999991</v>
      </c>
      <c r="K17" s="71">
        <v>110294.18919192013</v>
      </c>
      <c r="L17" s="71">
        <v>97397.225005082335</v>
      </c>
      <c r="M17" s="71">
        <v>91078.295515000005</v>
      </c>
      <c r="N17" s="71">
        <v>113809.348287</v>
      </c>
      <c r="O17" s="71">
        <v>104966.07100000001</v>
      </c>
      <c r="P17" s="70">
        <v>103894.713</v>
      </c>
      <c r="Q17" s="70">
        <v>1111550.5347373611</v>
      </c>
    </row>
    <row r="18" spans="1:17" ht="11.1" customHeight="1">
      <c r="A18" s="72">
        <v>1062623.3284511713</v>
      </c>
      <c r="B18" s="228"/>
      <c r="C18" s="71" t="s">
        <v>146</v>
      </c>
      <c r="D18" s="71">
        <f t="shared" si="0"/>
        <v>956842.18846666627</v>
      </c>
      <c r="E18" s="71">
        <v>88521.537959999987</v>
      </c>
      <c r="F18" s="71">
        <v>81831.788092126139</v>
      </c>
      <c r="G18" s="71">
        <v>74599.803485196346</v>
      </c>
      <c r="H18" s="71">
        <v>47220.245898000001</v>
      </c>
      <c r="I18" s="71">
        <v>68035.959146000881</v>
      </c>
      <c r="J18" s="71">
        <v>76832.665200977339</v>
      </c>
      <c r="K18" s="71">
        <v>93086.331686671125</v>
      </c>
      <c r="L18" s="71">
        <v>107863.23938</v>
      </c>
      <c r="M18" s="71">
        <v>103633.02644</v>
      </c>
      <c r="N18" s="71">
        <v>113284.98031069447</v>
      </c>
      <c r="O18" s="71">
        <v>101932.610867</v>
      </c>
      <c r="P18" s="73">
        <v>106548.28998450493</v>
      </c>
      <c r="Q18" s="73">
        <v>1063390.4818711714</v>
      </c>
    </row>
    <row r="19" spans="1:17" ht="11.1" customHeight="1">
      <c r="A19" s="70"/>
      <c r="B19" s="74"/>
      <c r="C19" s="74">
        <v>2024</v>
      </c>
      <c r="D19" s="74">
        <f>SUM(E19:O19)</f>
        <v>1003735.5804672143</v>
      </c>
      <c r="E19" s="74">
        <f>+E34+E49+E64+E83+E98+E113</f>
        <v>77170.425656375854</v>
      </c>
      <c r="F19" s="74">
        <f t="shared" ref="F19:L19" si="1">+F34+F49+F64+F83+F98+F113</f>
        <v>87359.913277981934</v>
      </c>
      <c r="G19" s="74">
        <f t="shared" si="1"/>
        <v>57790.39696372491</v>
      </c>
      <c r="H19" s="74">
        <f t="shared" si="1"/>
        <v>62032.809000000008</v>
      </c>
      <c r="I19" s="74">
        <f t="shared" si="1"/>
        <v>82088.384541131571</v>
      </c>
      <c r="J19" s="74">
        <f t="shared" si="1"/>
        <v>92175.408455204801</v>
      </c>
      <c r="K19" s="74">
        <f t="shared" si="1"/>
        <v>94653.82443384036</v>
      </c>
      <c r="L19" s="74">
        <f t="shared" si="1"/>
        <v>115978.46184902271</v>
      </c>
      <c r="M19" s="74">
        <f>+M34+M49+M64+M83+M98+M113</f>
        <v>103823.71048979959</v>
      </c>
      <c r="N19" s="74">
        <f>+N34+N49+N64+N83+N98+N113</f>
        <v>120275.90173599999</v>
      </c>
      <c r="O19" s="74">
        <f>+O34+O49+O64+O83+O98+O113</f>
        <v>110386.34406413256</v>
      </c>
      <c r="P19" s="72"/>
      <c r="Q19" s="72"/>
    </row>
    <row r="20" spans="1:17" ht="7.5" customHeight="1">
      <c r="A20" s="38">
        <v>0</v>
      </c>
      <c r="B20" s="32" t="s">
        <v>138</v>
      </c>
      <c r="C20" s="27" t="s">
        <v>23</v>
      </c>
      <c r="D20" s="71">
        <f t="shared" si="0"/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71">
        <v>0</v>
      </c>
    </row>
    <row r="21" spans="1:17" ht="11.1" customHeight="1">
      <c r="A21" s="38">
        <v>0</v>
      </c>
      <c r="B21" s="32"/>
      <c r="C21" s="27" t="s">
        <v>22</v>
      </c>
      <c r="D21" s="71">
        <f t="shared" si="0"/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71">
        <v>0</v>
      </c>
    </row>
    <row r="22" spans="1:17" ht="11.1" customHeight="1">
      <c r="A22" s="38">
        <v>0</v>
      </c>
      <c r="B22" s="32"/>
      <c r="C22" s="27" t="s">
        <v>21</v>
      </c>
      <c r="D22" s="71">
        <f t="shared" si="0"/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71">
        <v>0</v>
      </c>
    </row>
    <row r="23" spans="1:17" ht="11.1" customHeight="1">
      <c r="A23" s="38">
        <v>0</v>
      </c>
      <c r="B23" s="32"/>
      <c r="C23" s="27" t="s">
        <v>20</v>
      </c>
      <c r="D23" s="71">
        <f t="shared" si="0"/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71">
        <v>0</v>
      </c>
    </row>
    <row r="24" spans="1:17" ht="11.1" customHeight="1">
      <c r="A24" s="38">
        <v>0</v>
      </c>
      <c r="B24" s="32"/>
      <c r="C24" s="27" t="s">
        <v>19</v>
      </c>
      <c r="D24" s="71">
        <f t="shared" si="0"/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71">
        <v>0</v>
      </c>
    </row>
    <row r="25" spans="1:17" ht="11.1" customHeight="1">
      <c r="A25" s="38">
        <v>0</v>
      </c>
      <c r="B25" s="32"/>
      <c r="C25" s="27" t="s">
        <v>18</v>
      </c>
      <c r="D25" s="71">
        <f t="shared" si="0"/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71">
        <v>0</v>
      </c>
    </row>
    <row r="26" spans="1:17" ht="11.1" customHeight="1">
      <c r="A26" s="38">
        <v>0</v>
      </c>
      <c r="B26" s="32"/>
      <c r="C26" s="27" t="s">
        <v>17</v>
      </c>
      <c r="D26" s="71">
        <f t="shared" si="0"/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71">
        <v>0</v>
      </c>
    </row>
    <row r="27" spans="1:17" ht="11.1" customHeight="1">
      <c r="A27" s="38">
        <v>0</v>
      </c>
      <c r="B27" s="32"/>
      <c r="C27" s="27" t="s">
        <v>16</v>
      </c>
      <c r="D27" s="71">
        <f t="shared" si="0"/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71">
        <v>0</v>
      </c>
    </row>
    <row r="28" spans="1:17" ht="11.1" customHeight="1">
      <c r="A28" s="38">
        <v>42034.3</v>
      </c>
      <c r="B28" s="40"/>
      <c r="C28" s="27" t="s">
        <v>15</v>
      </c>
      <c r="D28" s="71">
        <f t="shared" si="0"/>
        <v>37822.400000000001</v>
      </c>
      <c r="E28" s="26">
        <v>53.25</v>
      </c>
      <c r="F28" s="26">
        <v>528.20000000000005</v>
      </c>
      <c r="G28" s="26">
        <v>481.1</v>
      </c>
      <c r="H28" s="26">
        <v>1681</v>
      </c>
      <c r="I28" s="26">
        <v>4414.5</v>
      </c>
      <c r="J28" s="26">
        <v>6493</v>
      </c>
      <c r="K28" s="26">
        <v>7433.4</v>
      </c>
      <c r="L28" s="26">
        <v>4324.55</v>
      </c>
      <c r="M28" s="26">
        <v>7429.4500000000007</v>
      </c>
      <c r="N28" s="26">
        <v>3127.9</v>
      </c>
      <c r="O28" s="26">
        <v>1856.05</v>
      </c>
      <c r="P28" s="26">
        <v>4211.8999999999996</v>
      </c>
      <c r="Q28" s="71">
        <v>42034.3</v>
      </c>
    </row>
    <row r="29" spans="1:17" ht="11.1" customHeight="1">
      <c r="A29" s="38">
        <v>26683.35</v>
      </c>
      <c r="B29" s="32"/>
      <c r="C29" s="27" t="s">
        <v>14</v>
      </c>
      <c r="D29" s="71">
        <f t="shared" si="0"/>
        <v>24058.85</v>
      </c>
      <c r="E29" s="39">
        <v>2247.1999999999998</v>
      </c>
      <c r="F29" s="39">
        <v>392.7</v>
      </c>
      <c r="G29" s="39">
        <v>1179.7</v>
      </c>
      <c r="H29" s="39">
        <v>2095.9499999999998</v>
      </c>
      <c r="I29" s="39">
        <v>2806.8</v>
      </c>
      <c r="J29" s="39">
        <v>1619.6</v>
      </c>
      <c r="K29" s="39">
        <v>1957.4</v>
      </c>
      <c r="L29" s="39">
        <v>2163.85</v>
      </c>
      <c r="M29" s="39">
        <v>2896.75</v>
      </c>
      <c r="N29" s="26">
        <v>2707.15</v>
      </c>
      <c r="O29" s="26">
        <v>3991.75</v>
      </c>
      <c r="P29" s="26">
        <v>2624.5</v>
      </c>
      <c r="Q29" s="71">
        <v>26683.35</v>
      </c>
    </row>
    <row r="30" spans="1:17" ht="11.1" customHeight="1">
      <c r="A30" s="38">
        <v>50532.9</v>
      </c>
      <c r="B30" s="32"/>
      <c r="C30" s="27" t="s">
        <v>13</v>
      </c>
      <c r="D30" s="71">
        <f t="shared" si="0"/>
        <v>42897.3</v>
      </c>
      <c r="E30" s="39">
        <v>1587.65</v>
      </c>
      <c r="F30" s="39">
        <v>2667.05</v>
      </c>
      <c r="G30" s="39">
        <v>5066.45</v>
      </c>
      <c r="H30" s="39">
        <v>3162.75</v>
      </c>
      <c r="I30" s="39">
        <v>5168.05</v>
      </c>
      <c r="J30" s="39">
        <v>5082</v>
      </c>
      <c r="K30" s="39">
        <v>2673.25</v>
      </c>
      <c r="L30" s="39">
        <v>3521.8</v>
      </c>
      <c r="M30" s="39">
        <v>3188.45</v>
      </c>
      <c r="N30" s="39">
        <v>5175.9500000000007</v>
      </c>
      <c r="O30" s="26">
        <v>5603.9</v>
      </c>
      <c r="P30" s="26">
        <v>7635.5999999999995</v>
      </c>
      <c r="Q30" s="71">
        <v>50532.9</v>
      </c>
    </row>
    <row r="31" spans="1:17" ht="11.1" customHeight="1">
      <c r="A31" s="38">
        <v>35753.35</v>
      </c>
      <c r="B31" s="32"/>
      <c r="C31" s="27" t="s">
        <v>12</v>
      </c>
      <c r="D31" s="71">
        <f t="shared" si="0"/>
        <v>32721.149999999998</v>
      </c>
      <c r="E31" s="39">
        <v>4858.2</v>
      </c>
      <c r="F31" s="39">
        <v>2295.25</v>
      </c>
      <c r="G31" s="39">
        <v>1227.7</v>
      </c>
      <c r="H31" s="39">
        <v>3114.2</v>
      </c>
      <c r="I31" s="39">
        <v>3524.9</v>
      </c>
      <c r="J31" s="39">
        <v>2603.4</v>
      </c>
      <c r="K31" s="39">
        <v>2434.3000000000002</v>
      </c>
      <c r="L31" s="39">
        <v>2474.0500000000002</v>
      </c>
      <c r="M31" s="39">
        <v>2928.9</v>
      </c>
      <c r="N31" s="39">
        <v>3533.85</v>
      </c>
      <c r="O31" s="26">
        <v>3726.4</v>
      </c>
      <c r="P31" s="26">
        <v>3032.2</v>
      </c>
      <c r="Q31" s="71">
        <v>35753.35</v>
      </c>
    </row>
    <row r="32" spans="1:17" ht="11.1" customHeight="1">
      <c r="A32" s="38">
        <v>30307.200000000001</v>
      </c>
      <c r="B32" s="32"/>
      <c r="C32" s="27" t="s">
        <v>11</v>
      </c>
      <c r="D32" s="71">
        <f>SUM(E32:O32)</f>
        <v>26528.9</v>
      </c>
      <c r="E32" s="39">
        <v>1990.25</v>
      </c>
      <c r="F32" s="39">
        <v>2783.3</v>
      </c>
      <c r="G32" s="39">
        <v>1359.9</v>
      </c>
      <c r="H32" s="26">
        <v>0</v>
      </c>
      <c r="I32" s="39">
        <v>2590.65</v>
      </c>
      <c r="J32" s="39">
        <v>2659.85</v>
      </c>
      <c r="K32" s="39">
        <v>5182.2</v>
      </c>
      <c r="L32" s="39">
        <v>3636.3</v>
      </c>
      <c r="M32" s="39">
        <v>1241.95</v>
      </c>
      <c r="N32" s="39">
        <v>2184.35</v>
      </c>
      <c r="O32" s="26">
        <v>2900.15</v>
      </c>
      <c r="P32" s="26">
        <v>3778.3</v>
      </c>
      <c r="Q32" s="71">
        <v>30307.200000000001</v>
      </c>
    </row>
    <row r="33" spans="1:17" ht="11.1" customHeight="1">
      <c r="A33" s="38">
        <v>62965.19999999999</v>
      </c>
      <c r="B33" s="32"/>
      <c r="C33" s="27" t="s">
        <v>203</v>
      </c>
      <c r="D33" s="71">
        <f>SUM(E33:O33)</f>
        <v>55428.099999999991</v>
      </c>
      <c r="E33" s="8">
        <v>5690</v>
      </c>
      <c r="F33" s="8">
        <v>4781.25</v>
      </c>
      <c r="G33" s="8">
        <v>597.04999999999995</v>
      </c>
      <c r="H33" s="12">
        <v>1375.2</v>
      </c>
      <c r="I33" s="8">
        <v>5197.8500000000004</v>
      </c>
      <c r="J33" s="39">
        <v>4137.3500000000004</v>
      </c>
      <c r="K33" s="39">
        <v>5304</v>
      </c>
      <c r="L33" s="39">
        <v>6374.6</v>
      </c>
      <c r="M33" s="39">
        <v>6874.95</v>
      </c>
      <c r="N33" s="39">
        <v>7558.75</v>
      </c>
      <c r="O33" s="26">
        <v>7537.1</v>
      </c>
      <c r="P33" s="26">
        <v>8304.25</v>
      </c>
      <c r="Q33" s="71">
        <f>SUM(E33:P33)</f>
        <v>63732.349999999991</v>
      </c>
    </row>
    <row r="34" spans="1:17" ht="11.1" customHeight="1">
      <c r="A34" s="38">
        <v>286096.17999999993</v>
      </c>
      <c r="B34" s="32"/>
      <c r="C34" s="27">
        <v>2024</v>
      </c>
      <c r="D34" s="71">
        <f t="shared" si="0"/>
        <v>80047.8</v>
      </c>
      <c r="E34" s="8">
        <v>6304.05</v>
      </c>
      <c r="F34" s="8">
        <v>5994.4</v>
      </c>
      <c r="G34" s="8">
        <v>950.75</v>
      </c>
      <c r="H34" s="12">
        <v>6300.95</v>
      </c>
      <c r="I34" s="8">
        <v>7370.35</v>
      </c>
      <c r="J34" s="39">
        <v>7121</v>
      </c>
      <c r="K34" s="39">
        <v>9025.5499999999993</v>
      </c>
      <c r="L34" s="39">
        <v>9624.85</v>
      </c>
      <c r="M34" s="39">
        <v>8346.6</v>
      </c>
      <c r="N34" s="39">
        <v>9255.4500000000007</v>
      </c>
      <c r="O34" s="26">
        <v>9753.85</v>
      </c>
      <c r="P34" s="26"/>
      <c r="Q34" s="71"/>
    </row>
    <row r="35" spans="1:17" ht="11.1" customHeight="1">
      <c r="A35" s="38">
        <v>291544.49599999998</v>
      </c>
      <c r="B35" s="32" t="s">
        <v>43</v>
      </c>
      <c r="C35" s="27" t="s">
        <v>23</v>
      </c>
      <c r="D35" s="71">
        <f t="shared" si="0"/>
        <v>258859.20999999996</v>
      </c>
      <c r="E35" s="26">
        <v>25386.780999999999</v>
      </c>
      <c r="F35" s="26">
        <v>19321.835000000003</v>
      </c>
      <c r="G35" s="26">
        <v>8647.9250000000011</v>
      </c>
      <c r="H35" s="26">
        <v>16116.38</v>
      </c>
      <c r="I35" s="26">
        <v>26197.182999999997</v>
      </c>
      <c r="J35" s="26">
        <v>29703.081999999995</v>
      </c>
      <c r="K35" s="26">
        <v>19371.145</v>
      </c>
      <c r="L35" s="26">
        <v>28973.87</v>
      </c>
      <c r="M35" s="26">
        <v>27804.28</v>
      </c>
      <c r="N35" s="26">
        <v>28005.858999999997</v>
      </c>
      <c r="O35" s="26">
        <v>29330.87</v>
      </c>
      <c r="P35" s="26">
        <v>27236.97</v>
      </c>
      <c r="Q35" s="71">
        <v>286096.17999999993</v>
      </c>
    </row>
    <row r="36" spans="1:17" ht="11.1" customHeight="1">
      <c r="A36" s="38">
        <v>279665.61200000002</v>
      </c>
      <c r="B36" s="32"/>
      <c r="C36" s="27" t="s">
        <v>22</v>
      </c>
      <c r="D36" s="71">
        <f t="shared" si="0"/>
        <v>260522.046</v>
      </c>
      <c r="E36" s="26">
        <v>18247.080000000002</v>
      </c>
      <c r="F36" s="26">
        <v>6937</v>
      </c>
      <c r="G36" s="26">
        <v>21481.78</v>
      </c>
      <c r="H36" s="26">
        <v>19554.79</v>
      </c>
      <c r="I36" s="26">
        <v>22557.51</v>
      </c>
      <c r="J36" s="26">
        <v>26969.830999999998</v>
      </c>
      <c r="K36" s="26">
        <v>27267.448</v>
      </c>
      <c r="L36" s="26">
        <v>29726.337000000003</v>
      </c>
      <c r="M36" s="26">
        <v>25235.719999999998</v>
      </c>
      <c r="N36" s="26">
        <v>31473.570000000003</v>
      </c>
      <c r="O36" s="26">
        <v>31070.98</v>
      </c>
      <c r="P36" s="26">
        <v>31022.45</v>
      </c>
      <c r="Q36" s="71">
        <v>291544.49599999998</v>
      </c>
    </row>
    <row r="37" spans="1:17" ht="11.1" customHeight="1">
      <c r="A37" s="38">
        <v>315953.73500000004</v>
      </c>
      <c r="B37" s="32"/>
      <c r="C37" s="27" t="s">
        <v>21</v>
      </c>
      <c r="D37" s="71">
        <f t="shared" si="0"/>
        <v>247231.79200000002</v>
      </c>
      <c r="E37" s="26">
        <v>24026.595000000001</v>
      </c>
      <c r="F37" s="26">
        <v>10079.129999999999</v>
      </c>
      <c r="G37" s="26">
        <v>13621.35</v>
      </c>
      <c r="H37" s="26">
        <v>15329.249000000002</v>
      </c>
      <c r="I37" s="26">
        <v>15932.539999999999</v>
      </c>
      <c r="J37" s="26">
        <v>21452.34</v>
      </c>
      <c r="K37" s="26">
        <v>23271.200000000001</v>
      </c>
      <c r="L37" s="26">
        <v>25326.593000000001</v>
      </c>
      <c r="M37" s="26">
        <v>31019.010999999999</v>
      </c>
      <c r="N37" s="26">
        <v>31895.274000000001</v>
      </c>
      <c r="O37" s="26">
        <v>35278.51</v>
      </c>
      <c r="P37" s="26">
        <v>32433.82</v>
      </c>
      <c r="Q37" s="71">
        <v>279665.61200000002</v>
      </c>
    </row>
    <row r="38" spans="1:17" ht="11.1" customHeight="1">
      <c r="A38" s="38">
        <v>258587.47999999998</v>
      </c>
      <c r="B38" s="32"/>
      <c r="C38" s="27" t="s">
        <v>20</v>
      </c>
      <c r="D38" s="71">
        <f t="shared" si="0"/>
        <v>284903.58500000002</v>
      </c>
      <c r="E38" s="26">
        <v>30438.73</v>
      </c>
      <c r="F38" s="26">
        <v>25855.81</v>
      </c>
      <c r="G38" s="26">
        <v>14348.48</v>
      </c>
      <c r="H38" s="26">
        <v>18969.434999999998</v>
      </c>
      <c r="I38" s="26">
        <v>28346.34</v>
      </c>
      <c r="J38" s="26">
        <v>26534.38</v>
      </c>
      <c r="K38" s="26">
        <v>26682.420000000002</v>
      </c>
      <c r="L38" s="26">
        <v>29274.37</v>
      </c>
      <c r="M38" s="26">
        <v>30232.04</v>
      </c>
      <c r="N38" s="26">
        <v>26411.58</v>
      </c>
      <c r="O38" s="26">
        <v>27809.999999999996</v>
      </c>
      <c r="P38" s="26">
        <v>31050.149999999998</v>
      </c>
      <c r="Q38" s="71">
        <v>315953.73500000004</v>
      </c>
    </row>
    <row r="39" spans="1:17" ht="11.1" customHeight="1">
      <c r="A39" s="38">
        <v>193052.76</v>
      </c>
      <c r="B39" s="32"/>
      <c r="C39" s="27" t="s">
        <v>19</v>
      </c>
      <c r="D39" s="71">
        <f t="shared" si="0"/>
        <v>234973.74999999997</v>
      </c>
      <c r="E39" s="26">
        <v>28002.560000000001</v>
      </c>
      <c r="F39" s="26">
        <v>24606.449999999997</v>
      </c>
      <c r="G39" s="26">
        <v>16656.22</v>
      </c>
      <c r="H39" s="26">
        <v>19520.069999999996</v>
      </c>
      <c r="I39" s="26">
        <v>25521.040000000005</v>
      </c>
      <c r="J39" s="26">
        <v>0</v>
      </c>
      <c r="K39" s="26">
        <v>22108.33</v>
      </c>
      <c r="L39" s="26">
        <v>23217.38</v>
      </c>
      <c r="M39" s="26">
        <v>23592.930000000004</v>
      </c>
      <c r="N39" s="26">
        <v>26306.809999999998</v>
      </c>
      <c r="O39" s="26">
        <v>25441.96</v>
      </c>
      <c r="P39" s="26">
        <v>23613.73</v>
      </c>
      <c r="Q39" s="71">
        <v>258587.47999999998</v>
      </c>
    </row>
    <row r="40" spans="1:17" ht="11.1" customHeight="1">
      <c r="A40" s="38">
        <v>226632.73999999996</v>
      </c>
      <c r="B40" s="32"/>
      <c r="C40" s="27" t="s">
        <v>18</v>
      </c>
      <c r="D40" s="71">
        <f t="shared" si="0"/>
        <v>169185.63</v>
      </c>
      <c r="E40" s="26">
        <v>16317.73</v>
      </c>
      <c r="F40" s="26">
        <v>13332.520000000002</v>
      </c>
      <c r="G40" s="26">
        <v>8012.73</v>
      </c>
      <c r="H40" s="26">
        <v>7414.6299999999992</v>
      </c>
      <c r="I40" s="26">
        <v>6333.8</v>
      </c>
      <c r="J40" s="26">
        <v>13620.75</v>
      </c>
      <c r="K40" s="26">
        <v>14433.509999999998</v>
      </c>
      <c r="L40" s="26">
        <v>15794.010000000002</v>
      </c>
      <c r="M40" s="26">
        <v>21870.59</v>
      </c>
      <c r="N40" s="26">
        <v>25441.919999999998</v>
      </c>
      <c r="O40" s="26">
        <v>26613.440000000002</v>
      </c>
      <c r="P40" s="26">
        <v>23867.129999999997</v>
      </c>
      <c r="Q40" s="71">
        <v>193052.76</v>
      </c>
    </row>
    <row r="41" spans="1:17" ht="11.1" customHeight="1">
      <c r="A41" s="38">
        <v>218892.19400000002</v>
      </c>
      <c r="B41" s="32"/>
      <c r="C41" s="27" t="s">
        <v>17</v>
      </c>
      <c r="D41" s="71">
        <f t="shared" si="0"/>
        <v>202862.35999999996</v>
      </c>
      <c r="E41" s="26">
        <v>22070.43</v>
      </c>
      <c r="F41" s="26">
        <v>14257.809999999998</v>
      </c>
      <c r="G41" s="26">
        <v>9269.5999999999985</v>
      </c>
      <c r="H41" s="26">
        <v>13876.68</v>
      </c>
      <c r="I41" s="26">
        <v>13356.289999999999</v>
      </c>
      <c r="J41" s="26">
        <v>22258.93</v>
      </c>
      <c r="K41" s="26">
        <v>21074.01</v>
      </c>
      <c r="L41" s="26">
        <v>23437.83</v>
      </c>
      <c r="M41" s="26">
        <v>19437.089999999997</v>
      </c>
      <c r="N41" s="26">
        <v>22528.11</v>
      </c>
      <c r="O41" s="26">
        <v>21295.579999999998</v>
      </c>
      <c r="P41" s="26">
        <v>23770.38</v>
      </c>
      <c r="Q41" s="71">
        <v>226632.73999999996</v>
      </c>
    </row>
    <row r="42" spans="1:17" ht="11.1" customHeight="1">
      <c r="A42" s="38">
        <v>274879.06149999995</v>
      </c>
      <c r="B42" s="32"/>
      <c r="C42" s="27" t="s">
        <v>16</v>
      </c>
      <c r="D42" s="71">
        <f t="shared" si="0"/>
        <v>201723.38400000002</v>
      </c>
      <c r="E42" s="26">
        <v>19470.259999999998</v>
      </c>
      <c r="F42" s="26">
        <v>6464.4600000000009</v>
      </c>
      <c r="G42" s="26">
        <v>1579.1100000000001</v>
      </c>
      <c r="H42" s="26">
        <v>2639.09</v>
      </c>
      <c r="I42" s="26">
        <v>13407.355</v>
      </c>
      <c r="J42" s="26">
        <v>19725.648999999998</v>
      </c>
      <c r="K42" s="26">
        <v>23234.429999999997</v>
      </c>
      <c r="L42" s="26">
        <v>24897.599999999999</v>
      </c>
      <c r="M42" s="26">
        <v>32825.94</v>
      </c>
      <c r="N42" s="26">
        <v>32321.54</v>
      </c>
      <c r="O42" s="26">
        <v>25157.949999999997</v>
      </c>
      <c r="P42" s="26">
        <v>17168.810000000001</v>
      </c>
      <c r="Q42" s="71">
        <v>218892.19400000002</v>
      </c>
    </row>
    <row r="43" spans="1:17" ht="11.1" customHeight="1">
      <c r="A43" s="38">
        <v>264655.67500000005</v>
      </c>
      <c r="B43" s="32"/>
      <c r="C43" s="27" t="s">
        <v>15</v>
      </c>
      <c r="D43" s="71">
        <f t="shared" si="0"/>
        <v>242197.40649999998</v>
      </c>
      <c r="E43" s="26">
        <v>20790.86</v>
      </c>
      <c r="F43" s="26">
        <v>16743.919999999998</v>
      </c>
      <c r="G43" s="26">
        <v>5276.25</v>
      </c>
      <c r="H43" s="26">
        <v>6659</v>
      </c>
      <c r="I43" s="26">
        <v>12766.73</v>
      </c>
      <c r="J43" s="26">
        <v>22177.027000000002</v>
      </c>
      <c r="K43" s="26">
        <v>28676.483</v>
      </c>
      <c r="L43" s="26">
        <v>31771.78</v>
      </c>
      <c r="M43" s="26">
        <v>30984.25</v>
      </c>
      <c r="N43" s="26">
        <v>33516.103999999999</v>
      </c>
      <c r="O43" s="26">
        <v>32835.002500000002</v>
      </c>
      <c r="P43" s="26">
        <v>32681.654999999999</v>
      </c>
      <c r="Q43" s="71">
        <v>274879.06149999995</v>
      </c>
    </row>
    <row r="44" spans="1:17" ht="11.1" customHeight="1">
      <c r="A44" s="38">
        <v>231474.16400000002</v>
      </c>
      <c r="B44" s="32"/>
      <c r="C44" s="27" t="s">
        <v>14</v>
      </c>
      <c r="D44" s="71">
        <f t="shared" si="0"/>
        <v>244872.79500000004</v>
      </c>
      <c r="E44" s="26">
        <v>18735.75</v>
      </c>
      <c r="F44" s="26">
        <v>11210.75</v>
      </c>
      <c r="G44" s="26">
        <v>13700.47</v>
      </c>
      <c r="H44" s="26">
        <v>21053.705000000002</v>
      </c>
      <c r="I44" s="26">
        <v>18767.53</v>
      </c>
      <c r="J44" s="26">
        <v>22523.97</v>
      </c>
      <c r="K44" s="26">
        <v>31975.22</v>
      </c>
      <c r="L44" s="26">
        <v>25586.45</v>
      </c>
      <c r="M44" s="26">
        <v>27828</v>
      </c>
      <c r="N44" s="26">
        <v>28103.059999999998</v>
      </c>
      <c r="O44" s="26">
        <v>25387.89</v>
      </c>
      <c r="P44" s="26">
        <v>19782.879999999997</v>
      </c>
      <c r="Q44" s="71">
        <v>264655.67500000005</v>
      </c>
    </row>
    <row r="45" spans="1:17" ht="11.1" customHeight="1">
      <c r="A45" s="38">
        <v>243283.37400000001</v>
      </c>
      <c r="B45" s="32"/>
      <c r="C45" s="27" t="s">
        <v>13</v>
      </c>
      <c r="D45" s="71">
        <f t="shared" si="0"/>
        <v>205069.96400000001</v>
      </c>
      <c r="E45" s="26">
        <v>19022.72</v>
      </c>
      <c r="F45" s="26">
        <v>8141.93</v>
      </c>
      <c r="G45" s="26">
        <v>10345.569999999998</v>
      </c>
      <c r="H45" s="26">
        <v>15620.75</v>
      </c>
      <c r="I45" s="26">
        <v>20507.900000000001</v>
      </c>
      <c r="J45" s="26">
        <v>17659.91</v>
      </c>
      <c r="K45" s="26">
        <v>23738.504999999997</v>
      </c>
      <c r="L45" s="26">
        <v>24020.190000000002</v>
      </c>
      <c r="M45" s="26">
        <v>15870.43</v>
      </c>
      <c r="N45" s="26">
        <v>24818.209000000003</v>
      </c>
      <c r="O45" s="26">
        <v>25323.850000000002</v>
      </c>
      <c r="P45" s="26">
        <v>26404.2</v>
      </c>
      <c r="Q45" s="71">
        <v>231474.16400000002</v>
      </c>
    </row>
    <row r="46" spans="1:17" ht="11.1" customHeight="1">
      <c r="A46" s="38">
        <v>249512.55</v>
      </c>
      <c r="B46" s="32"/>
      <c r="C46" s="27" t="s">
        <v>12</v>
      </c>
      <c r="D46" s="71">
        <f t="shared" si="0"/>
        <v>217020.07400000002</v>
      </c>
      <c r="E46" s="26">
        <v>19351.689999999999</v>
      </c>
      <c r="F46" s="26">
        <v>21282.075000000001</v>
      </c>
      <c r="G46" s="26">
        <v>8647.4500000000007</v>
      </c>
      <c r="H46" s="26">
        <v>20058.925000000003</v>
      </c>
      <c r="I46" s="26">
        <v>20971</v>
      </c>
      <c r="J46" s="26">
        <v>21725.99</v>
      </c>
      <c r="K46" s="26">
        <v>19814.39</v>
      </c>
      <c r="L46" s="26">
        <v>14713.44</v>
      </c>
      <c r="M46" s="26">
        <v>22492.333999999999</v>
      </c>
      <c r="N46" s="26">
        <v>23044.57</v>
      </c>
      <c r="O46" s="26">
        <v>24918.21</v>
      </c>
      <c r="P46" s="26">
        <v>26263.300000000003</v>
      </c>
      <c r="Q46" s="71">
        <v>243283.37400000001</v>
      </c>
    </row>
    <row r="47" spans="1:17" ht="11.1" customHeight="1">
      <c r="A47" s="38">
        <v>193076.8</v>
      </c>
      <c r="B47" s="32"/>
      <c r="C47" s="27" t="s">
        <v>11</v>
      </c>
      <c r="D47" s="71">
        <f t="shared" si="0"/>
        <v>226453.8</v>
      </c>
      <c r="E47" s="26">
        <v>18074</v>
      </c>
      <c r="F47" s="26">
        <v>15317.75</v>
      </c>
      <c r="G47" s="26">
        <v>8291.6</v>
      </c>
      <c r="H47" s="26">
        <v>23135.599999999999</v>
      </c>
      <c r="I47" s="26">
        <v>20310.7</v>
      </c>
      <c r="J47" s="26">
        <v>23284.3</v>
      </c>
      <c r="K47" s="26">
        <v>24078.7</v>
      </c>
      <c r="L47" s="26">
        <v>23566.85</v>
      </c>
      <c r="M47" s="26">
        <v>23820.400000000001</v>
      </c>
      <c r="N47" s="26">
        <v>24497.649999999998</v>
      </c>
      <c r="O47" s="26">
        <v>22076.25</v>
      </c>
      <c r="P47" s="26">
        <v>23058.75</v>
      </c>
      <c r="Q47" s="71">
        <v>249512.55</v>
      </c>
    </row>
    <row r="48" spans="1:17" ht="11.1" customHeight="1">
      <c r="A48" s="38">
        <v>519448.27600000001</v>
      </c>
      <c r="B48" s="32"/>
      <c r="C48" s="27" t="s">
        <v>10</v>
      </c>
      <c r="D48" s="71">
        <f t="shared" si="0"/>
        <v>172821.71</v>
      </c>
      <c r="E48" s="51">
        <v>19267.25</v>
      </c>
      <c r="F48" s="51">
        <v>18168.349999999999</v>
      </c>
      <c r="G48" s="51">
        <v>6539.95</v>
      </c>
      <c r="H48" s="51">
        <v>3152.25</v>
      </c>
      <c r="I48" s="12">
        <v>15479.37</v>
      </c>
      <c r="J48" s="26">
        <v>13428.5</v>
      </c>
      <c r="K48" s="26">
        <v>19564.950000000004</v>
      </c>
      <c r="L48" s="26">
        <v>20891.09</v>
      </c>
      <c r="M48" s="26">
        <v>19492</v>
      </c>
      <c r="N48" s="26">
        <v>19278.22</v>
      </c>
      <c r="O48" s="26">
        <v>17559.78</v>
      </c>
      <c r="P48" s="26">
        <v>20255.089999999997</v>
      </c>
      <c r="Q48" s="71">
        <v>193076.8</v>
      </c>
    </row>
    <row r="49" spans="1:17" ht="11.1" customHeight="1">
      <c r="A49" s="38">
        <v>543624.49199999997</v>
      </c>
      <c r="B49" s="32"/>
      <c r="C49" s="27">
        <v>2024</v>
      </c>
      <c r="D49" s="71">
        <f t="shared" si="0"/>
        <v>206133.53199999998</v>
      </c>
      <c r="E49" s="51">
        <v>19500.400000000001</v>
      </c>
      <c r="F49" s="51">
        <v>16668.949999999997</v>
      </c>
      <c r="G49" s="51">
        <v>11972.85</v>
      </c>
      <c r="H49" s="51">
        <v>9766.4499999999989</v>
      </c>
      <c r="I49" s="12">
        <v>21407.1</v>
      </c>
      <c r="J49" s="26">
        <v>15709.3</v>
      </c>
      <c r="K49" s="26">
        <v>17558.07</v>
      </c>
      <c r="L49" s="26">
        <v>26831.112000000001</v>
      </c>
      <c r="M49" s="26">
        <v>22262</v>
      </c>
      <c r="N49" s="26">
        <v>23489.9</v>
      </c>
      <c r="O49" s="26">
        <v>20967.400000000001</v>
      </c>
      <c r="P49" s="26"/>
      <c r="Q49" s="71"/>
    </row>
    <row r="50" spans="1:17" ht="11.1" customHeight="1">
      <c r="A50" s="38">
        <v>562107.18300000008</v>
      </c>
      <c r="B50" s="32" t="s">
        <v>147</v>
      </c>
      <c r="C50" s="27" t="s">
        <v>23</v>
      </c>
      <c r="D50" s="71">
        <f>SUM(E50:O50)</f>
        <v>467491.783</v>
      </c>
      <c r="E50" s="26">
        <v>43224.361999999994</v>
      </c>
      <c r="F50" s="26">
        <v>25862.337</v>
      </c>
      <c r="G50" s="26">
        <v>48675.188000000002</v>
      </c>
      <c r="H50" s="26">
        <v>38445.692999999999</v>
      </c>
      <c r="I50" s="26">
        <v>25915.3</v>
      </c>
      <c r="J50" s="26">
        <v>34468.71</v>
      </c>
      <c r="K50" s="26">
        <v>52481.62</v>
      </c>
      <c r="L50" s="26">
        <v>53025.600999999995</v>
      </c>
      <c r="M50" s="26">
        <v>51314.565000000002</v>
      </c>
      <c r="N50" s="26">
        <v>43196.175000000003</v>
      </c>
      <c r="O50" s="26">
        <v>50882.231999999996</v>
      </c>
      <c r="P50" s="26">
        <v>51956.493000000002</v>
      </c>
      <c r="Q50" s="71">
        <v>519448.27600000001</v>
      </c>
    </row>
    <row r="51" spans="1:17" ht="11.1" customHeight="1">
      <c r="A51" s="38">
        <v>574422.42599999998</v>
      </c>
      <c r="B51" s="32"/>
      <c r="C51" s="27" t="s">
        <v>22</v>
      </c>
      <c r="D51" s="71">
        <f t="shared" si="0"/>
        <v>489631.65699999995</v>
      </c>
      <c r="E51" s="26">
        <v>49393.745999999999</v>
      </c>
      <c r="F51" s="26">
        <v>45382.788</v>
      </c>
      <c r="G51" s="26">
        <v>49024.544000000002</v>
      </c>
      <c r="H51" s="26">
        <v>38879.100000000006</v>
      </c>
      <c r="I51" s="26">
        <v>36585.936000000002</v>
      </c>
      <c r="J51" s="26">
        <v>24801.47</v>
      </c>
      <c r="K51" s="26">
        <v>35262.89</v>
      </c>
      <c r="L51" s="26">
        <v>51209.213999999993</v>
      </c>
      <c r="M51" s="26">
        <v>49596.123</v>
      </c>
      <c r="N51" s="26">
        <v>53549.675999999999</v>
      </c>
      <c r="O51" s="26">
        <v>55946.17</v>
      </c>
      <c r="P51" s="26">
        <v>53992.834999999992</v>
      </c>
      <c r="Q51" s="71">
        <v>543624.49199999997</v>
      </c>
    </row>
    <row r="52" spans="1:17" ht="11.1" customHeight="1">
      <c r="A52" s="38">
        <v>633993.71900000004</v>
      </c>
      <c r="B52" s="32"/>
      <c r="C52" s="27" t="s">
        <v>21</v>
      </c>
      <c r="D52" s="71">
        <f t="shared" si="0"/>
        <v>510251.61300000007</v>
      </c>
      <c r="E52" s="26">
        <v>44828.262999999999</v>
      </c>
      <c r="F52" s="26">
        <v>49159.252</v>
      </c>
      <c r="G52" s="26">
        <v>53216.959000000003</v>
      </c>
      <c r="H52" s="26">
        <v>37501.842999999993</v>
      </c>
      <c r="I52" s="26">
        <v>31609.510000000002</v>
      </c>
      <c r="J52" s="26">
        <v>29765.399999999998</v>
      </c>
      <c r="K52" s="26">
        <v>41804.04</v>
      </c>
      <c r="L52" s="26">
        <v>57024.064000000006</v>
      </c>
      <c r="M52" s="26">
        <v>54264.312000000005</v>
      </c>
      <c r="N52" s="26">
        <v>55480.133999999998</v>
      </c>
      <c r="O52" s="26">
        <v>55597.836000000003</v>
      </c>
      <c r="P52" s="26">
        <v>51855.569999999992</v>
      </c>
      <c r="Q52" s="71">
        <v>562107.18300000008</v>
      </c>
    </row>
    <row r="53" spans="1:17" ht="11.1" customHeight="1">
      <c r="A53" s="38">
        <v>630030.29</v>
      </c>
      <c r="B53" s="32"/>
      <c r="C53" s="27" t="s">
        <v>20</v>
      </c>
      <c r="D53" s="71">
        <f t="shared" si="0"/>
        <v>515405.21100000001</v>
      </c>
      <c r="E53" s="26">
        <v>39896.945999999996</v>
      </c>
      <c r="F53" s="26">
        <v>48701.768000000004</v>
      </c>
      <c r="G53" s="26">
        <v>40894.627999999997</v>
      </c>
      <c r="H53" s="26">
        <v>50542.457999999999</v>
      </c>
      <c r="I53" s="26">
        <v>45324.565999999999</v>
      </c>
      <c r="J53" s="26">
        <v>39751.72</v>
      </c>
      <c r="K53" s="26">
        <v>23996.15</v>
      </c>
      <c r="L53" s="26">
        <v>47528.326000000001</v>
      </c>
      <c r="M53" s="26">
        <v>60894.403999999995</v>
      </c>
      <c r="N53" s="26">
        <v>60117.95</v>
      </c>
      <c r="O53" s="26">
        <v>57756.294999999998</v>
      </c>
      <c r="P53" s="26">
        <v>59017.214999999997</v>
      </c>
      <c r="Q53" s="71">
        <v>574422.42599999998</v>
      </c>
    </row>
    <row r="54" spans="1:17" ht="11.1" customHeight="1">
      <c r="A54" s="38">
        <v>647154.81800000009</v>
      </c>
      <c r="B54" s="32"/>
      <c r="C54" s="27" t="s">
        <v>19</v>
      </c>
      <c r="D54" s="71">
        <f t="shared" si="0"/>
        <v>570515.78700000001</v>
      </c>
      <c r="E54" s="26">
        <v>45394.806999999993</v>
      </c>
      <c r="F54" s="26">
        <v>52322.743000000002</v>
      </c>
      <c r="G54" s="26">
        <v>52819.895000000004</v>
      </c>
      <c r="H54" s="26">
        <v>55952.570999999996</v>
      </c>
      <c r="I54" s="26">
        <v>48906.565999999999</v>
      </c>
      <c r="J54" s="26">
        <v>32799.228000000003</v>
      </c>
      <c r="K54" s="26">
        <v>30829.702999999998</v>
      </c>
      <c r="L54" s="26">
        <v>61603.122000000003</v>
      </c>
      <c r="M54" s="26">
        <v>62463.898000000001</v>
      </c>
      <c r="N54" s="26">
        <v>64073.948999999993</v>
      </c>
      <c r="O54" s="26">
        <v>63349.305000000008</v>
      </c>
      <c r="P54" s="26">
        <v>63477.932000000001</v>
      </c>
      <c r="Q54" s="71">
        <v>633993.71900000004</v>
      </c>
    </row>
    <row r="55" spans="1:17" ht="11.1" customHeight="1">
      <c r="A55" s="38">
        <v>595225.59000000008</v>
      </c>
      <c r="B55" s="32"/>
      <c r="C55" s="27" t="s">
        <v>18</v>
      </c>
      <c r="D55" s="71">
        <f t="shared" si="0"/>
        <v>554628.152</v>
      </c>
      <c r="E55" s="26">
        <v>48668.86</v>
      </c>
      <c r="F55" s="26">
        <v>54243.764999999999</v>
      </c>
      <c r="G55" s="26">
        <v>52777.345000000001</v>
      </c>
      <c r="H55" s="26">
        <v>40924.002</v>
      </c>
      <c r="I55" s="26">
        <v>30094.547999999999</v>
      </c>
      <c r="J55" s="26">
        <v>39816.573000000004</v>
      </c>
      <c r="K55" s="26">
        <v>33069.440999999999</v>
      </c>
      <c r="L55" s="26">
        <v>58811.202999999994</v>
      </c>
      <c r="M55" s="26">
        <v>54337.773999999998</v>
      </c>
      <c r="N55" s="26">
        <v>78053.97099999999</v>
      </c>
      <c r="O55" s="26">
        <v>63830.67</v>
      </c>
      <c r="P55" s="26">
        <v>75402.137999999992</v>
      </c>
      <c r="Q55" s="71">
        <v>630030.29</v>
      </c>
    </row>
    <row r="56" spans="1:17" ht="11.1" customHeight="1">
      <c r="A56" s="38">
        <v>587844.27500000002</v>
      </c>
      <c r="B56" s="32"/>
      <c r="C56" s="27" t="s">
        <v>17</v>
      </c>
      <c r="D56" s="71">
        <f t="shared" si="0"/>
        <v>584661.09900000005</v>
      </c>
      <c r="E56" s="26">
        <v>65812.678000000014</v>
      </c>
      <c r="F56" s="26">
        <v>52567.468000000008</v>
      </c>
      <c r="G56" s="26">
        <v>33592.479999999996</v>
      </c>
      <c r="H56" s="26">
        <v>22784.19</v>
      </c>
      <c r="I56" s="26">
        <v>30133.229999999996</v>
      </c>
      <c r="J56" s="26">
        <v>50987.198999999993</v>
      </c>
      <c r="K56" s="26">
        <v>76730.39</v>
      </c>
      <c r="L56" s="26">
        <v>63705.036000000007</v>
      </c>
      <c r="M56" s="26">
        <v>70446.964999999997</v>
      </c>
      <c r="N56" s="26">
        <v>58015.450000000004</v>
      </c>
      <c r="O56" s="26">
        <v>59886.013000000006</v>
      </c>
      <c r="P56" s="26">
        <v>62493.718999999997</v>
      </c>
      <c r="Q56" s="71">
        <v>647154.81800000009</v>
      </c>
    </row>
    <row r="57" spans="1:17" ht="11.1" customHeight="1">
      <c r="A57" s="38">
        <v>618388.80499999993</v>
      </c>
      <c r="B57" s="32"/>
      <c r="C57" s="27" t="s">
        <v>16</v>
      </c>
      <c r="D57" s="71">
        <f t="shared" si="0"/>
        <v>536480.62700000009</v>
      </c>
      <c r="E57" s="26">
        <v>61740.472000000002</v>
      </c>
      <c r="F57" s="26">
        <v>51743.362999999998</v>
      </c>
      <c r="G57" s="26">
        <v>18523.031999999999</v>
      </c>
      <c r="H57" s="26">
        <v>39101.408000000003</v>
      </c>
      <c r="I57" s="26">
        <v>39928.391000000003</v>
      </c>
      <c r="J57" s="26">
        <v>25425.17</v>
      </c>
      <c r="K57" s="26">
        <v>51219.503000000004</v>
      </c>
      <c r="L57" s="26">
        <v>64709.964</v>
      </c>
      <c r="M57" s="26">
        <v>60450.195</v>
      </c>
      <c r="N57" s="26">
        <v>65703.26400000001</v>
      </c>
      <c r="O57" s="26">
        <v>57935.864999999998</v>
      </c>
      <c r="P57" s="26">
        <v>58744.963000000003</v>
      </c>
      <c r="Q57" s="71">
        <v>595225.59000000008</v>
      </c>
    </row>
    <row r="58" spans="1:17" ht="11.1" customHeight="1">
      <c r="A58" s="38">
        <v>638051.78247229999</v>
      </c>
      <c r="B58" s="32"/>
      <c r="C58" s="27" t="s">
        <v>15</v>
      </c>
      <c r="D58" s="71">
        <f t="shared" si="0"/>
        <v>525860.08799999999</v>
      </c>
      <c r="E58" s="26">
        <v>61322.417000000001</v>
      </c>
      <c r="F58" s="26">
        <v>34674.404999999999</v>
      </c>
      <c r="G58" s="26">
        <v>35212.131999999998</v>
      </c>
      <c r="H58" s="26">
        <v>46970.25</v>
      </c>
      <c r="I58" s="26">
        <v>45370.877999999997</v>
      </c>
      <c r="J58" s="26">
        <v>48212.614000000001</v>
      </c>
      <c r="K58" s="26">
        <v>42599.847999999998</v>
      </c>
      <c r="L58" s="26">
        <v>47023.486999999994</v>
      </c>
      <c r="M58" s="26">
        <v>49653.223999999995</v>
      </c>
      <c r="N58" s="26">
        <v>54511.207999999999</v>
      </c>
      <c r="O58" s="26">
        <v>60309.625</v>
      </c>
      <c r="P58" s="26">
        <v>61984.186999999998</v>
      </c>
      <c r="Q58" s="71">
        <v>587844.27500000002</v>
      </c>
    </row>
    <row r="59" spans="1:17" ht="11.1" customHeight="1">
      <c r="A59" s="38">
        <v>531566.94298017409</v>
      </c>
      <c r="B59" s="32"/>
      <c r="C59" s="27" t="s">
        <v>14</v>
      </c>
      <c r="D59" s="71">
        <f t="shared" si="0"/>
        <v>557436.31499999994</v>
      </c>
      <c r="E59" s="26">
        <v>48497.128000000004</v>
      </c>
      <c r="F59" s="26">
        <v>45321.38</v>
      </c>
      <c r="G59" s="26">
        <v>54425.342000000004</v>
      </c>
      <c r="H59" s="26">
        <v>35677.527999999998</v>
      </c>
      <c r="I59" s="26">
        <v>36600.201000000001</v>
      </c>
      <c r="J59" s="26">
        <v>34007.68</v>
      </c>
      <c r="K59" s="26">
        <v>55241.224000000002</v>
      </c>
      <c r="L59" s="26">
        <v>61724.777999999998</v>
      </c>
      <c r="M59" s="26">
        <v>61397.190999999999</v>
      </c>
      <c r="N59" s="26">
        <v>63692.096000000005</v>
      </c>
      <c r="O59" s="26">
        <v>60851.766999999993</v>
      </c>
      <c r="P59" s="26">
        <v>60952.49</v>
      </c>
      <c r="Q59" s="71">
        <v>618388.80499999993</v>
      </c>
    </row>
    <row r="60" spans="1:17" ht="11.1" customHeight="1">
      <c r="A60" s="38">
        <v>561888.94220736111</v>
      </c>
      <c r="B60" s="32"/>
      <c r="C60" s="27" t="s">
        <v>13</v>
      </c>
      <c r="D60" s="71">
        <f t="shared" si="0"/>
        <v>573067.67299999995</v>
      </c>
      <c r="E60" s="26">
        <v>47984.493999999999</v>
      </c>
      <c r="F60" s="26">
        <v>54267.934999999998</v>
      </c>
      <c r="G60" s="26">
        <v>31160.215</v>
      </c>
      <c r="H60" s="26">
        <v>32884.487999999998</v>
      </c>
      <c r="I60" s="26">
        <v>49002.694000000003</v>
      </c>
      <c r="J60" s="26">
        <v>56081.743999999999</v>
      </c>
      <c r="K60" s="26">
        <v>58461.594000000005</v>
      </c>
      <c r="L60" s="26">
        <v>56004.697999999997</v>
      </c>
      <c r="M60" s="26">
        <v>65745.702999999994</v>
      </c>
      <c r="N60" s="26">
        <v>63096.368999999999</v>
      </c>
      <c r="O60" s="26">
        <v>58377.739000000001</v>
      </c>
      <c r="P60" s="26">
        <v>64984.109472299999</v>
      </c>
      <c r="Q60" s="71">
        <v>638051.78247229999</v>
      </c>
    </row>
    <row r="61" spans="1:17" ht="11.1" customHeight="1">
      <c r="A61" s="38">
        <v>549676.94389317126</v>
      </c>
      <c r="B61" s="32"/>
      <c r="C61" s="27" t="s">
        <v>12</v>
      </c>
      <c r="D61" s="71">
        <f t="shared" si="0"/>
        <v>478182.51507078751</v>
      </c>
      <c r="E61" s="26">
        <v>36992.826999999997</v>
      </c>
      <c r="F61" s="26">
        <v>53374.02</v>
      </c>
      <c r="G61" s="26">
        <v>45363.846000000005</v>
      </c>
      <c r="H61" s="26">
        <v>24114.646999999997</v>
      </c>
      <c r="I61" s="26">
        <v>29821.488923168617</v>
      </c>
      <c r="J61" s="26">
        <v>29432.472999999998</v>
      </c>
      <c r="K61" s="26">
        <v>41434.695</v>
      </c>
      <c r="L61" s="26">
        <v>55863.878000000004</v>
      </c>
      <c r="M61" s="26">
        <v>50796.184000000001</v>
      </c>
      <c r="N61" s="26">
        <v>57641.530000000006</v>
      </c>
      <c r="O61" s="26">
        <v>53346.926147618877</v>
      </c>
      <c r="P61" s="26">
        <v>53384.427909386533</v>
      </c>
      <c r="Q61" s="71">
        <v>531566.94298017409</v>
      </c>
    </row>
    <row r="62" spans="1:17" ht="11.1" customHeight="1">
      <c r="A62" s="33" t="s">
        <v>42</v>
      </c>
      <c r="B62" s="32"/>
      <c r="C62" s="27" t="s">
        <v>11</v>
      </c>
      <c r="D62" s="71">
        <f t="shared" si="0"/>
        <v>503587.34720736108</v>
      </c>
      <c r="E62" s="26">
        <v>45150.396199272625</v>
      </c>
      <c r="F62" s="26">
        <v>46062.100168117147</v>
      </c>
      <c r="G62" s="26">
        <v>44376.284999999996</v>
      </c>
      <c r="H62" s="26">
        <v>24697.134482968864</v>
      </c>
      <c r="I62" s="26">
        <v>38836.895000000004</v>
      </c>
      <c r="J62" s="26">
        <v>43372.504000000001</v>
      </c>
      <c r="K62" s="26">
        <v>54865.087502920112</v>
      </c>
      <c r="L62" s="26">
        <v>46698.779854082342</v>
      </c>
      <c r="M62" s="26">
        <v>42674.89</v>
      </c>
      <c r="N62" s="26">
        <v>60535.11</v>
      </c>
      <c r="O62" s="26">
        <v>56318.164999999994</v>
      </c>
      <c r="P62" s="26">
        <v>58301.595000000001</v>
      </c>
      <c r="Q62" s="71">
        <v>561888.94220736111</v>
      </c>
    </row>
    <row r="63" spans="1:17" ht="11.1" customHeight="1">
      <c r="B63" s="32"/>
      <c r="C63" s="27" t="s">
        <v>10</v>
      </c>
      <c r="D63" s="71">
        <f t="shared" si="0"/>
        <v>495721.63593766635</v>
      </c>
      <c r="E63" s="51">
        <v>44598.729999999996</v>
      </c>
      <c r="F63" s="51">
        <v>47972.763304126143</v>
      </c>
      <c r="G63" s="51">
        <v>45949.840935196342</v>
      </c>
      <c r="H63" s="51">
        <v>24840.436000000002</v>
      </c>
      <c r="I63" s="51">
        <v>32804.284831000878</v>
      </c>
      <c r="J63" s="51">
        <v>37825.033589977342</v>
      </c>
      <c r="K63" s="26">
        <v>51969.929566671111</v>
      </c>
      <c r="L63" s="26">
        <v>55397.385000000002</v>
      </c>
      <c r="M63" s="26">
        <v>48026.6</v>
      </c>
      <c r="N63" s="26">
        <v>57272.373710694475</v>
      </c>
      <c r="O63" s="26">
        <v>49064.258999999998</v>
      </c>
      <c r="P63" s="26">
        <v>53955.307955504919</v>
      </c>
      <c r="Q63" s="71">
        <v>549676.94389317126</v>
      </c>
    </row>
    <row r="64" spans="1:17" ht="11.1" customHeight="1">
      <c r="A64" s="29" t="s">
        <v>27</v>
      </c>
      <c r="B64" s="52"/>
      <c r="C64" s="27">
        <v>2024</v>
      </c>
      <c r="D64" s="74">
        <f t="shared" si="0"/>
        <v>476578.54064054193</v>
      </c>
      <c r="E64" s="51">
        <v>34248.062656375863</v>
      </c>
      <c r="F64" s="51">
        <v>46157.581149981947</v>
      </c>
      <c r="G64" s="51">
        <v>32939.854574724915</v>
      </c>
      <c r="H64" s="51">
        <v>24203.245000000003</v>
      </c>
      <c r="I64" s="51">
        <v>37071.494541131571</v>
      </c>
      <c r="J64" s="51">
        <v>50431.299735204797</v>
      </c>
      <c r="K64" s="26">
        <v>43411.747374840372</v>
      </c>
      <c r="L64" s="26">
        <v>50281.81034235032</v>
      </c>
      <c r="M64" s="26">
        <v>46288.616903799593</v>
      </c>
      <c r="N64" s="26">
        <v>58995.59199999999</v>
      </c>
      <c r="O64" s="26">
        <v>52549.236362132564</v>
      </c>
      <c r="P64" s="26"/>
      <c r="Q64" s="71"/>
    </row>
    <row r="65" spans="1:17" ht="11.1" customHeight="1">
      <c r="A65" s="63"/>
      <c r="B65" s="80"/>
      <c r="C65" s="36"/>
      <c r="D65" s="171"/>
      <c r="E65" s="36"/>
      <c r="F65" s="37"/>
      <c r="G65" s="36"/>
      <c r="H65" s="36"/>
      <c r="I65" s="35"/>
      <c r="J65" s="34"/>
      <c r="K65" s="34"/>
      <c r="L65" s="34"/>
      <c r="M65" s="34"/>
      <c r="N65" s="34"/>
      <c r="O65" s="34"/>
      <c r="P65" s="33"/>
      <c r="Q65" s="33" t="s">
        <v>42</v>
      </c>
    </row>
    <row r="66" spans="1:17" ht="12" customHeight="1">
      <c r="A66" s="38">
        <v>67928.179000000004</v>
      </c>
      <c r="B66" s="32" t="s">
        <v>139</v>
      </c>
      <c r="C66" s="31"/>
      <c r="D66" s="171"/>
      <c r="E66" s="31"/>
      <c r="F66" s="30"/>
      <c r="G66" s="31"/>
      <c r="H66" s="31"/>
      <c r="I66" s="30"/>
      <c r="J66" s="28"/>
      <c r="K66" s="28"/>
      <c r="L66" s="28"/>
      <c r="M66" s="28"/>
      <c r="N66" s="26"/>
      <c r="O66" s="28"/>
      <c r="P66" s="28"/>
    </row>
    <row r="67" spans="1:17" ht="20.100000000000001" customHeight="1">
      <c r="A67" s="38">
        <v>80112.424343200008</v>
      </c>
      <c r="B67" s="67" t="s">
        <v>41</v>
      </c>
      <c r="C67" s="68" t="s">
        <v>40</v>
      </c>
      <c r="D67" s="68" t="s">
        <v>202</v>
      </c>
      <c r="E67" s="68" t="s">
        <v>39</v>
      </c>
      <c r="F67" s="68" t="s">
        <v>38</v>
      </c>
      <c r="G67" s="69" t="s">
        <v>37</v>
      </c>
      <c r="H67" s="68" t="s">
        <v>36</v>
      </c>
      <c r="I67" s="68" t="s">
        <v>35</v>
      </c>
      <c r="J67" s="68" t="s">
        <v>34</v>
      </c>
      <c r="K67" s="68" t="s">
        <v>33</v>
      </c>
      <c r="L67" s="68" t="s">
        <v>32</v>
      </c>
      <c r="M67" s="68" t="s">
        <v>31</v>
      </c>
      <c r="N67" s="68" t="s">
        <v>30</v>
      </c>
      <c r="O67" s="68" t="s">
        <v>29</v>
      </c>
      <c r="P67" s="68" t="s">
        <v>28</v>
      </c>
      <c r="Q67" s="68" t="s">
        <v>27</v>
      </c>
    </row>
    <row r="68" spans="1:17" ht="9.75" customHeight="1">
      <c r="A68" s="38">
        <v>83717.058000000005</v>
      </c>
      <c r="B68" s="61"/>
      <c r="C68" s="62"/>
      <c r="D68" s="71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71"/>
    </row>
    <row r="69" spans="1:17" ht="9" customHeight="1">
      <c r="A69" s="38">
        <v>101305.80699999999</v>
      </c>
      <c r="B69" s="32" t="s">
        <v>26</v>
      </c>
      <c r="C69" s="27" t="s">
        <v>23</v>
      </c>
      <c r="D69" s="71">
        <f t="shared" si="0"/>
        <v>59671.790999999997</v>
      </c>
      <c r="E69" s="26">
        <v>7068.9</v>
      </c>
      <c r="F69" s="26">
        <v>6714.34</v>
      </c>
      <c r="G69" s="26">
        <v>6158.2039999999997</v>
      </c>
      <c r="H69" s="26">
        <v>3001.3</v>
      </c>
      <c r="I69" s="26">
        <v>6041.8</v>
      </c>
      <c r="J69" s="26">
        <v>5763.7</v>
      </c>
      <c r="K69" s="26">
        <v>5778.5</v>
      </c>
      <c r="L69" s="26">
        <v>4215.25</v>
      </c>
      <c r="M69" s="26">
        <v>269.5</v>
      </c>
      <c r="N69" s="26">
        <v>6733.5290000000005</v>
      </c>
      <c r="O69" s="26">
        <v>7926.768</v>
      </c>
      <c r="P69" s="26">
        <v>8256.3880000000008</v>
      </c>
      <c r="Q69" s="71">
        <v>67928.179000000004</v>
      </c>
    </row>
    <row r="70" spans="1:17" ht="11.1" customHeight="1">
      <c r="A70" s="38">
        <v>96422.314999999988</v>
      </c>
      <c r="B70" s="32"/>
      <c r="C70" s="27" t="s">
        <v>22</v>
      </c>
      <c r="D70" s="71">
        <f t="shared" ref="D70:D113" si="2">SUM(E70:O70)</f>
        <v>71740.250343200009</v>
      </c>
      <c r="E70" s="26">
        <v>8462.0830000000005</v>
      </c>
      <c r="F70" s="26">
        <v>4507.3220000000001</v>
      </c>
      <c r="G70" s="26">
        <v>7845.3230000000003</v>
      </c>
      <c r="H70" s="26">
        <v>8013.6139999999996</v>
      </c>
      <c r="I70" s="26">
        <v>7409.56</v>
      </c>
      <c r="J70" s="26">
        <v>7456.54</v>
      </c>
      <c r="K70" s="26">
        <v>7727.8824999999997</v>
      </c>
      <c r="L70" s="26">
        <v>7574.5150000000003</v>
      </c>
      <c r="M70" s="26">
        <v>0</v>
      </c>
      <c r="N70" s="26">
        <v>5008.5518432000008</v>
      </c>
      <c r="O70" s="26">
        <v>7734.8590000000004</v>
      </c>
      <c r="P70" s="26">
        <v>8372.1740000000009</v>
      </c>
      <c r="Q70" s="71">
        <v>80112.424343200008</v>
      </c>
    </row>
    <row r="71" spans="1:17" ht="11.1" customHeight="1">
      <c r="A71" s="38">
        <v>108148.73699999999</v>
      </c>
      <c r="B71" s="32"/>
      <c r="C71" s="27" t="s">
        <v>21</v>
      </c>
      <c r="D71" s="71">
        <f t="shared" si="2"/>
        <v>75270.005000000005</v>
      </c>
      <c r="E71" s="26">
        <v>7866.1760000000004</v>
      </c>
      <c r="F71" s="26">
        <v>7675.2619999999997</v>
      </c>
      <c r="G71" s="26">
        <v>7417.3869999999997</v>
      </c>
      <c r="H71" s="26">
        <v>6033.5950000000003</v>
      </c>
      <c r="I71" s="26">
        <v>7868.1080000000002</v>
      </c>
      <c r="J71" s="26">
        <v>1971.9069999999999</v>
      </c>
      <c r="K71" s="26">
        <v>0</v>
      </c>
      <c r="L71" s="26">
        <v>8771.616</v>
      </c>
      <c r="M71" s="26">
        <v>9518.1239999999998</v>
      </c>
      <c r="N71" s="26">
        <v>8470.7129999999997</v>
      </c>
      <c r="O71" s="26">
        <v>9677.1170000000002</v>
      </c>
      <c r="P71" s="26">
        <v>8447.0529999999999</v>
      </c>
      <c r="Q71" s="71">
        <v>83717.058000000005</v>
      </c>
    </row>
    <row r="72" spans="1:17" ht="11.1" customHeight="1">
      <c r="A72" s="38">
        <v>112847.88500000001</v>
      </c>
      <c r="B72" s="32"/>
      <c r="C72" s="27" t="s">
        <v>20</v>
      </c>
      <c r="D72" s="71">
        <f t="shared" si="2"/>
        <v>90873.624999999985</v>
      </c>
      <c r="E72" s="26">
        <v>8281.8220000000001</v>
      </c>
      <c r="F72" s="26">
        <v>8286.2900000000009</v>
      </c>
      <c r="G72" s="26">
        <v>8322.0689999999995</v>
      </c>
      <c r="H72" s="26">
        <v>8584.8320000000003</v>
      </c>
      <c r="I72" s="26">
        <v>8137.9750000000004</v>
      </c>
      <c r="J72" s="26">
        <v>5988.1170000000002</v>
      </c>
      <c r="K72" s="26">
        <v>5987.3119999999999</v>
      </c>
      <c r="L72" s="26">
        <v>9762.2369999999992</v>
      </c>
      <c r="M72" s="26">
        <v>8508.4120000000003</v>
      </c>
      <c r="N72" s="26">
        <v>9453.7070000000003</v>
      </c>
      <c r="O72" s="26">
        <v>9560.8520000000008</v>
      </c>
      <c r="P72" s="26">
        <v>10432.182000000001</v>
      </c>
      <c r="Q72" s="71">
        <v>101305.80699999999</v>
      </c>
    </row>
    <row r="73" spans="1:17" ht="11.1" customHeight="1">
      <c r="A73" s="38">
        <v>96880.21</v>
      </c>
      <c r="B73" s="32"/>
      <c r="C73" s="27" t="s">
        <v>19</v>
      </c>
      <c r="D73" s="71">
        <f t="shared" si="2"/>
        <v>85786.838999999993</v>
      </c>
      <c r="E73" s="26">
        <v>7860.9769999999999</v>
      </c>
      <c r="F73" s="26">
        <v>7707.9089999999997</v>
      </c>
      <c r="G73" s="26">
        <v>9605.4979999999996</v>
      </c>
      <c r="H73" s="26">
        <v>8294.5849999999991</v>
      </c>
      <c r="I73" s="26">
        <v>8738.3379999999997</v>
      </c>
      <c r="J73" s="26">
        <v>7756.9560000000001</v>
      </c>
      <c r="K73" s="26">
        <v>1431.6489999999999</v>
      </c>
      <c r="L73" s="26">
        <v>4231.7179999999998</v>
      </c>
      <c r="M73" s="26">
        <v>9699.5709999999999</v>
      </c>
      <c r="N73" s="26">
        <v>10529.536</v>
      </c>
      <c r="O73" s="26">
        <v>9930.1020000000008</v>
      </c>
      <c r="P73" s="26">
        <v>10635.476000000001</v>
      </c>
      <c r="Q73" s="71">
        <v>96422.314999999988</v>
      </c>
    </row>
    <row r="74" spans="1:17" ht="11.1" customHeight="1">
      <c r="A74" s="38">
        <v>99122.948000000019</v>
      </c>
      <c r="B74" s="32"/>
      <c r="C74" s="27" t="s">
        <v>18</v>
      </c>
      <c r="D74" s="71">
        <f t="shared" si="2"/>
        <v>96829.714999999997</v>
      </c>
      <c r="E74" s="26">
        <v>10000.824000000001</v>
      </c>
      <c r="F74" s="26">
        <v>7177.96</v>
      </c>
      <c r="G74" s="26">
        <v>9420.6810000000005</v>
      </c>
      <c r="H74" s="26">
        <v>9519.6260000000002</v>
      </c>
      <c r="I74" s="26">
        <v>9589.9709999999995</v>
      </c>
      <c r="J74" s="26">
        <v>8767.92</v>
      </c>
      <c r="K74" s="26">
        <v>10155.468999999999</v>
      </c>
      <c r="L74" s="26">
        <v>9220.2900000000009</v>
      </c>
      <c r="M74" s="26">
        <v>8973.5609999999997</v>
      </c>
      <c r="N74" s="26">
        <v>2930.0129999999999</v>
      </c>
      <c r="O74" s="26">
        <v>11073.4</v>
      </c>
      <c r="P74" s="26">
        <v>11319.022000000001</v>
      </c>
      <c r="Q74" s="71">
        <v>108148.73699999999</v>
      </c>
    </row>
    <row r="75" spans="1:17" ht="11.1" customHeight="1">
      <c r="A75" s="38">
        <v>105749.53000000001</v>
      </c>
      <c r="B75" s="32"/>
      <c r="C75" s="27" t="s">
        <v>17</v>
      </c>
      <c r="D75" s="71">
        <f t="shared" si="2"/>
        <v>102110.202</v>
      </c>
      <c r="E75" s="26">
        <v>10083.040999999999</v>
      </c>
      <c r="F75" s="26">
        <v>10362.344999999999</v>
      </c>
      <c r="G75" s="26">
        <v>8889.6759999999995</v>
      </c>
      <c r="H75" s="26">
        <v>4311.201</v>
      </c>
      <c r="I75" s="26">
        <v>0</v>
      </c>
      <c r="J75" s="26">
        <v>6993.5950000000003</v>
      </c>
      <c r="K75" s="26">
        <v>11601.075000000001</v>
      </c>
      <c r="L75" s="26">
        <v>12482.813</v>
      </c>
      <c r="M75" s="26">
        <v>12715.74</v>
      </c>
      <c r="N75" s="26">
        <v>12430.977999999999</v>
      </c>
      <c r="O75" s="26">
        <v>12239.737999999999</v>
      </c>
      <c r="P75" s="26">
        <v>10737.683000000001</v>
      </c>
      <c r="Q75" s="71">
        <v>112847.88500000001</v>
      </c>
    </row>
    <row r="76" spans="1:17" ht="11.1" customHeight="1">
      <c r="A76" s="38">
        <v>110104.481</v>
      </c>
      <c r="B76" s="32"/>
      <c r="C76" s="27" t="s">
        <v>16</v>
      </c>
      <c r="D76" s="71">
        <f t="shared" si="2"/>
        <v>88674.842000000004</v>
      </c>
      <c r="E76" s="26">
        <v>8489.8040000000001</v>
      </c>
      <c r="F76" s="26">
        <v>7897.1909999999998</v>
      </c>
      <c r="G76" s="26">
        <v>4772.8980000000001</v>
      </c>
      <c r="H76" s="26">
        <v>9899.8510000000006</v>
      </c>
      <c r="I76" s="26">
        <v>9823.4570000000003</v>
      </c>
      <c r="J76" s="26">
        <v>8984.3770000000004</v>
      </c>
      <c r="K76" s="26">
        <v>929.08299999999997</v>
      </c>
      <c r="L76" s="26">
        <v>4668.9129999999996</v>
      </c>
      <c r="M76" s="26">
        <v>12160.458000000001</v>
      </c>
      <c r="N76" s="26">
        <v>10635.843000000001</v>
      </c>
      <c r="O76" s="26">
        <v>10412.967000000001</v>
      </c>
      <c r="P76" s="26">
        <v>8205.3680000000004</v>
      </c>
      <c r="Q76" s="71">
        <v>96880.21</v>
      </c>
    </row>
    <row r="77" spans="1:17" ht="11.1" customHeight="1">
      <c r="A77" s="38">
        <v>103384.814086</v>
      </c>
      <c r="B77" s="32"/>
      <c r="C77" s="27" t="s">
        <v>15</v>
      </c>
      <c r="D77" s="71">
        <f t="shared" si="2"/>
        <v>88841.952000000019</v>
      </c>
      <c r="E77" s="26">
        <v>7394.32</v>
      </c>
      <c r="F77" s="26">
        <v>9616.3130000000001</v>
      </c>
      <c r="G77" s="26">
        <v>9094.0499999999993</v>
      </c>
      <c r="H77" s="26">
        <v>0</v>
      </c>
      <c r="I77" s="26">
        <v>0</v>
      </c>
      <c r="J77" s="26">
        <v>9706.2620000000006</v>
      </c>
      <c r="K77" s="26">
        <v>9652.893</v>
      </c>
      <c r="L77" s="26">
        <v>10939.02</v>
      </c>
      <c r="M77" s="26">
        <v>10378.069</v>
      </c>
      <c r="N77" s="26">
        <v>10570.71</v>
      </c>
      <c r="O77" s="26">
        <v>11490.315000000001</v>
      </c>
      <c r="P77" s="26">
        <v>10280.995999999999</v>
      </c>
      <c r="Q77" s="71">
        <v>99122.948000000019</v>
      </c>
    </row>
    <row r="78" spans="1:17" ht="11.1" customHeight="1">
      <c r="A78" s="38">
        <v>94715.919490000015</v>
      </c>
      <c r="B78" s="32"/>
      <c r="C78" s="27" t="s">
        <v>14</v>
      </c>
      <c r="D78" s="71">
        <f t="shared" si="2"/>
        <v>95013.180000000008</v>
      </c>
      <c r="E78" s="26">
        <v>9201.9330000000009</v>
      </c>
      <c r="F78" s="26">
        <v>10634.18</v>
      </c>
      <c r="G78" s="26">
        <v>8355.1229999999996</v>
      </c>
      <c r="H78" s="26">
        <v>0</v>
      </c>
      <c r="I78" s="26">
        <v>7232.7550000000001</v>
      </c>
      <c r="J78" s="26">
        <v>9281.77</v>
      </c>
      <c r="K78" s="26">
        <v>11342.581</v>
      </c>
      <c r="L78" s="26">
        <v>11316.548000000001</v>
      </c>
      <c r="M78" s="26">
        <v>8982.5550000000003</v>
      </c>
      <c r="N78" s="26">
        <v>10083.081</v>
      </c>
      <c r="O78" s="26">
        <v>8582.6540000000005</v>
      </c>
      <c r="P78" s="26">
        <v>10736.35</v>
      </c>
      <c r="Q78" s="71">
        <v>105749.53000000001</v>
      </c>
    </row>
    <row r="79" spans="1:17" ht="11.1" customHeight="1">
      <c r="A79" s="38">
        <v>88864.975418000002</v>
      </c>
      <c r="B79" s="32"/>
      <c r="C79" s="27" t="s">
        <v>13</v>
      </c>
      <c r="D79" s="71">
        <f t="shared" si="2"/>
        <v>98684.614000000001</v>
      </c>
      <c r="E79" s="26">
        <v>11041.118</v>
      </c>
      <c r="F79" s="26">
        <v>9803.9760000000006</v>
      </c>
      <c r="G79" s="26">
        <v>10161.558000000001</v>
      </c>
      <c r="H79" s="26">
        <v>8862.35</v>
      </c>
      <c r="I79" s="26">
        <v>9892.7250000000004</v>
      </c>
      <c r="J79" s="26">
        <v>9128.9249999999993</v>
      </c>
      <c r="K79" s="26">
        <v>2653.3249999999998</v>
      </c>
      <c r="L79" s="26">
        <v>892.51</v>
      </c>
      <c r="M79" s="26">
        <v>12855.8</v>
      </c>
      <c r="N79" s="26">
        <v>12625.85</v>
      </c>
      <c r="O79" s="26">
        <v>10766.477000000001</v>
      </c>
      <c r="P79" s="26">
        <v>11419.867</v>
      </c>
      <c r="Q79" s="71">
        <v>110104.481</v>
      </c>
    </row>
    <row r="80" spans="1:17" ht="11.1" customHeight="1">
      <c r="A80" s="38">
        <v>160643.96843999997</v>
      </c>
      <c r="B80" s="32"/>
      <c r="C80" s="27" t="s">
        <v>12</v>
      </c>
      <c r="D80" s="71">
        <f t="shared" si="2"/>
        <v>94770.851509</v>
      </c>
      <c r="E80" s="26">
        <v>8880.902</v>
      </c>
      <c r="F80" s="26">
        <v>9745.73</v>
      </c>
      <c r="G80" s="26">
        <v>8150.49</v>
      </c>
      <c r="H80" s="26">
        <v>0</v>
      </c>
      <c r="I80" s="26">
        <v>947.95399999999995</v>
      </c>
      <c r="J80" s="26">
        <v>10715.967000000001</v>
      </c>
      <c r="K80" s="26">
        <v>11270.566999999999</v>
      </c>
      <c r="L80" s="26">
        <v>11218.782999999999</v>
      </c>
      <c r="M80" s="26">
        <v>11510.17</v>
      </c>
      <c r="N80" s="26">
        <v>11421.644225999999</v>
      </c>
      <c r="O80" s="26">
        <v>10908.644283</v>
      </c>
      <c r="P80" s="26">
        <v>8613.9625769999984</v>
      </c>
      <c r="Q80" s="71">
        <v>103384.814086</v>
      </c>
    </row>
    <row r="81" spans="1:17" ht="11.1" customHeight="1">
      <c r="A81" s="38">
        <v>157133.56700000001</v>
      </c>
      <c r="B81" s="32"/>
      <c r="C81" s="27" t="s">
        <v>11</v>
      </c>
      <c r="D81" s="71">
        <f t="shared" si="2"/>
        <v>87099.559490000014</v>
      </c>
      <c r="E81" s="26">
        <v>9514.5783469999988</v>
      </c>
      <c r="F81" s="26">
        <v>0</v>
      </c>
      <c r="G81" s="26">
        <v>1120.52</v>
      </c>
      <c r="H81" s="26">
        <v>10540.932079999999</v>
      </c>
      <c r="I81" s="26">
        <v>10778.53</v>
      </c>
      <c r="J81" s="26">
        <v>9920.6684609999975</v>
      </c>
      <c r="K81" s="26">
        <v>10450.918648999999</v>
      </c>
      <c r="L81" s="26">
        <v>9687.3531509999993</v>
      </c>
      <c r="M81" s="26">
        <v>7442.2425149999999</v>
      </c>
      <c r="N81" s="26">
        <v>9446.7162869999993</v>
      </c>
      <c r="O81" s="26">
        <v>8197.1</v>
      </c>
      <c r="P81" s="26">
        <v>7616.36</v>
      </c>
      <c r="Q81" s="71">
        <v>94715.919490000015</v>
      </c>
    </row>
    <row r="82" spans="1:17" ht="11.1" customHeight="1">
      <c r="A82" s="38">
        <v>175851.717</v>
      </c>
      <c r="B82" s="32"/>
      <c r="C82" s="27" t="s">
        <v>10</v>
      </c>
      <c r="D82" s="71">
        <f t="shared" si="2"/>
        <v>77864.042828999998</v>
      </c>
      <c r="E82" s="51">
        <v>4727.79</v>
      </c>
      <c r="F82" s="51">
        <v>3378.2007880000001</v>
      </c>
      <c r="G82" s="51">
        <v>7902.9833500000004</v>
      </c>
      <c r="H82" s="51">
        <v>7498.8914980000018</v>
      </c>
      <c r="I82" s="51">
        <v>4933.0289149999999</v>
      </c>
      <c r="J82" s="26">
        <v>7944.581411000001</v>
      </c>
      <c r="K82" s="26">
        <v>0</v>
      </c>
      <c r="L82" s="26">
        <v>7002.9</v>
      </c>
      <c r="M82" s="26">
        <v>11997.16</v>
      </c>
      <c r="N82" s="26">
        <v>11241.01</v>
      </c>
      <c r="O82" s="26">
        <v>11237.496867</v>
      </c>
      <c r="P82" s="26">
        <v>11000.932589</v>
      </c>
      <c r="Q82" s="71">
        <v>88864.975418000002</v>
      </c>
    </row>
    <row r="83" spans="1:17" ht="11.1" customHeight="1">
      <c r="A83" s="38">
        <v>174192.109</v>
      </c>
      <c r="B83" s="32"/>
      <c r="C83" s="27">
        <v>2024</v>
      </c>
      <c r="D83" s="71">
        <f t="shared" si="2"/>
        <v>84133.029979999992</v>
      </c>
      <c r="E83" s="51">
        <v>5457.0000000000009</v>
      </c>
      <c r="F83" s="51">
        <v>8598.8561279999994</v>
      </c>
      <c r="G83" s="51">
        <v>7493.2653890000001</v>
      </c>
      <c r="H83" s="51">
        <v>8269.64</v>
      </c>
      <c r="I83" s="51">
        <v>0</v>
      </c>
      <c r="J83" s="26">
        <v>3149.1000000000004</v>
      </c>
      <c r="K83" s="26">
        <v>9998.7120589999995</v>
      </c>
      <c r="L83" s="26">
        <v>10621.899380000001</v>
      </c>
      <c r="M83" s="26">
        <v>10582.952585999999</v>
      </c>
      <c r="N83" s="26">
        <v>10851.887735999997</v>
      </c>
      <c r="O83" s="26">
        <v>9109.7167020000015</v>
      </c>
      <c r="P83" s="26"/>
      <c r="Q83" s="71"/>
    </row>
    <row r="84" spans="1:17" ht="11.1" customHeight="1">
      <c r="A84" s="38">
        <v>185304.932</v>
      </c>
      <c r="B84" s="32" t="s">
        <v>25</v>
      </c>
      <c r="C84" s="27" t="s">
        <v>23</v>
      </c>
      <c r="D84" s="71">
        <f t="shared" si="2"/>
        <v>144880.69543999998</v>
      </c>
      <c r="E84" s="26">
        <v>11171.8</v>
      </c>
      <c r="F84" s="26">
        <v>13294.491999999998</v>
      </c>
      <c r="G84" s="26">
        <v>12191.745999999999</v>
      </c>
      <c r="H84" s="26">
        <v>12863.398999999999</v>
      </c>
      <c r="I84" s="26">
        <v>11819.476000000001</v>
      </c>
      <c r="J84" s="26">
        <v>13574.34</v>
      </c>
      <c r="K84" s="26">
        <v>12847.636999999999</v>
      </c>
      <c r="L84" s="26">
        <v>14068.91</v>
      </c>
      <c r="M84" s="26">
        <v>14538.23</v>
      </c>
      <c r="N84" s="26">
        <v>14168.027999999998</v>
      </c>
      <c r="O84" s="26">
        <v>14342.63744</v>
      </c>
      <c r="P84" s="26">
        <v>15763.273000000001</v>
      </c>
      <c r="Q84" s="71">
        <v>160643.96843999997</v>
      </c>
    </row>
    <row r="85" spans="1:17" ht="11.1" customHeight="1">
      <c r="A85" s="38">
        <v>184267.72399999999</v>
      </c>
      <c r="B85" s="32"/>
      <c r="C85" s="27" t="s">
        <v>22</v>
      </c>
      <c r="D85" s="71">
        <f t="shared" si="2"/>
        <v>138659.03</v>
      </c>
      <c r="E85" s="26">
        <v>13498.898999999999</v>
      </c>
      <c r="F85" s="26">
        <v>12906.65</v>
      </c>
      <c r="G85" s="26">
        <v>14847.852999999999</v>
      </c>
      <c r="H85" s="26">
        <v>11395.922</v>
      </c>
      <c r="I85" s="26">
        <v>12821.721000000001</v>
      </c>
      <c r="J85" s="26">
        <v>11117.777</v>
      </c>
      <c r="K85" s="26">
        <v>9725.24</v>
      </c>
      <c r="L85" s="26">
        <v>13278.953000000001</v>
      </c>
      <c r="M85" s="26">
        <v>14609.440999999999</v>
      </c>
      <c r="N85" s="26">
        <v>13274.370999999999</v>
      </c>
      <c r="O85" s="26">
        <v>11182.203000000001</v>
      </c>
      <c r="P85" s="26">
        <v>18474.537</v>
      </c>
      <c r="Q85" s="71">
        <v>157133.56700000001</v>
      </c>
    </row>
    <row r="86" spans="1:17" ht="11.1" customHeight="1">
      <c r="A86" s="38">
        <v>159003.92800000001</v>
      </c>
      <c r="B86" s="32"/>
      <c r="C86" s="27" t="s">
        <v>21</v>
      </c>
      <c r="D86" s="71">
        <f t="shared" si="2"/>
        <v>161070.88400000002</v>
      </c>
      <c r="E86" s="26">
        <v>13453.7</v>
      </c>
      <c r="F86" s="26">
        <v>9947.384</v>
      </c>
      <c r="G86" s="26">
        <v>10593.368</v>
      </c>
      <c r="H86" s="26">
        <v>14372.926000000001</v>
      </c>
      <c r="I86" s="26">
        <v>15127.854000000001</v>
      </c>
      <c r="J86" s="26">
        <v>14921.48</v>
      </c>
      <c r="K86" s="26">
        <v>15875.47</v>
      </c>
      <c r="L86" s="26">
        <v>17410.657999999999</v>
      </c>
      <c r="M86" s="26">
        <v>15635.551000000001</v>
      </c>
      <c r="N86" s="26">
        <v>16191.099999999999</v>
      </c>
      <c r="O86" s="26">
        <v>17541.393</v>
      </c>
      <c r="P86" s="26">
        <v>14780.832999999999</v>
      </c>
      <c r="Q86" s="71">
        <v>175851.717</v>
      </c>
    </row>
    <row r="87" spans="1:17" ht="11.1" customHeight="1">
      <c r="A87" s="38">
        <v>166676.49599999998</v>
      </c>
      <c r="B87" s="32"/>
      <c r="C87" s="27" t="s">
        <v>20</v>
      </c>
      <c r="D87" s="71">
        <f t="shared" si="2"/>
        <v>157708.05799999999</v>
      </c>
      <c r="E87" s="26">
        <v>11851.391</v>
      </c>
      <c r="F87" s="26">
        <v>9054.5840000000007</v>
      </c>
      <c r="G87" s="26">
        <v>13276.522999999999</v>
      </c>
      <c r="H87" s="26">
        <v>16750.385000000002</v>
      </c>
      <c r="I87" s="26">
        <v>13048.628000000001</v>
      </c>
      <c r="J87" s="26">
        <v>16030.616</v>
      </c>
      <c r="K87" s="26">
        <v>14279.892</v>
      </c>
      <c r="L87" s="26">
        <v>14714.795000000002</v>
      </c>
      <c r="M87" s="26">
        <v>14673.636</v>
      </c>
      <c r="N87" s="26">
        <v>17138.698</v>
      </c>
      <c r="O87" s="26">
        <v>16888.91</v>
      </c>
      <c r="P87" s="26">
        <v>16484.050999999999</v>
      </c>
      <c r="Q87" s="71">
        <v>174192.109</v>
      </c>
    </row>
    <row r="88" spans="1:17" ht="11.1" customHeight="1">
      <c r="A88" s="38">
        <v>175873.22</v>
      </c>
      <c r="B88" s="32"/>
      <c r="C88" s="27" t="s">
        <v>19</v>
      </c>
      <c r="D88" s="71">
        <f t="shared" si="2"/>
        <v>166241.77900000001</v>
      </c>
      <c r="E88" s="26">
        <v>14475.798999999999</v>
      </c>
      <c r="F88" s="26">
        <v>12724.834999999999</v>
      </c>
      <c r="G88" s="26">
        <v>14912.409</v>
      </c>
      <c r="H88" s="26">
        <v>14289.166999999999</v>
      </c>
      <c r="I88" s="26">
        <v>13071.613000000001</v>
      </c>
      <c r="J88" s="26">
        <v>15414.116000000002</v>
      </c>
      <c r="K88" s="26">
        <v>17001.375</v>
      </c>
      <c r="L88" s="26">
        <v>15504.825000000001</v>
      </c>
      <c r="M88" s="26">
        <v>16202.281999999999</v>
      </c>
      <c r="N88" s="26">
        <v>16085.147000000001</v>
      </c>
      <c r="O88" s="26">
        <v>16560.211000000003</v>
      </c>
      <c r="P88" s="26">
        <v>19063.152999999998</v>
      </c>
      <c r="Q88" s="71">
        <v>185304.932</v>
      </c>
    </row>
    <row r="89" spans="1:17" ht="11.1" customHeight="1">
      <c r="A89" s="38">
        <v>177008.57700000002</v>
      </c>
      <c r="B89" s="32"/>
      <c r="C89" s="27" t="s">
        <v>18</v>
      </c>
      <c r="D89" s="71">
        <f t="shared" si="2"/>
        <v>170650.97</v>
      </c>
      <c r="E89" s="26">
        <v>15199.075000000001</v>
      </c>
      <c r="F89" s="26">
        <v>13290.259999999998</v>
      </c>
      <c r="G89" s="26">
        <v>11513.798999999999</v>
      </c>
      <c r="H89" s="26">
        <v>10591.626</v>
      </c>
      <c r="I89" s="26">
        <v>13647.903000000002</v>
      </c>
      <c r="J89" s="26">
        <v>17264.370000000003</v>
      </c>
      <c r="K89" s="26">
        <v>17828.285</v>
      </c>
      <c r="L89" s="26">
        <v>19290.794000000002</v>
      </c>
      <c r="M89" s="26">
        <v>18089.561000000002</v>
      </c>
      <c r="N89" s="26">
        <v>18002.332999999999</v>
      </c>
      <c r="O89" s="26">
        <v>15932.964</v>
      </c>
      <c r="P89" s="26">
        <v>13616.754000000001</v>
      </c>
      <c r="Q89" s="71">
        <v>184267.72399999999</v>
      </c>
    </row>
    <row r="90" spans="1:17" ht="11.1" customHeight="1">
      <c r="A90" s="38">
        <v>163879.21599999999</v>
      </c>
      <c r="B90" s="32"/>
      <c r="C90" s="27" t="s">
        <v>17</v>
      </c>
      <c r="D90" s="71">
        <f t="shared" si="2"/>
        <v>149111.834</v>
      </c>
      <c r="E90" s="26">
        <v>12622.230000000001</v>
      </c>
      <c r="F90" s="26">
        <v>11273.097000000002</v>
      </c>
      <c r="G90" s="26">
        <v>10074.392</v>
      </c>
      <c r="H90" s="26">
        <v>12459.731</v>
      </c>
      <c r="I90" s="26">
        <v>14171.817999999999</v>
      </c>
      <c r="J90" s="26">
        <v>15613.59</v>
      </c>
      <c r="K90" s="26">
        <v>15308.172</v>
      </c>
      <c r="L90" s="26">
        <v>15147.731</v>
      </c>
      <c r="M90" s="26">
        <v>12853.136000000002</v>
      </c>
      <c r="N90" s="26">
        <v>15885.476999999999</v>
      </c>
      <c r="O90" s="26">
        <v>13702.46</v>
      </c>
      <c r="P90" s="26">
        <v>9892.094000000001</v>
      </c>
      <c r="Q90" s="71">
        <v>159003.92800000001</v>
      </c>
    </row>
    <row r="91" spans="1:17" ht="11.1" customHeight="1">
      <c r="A91" s="38">
        <v>180731.745</v>
      </c>
      <c r="B91" s="32"/>
      <c r="C91" s="27" t="s">
        <v>16</v>
      </c>
      <c r="D91" s="71">
        <f t="shared" si="2"/>
        <v>152800.78099999999</v>
      </c>
      <c r="E91" s="26">
        <v>13265.553</v>
      </c>
      <c r="F91" s="26">
        <v>11091.595000000001</v>
      </c>
      <c r="G91" s="26">
        <v>8856.4290000000001</v>
      </c>
      <c r="H91" s="26">
        <v>7568.3980000000001</v>
      </c>
      <c r="I91" s="26">
        <v>13665.221</v>
      </c>
      <c r="J91" s="26">
        <v>14520.437</v>
      </c>
      <c r="K91" s="26">
        <v>18235.441999999999</v>
      </c>
      <c r="L91" s="26">
        <v>16503.755000000001</v>
      </c>
      <c r="M91" s="26">
        <v>14337.1</v>
      </c>
      <c r="N91" s="26">
        <v>16597.451000000001</v>
      </c>
      <c r="O91" s="26">
        <v>18159.400000000001</v>
      </c>
      <c r="P91" s="26">
        <v>13875.715</v>
      </c>
      <c r="Q91" s="71">
        <v>166676.49599999998</v>
      </c>
    </row>
    <row r="92" spans="1:17" ht="11.1" customHeight="1">
      <c r="A92" s="38">
        <v>170068.90304</v>
      </c>
      <c r="B92" s="32"/>
      <c r="C92" s="27" t="s">
        <v>15</v>
      </c>
      <c r="D92" s="71">
        <f t="shared" si="2"/>
        <v>160462.853</v>
      </c>
      <c r="E92" s="26">
        <v>16003.834999999999</v>
      </c>
      <c r="F92" s="26">
        <v>13695.612000000001</v>
      </c>
      <c r="G92" s="26">
        <v>12209.288</v>
      </c>
      <c r="H92" s="26">
        <v>9113.494999999999</v>
      </c>
      <c r="I92" s="26">
        <v>15051.92</v>
      </c>
      <c r="J92" s="26">
        <v>13831.699000000001</v>
      </c>
      <c r="K92" s="26">
        <v>14689.58</v>
      </c>
      <c r="L92" s="26">
        <v>14745.811</v>
      </c>
      <c r="M92" s="26">
        <v>16455.475999999999</v>
      </c>
      <c r="N92" s="26">
        <v>16624.316999999999</v>
      </c>
      <c r="O92" s="26">
        <v>18041.82</v>
      </c>
      <c r="P92" s="26">
        <v>15410.366999999998</v>
      </c>
      <c r="Q92" s="71">
        <v>175873.22</v>
      </c>
    </row>
    <row r="93" spans="1:17" ht="11.1" customHeight="1">
      <c r="A93" s="38">
        <v>163414.64481999999</v>
      </c>
      <c r="B93" s="32"/>
      <c r="C93" s="27" t="s">
        <v>14</v>
      </c>
      <c r="D93" s="71">
        <f t="shared" si="2"/>
        <v>162541.53700000001</v>
      </c>
      <c r="E93" s="26">
        <v>14891.294</v>
      </c>
      <c r="F93" s="26">
        <v>12998.067999999999</v>
      </c>
      <c r="G93" s="26">
        <v>11573.701000000001</v>
      </c>
      <c r="H93" s="26">
        <v>13516.204</v>
      </c>
      <c r="I93" s="26">
        <v>14269.624</v>
      </c>
      <c r="J93" s="26">
        <v>15211.112999999999</v>
      </c>
      <c r="K93" s="26">
        <v>15687.127</v>
      </c>
      <c r="L93" s="26">
        <v>16577.717000000001</v>
      </c>
      <c r="M93" s="26">
        <v>15869.975</v>
      </c>
      <c r="N93" s="26">
        <v>15552.259000000002</v>
      </c>
      <c r="O93" s="26">
        <v>16394.455000000002</v>
      </c>
      <c r="P93" s="26">
        <v>14467.04</v>
      </c>
      <c r="Q93" s="71">
        <v>177008.57700000002</v>
      </c>
    </row>
    <row r="94" spans="1:17" ht="11.1" customHeight="1">
      <c r="A94" s="38">
        <v>4059.4800000000005</v>
      </c>
      <c r="B94" s="32"/>
      <c r="C94" s="27" t="s">
        <v>13</v>
      </c>
      <c r="D94" s="71">
        <f t="shared" si="2"/>
        <v>149370.61599999998</v>
      </c>
      <c r="E94" s="26">
        <v>13375.597000000002</v>
      </c>
      <c r="F94" s="26">
        <v>9925.7580000000016</v>
      </c>
      <c r="G94" s="26">
        <v>10725.44</v>
      </c>
      <c r="H94" s="26">
        <v>11244.119999999999</v>
      </c>
      <c r="I94" s="26">
        <v>12446.071</v>
      </c>
      <c r="J94" s="26">
        <v>15112.277999999998</v>
      </c>
      <c r="K94" s="26">
        <v>9336.8389999999999</v>
      </c>
      <c r="L94" s="26">
        <v>14677.567999999999</v>
      </c>
      <c r="M94" s="26">
        <v>16893.758000000002</v>
      </c>
      <c r="N94" s="26">
        <v>18102.27</v>
      </c>
      <c r="O94" s="26">
        <v>17530.917000000001</v>
      </c>
      <c r="P94" s="26">
        <v>14508.6</v>
      </c>
      <c r="Q94" s="71">
        <v>163879.21599999999</v>
      </c>
    </row>
    <row r="95" spans="1:17" ht="11.1" customHeight="1">
      <c r="A95" s="38">
        <v>3799.7190000000001</v>
      </c>
      <c r="B95" s="32"/>
      <c r="C95" s="27" t="s">
        <v>12</v>
      </c>
      <c r="D95" s="71">
        <f t="shared" si="2"/>
        <v>167744.41099999999</v>
      </c>
      <c r="E95" s="26">
        <v>14731.401</v>
      </c>
      <c r="F95" s="26">
        <v>15821.814</v>
      </c>
      <c r="G95" s="26">
        <v>15511.957</v>
      </c>
      <c r="H95" s="26">
        <v>12387.995999999999</v>
      </c>
      <c r="I95" s="26">
        <v>9480.77</v>
      </c>
      <c r="J95" s="26">
        <v>15678.38</v>
      </c>
      <c r="K95" s="26">
        <v>14827.68</v>
      </c>
      <c r="L95" s="26">
        <v>16057.530999999999</v>
      </c>
      <c r="M95" s="26">
        <v>17088.37</v>
      </c>
      <c r="N95" s="26">
        <v>17732.038</v>
      </c>
      <c r="O95" s="26">
        <v>18426.473999999998</v>
      </c>
      <c r="P95" s="26">
        <v>12987.333999999999</v>
      </c>
      <c r="Q95" s="71">
        <v>180731.745</v>
      </c>
    </row>
    <row r="96" spans="1:17" ht="11.1" customHeight="1">
      <c r="A96" s="38">
        <v>4938.3499999999995</v>
      </c>
      <c r="B96" s="32"/>
      <c r="C96" s="27" t="s">
        <v>11</v>
      </c>
      <c r="D96" s="71">
        <f t="shared" si="2"/>
        <v>159481.19503999999</v>
      </c>
      <c r="E96" s="26">
        <v>14723.255999999999</v>
      </c>
      <c r="F96" s="26">
        <v>14354.813</v>
      </c>
      <c r="G96" s="26">
        <v>15271.798000000001</v>
      </c>
      <c r="H96" s="26">
        <v>13810.306</v>
      </c>
      <c r="I96" s="26">
        <v>9808.1739999999991</v>
      </c>
      <c r="J96" s="26">
        <v>15857.402</v>
      </c>
      <c r="K96" s="26">
        <v>15275.76304</v>
      </c>
      <c r="L96" s="26">
        <v>13377.941999999999</v>
      </c>
      <c r="M96" s="26">
        <v>15323.813000000002</v>
      </c>
      <c r="N96" s="26">
        <v>16693.522000000001</v>
      </c>
      <c r="O96" s="26">
        <v>14984.405999999999</v>
      </c>
      <c r="P96" s="26">
        <v>10587.708000000001</v>
      </c>
      <c r="Q96" s="71">
        <v>170068.90304</v>
      </c>
    </row>
    <row r="97" spans="1:17" ht="11.1" customHeight="1">
      <c r="A97" s="38">
        <v>8194.1890000000003</v>
      </c>
      <c r="B97" s="32"/>
      <c r="C97" s="27" t="s">
        <v>10</v>
      </c>
      <c r="D97" s="71">
        <f t="shared" si="2"/>
        <v>150855.48538</v>
      </c>
      <c r="E97" s="51">
        <v>13796.825000000001</v>
      </c>
      <c r="F97" s="51">
        <v>7233.384</v>
      </c>
      <c r="G97" s="51">
        <v>13283.096</v>
      </c>
      <c r="H97" s="51">
        <v>9978.2139999999999</v>
      </c>
      <c r="I97" s="51">
        <v>9226.5110000000004</v>
      </c>
      <c r="J97" s="26">
        <v>13118.097000000002</v>
      </c>
      <c r="K97" s="26">
        <v>15884.777</v>
      </c>
      <c r="L97" s="26">
        <v>17809.58438</v>
      </c>
      <c r="M97" s="26">
        <v>16971.829000000002</v>
      </c>
      <c r="N97" s="26">
        <v>17494.192999999999</v>
      </c>
      <c r="O97" s="26">
        <v>16058.975</v>
      </c>
      <c r="P97" s="26">
        <v>12559.159439999999</v>
      </c>
      <c r="Q97" s="71">
        <v>163414.64481999999</v>
      </c>
    </row>
    <row r="98" spans="1:17" ht="11.1" customHeight="1">
      <c r="A98" s="38">
        <v>7072.8899999999994</v>
      </c>
      <c r="B98" s="32"/>
      <c r="C98" s="27">
        <v>2024</v>
      </c>
      <c r="D98" s="71">
        <f t="shared" si="2"/>
        <v>153637.3378466724</v>
      </c>
      <c r="E98" s="51">
        <v>11354.233</v>
      </c>
      <c r="F98" s="51">
        <v>9800.2260000000006</v>
      </c>
      <c r="G98" s="51">
        <v>4386.9769999999999</v>
      </c>
      <c r="H98" s="51">
        <v>13255.224000000002</v>
      </c>
      <c r="I98" s="51">
        <v>15968.955000000002</v>
      </c>
      <c r="J98" s="26">
        <v>15602.50872</v>
      </c>
      <c r="K98" s="26">
        <v>14304.244999999999</v>
      </c>
      <c r="L98" s="26">
        <v>18138.790126672389</v>
      </c>
      <c r="M98" s="26">
        <v>15863.540999999999</v>
      </c>
      <c r="N98" s="26">
        <v>17371.072</v>
      </c>
      <c r="O98" s="26">
        <v>17591.565999999999</v>
      </c>
      <c r="P98" s="26"/>
      <c r="Q98" s="71"/>
    </row>
    <row r="99" spans="1:17" ht="11.1" customHeight="1">
      <c r="A99" s="38">
        <v>3925.9049999999997</v>
      </c>
      <c r="B99" s="32" t="s">
        <v>24</v>
      </c>
      <c r="C99" s="27" t="s">
        <v>23</v>
      </c>
      <c r="D99" s="71">
        <f t="shared" si="2"/>
        <v>3444.8600000000006</v>
      </c>
      <c r="E99" s="26">
        <v>580.84500000000003</v>
      </c>
      <c r="F99" s="26">
        <v>0</v>
      </c>
      <c r="G99" s="26">
        <v>497.74</v>
      </c>
      <c r="H99" s="26">
        <v>476.63</v>
      </c>
      <c r="I99" s="26">
        <v>368.15</v>
      </c>
      <c r="J99" s="26">
        <v>90.45</v>
      </c>
      <c r="K99" s="26">
        <v>0</v>
      </c>
      <c r="L99" s="26">
        <v>0</v>
      </c>
      <c r="M99" s="26">
        <v>811.745</v>
      </c>
      <c r="N99" s="26">
        <v>0</v>
      </c>
      <c r="O99" s="26">
        <v>619.29999999999995</v>
      </c>
      <c r="P99" s="26">
        <v>614.62</v>
      </c>
      <c r="Q99" s="71">
        <v>4059.4800000000005</v>
      </c>
    </row>
    <row r="100" spans="1:17" ht="11.1" customHeight="1">
      <c r="A100" s="38">
        <v>2681.7349999999997</v>
      </c>
      <c r="B100" s="32"/>
      <c r="C100" s="27" t="s">
        <v>22</v>
      </c>
      <c r="D100" s="71">
        <f t="shared" si="2"/>
        <v>3127.8250000000003</v>
      </c>
      <c r="E100" s="26">
        <v>0</v>
      </c>
      <c r="F100" s="26">
        <v>510.14600000000002</v>
      </c>
      <c r="G100" s="26">
        <v>0</v>
      </c>
      <c r="H100" s="26">
        <v>0</v>
      </c>
      <c r="I100" s="26">
        <v>388.95</v>
      </c>
      <c r="J100" s="26">
        <v>438.32499999999999</v>
      </c>
      <c r="K100" s="26">
        <v>619.99400000000003</v>
      </c>
      <c r="L100" s="26">
        <v>0</v>
      </c>
      <c r="M100" s="26">
        <v>642.91999999999996</v>
      </c>
      <c r="N100" s="26">
        <v>312.64999999999998</v>
      </c>
      <c r="O100" s="26">
        <v>214.84</v>
      </c>
      <c r="P100" s="26">
        <v>671.89400000000001</v>
      </c>
      <c r="Q100" s="71">
        <v>3799.7190000000001</v>
      </c>
    </row>
    <row r="101" spans="1:17" ht="11.1" customHeight="1">
      <c r="A101" s="38">
        <v>3255.5049999999997</v>
      </c>
      <c r="B101" s="32"/>
      <c r="C101" s="27" t="s">
        <v>21</v>
      </c>
      <c r="D101" s="71">
        <f t="shared" si="2"/>
        <v>4243.45</v>
      </c>
      <c r="E101" s="26">
        <v>239.55</v>
      </c>
      <c r="F101" s="26">
        <v>385.15</v>
      </c>
      <c r="G101" s="26">
        <v>641.04999999999995</v>
      </c>
      <c r="H101" s="26">
        <v>187.84</v>
      </c>
      <c r="I101" s="26">
        <v>471.08499999999998</v>
      </c>
      <c r="J101" s="26">
        <v>0</v>
      </c>
      <c r="K101" s="26">
        <v>426.34500000000003</v>
      </c>
      <c r="L101" s="26">
        <v>268.3</v>
      </c>
      <c r="M101" s="26">
        <v>700.4</v>
      </c>
      <c r="N101" s="26">
        <v>297.85000000000002</v>
      </c>
      <c r="O101" s="26">
        <v>625.88</v>
      </c>
      <c r="P101" s="26">
        <v>694.9</v>
      </c>
      <c r="Q101" s="71">
        <v>4938.3499999999995</v>
      </c>
    </row>
    <row r="102" spans="1:17" ht="11.1" customHeight="1">
      <c r="A102" s="38">
        <v>3688.665</v>
      </c>
      <c r="B102" s="32"/>
      <c r="C102" s="27" t="s">
        <v>20</v>
      </c>
      <c r="D102" s="71">
        <f t="shared" si="2"/>
        <v>7444.0889999999999</v>
      </c>
      <c r="E102" s="26">
        <v>639.14</v>
      </c>
      <c r="F102" s="26">
        <v>580.45000000000005</v>
      </c>
      <c r="G102" s="26">
        <v>138.51499999999999</v>
      </c>
      <c r="H102" s="26">
        <v>703.15</v>
      </c>
      <c r="I102" s="26">
        <v>679.01300000000003</v>
      </c>
      <c r="J102" s="26">
        <v>646.54999999999995</v>
      </c>
      <c r="K102" s="26">
        <v>706.35</v>
      </c>
      <c r="L102" s="26">
        <v>859.4</v>
      </c>
      <c r="M102" s="26">
        <v>851.68600000000004</v>
      </c>
      <c r="N102" s="26">
        <v>853</v>
      </c>
      <c r="O102" s="26">
        <v>786.83500000000004</v>
      </c>
      <c r="P102" s="26">
        <v>750.1</v>
      </c>
      <c r="Q102" s="71">
        <v>8194.1890000000003</v>
      </c>
    </row>
    <row r="103" spans="1:17" ht="11.1" customHeight="1">
      <c r="A103" s="38">
        <v>3517.1569999999997</v>
      </c>
      <c r="B103" s="32"/>
      <c r="C103" s="27" t="s">
        <v>19</v>
      </c>
      <c r="D103" s="71">
        <f t="shared" si="2"/>
        <v>6452.9649999999992</v>
      </c>
      <c r="E103" s="26">
        <v>679.95</v>
      </c>
      <c r="F103" s="26">
        <v>695.3</v>
      </c>
      <c r="G103" s="26">
        <v>668.43</v>
      </c>
      <c r="H103" s="26">
        <v>447.685</v>
      </c>
      <c r="I103" s="26">
        <v>369.86</v>
      </c>
      <c r="J103" s="26">
        <v>591.57500000000005</v>
      </c>
      <c r="K103" s="26">
        <v>675.44</v>
      </c>
      <c r="L103" s="26">
        <v>596.80999999999995</v>
      </c>
      <c r="M103" s="26">
        <v>587.12</v>
      </c>
      <c r="N103" s="26">
        <v>603.43499999999995</v>
      </c>
      <c r="O103" s="26">
        <v>537.36</v>
      </c>
      <c r="P103" s="26">
        <v>619.92499999999995</v>
      </c>
      <c r="Q103" s="71">
        <v>7072.8899999999994</v>
      </c>
    </row>
    <row r="104" spans="1:17" ht="11.1" customHeight="1">
      <c r="A104" s="38">
        <v>3671.6019999999994</v>
      </c>
      <c r="B104" s="32"/>
      <c r="C104" s="27" t="s">
        <v>18</v>
      </c>
      <c r="D104" s="71">
        <f t="shared" si="2"/>
        <v>3704.9049999999997</v>
      </c>
      <c r="E104" s="26">
        <v>0</v>
      </c>
      <c r="F104" s="26">
        <v>213.45</v>
      </c>
      <c r="G104" s="26">
        <v>295.25</v>
      </c>
      <c r="H104" s="26">
        <v>0</v>
      </c>
      <c r="I104" s="26">
        <v>181.05</v>
      </c>
      <c r="J104" s="26">
        <v>635.19000000000005</v>
      </c>
      <c r="K104" s="26">
        <v>611.505</v>
      </c>
      <c r="L104" s="26">
        <v>247.2</v>
      </c>
      <c r="M104" s="26">
        <v>627.33000000000004</v>
      </c>
      <c r="N104" s="26">
        <v>413.93</v>
      </c>
      <c r="O104" s="26">
        <v>480</v>
      </c>
      <c r="P104" s="26">
        <v>221</v>
      </c>
      <c r="Q104" s="71">
        <v>3925.9049999999997</v>
      </c>
    </row>
    <row r="105" spans="1:17" ht="11.1" customHeight="1">
      <c r="A105" s="38">
        <v>3087.1988550000001</v>
      </c>
      <c r="B105" s="32"/>
      <c r="C105" s="27" t="s">
        <v>17</v>
      </c>
      <c r="D105" s="71">
        <f t="shared" si="2"/>
        <v>2247.1249999999995</v>
      </c>
      <c r="E105" s="26">
        <v>160.4</v>
      </c>
      <c r="F105" s="26">
        <v>150.44999999999999</v>
      </c>
      <c r="G105" s="26">
        <v>117.9</v>
      </c>
      <c r="H105" s="26">
        <v>30.3</v>
      </c>
      <c r="I105" s="26">
        <v>90.5</v>
      </c>
      <c r="J105" s="26">
        <v>93.15</v>
      </c>
      <c r="K105" s="26">
        <v>280.67</v>
      </c>
      <c r="L105" s="26">
        <v>167.8</v>
      </c>
      <c r="M105" s="26">
        <v>410.45499999999998</v>
      </c>
      <c r="N105" s="26">
        <v>358.8</v>
      </c>
      <c r="O105" s="26">
        <v>386.7</v>
      </c>
      <c r="P105" s="26">
        <v>434.61</v>
      </c>
      <c r="Q105" s="71">
        <v>2681.7349999999997</v>
      </c>
    </row>
    <row r="106" spans="1:17" ht="11.1" customHeight="1">
      <c r="A106" s="38">
        <v>5057.0200000000004</v>
      </c>
      <c r="B106" s="32"/>
      <c r="C106" s="27" t="s">
        <v>16</v>
      </c>
      <c r="D106" s="71">
        <f t="shared" si="2"/>
        <v>2885.5549999999998</v>
      </c>
      <c r="E106" s="26">
        <v>0</v>
      </c>
      <c r="F106" s="26">
        <v>181.22</v>
      </c>
      <c r="G106" s="26">
        <v>433.09</v>
      </c>
      <c r="H106" s="26">
        <v>0</v>
      </c>
      <c r="I106" s="26">
        <v>317.23</v>
      </c>
      <c r="J106" s="26">
        <v>256.55</v>
      </c>
      <c r="K106" s="26">
        <v>368.95</v>
      </c>
      <c r="L106" s="26">
        <v>272.03500000000003</v>
      </c>
      <c r="M106" s="26">
        <v>321.5</v>
      </c>
      <c r="N106" s="26">
        <v>367.84</v>
      </c>
      <c r="O106" s="26">
        <v>367.14</v>
      </c>
      <c r="P106" s="26">
        <v>369.95</v>
      </c>
      <c r="Q106" s="71">
        <v>3255.5049999999997</v>
      </c>
    </row>
    <row r="107" spans="1:17" ht="11.1" customHeight="1">
      <c r="A107" s="64">
        <v>4624.7643199999993</v>
      </c>
      <c r="B107" s="32"/>
      <c r="C107" s="27" t="s">
        <v>15</v>
      </c>
      <c r="D107" s="71">
        <f t="shared" si="2"/>
        <v>3301.29</v>
      </c>
      <c r="E107" s="26">
        <v>116.045</v>
      </c>
      <c r="F107" s="26">
        <v>143.85</v>
      </c>
      <c r="G107" s="26">
        <v>450.86500000000001</v>
      </c>
      <c r="H107" s="26">
        <v>412.09500000000003</v>
      </c>
      <c r="I107" s="26">
        <v>136.61500000000001</v>
      </c>
      <c r="J107" s="26">
        <v>175.85</v>
      </c>
      <c r="K107" s="26">
        <v>414.3</v>
      </c>
      <c r="L107" s="26">
        <v>393.88</v>
      </c>
      <c r="M107" s="26">
        <v>231.465</v>
      </c>
      <c r="N107" s="26">
        <v>509.07499999999999</v>
      </c>
      <c r="O107" s="26">
        <v>317.25</v>
      </c>
      <c r="P107" s="26">
        <v>387.375</v>
      </c>
      <c r="Q107" s="71">
        <v>3688.665</v>
      </c>
    </row>
    <row r="108" spans="1:17" ht="11.1" customHeight="1">
      <c r="B108" s="32"/>
      <c r="C108" s="27" t="s">
        <v>14</v>
      </c>
      <c r="D108" s="71">
        <f t="shared" si="2"/>
        <v>3225.5569999999998</v>
      </c>
      <c r="E108" s="26">
        <v>394.85</v>
      </c>
      <c r="F108" s="26">
        <v>273.10000000000002</v>
      </c>
      <c r="G108" s="26">
        <v>266.80500000000001</v>
      </c>
      <c r="H108" s="26">
        <v>204.92500000000001</v>
      </c>
      <c r="I108" s="26">
        <v>227.87</v>
      </c>
      <c r="J108" s="26">
        <v>234.667</v>
      </c>
      <c r="K108" s="26">
        <v>307.85000000000002</v>
      </c>
      <c r="L108" s="26">
        <v>290.7</v>
      </c>
      <c r="M108" s="26">
        <v>338.14</v>
      </c>
      <c r="N108" s="26">
        <v>346.75</v>
      </c>
      <c r="O108" s="26">
        <v>339.9</v>
      </c>
      <c r="P108" s="26">
        <v>291.60000000000002</v>
      </c>
      <c r="Q108" s="71">
        <v>3517.1569999999997</v>
      </c>
    </row>
    <row r="109" spans="1:17" ht="11.1" customHeight="1">
      <c r="B109" s="32"/>
      <c r="C109" s="27" t="s">
        <v>13</v>
      </c>
      <c r="D109" s="71">
        <f t="shared" si="2"/>
        <v>3281.9019999999996</v>
      </c>
      <c r="E109" s="26">
        <v>404</v>
      </c>
      <c r="F109" s="26">
        <v>0</v>
      </c>
      <c r="G109" s="26">
        <v>57.9</v>
      </c>
      <c r="H109" s="26">
        <v>195.827</v>
      </c>
      <c r="I109" s="26">
        <v>412.92</v>
      </c>
      <c r="J109" s="26">
        <v>304.85000000000002</v>
      </c>
      <c r="K109" s="26">
        <v>355.08499999999998</v>
      </c>
      <c r="L109" s="26">
        <v>307.45999999999998</v>
      </c>
      <c r="M109" s="26">
        <v>415.7</v>
      </c>
      <c r="N109" s="26">
        <v>454.26</v>
      </c>
      <c r="O109" s="26">
        <v>373.9</v>
      </c>
      <c r="P109" s="26">
        <v>389.7</v>
      </c>
      <c r="Q109" s="71">
        <v>3671.6019999999994</v>
      </c>
    </row>
    <row r="110" spans="1:17" ht="11.1" customHeight="1">
      <c r="B110" s="32"/>
      <c r="C110" s="27" t="s">
        <v>12</v>
      </c>
      <c r="D110" s="71">
        <f t="shared" si="2"/>
        <v>2773.7688550000003</v>
      </c>
      <c r="E110" s="26">
        <v>0</v>
      </c>
      <c r="F110" s="26">
        <v>23.883855000000001</v>
      </c>
      <c r="G110" s="26">
        <v>292.375</v>
      </c>
      <c r="H110" s="26">
        <v>137.19999999999999</v>
      </c>
      <c r="I110" s="26">
        <v>263.14499999999998</v>
      </c>
      <c r="J110" s="26">
        <v>282.91000000000003</v>
      </c>
      <c r="K110" s="26">
        <v>323.60000000000002</v>
      </c>
      <c r="L110" s="26">
        <v>317.71499999999997</v>
      </c>
      <c r="M110" s="26">
        <v>355.7</v>
      </c>
      <c r="N110" s="26">
        <v>439.83499999999998</v>
      </c>
      <c r="O110" s="26">
        <v>337.40499999999997</v>
      </c>
      <c r="P110" s="26">
        <v>313.43</v>
      </c>
      <c r="Q110" s="71">
        <v>3087.1988550000001</v>
      </c>
    </row>
    <row r="111" spans="1:17" ht="11.1" customHeight="1">
      <c r="B111" s="32"/>
      <c r="C111" s="27" t="s">
        <v>11</v>
      </c>
      <c r="D111" s="71">
        <f t="shared" si="2"/>
        <v>4505.0200000000004</v>
      </c>
      <c r="E111" s="26">
        <v>410.5</v>
      </c>
      <c r="F111" s="26">
        <v>0</v>
      </c>
      <c r="G111" s="26">
        <v>360</v>
      </c>
      <c r="H111" s="26">
        <v>393</v>
      </c>
      <c r="I111" s="26">
        <v>495</v>
      </c>
      <c r="J111" s="26">
        <v>458</v>
      </c>
      <c r="K111" s="26">
        <v>441.52</v>
      </c>
      <c r="L111" s="26">
        <v>430</v>
      </c>
      <c r="M111" s="26">
        <v>575</v>
      </c>
      <c r="N111" s="26">
        <v>452</v>
      </c>
      <c r="O111" s="26">
        <v>490</v>
      </c>
      <c r="P111" s="26">
        <v>552</v>
      </c>
      <c r="Q111" s="71">
        <v>5057.0200000000004</v>
      </c>
    </row>
    <row r="112" spans="1:17" ht="11.1" customHeight="1">
      <c r="B112" s="32"/>
      <c r="C112" s="27" t="s">
        <v>10</v>
      </c>
      <c r="D112" s="71">
        <f t="shared" si="2"/>
        <v>4151.2143199999991</v>
      </c>
      <c r="E112" s="51">
        <v>440.94296000000003</v>
      </c>
      <c r="F112" s="51">
        <v>297.84000000000003</v>
      </c>
      <c r="G112" s="2">
        <v>326.88319999999999</v>
      </c>
      <c r="H112" s="2">
        <v>375.25440000000003</v>
      </c>
      <c r="I112" s="2">
        <v>394.91440000000006</v>
      </c>
      <c r="J112" s="16">
        <v>379.10320000000002</v>
      </c>
      <c r="K112" s="26">
        <v>362.67512000000005</v>
      </c>
      <c r="L112" s="26">
        <v>387.68</v>
      </c>
      <c r="M112" s="26">
        <v>270.48743999999999</v>
      </c>
      <c r="N112" s="26">
        <v>440.43360000000001</v>
      </c>
      <c r="O112" s="16">
        <v>475</v>
      </c>
      <c r="P112" s="16">
        <v>473.55</v>
      </c>
      <c r="Q112" s="71">
        <v>4624.7643199999993</v>
      </c>
    </row>
    <row r="113" spans="1:17" ht="11.1" customHeight="1">
      <c r="B113" s="52"/>
      <c r="C113" s="25">
        <v>2024</v>
      </c>
      <c r="D113" s="74">
        <f t="shared" si="2"/>
        <v>3205.34</v>
      </c>
      <c r="E113" s="53">
        <v>306.68</v>
      </c>
      <c r="F113" s="53">
        <v>139.9</v>
      </c>
      <c r="G113" s="50">
        <v>46.7</v>
      </c>
      <c r="H113" s="50">
        <v>237.3</v>
      </c>
      <c r="I113" s="50">
        <v>270.48500000000001</v>
      </c>
      <c r="J113" s="24">
        <v>162.19999999999999</v>
      </c>
      <c r="K113" s="60">
        <v>355.5</v>
      </c>
      <c r="L113" s="60">
        <v>480</v>
      </c>
      <c r="M113" s="60">
        <v>480</v>
      </c>
      <c r="N113" s="60">
        <v>312</v>
      </c>
      <c r="O113" s="24">
        <v>414.57499999999999</v>
      </c>
      <c r="P113" s="24"/>
      <c r="Q113" s="71"/>
    </row>
    <row r="114" spans="1:17" ht="12" customHeight="1">
      <c r="B114" s="81" t="s">
        <v>126</v>
      </c>
      <c r="C114" s="23"/>
      <c r="D114" s="23"/>
      <c r="E114" s="22"/>
      <c r="F114" s="22"/>
      <c r="G114" s="22"/>
      <c r="H114" s="20"/>
      <c r="J114" s="22"/>
      <c r="K114" s="22"/>
      <c r="L114" s="22"/>
      <c r="M114" s="22"/>
      <c r="N114" s="22"/>
      <c r="O114" s="22"/>
      <c r="P114" s="22"/>
    </row>
    <row r="115" spans="1:17" ht="12" customHeight="1">
      <c r="A115" s="17"/>
      <c r="B115" s="81" t="s">
        <v>127</v>
      </c>
      <c r="C115" s="23"/>
      <c r="D115" s="23"/>
      <c r="E115" s="22"/>
      <c r="F115" s="22"/>
      <c r="G115" s="22"/>
      <c r="H115" s="20"/>
      <c r="J115" s="22"/>
      <c r="K115" s="22"/>
      <c r="L115" s="22"/>
      <c r="M115" s="22"/>
      <c r="N115" s="22"/>
      <c r="O115" s="22"/>
      <c r="P115" s="22"/>
    </row>
    <row r="116" spans="1:17" ht="12" customHeight="1">
      <c r="A116" s="17"/>
      <c r="B116" s="81" t="s">
        <v>128</v>
      </c>
      <c r="C116" s="18"/>
      <c r="D116" s="18"/>
      <c r="E116" s="22"/>
      <c r="F116" s="22"/>
      <c r="G116" s="22"/>
      <c r="H116" s="20"/>
      <c r="J116" s="22"/>
      <c r="K116" s="22"/>
      <c r="L116" s="22"/>
      <c r="M116" s="22"/>
      <c r="N116" s="22"/>
      <c r="O116" s="22"/>
      <c r="P116" s="22"/>
    </row>
    <row r="117" spans="1:17" ht="12" customHeight="1">
      <c r="A117" s="17"/>
      <c r="B117" s="81" t="s">
        <v>129</v>
      </c>
      <c r="C117" s="19"/>
      <c r="D117" s="19"/>
      <c r="E117" s="19"/>
      <c r="F117" s="19"/>
      <c r="G117" s="19"/>
      <c r="H117" s="19"/>
      <c r="I117" s="21"/>
      <c r="J117" s="21"/>
      <c r="K117" s="21"/>
      <c r="L117" s="21"/>
      <c r="M117" s="21"/>
      <c r="N117" s="21"/>
      <c r="O117" s="21"/>
      <c r="P117" s="21"/>
    </row>
    <row r="118" spans="1:17" ht="12" customHeight="1">
      <c r="A118" s="17"/>
      <c r="B118" s="81" t="s">
        <v>133</v>
      </c>
      <c r="C118" s="19"/>
      <c r="D118" s="19"/>
      <c r="E118" s="19"/>
      <c r="F118" s="19"/>
      <c r="G118" s="19"/>
      <c r="H118" s="19"/>
      <c r="I118" s="21"/>
      <c r="J118" s="21"/>
      <c r="K118" s="21"/>
      <c r="L118" s="21"/>
      <c r="M118" s="21"/>
      <c r="N118" s="21"/>
      <c r="O118" s="21"/>
      <c r="P118" s="21"/>
    </row>
    <row r="119" spans="1:17" ht="12" customHeight="1">
      <c r="A119" s="17"/>
      <c r="B119" s="81" t="s">
        <v>141</v>
      </c>
      <c r="C119" s="19"/>
      <c r="D119" s="19"/>
      <c r="E119" s="19"/>
      <c r="F119" s="19"/>
      <c r="G119" s="19"/>
      <c r="H119" s="19"/>
      <c r="I119" s="21"/>
      <c r="J119" s="21"/>
      <c r="K119" s="21"/>
      <c r="L119" s="21"/>
      <c r="M119" s="21"/>
      <c r="N119" s="21"/>
      <c r="O119" s="21"/>
      <c r="P119" s="21"/>
    </row>
    <row r="120" spans="1:17" ht="12" customHeight="1">
      <c r="A120" s="17"/>
      <c r="B120" s="81" t="s">
        <v>204</v>
      </c>
      <c r="C120" s="19"/>
      <c r="D120" s="19"/>
      <c r="E120" s="19"/>
      <c r="F120" s="19"/>
      <c r="G120" s="19"/>
      <c r="H120" s="19"/>
      <c r="I120" s="21"/>
      <c r="J120" s="21"/>
      <c r="K120" s="21"/>
      <c r="L120" s="21"/>
      <c r="M120" s="21"/>
      <c r="N120" s="21"/>
      <c r="O120" s="21"/>
      <c r="P120" s="21"/>
    </row>
    <row r="121" spans="1:17" ht="9" customHeight="1">
      <c r="A121" s="17"/>
      <c r="B121" s="81" t="s">
        <v>205</v>
      </c>
    </row>
    <row r="122" spans="1:17" ht="9" customHeight="1">
      <c r="A122" s="17"/>
    </row>
    <row r="123" spans="1:17" ht="9" customHeight="1">
      <c r="A123" s="17"/>
    </row>
    <row r="124" spans="1:17" ht="9" customHeight="1">
      <c r="A124" s="17"/>
    </row>
  </sheetData>
  <mergeCells count="1">
    <mergeCell ref="B5:B18"/>
  </mergeCells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INDICE </vt:lpstr>
      <vt:lpstr>C-49</vt:lpstr>
      <vt:lpstr>C.50</vt:lpstr>
      <vt:lpstr>C.51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ealbujar</dc:creator>
  <cp:keywords/>
  <dc:description/>
  <cp:lastModifiedBy>Agueda Sihuas Meza</cp:lastModifiedBy>
  <cp:lastPrinted>2024-10-17T20:18:37Z</cp:lastPrinted>
  <dcterms:created xsi:type="dcterms:W3CDTF">2006-02-02T17:16:57Z</dcterms:created>
  <dcterms:modified xsi:type="dcterms:W3CDTF">2025-01-16T19:46:08Z</dcterms:modified>
  <cp:category/>
</cp:coreProperties>
</file>