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IN\Downloads\"/>
    </mc:Choice>
  </mc:AlternateContent>
  <bookViews>
    <workbookView xWindow="0" yWindow="0" windowWidth="19200" windowHeight="6640"/>
  </bookViews>
  <sheets>
    <sheet name="BASE DE DATOS PENALIDADES" sheetId="1" r:id="rId1"/>
  </sheets>
  <definedNames>
    <definedName name="_xlnm._FilterDatabase" localSheetId="0" hidden="1">'BASE DE DATOS PENALIDADES'!$B$2:$Y$423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 l="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3" i="1"/>
  <c r="J78" i="1" l="1"/>
  <c r="K409" i="1" l="1"/>
  <c r="Q410" i="1"/>
  <c r="Q423" i="1" s="1"/>
  <c r="K402" i="1" l="1"/>
  <c r="K403" i="1"/>
  <c r="K405" i="1"/>
  <c r="K404" i="1"/>
  <c r="K406" i="1"/>
  <c r="K408" i="1"/>
  <c r="K407" i="1"/>
  <c r="K358" i="1" l="1"/>
  <c r="K359" i="1"/>
  <c r="K272" i="1"/>
  <c r="K274" i="1"/>
  <c r="K284" i="1"/>
  <c r="K275" i="1"/>
  <c r="K276" i="1"/>
  <c r="K285" i="1"/>
  <c r="K286" i="1"/>
  <c r="K288" i="1"/>
  <c r="K289" i="1"/>
  <c r="K290" i="1"/>
  <c r="K287" i="1"/>
  <c r="K291" i="1"/>
  <c r="K297" i="1"/>
  <c r="K292" i="1"/>
  <c r="K294" i="1"/>
  <c r="K295" i="1"/>
  <c r="K296" i="1"/>
  <c r="K293" i="1"/>
  <c r="K302" i="1"/>
  <c r="K306" i="1"/>
  <c r="K307" i="1"/>
  <c r="K299" i="1"/>
  <c r="K300" i="1"/>
  <c r="K298" i="1"/>
  <c r="K301" i="1"/>
  <c r="K308" i="1"/>
  <c r="K303" i="1"/>
  <c r="K304" i="1"/>
  <c r="K305" i="1"/>
  <c r="K309" i="1"/>
  <c r="K314" i="1"/>
  <c r="K315" i="1"/>
  <c r="K310" i="1"/>
  <c r="K311" i="1"/>
  <c r="K312" i="1"/>
  <c r="K313" i="1"/>
  <c r="K321" i="1"/>
  <c r="K316" i="1"/>
  <c r="K322" i="1"/>
  <c r="K323" i="1"/>
  <c r="K324" i="1"/>
  <c r="K327" i="1"/>
  <c r="K317" i="1"/>
  <c r="K325" i="1"/>
  <c r="K326" i="1"/>
  <c r="K328" i="1"/>
  <c r="K318" i="1"/>
  <c r="K319" i="1"/>
  <c r="K329" i="1"/>
  <c r="K330" i="1"/>
  <c r="K331" i="1"/>
  <c r="K335" i="1"/>
  <c r="K332" i="1"/>
  <c r="K333" i="1"/>
  <c r="K339" i="1"/>
  <c r="K336" i="1"/>
  <c r="K334" i="1"/>
  <c r="K337" i="1"/>
  <c r="K338" i="1"/>
  <c r="K340" i="1"/>
  <c r="K341" i="1"/>
  <c r="K365" i="1"/>
  <c r="K366" i="1"/>
  <c r="K360" i="1"/>
  <c r="K361" i="1"/>
  <c r="K362" i="1"/>
  <c r="K363" i="1"/>
  <c r="K364" i="1"/>
  <c r="K354" i="1"/>
  <c r="K355" i="1"/>
  <c r="K356" i="1"/>
  <c r="K357" i="1"/>
  <c r="K346" i="1"/>
  <c r="K347" i="1"/>
  <c r="K342" i="1"/>
  <c r="K343" i="1"/>
  <c r="K344" i="1"/>
  <c r="K348" i="1"/>
  <c r="K345" i="1"/>
  <c r="K367" i="1"/>
  <c r="K368" i="1"/>
  <c r="K369" i="1"/>
  <c r="K380" i="1"/>
  <c r="K374" i="1"/>
  <c r="K375" i="1"/>
  <c r="K382" i="1"/>
  <c r="K370" i="1"/>
  <c r="K379" i="1"/>
  <c r="K376" i="1"/>
  <c r="K377" i="1"/>
  <c r="K378" i="1"/>
  <c r="K371" i="1"/>
  <c r="K372" i="1"/>
  <c r="K381" i="1"/>
  <c r="K373" i="1"/>
  <c r="K383" i="1"/>
  <c r="K384" i="1"/>
  <c r="K385" i="1"/>
  <c r="K388" i="1"/>
  <c r="K393" i="1"/>
  <c r="K394" i="1"/>
  <c r="K395" i="1"/>
  <c r="K396" i="1"/>
  <c r="K386" i="1"/>
  <c r="K389" i="1"/>
  <c r="K390" i="1"/>
  <c r="K391" i="1"/>
  <c r="K392" i="1"/>
  <c r="K398" i="1"/>
  <c r="K399" i="1"/>
  <c r="K400" i="1"/>
  <c r="K397" i="1"/>
  <c r="K401" i="1"/>
  <c r="K320" i="1"/>
  <c r="J3" i="1" l="1"/>
  <c r="K3" i="1" s="1"/>
  <c r="J4" i="1"/>
  <c r="K4" i="1" s="1"/>
  <c r="J5" i="1"/>
  <c r="K5" i="1" s="1"/>
  <c r="J6" i="1"/>
  <c r="K6" i="1" s="1"/>
  <c r="J7" i="1"/>
  <c r="K7" i="1" s="1"/>
  <c r="J8" i="1"/>
  <c r="K8" i="1" s="1"/>
  <c r="J9" i="1"/>
  <c r="K9" i="1" s="1"/>
  <c r="J10" i="1"/>
  <c r="K10" i="1" s="1"/>
  <c r="J11" i="1"/>
  <c r="K11" i="1" s="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27" i="1"/>
  <c r="K27" i="1" s="1"/>
  <c r="J28" i="1"/>
  <c r="K28" i="1" s="1"/>
  <c r="J29" i="1"/>
  <c r="K29" i="1" s="1"/>
  <c r="J30" i="1"/>
  <c r="K30" i="1" s="1"/>
  <c r="J31" i="1"/>
  <c r="K31" i="1" s="1"/>
  <c r="J32" i="1"/>
  <c r="K32" i="1" s="1"/>
  <c r="J33" i="1"/>
  <c r="K33" i="1" s="1"/>
  <c r="J34" i="1"/>
  <c r="K34" i="1" s="1"/>
  <c r="J35" i="1"/>
  <c r="K35" i="1" s="1"/>
  <c r="J36" i="1"/>
  <c r="K36" i="1" s="1"/>
  <c r="J37" i="1"/>
  <c r="K37" i="1" s="1"/>
  <c r="J38" i="1"/>
  <c r="K38" i="1" s="1"/>
  <c r="J39" i="1"/>
  <c r="K39" i="1" s="1"/>
  <c r="J40" i="1"/>
  <c r="K40" i="1" s="1"/>
  <c r="J41" i="1"/>
  <c r="K41" i="1" s="1"/>
  <c r="J42" i="1"/>
  <c r="K42" i="1" s="1"/>
  <c r="J43" i="1"/>
  <c r="K43" i="1" s="1"/>
  <c r="J44" i="1"/>
  <c r="K44" i="1" s="1"/>
  <c r="K45" i="1"/>
  <c r="J46" i="1"/>
  <c r="K46" i="1" s="1"/>
  <c r="J47" i="1"/>
  <c r="K47" i="1" s="1"/>
  <c r="J48" i="1"/>
  <c r="K48" i="1" s="1"/>
  <c r="J49" i="1"/>
  <c r="K49" i="1" s="1"/>
  <c r="K50" i="1"/>
  <c r="J51" i="1"/>
  <c r="K51" i="1" s="1"/>
  <c r="J52" i="1"/>
  <c r="K52" i="1" s="1"/>
  <c r="J53" i="1"/>
  <c r="K53" i="1" s="1"/>
  <c r="J54" i="1"/>
  <c r="K54" i="1" s="1"/>
  <c r="J55" i="1"/>
  <c r="K55" i="1" s="1"/>
  <c r="J56" i="1"/>
  <c r="K56" i="1" s="1"/>
  <c r="J57" i="1"/>
  <c r="K57" i="1" s="1"/>
  <c r="J58" i="1"/>
  <c r="K58" i="1" s="1"/>
  <c r="K59" i="1"/>
  <c r="J60" i="1"/>
  <c r="K60" i="1" s="1"/>
  <c r="J61" i="1"/>
  <c r="K61" i="1" s="1"/>
  <c r="J62" i="1"/>
  <c r="K62" i="1" s="1"/>
  <c r="J63" i="1"/>
  <c r="K63" i="1" s="1"/>
  <c r="J64" i="1"/>
  <c r="K64" i="1" s="1"/>
  <c r="J65" i="1"/>
  <c r="K65" i="1" s="1"/>
  <c r="J66" i="1"/>
  <c r="K66" i="1" s="1"/>
  <c r="J67" i="1"/>
  <c r="K67" i="1" s="1"/>
  <c r="J68" i="1"/>
  <c r="K68" i="1" s="1"/>
  <c r="J69" i="1"/>
  <c r="K69" i="1" s="1"/>
  <c r="J70" i="1"/>
  <c r="K70" i="1" s="1"/>
  <c r="J71" i="1"/>
  <c r="K71" i="1" s="1"/>
  <c r="J72" i="1"/>
  <c r="K72" i="1" s="1"/>
  <c r="J73" i="1"/>
  <c r="K73" i="1" s="1"/>
  <c r="J74" i="1"/>
  <c r="K74" i="1" s="1"/>
  <c r="J75" i="1"/>
  <c r="K75" i="1" s="1"/>
  <c r="J76" i="1"/>
  <c r="K76" i="1" s="1"/>
  <c r="J77" i="1"/>
  <c r="K77" i="1" s="1"/>
  <c r="K78" i="1"/>
  <c r="J79" i="1"/>
  <c r="K79" i="1" s="1"/>
  <c r="J80" i="1"/>
  <c r="K80" i="1" s="1"/>
  <c r="J81" i="1"/>
  <c r="K81" i="1" s="1"/>
  <c r="J82" i="1"/>
  <c r="K82" i="1" s="1"/>
  <c r="J83" i="1"/>
  <c r="K83" i="1" s="1"/>
  <c r="J84" i="1"/>
  <c r="K84" i="1" s="1"/>
  <c r="J85" i="1"/>
  <c r="K85" i="1" s="1"/>
  <c r="J86" i="1"/>
  <c r="K86" i="1" s="1"/>
  <c r="J87" i="1"/>
  <c r="K87" i="1" s="1"/>
  <c r="J88" i="1"/>
  <c r="K88" i="1" s="1"/>
  <c r="J89" i="1"/>
  <c r="K89" i="1" s="1"/>
  <c r="J90" i="1"/>
  <c r="K90" i="1" s="1"/>
  <c r="J91" i="1"/>
  <c r="K91" i="1" s="1"/>
  <c r="J92" i="1"/>
  <c r="K92" i="1" s="1"/>
  <c r="J93" i="1"/>
  <c r="K93" i="1" s="1"/>
  <c r="J94" i="1"/>
  <c r="K94" i="1" s="1"/>
  <c r="J95" i="1"/>
  <c r="K95" i="1" s="1"/>
  <c r="J96" i="1"/>
  <c r="K96" i="1" s="1"/>
  <c r="J97" i="1"/>
  <c r="K97" i="1" s="1"/>
  <c r="J98" i="1"/>
  <c r="K98" i="1" s="1"/>
  <c r="J99" i="1"/>
  <c r="K99" i="1" s="1"/>
  <c r="J100" i="1"/>
  <c r="K100" i="1" s="1"/>
  <c r="J101" i="1"/>
  <c r="K101" i="1" s="1"/>
  <c r="J102" i="1"/>
  <c r="K102" i="1" s="1"/>
  <c r="J103" i="1"/>
  <c r="K103" i="1" s="1"/>
  <c r="J104" i="1"/>
  <c r="K104" i="1" s="1"/>
  <c r="J105" i="1"/>
  <c r="K105" i="1" s="1"/>
  <c r="K106" i="1"/>
  <c r="J107" i="1"/>
  <c r="K107" i="1" s="1"/>
  <c r="J108" i="1"/>
  <c r="K108" i="1" s="1"/>
  <c r="J109" i="1"/>
  <c r="K109" i="1" s="1"/>
  <c r="J110" i="1"/>
  <c r="K110" i="1" s="1"/>
  <c r="J111" i="1"/>
  <c r="K111" i="1" s="1"/>
  <c r="J112" i="1"/>
  <c r="K112" i="1" s="1"/>
  <c r="J113" i="1"/>
  <c r="K113" i="1" s="1"/>
  <c r="J114" i="1"/>
  <c r="K114" i="1" s="1"/>
  <c r="J115" i="1"/>
  <c r="K115" i="1" s="1"/>
  <c r="J116" i="1"/>
  <c r="K116" i="1" s="1"/>
  <c r="J117" i="1"/>
  <c r="K117" i="1" s="1"/>
  <c r="J118" i="1"/>
  <c r="K118" i="1" s="1"/>
  <c r="J119" i="1"/>
  <c r="K119" i="1" s="1"/>
  <c r="J120" i="1"/>
  <c r="K120" i="1" s="1"/>
  <c r="J121" i="1"/>
  <c r="K121" i="1" s="1"/>
  <c r="J122" i="1"/>
  <c r="K122" i="1" s="1"/>
  <c r="J123" i="1"/>
  <c r="K123" i="1" s="1"/>
  <c r="J124" i="1"/>
  <c r="K124" i="1" s="1"/>
  <c r="J125" i="1"/>
  <c r="K125" i="1" s="1"/>
  <c r="J126" i="1"/>
  <c r="K126" i="1" s="1"/>
  <c r="J127" i="1"/>
  <c r="K127" i="1" s="1"/>
  <c r="J128" i="1"/>
  <c r="K128" i="1" s="1"/>
  <c r="J129" i="1"/>
  <c r="K129" i="1" s="1"/>
  <c r="J130" i="1"/>
  <c r="K130" i="1" s="1"/>
  <c r="J131" i="1"/>
  <c r="K131" i="1" s="1"/>
  <c r="J132" i="1"/>
  <c r="K132" i="1" s="1"/>
  <c r="J133" i="1"/>
  <c r="K133" i="1" s="1"/>
  <c r="J134" i="1"/>
  <c r="K134" i="1" s="1"/>
  <c r="J135" i="1"/>
  <c r="K135" i="1" s="1"/>
  <c r="J136" i="1"/>
  <c r="K136" i="1" s="1"/>
  <c r="J137" i="1"/>
  <c r="K137" i="1" s="1"/>
  <c r="J138" i="1"/>
  <c r="K138" i="1" s="1"/>
  <c r="J139" i="1"/>
  <c r="K139" i="1" s="1"/>
  <c r="J140" i="1"/>
  <c r="K140" i="1" s="1"/>
  <c r="J141" i="1"/>
  <c r="K141" i="1" s="1"/>
  <c r="J142" i="1"/>
  <c r="K142" i="1" s="1"/>
  <c r="J179" i="1"/>
  <c r="K179" i="1" s="1"/>
  <c r="J180" i="1"/>
  <c r="K180" i="1" s="1"/>
  <c r="J188" i="1"/>
  <c r="K188" i="1" s="1"/>
  <c r="J143" i="1"/>
  <c r="K143" i="1" s="1"/>
  <c r="J144" i="1"/>
  <c r="K144" i="1" s="1"/>
  <c r="J145" i="1"/>
  <c r="K145" i="1" s="1"/>
  <c r="J146" i="1"/>
  <c r="K146" i="1" s="1"/>
  <c r="J147" i="1"/>
  <c r="K147" i="1" s="1"/>
  <c r="J148" i="1"/>
  <c r="K148" i="1" s="1"/>
  <c r="J149" i="1"/>
  <c r="K149" i="1" s="1"/>
  <c r="J152" i="1"/>
  <c r="K152" i="1" s="1"/>
  <c r="J189" i="1"/>
  <c r="K189" i="1" s="1"/>
  <c r="J201" i="1"/>
  <c r="K201" i="1" s="1"/>
  <c r="J181" i="1"/>
  <c r="K181" i="1" s="1"/>
  <c r="J196" i="1"/>
  <c r="K196" i="1" s="1"/>
  <c r="J153" i="1"/>
  <c r="K153" i="1" s="1"/>
  <c r="J154" i="1"/>
  <c r="K154" i="1" s="1"/>
  <c r="J155" i="1"/>
  <c r="K155" i="1" s="1"/>
  <c r="J156" i="1"/>
  <c r="K156" i="1" s="1"/>
  <c r="J157" i="1"/>
  <c r="K157" i="1" s="1"/>
  <c r="J158" i="1"/>
  <c r="K158" i="1" s="1"/>
  <c r="J159" i="1"/>
  <c r="K159" i="1" s="1"/>
  <c r="J160" i="1"/>
  <c r="K160" i="1" s="1"/>
  <c r="J161" i="1"/>
  <c r="K161" i="1" s="1"/>
  <c r="J163" i="1"/>
  <c r="K163" i="1" s="1"/>
  <c r="J164" i="1"/>
  <c r="K164" i="1" s="1"/>
  <c r="J165" i="1"/>
  <c r="K165" i="1" s="1"/>
  <c r="J166" i="1"/>
  <c r="K166" i="1" s="1"/>
  <c r="J167" i="1"/>
  <c r="K167" i="1" s="1"/>
  <c r="J168" i="1"/>
  <c r="K168" i="1" s="1"/>
  <c r="J169" i="1"/>
  <c r="K169" i="1" s="1"/>
  <c r="J170" i="1"/>
  <c r="K170" i="1" s="1"/>
  <c r="J171" i="1"/>
  <c r="K171" i="1" s="1"/>
  <c r="J172" i="1"/>
  <c r="K172" i="1" s="1"/>
  <c r="J173" i="1"/>
  <c r="K173" i="1" s="1"/>
  <c r="J150" i="1"/>
  <c r="K150" i="1" s="1"/>
  <c r="J174" i="1"/>
  <c r="K174" i="1" s="1"/>
  <c r="J175" i="1"/>
  <c r="K175" i="1" s="1"/>
  <c r="J176" i="1"/>
  <c r="K176" i="1" s="1"/>
  <c r="J177" i="1"/>
  <c r="K177" i="1" s="1"/>
  <c r="J162" i="1"/>
  <c r="K162" i="1" s="1"/>
  <c r="J178" i="1"/>
  <c r="K178" i="1" s="1"/>
  <c r="J190" i="1"/>
  <c r="K190" i="1" s="1"/>
  <c r="J182" i="1"/>
  <c r="K182" i="1" s="1"/>
  <c r="J197" i="1"/>
  <c r="K197" i="1" s="1"/>
  <c r="J183" i="1"/>
  <c r="K183" i="1" s="1"/>
  <c r="J198" i="1"/>
  <c r="K198" i="1" s="1"/>
  <c r="J184" i="1"/>
  <c r="K184" i="1" s="1"/>
  <c r="J199" i="1"/>
  <c r="K199" i="1" s="1"/>
  <c r="J185" i="1"/>
  <c r="K185" i="1" s="1"/>
  <c r="J200" i="1"/>
  <c r="K200" i="1" s="1"/>
  <c r="J186" i="1"/>
  <c r="K186" i="1" s="1"/>
  <c r="J202" i="1"/>
  <c r="K202" i="1" s="1"/>
  <c r="J187" i="1"/>
  <c r="K187" i="1" s="1"/>
  <c r="J203" i="1"/>
  <c r="K203" i="1" s="1"/>
  <c r="J191" i="1"/>
  <c r="K191" i="1" s="1"/>
  <c r="J204" i="1"/>
  <c r="K204" i="1" s="1"/>
  <c r="J205" i="1"/>
  <c r="K205" i="1" s="1"/>
  <c r="J206" i="1"/>
  <c r="K206" i="1" s="1"/>
  <c r="J192" i="1"/>
  <c r="K192" i="1" s="1"/>
  <c r="J207" i="1"/>
  <c r="K207" i="1" s="1"/>
  <c r="J193" i="1"/>
  <c r="K193" i="1" s="1"/>
  <c r="J208" i="1"/>
  <c r="K208" i="1" s="1"/>
  <c r="J194" i="1"/>
  <c r="K194" i="1" s="1"/>
  <c r="J209" i="1"/>
  <c r="K209" i="1" s="1"/>
  <c r="J195" i="1"/>
  <c r="K195" i="1" s="1"/>
  <c r="J210" i="1"/>
  <c r="K210" i="1" s="1"/>
  <c r="J223" i="1"/>
  <c r="K223" i="1" s="1"/>
  <c r="J248" i="1"/>
  <c r="K248" i="1" s="1"/>
  <c r="J249" i="1"/>
  <c r="K249" i="1" s="1"/>
  <c r="J211" i="1"/>
  <c r="K211" i="1" s="1"/>
  <c r="J212" i="1"/>
  <c r="K212" i="1" s="1"/>
  <c r="J213" i="1"/>
  <c r="K213" i="1" s="1"/>
  <c r="J214" i="1"/>
  <c r="K214" i="1" s="1"/>
  <c r="J215" i="1"/>
  <c r="K215" i="1" s="1"/>
  <c r="J216" i="1"/>
  <c r="K216" i="1" s="1"/>
  <c r="J217" i="1"/>
  <c r="K217" i="1" s="1"/>
  <c r="J218" i="1"/>
  <c r="K218" i="1" s="1"/>
  <c r="J219" i="1"/>
  <c r="K219" i="1" s="1"/>
  <c r="J220" i="1"/>
  <c r="K220" i="1" s="1"/>
  <c r="J224" i="1"/>
  <c r="K224" i="1" s="1"/>
  <c r="J225" i="1"/>
  <c r="K225" i="1" s="1"/>
  <c r="J226" i="1"/>
  <c r="K226" i="1" s="1"/>
  <c r="J227" i="1"/>
  <c r="K227" i="1" s="1"/>
  <c r="J228" i="1"/>
  <c r="K228" i="1" s="1"/>
  <c r="J229" i="1"/>
  <c r="K229" i="1" s="1"/>
  <c r="J230" i="1"/>
  <c r="K230" i="1" s="1"/>
  <c r="J231" i="1"/>
  <c r="K231" i="1" s="1"/>
  <c r="J232" i="1"/>
  <c r="K232" i="1" s="1"/>
  <c r="J233" i="1"/>
  <c r="K233" i="1" s="1"/>
  <c r="J234" i="1"/>
  <c r="K234" i="1" s="1"/>
  <c r="J235" i="1"/>
  <c r="K235" i="1" s="1"/>
  <c r="J236" i="1"/>
  <c r="K236" i="1" s="1"/>
  <c r="J237" i="1"/>
  <c r="K237" i="1" s="1"/>
  <c r="J238" i="1"/>
  <c r="K238" i="1" s="1"/>
  <c r="J239" i="1"/>
  <c r="K239" i="1" s="1"/>
  <c r="J240" i="1"/>
  <c r="K240" i="1" s="1"/>
  <c r="J241" i="1"/>
  <c r="K241" i="1" s="1"/>
  <c r="J242" i="1"/>
  <c r="K242" i="1" s="1"/>
  <c r="J243" i="1"/>
  <c r="K243" i="1" s="1"/>
  <c r="J244" i="1"/>
  <c r="K244" i="1" s="1"/>
  <c r="J245" i="1"/>
  <c r="K245" i="1" s="1"/>
  <c r="J246" i="1"/>
  <c r="K246" i="1" s="1"/>
  <c r="J247" i="1"/>
  <c r="K247" i="1" s="1"/>
  <c r="J250" i="1"/>
  <c r="K250" i="1" s="1"/>
  <c r="J221" i="1"/>
  <c r="K221" i="1" s="1"/>
  <c r="J222" i="1"/>
  <c r="K222" i="1" s="1"/>
  <c r="J251" i="1"/>
  <c r="K251" i="1" s="1"/>
  <c r="J252" i="1"/>
  <c r="K252" i="1" s="1"/>
  <c r="J253" i="1"/>
  <c r="K253" i="1" s="1"/>
  <c r="J254" i="1"/>
  <c r="K254" i="1" s="1"/>
  <c r="J255" i="1"/>
  <c r="K255" i="1" s="1"/>
  <c r="J256" i="1"/>
  <c r="K256" i="1" s="1"/>
  <c r="J257" i="1"/>
  <c r="K257" i="1" s="1"/>
  <c r="J258" i="1"/>
  <c r="K258" i="1" s="1"/>
  <c r="J259" i="1"/>
  <c r="K259" i="1" s="1"/>
  <c r="J260" i="1"/>
  <c r="K260" i="1" s="1"/>
  <c r="J261" i="1"/>
  <c r="K261" i="1" s="1"/>
  <c r="J262" i="1"/>
  <c r="K262" i="1" s="1"/>
  <c r="J263" i="1"/>
  <c r="K263" i="1" s="1"/>
  <c r="J264" i="1"/>
  <c r="K264" i="1" s="1"/>
  <c r="J265" i="1"/>
  <c r="K265" i="1" s="1"/>
  <c r="J266" i="1"/>
  <c r="K266" i="1" s="1"/>
  <c r="J267" i="1"/>
  <c r="K267" i="1" s="1"/>
  <c r="J268" i="1"/>
  <c r="K268" i="1" s="1"/>
  <c r="J269" i="1"/>
  <c r="K269" i="1" s="1"/>
  <c r="J270" i="1"/>
  <c r="K270" i="1" s="1"/>
  <c r="J271" i="1"/>
  <c r="K271" i="1" s="1"/>
  <c r="J273" i="1"/>
  <c r="K273" i="1" s="1"/>
  <c r="J277" i="1"/>
  <c r="K277" i="1" s="1"/>
  <c r="J278" i="1"/>
  <c r="K278" i="1" s="1"/>
  <c r="J279" i="1"/>
  <c r="K279" i="1" s="1"/>
  <c r="J280" i="1"/>
  <c r="K280" i="1" s="1"/>
  <c r="J281" i="1"/>
  <c r="K281" i="1" s="1"/>
  <c r="J282" i="1"/>
  <c r="K282" i="1" s="1"/>
  <c r="J283" i="1"/>
  <c r="K283" i="1" s="1"/>
  <c r="K349" i="1"/>
  <c r="K350" i="1"/>
  <c r="K351" i="1"/>
  <c r="K352" i="1"/>
  <c r="K387" i="1"/>
  <c r="K353" i="1"/>
  <c r="K151" i="1"/>
</calcChain>
</file>

<file path=xl/sharedStrings.xml><?xml version="1.0" encoding="utf-8"?>
<sst xmlns="http://schemas.openxmlformats.org/spreadsheetml/2006/main" count="4444" uniqueCount="1460">
  <si>
    <t>N° Orden</t>
  </si>
  <si>
    <t>UU.EE.</t>
  </si>
  <si>
    <t>FECHA</t>
  </si>
  <si>
    <t>REGISTRO SIAF</t>
  </si>
  <si>
    <t>CONTRATISTA DICE</t>
  </si>
  <si>
    <t>CONTRATISTA DEBE DECIR</t>
  </si>
  <si>
    <t>REGISTRO SIAF
ANIN</t>
  </si>
  <si>
    <t>N° RECIBO DE INGRESOS - ANIN</t>
  </si>
  <si>
    <t>CONTRATO</t>
  </si>
  <si>
    <t>PAQUETE</t>
  </si>
  <si>
    <t>N° VALORIZACION</t>
  </si>
  <si>
    <t>CONCEPTO</t>
  </si>
  <si>
    <t>TIPO OPERACIÓN</t>
  </si>
  <si>
    <t>REFERENCIA</t>
  </si>
  <si>
    <t xml:space="preserve">ACRUTA &amp; TAPIA INGENIEROS S.A.C.                                                                                                                      </t>
  </si>
  <si>
    <t>631-B</t>
  </si>
  <si>
    <t>PENALIDAD</t>
  </si>
  <si>
    <t>RET.INGRESO</t>
  </si>
  <si>
    <t xml:space="preserve">CONSORCIO NORTE  </t>
  </si>
  <si>
    <t>631-K</t>
  </si>
  <si>
    <t xml:space="preserve">MENDOZA &amp; TAPIA S.A.C. </t>
  </si>
  <si>
    <t xml:space="preserve">CONSORCIO MILKO </t>
  </si>
  <si>
    <t>631-J</t>
  </si>
  <si>
    <t xml:space="preserve">CONSORCIO ICAFAL - FLESAN </t>
  </si>
  <si>
    <t>CONSORCIO SUPERVISOR VILLA REQUE</t>
  </si>
  <si>
    <t xml:space="preserve">TAPIA JULCA CESAR FERNANDO                                                                                                                                                                                                                                </t>
  </si>
  <si>
    <t>CONSORCIO SUYAY II</t>
  </si>
  <si>
    <t xml:space="preserve">CONSORCIO RIPCONCIV - STILER </t>
  </si>
  <si>
    <t xml:space="preserve">CONSORCIO BESALCO STRACON </t>
  </si>
  <si>
    <t xml:space="preserve">ALERTA PERÚ </t>
  </si>
  <si>
    <t>CONTRATO PAQUETE EWS: SISTEMA DE ALERTAS TEMPRANAS - DSI</t>
  </si>
  <si>
    <t xml:space="preserve">CONSORCIO RÍOS DEL NORTE </t>
  </si>
  <si>
    <t xml:space="preserve">CHINA INTERNATIONAL WATER &amp; ELECTRIC CORP (PERU) </t>
  </si>
  <si>
    <t xml:space="preserve">TAKESHI S.A.C.                                                                                                                                                                                                                                             </t>
  </si>
  <si>
    <t>2H INGENIERIA Y CONSTRUCCION S.A.C.</t>
  </si>
  <si>
    <t>DU Nº 016-2023</t>
  </si>
  <si>
    <t xml:space="preserve">CONSORCIO AFRY  </t>
  </si>
  <si>
    <t>R-10</t>
  </si>
  <si>
    <t>6432-2023</t>
  </si>
  <si>
    <t xml:space="preserve">CONSORCIO BESCO - BESALCO </t>
  </si>
  <si>
    <r>
      <t>REGISTRADO EN</t>
    </r>
    <r>
      <rPr>
        <b/>
        <sz val="9"/>
        <color rgb="FFFF0000"/>
        <rFont val="Calibri"/>
        <family val="2"/>
        <scheme val="minor"/>
      </rPr>
      <t xml:space="preserve"> GARANTÍA</t>
    </r>
    <r>
      <rPr>
        <sz val="9"/>
        <color rgb="FFFF0000"/>
        <rFont val="Calibri"/>
        <family val="2"/>
        <scheme val="minor"/>
      </rPr>
      <t xml:space="preserve"> CUANDO CORRESPONDE A </t>
    </r>
    <r>
      <rPr>
        <b/>
        <sz val="9"/>
        <color rgb="FFFF0000"/>
        <rFont val="Calibri"/>
        <family val="2"/>
        <scheme val="minor"/>
      </rPr>
      <t>PENALIDADES</t>
    </r>
  </si>
  <si>
    <t>DEV.PENALID</t>
  </si>
  <si>
    <t>PENALIDAD SOMMA POR DECISIÓN/CONCLUSIÓN DEL DAB SOBRE LA SUMISIÓN FORMAL N°05 DEL CONTRATISTA CONSORCIO RIPCONCIV - STILER, PAQUETE 9-SALUD - HOSPITAL SAN JUAN DE MATUCANA II Y SU HOSPITAL DE CONTINGENCIA. INFORME N° D000000061-2024-ANIN/DIME-SEJDI-CS-JJQ, INFORME N° 0000295-2024-ANIN/DIME-SEJDI-CS, MEMORANDO N° D00008143-ANIN/DIME. HT N° 00012031-2024-I. Registro de Ingreso de Penalidades SIAF 5232-2024</t>
  </si>
  <si>
    <t xml:space="preserve">R/I Nº 1142 </t>
  </si>
  <si>
    <t>BOBADILLA ATOCHA ISAAC LUIS</t>
  </si>
  <si>
    <t xml:space="preserve">R/I Nº 1157 </t>
  </si>
  <si>
    <t xml:space="preserve">PREGUNTEGUI GARRAFA MALENA                                                                                                                            </t>
  </si>
  <si>
    <t>R/I Nº 1158</t>
  </si>
  <si>
    <t>R/I Nº 1159</t>
  </si>
  <si>
    <t>R/I Nº 1160</t>
  </si>
  <si>
    <t>CHIGUALA OLIVOS MERLING YENIFFER LILI</t>
  </si>
  <si>
    <t>R/I Nº 1190</t>
  </si>
  <si>
    <t>ATENCIA URETA AIDA</t>
  </si>
  <si>
    <t>R/I Nº 1191</t>
  </si>
  <si>
    <t xml:space="preserve">RUIZ MUÑOZ NESTOR FRANK  </t>
  </si>
  <si>
    <t>R/I Nº 1210</t>
  </si>
  <si>
    <t>R/I Nº 1211</t>
  </si>
  <si>
    <t xml:space="preserve">SERVICIOS INTEGRALES CAJAL S.A.C. </t>
  </si>
  <si>
    <t>R/I Nº 1211-A</t>
  </si>
  <si>
    <t xml:space="preserve">FLORES MENDOZA ALBERT LUIS </t>
  </si>
  <si>
    <t>R/I Nº 1247</t>
  </si>
  <si>
    <t>19 R-10</t>
  </si>
  <si>
    <t>INGRESO A LA CTA CTE Nº 00-068-390257 POR LA PENALIDAD APLICADA HT 14099-PAQUETE 19 R-10 VALORIZACIÓN 10 (Periodo del 01/07/2024 al (Periodo del 01/07/2024 al 31/07/2024): Rio Chancay- CONFORMIDAD CON INFORME Nº D00000025-2024-ANIN/DIME-SEJDI-CSI-DHS - FACTURA E001-30 - DAC, SEGUN REGISTRO SIAF Nº 6022-2024</t>
  </si>
  <si>
    <t>INGRESO A LA CTA CTE Nº 00-068-390257 POR LA PENALIDAD APLICADA AL SERVICIO DE GESTION DE PLANIFICACIÓN Y CONTROL DE LAS INTERVENCIONES DEL PAQUETE 7 PIURA EN LA ETAPA DE EJECUCIÓN Y COMISIONAMIENTO PARA LA SUBDIRECCIÓN DE EJECUCIÓN DE INVERSIÓN DE LA DIRECCIÓN DE INTERVENCIONES MULTI SECTORIALES Y DE EMERGENCIA DEL ANIN, O/S 1889, RXH E001-258, SEGUN REGISTRO SIAF Nº 4280-2024</t>
  </si>
  <si>
    <t xml:space="preserve"> INGRESO A LA CTA CTE Nº 00-068-390257 POR LA PENALIDAD APLICADA AL SERVICIO PARA EL CONTROL, VERIFICACIÓN Y SEGUIMIENTO DE LOS COSTOS Y GASTOS; Y GESTIONAR EL MARCO PRESUPUESTAL (FUR) EN MATERIA DE COSTOS Y PRESUPUESTOS DURANTE LA ETAPA DE EJECUCIÓN Y PUESTA EN MARCHA DE LAS INTERVENCIONES DEL PAQUETE 06 – ANCASH, LA LIBERTAD Y CAJAMARCA DE LA SUBDIRECCIÓN DE EJECUCIÓN DE INVERSIÓN DE LA DIRECCIÓN DE INTERVENCIONES MULTISECTORIALES Y DE EMERGENCIA, O/S 1616, RXH E001-68, SEGUN REGISTRO SIAF Nº 3313-2024</t>
  </si>
  <si>
    <t>INGRESO A LA CTA CTE Nº 00-068-390257 POR LA PENALIDAD APLICADA AL SERVICIO DE SEGURIDAD Y VIGILANCIA EN LA UNIDAD DESCONCERTADA DE LAMBAYEQUE DE LA AUTORIDAD NACIONAL DE INFRAESTRUCTURA – ANIN, DURANTE EL PERIODO DEL 01.04.2 024 AL 30.04.2024, O/S 900, FACTURA ELECTRONICA E001-249 ,SEGUN REGISTRO SIAf nº 1723-2024</t>
  </si>
  <si>
    <t>INGRESO A LA CTA CTE Nº 00-068-390257 POR LA APLICACION DE PENALIDAD SEGUN ORDEN DE PAGO Nº 36 DE LA VALORIZACION N° 38 DEL PAQUETE 08 - SALUD: HOSPITAL DE APOYO DE CARAZ CATEGORIA II-1, HOSPITAL DE APOYO CASCAS II-1 Y EL CENTRO DE SALUD SAN NICOLAS I-4 (PAQUETE 08), CORRESPONDIENTE AL MES DE JULIO 2024, CON ADENDA DE CONTRATO NEC3, OPCION F DIRECCION DE INTERVENCIONES DEL SECTOR SALUD - PAQUETE 8. . FACTURA ELECTRONICA E001-261,SEGUN REGISTRO SIAF Nº 5950-2024</t>
  </si>
  <si>
    <t>INGRESO A LA CTA CTE Nº 00-068-390257 POR LA PENALIDAD POR MORA EN LA EJECUCION DE LA PRESTACION DEL SERVICIO DE SEGUIMIENTO Y CONTROL DE DOCUMENTOS DE GESTIÓN MEDIANTE LA PLATAFORMA ACONEX Y PLATAFORMA DE TRÁMITE DOCUMENTARIO DE LA ANIN QUE SE GENEREN PRODUCTO DE LA ETAPA FINAL DE CIERRE COMERCIAL, EN LAS INTERVENCIONES DE EDUCACIÓN DEL PAQUETE 03 - REGIÓN ÁNCASH, CORRESPONDIENTE AL SEGUNDO ENTREGABLE. HT 14570 - SEGUN REGISTRO SIAF 4420-2024</t>
  </si>
  <si>
    <t>PQ08</t>
  </si>
  <si>
    <t>INGRESO A LA CTA CTE Nº 00-068-390257 POR LA PENALIDAD POR MORA EN LA EJECUCION DE LA PRESTACION DEL SERVICIO DE APOYO EN LOS PROCESOS DE CONTROL DOCUMENTARIO A TRAVÉS DE LA PLATAFORMA ACONEX O CUALQUIER SIST EMA DE TRÁMITE DE LA ENTIDAD, EN LAS ETAPAS DE EJECUCIÓN, COMISIONAMIENTO Y CIERRE COMERCIAL, DEBIDO A LOS INTERCAMBIOS DE INFORMACIÓN DE LAS INTERVENCIONES DE EDUCACIÓN CORRESPONDIENTES A LA -REGIÓN ANCASH, LIMA Y HUANCAVELICA - PQ08, CORRESPONDIENTE AL SEGUNDO ENTREGABLE. HT 14440 - SEGUN REGISTRO SIAF Nº 4395-2024</t>
  </si>
  <si>
    <t>INGRESO A LA CTA CTE Nº 00-068-390257 POR LA PENALIDAD APLICADA AL SERVICIO ESPECIALIZADO EN PLANIFICACIÓN PARA LA REGULARIZACIÓN DE CRONOGRAMAS, CIERRE DE EVENTOS COMPENSABLES, REVISIÓN DE DOCUMENTOS RECHAZADOS Y OBSERVADOS DE SU ESPECIALIDAD DURANTE LA ETAPA DE CIERRE COMERCIAL DE LAS SEIS INTERVENCIONES EDUCATIVAS DEL PAQUETE 09 DE LA SUBDIRECCIÓN DE EJECUCIÓN DE INVERSIÓN DIME, DEL ANIN, O/S 1971, RXH E001-30, SEGUN REGISTRO SIAF Nº 4559-2024</t>
  </si>
  <si>
    <t>INGRESO A LA CTA CTE Nº 00-068-390257 POR LA APLICACION DE LA PENALIDAD DEL SERVICIO ESPECIALIZADO PARA REALIZAR LAS COORDINACIONES QUE SE REQUIERAN A FIN DE IMPULSAR LA GESTION OPERATIVA Y ADMINISTRATIVA DE LOS PAQUETES TECNICOS DE LOS PROYECTOS DEL SECTOR EDUCACION A CARGO DE LA AUTORIDAD NACIONAL DE INFRAESTRUCTURA, O/S 2453, RXH E001-87, SEGUN REGISTRO SIAF Nº 5580-2024</t>
  </si>
  <si>
    <t xml:space="preserve"> INGRESO A LA CTA CTE Nº 00-068-390257 POR LA POR EL GIRO DEL SERVICIO DE SOPORTE TÉCNICO PARA LOS EQUIPOS INFORMÁTICOS DE LAS SEDES.DESCONCENTRADAS DE LA AUTORIDAD NACIONAL DE INFRAESTRUCTURA. O/S 1852, FACTURA ELECRONICA E001-399,SEGÚN REGISTRO ADMINISTRATIVO Nº 4046-2024</t>
  </si>
  <si>
    <t>INGRESO A LA CTA CTE Nº 00-068-390257 POR LA PENALIDAD DEL RXH E001-24, SERVICIO EN CARTOGRAFÍA DIGITAL PARA EL PROYECTO INFRAESTRU CTURA NATURAL CHICAMA, HT 15618 . SEGÚN REGISTRO SIAF Nº 4783-2024</t>
  </si>
  <si>
    <t>R/I Nº 1248</t>
  </si>
  <si>
    <t>INGRESO A LA CTA CTE Nº 00-068-390257 POR LA APLICACION DE LA PENALIDAD DEL SERVICIO ESPECIALIZADO EN LEGAL PARA EL APOYO EN GESTIÓN CONTRACTUAL DE LOS CONTRATOS NEC DE LOS PROYECTOS DEL PAQUETE SAT Y EN EL DESARROLLO DE ACCIONES Y/O ESTRATEGIAS QUE SE DERIVEN DEL PROCESO DE IMPLEMENTACIÓN DEL COMPONENTE CONSTRUCCIÓN EN EL MARCO DEL ACUERDO GOBIERNO A GOBIERNO SUSCRITO CON EL REINO UNIDO E IRLANDA DEL NORTE EN LO QUE CORRESPONDE A LA DIRECCIÓN DE INTERVENCIONES MULTISECTORIALES Y DE EMERGENCIAS, CORRESPONDIENTE AL TERCER ENTREGABLE, SUJETO A PENALIDAD S/. 50.00 RXH E001-99 ,SEGUN REGISTRO SIAF Nº 4093-2024</t>
  </si>
  <si>
    <r>
      <t>REGISTRADO EN</t>
    </r>
    <r>
      <rPr>
        <b/>
        <sz val="9"/>
        <color rgb="FFFF0000"/>
        <rFont val="Calibri"/>
        <family val="2"/>
        <scheme val="minor"/>
      </rPr>
      <t xml:space="preserve"> PENALIDADES</t>
    </r>
    <r>
      <rPr>
        <sz val="9"/>
        <color rgb="FFFF0000"/>
        <rFont val="Calibri"/>
        <family val="2"/>
        <scheme val="minor"/>
      </rPr>
      <t xml:space="preserve"> CUANDO CORRESPONDE A  </t>
    </r>
    <r>
      <rPr>
        <b/>
        <sz val="9"/>
        <color rgb="FFFF0000"/>
        <rFont val="Calibri"/>
        <family val="2"/>
        <scheme val="minor"/>
      </rPr>
      <t>GARANTÍAS</t>
    </r>
  </si>
  <si>
    <t>14/03/2024</t>
  </si>
  <si>
    <t>26/03/2024</t>
  </si>
  <si>
    <t>27/03/2024</t>
  </si>
  <si>
    <t>13/03/2024</t>
  </si>
  <si>
    <t>01/04/2024</t>
  </si>
  <si>
    <t>02/04/2024</t>
  </si>
  <si>
    <t>05/04/2024</t>
  </si>
  <si>
    <t>08/04/2024</t>
  </si>
  <si>
    <t>11/04/2024</t>
  </si>
  <si>
    <t>16/04/2024</t>
  </si>
  <si>
    <t>19/04/2024</t>
  </si>
  <si>
    <t>22/04/2024</t>
  </si>
  <si>
    <t>26/04/2024</t>
  </si>
  <si>
    <t>03/05/2024</t>
  </si>
  <si>
    <t>09/05/2024</t>
  </si>
  <si>
    <t>13/05/2024</t>
  </si>
  <si>
    <t>20/05/2024</t>
  </si>
  <si>
    <t>21/05/2024</t>
  </si>
  <si>
    <t>22/05/2024</t>
  </si>
  <si>
    <t>24/05/2024</t>
  </si>
  <si>
    <t>27/05/2024</t>
  </si>
  <si>
    <t>31/05/2024</t>
  </si>
  <si>
    <t>15/05/2024</t>
  </si>
  <si>
    <t>04/06/2024</t>
  </si>
  <si>
    <t>05/06/2024</t>
  </si>
  <si>
    <t>06/06/2024</t>
  </si>
  <si>
    <t>11/06/2024</t>
  </si>
  <si>
    <t>14/06/2024</t>
  </si>
  <si>
    <t>17/06/2024</t>
  </si>
  <si>
    <t>18/06/2024</t>
  </si>
  <si>
    <t>24/06/2024</t>
  </si>
  <si>
    <t>26/06/2024</t>
  </si>
  <si>
    <t>27/06/2024</t>
  </si>
  <si>
    <t>03/07/2024</t>
  </si>
  <si>
    <t>05/07/2024</t>
  </si>
  <si>
    <t>11/07/2024</t>
  </si>
  <si>
    <t>15/07/2024</t>
  </si>
  <si>
    <t>16/07/2024</t>
  </si>
  <si>
    <t>17/07/2024</t>
  </si>
  <si>
    <t>19/07/2024</t>
  </si>
  <si>
    <t>22/07/2024</t>
  </si>
  <si>
    <t>24/07/2024</t>
  </si>
  <si>
    <t>25/07/2024</t>
  </si>
  <si>
    <t>01/08/2024</t>
  </si>
  <si>
    <t>02/08/2024</t>
  </si>
  <si>
    <t>18/08/2024</t>
  </si>
  <si>
    <t>22/08/2024</t>
  </si>
  <si>
    <t>23/08/2024</t>
  </si>
  <si>
    <t>27/08/2024</t>
  </si>
  <si>
    <t>28/08/2024</t>
  </si>
  <si>
    <t>29/08/2024</t>
  </si>
  <si>
    <t xml:space="preserve">175                 </t>
  </si>
  <si>
    <t xml:space="preserve">1343                </t>
  </si>
  <si>
    <t xml:space="preserve">177                 </t>
  </si>
  <si>
    <t xml:space="preserve">178                 </t>
  </si>
  <si>
    <t xml:space="preserve">179                 </t>
  </si>
  <si>
    <t xml:space="preserve">LEON BALLARDO BRUNELA KAREN                                                                                                                                                                                                                               </t>
  </si>
  <si>
    <t xml:space="preserve">192                 </t>
  </si>
  <si>
    <t xml:space="preserve">CASTILLO ANGELES RUBY JAZMIN                                                                                                                                                                                                                              </t>
  </si>
  <si>
    <t xml:space="preserve">182                 </t>
  </si>
  <si>
    <t xml:space="preserve">DIAZ ALVARADO JOHN  MOLINAR                                                                                                                                                                                                                               </t>
  </si>
  <si>
    <t xml:space="preserve">183                 </t>
  </si>
  <si>
    <t xml:space="preserve">PALACIN LOPEZ ARTURO                                                                                                                                                                                                                                      </t>
  </si>
  <si>
    <t xml:space="preserve">184                 </t>
  </si>
  <si>
    <t xml:space="preserve">CAMARGO FERNANDEZ  BACA                                                                                                                                                                                                                                   </t>
  </si>
  <si>
    <t xml:space="preserve">186                 </t>
  </si>
  <si>
    <t xml:space="preserve">188                 </t>
  </si>
  <si>
    <t xml:space="preserve">ALVARADO MELGAR MIGUEL ANTONIO                                                                                                                                                                                                                            </t>
  </si>
  <si>
    <t xml:space="preserve">187                 </t>
  </si>
  <si>
    <t xml:space="preserve">GRUPO SANFER CLEAN S.A.C. - SANFER CLEAN S.A.C                                                                                                                                                                                                            </t>
  </si>
  <si>
    <t xml:space="preserve">190                 </t>
  </si>
  <si>
    <t xml:space="preserve">PAREDES ARTEAGA MARIA VICTORIA                                                                                                                                                                                                                            </t>
  </si>
  <si>
    <t xml:space="preserve">189                 </t>
  </si>
  <si>
    <t xml:space="preserve">191                 </t>
  </si>
  <si>
    <t xml:space="preserve">374                 </t>
  </si>
  <si>
    <t xml:space="preserve">CHAMILCO REYES JHONNE LUCIANO                                                                                                                                                                                                                             </t>
  </si>
  <si>
    <t xml:space="preserve">371                 </t>
  </si>
  <si>
    <t xml:space="preserve">PROTECCION RESGUARDO CONTROL S.A.C                                                                                                                                                                                                                        </t>
  </si>
  <si>
    <t xml:space="preserve">372                 </t>
  </si>
  <si>
    <t xml:space="preserve">IMPERIA SOLUCIONES TECNOLOGICAS S.A.C.                                                                                                                                                                                                                    </t>
  </si>
  <si>
    <t xml:space="preserve">375                 </t>
  </si>
  <si>
    <t xml:space="preserve">URQUIAGA RAMOS CARLOS FRANK                                                                                                                                                                                                                               </t>
  </si>
  <si>
    <t xml:space="preserve">377                 </t>
  </si>
  <si>
    <t xml:space="preserve">378                 </t>
  </si>
  <si>
    <t xml:space="preserve">219-W               </t>
  </si>
  <si>
    <t xml:space="preserve">219-Y.              </t>
  </si>
  <si>
    <t xml:space="preserve">219-Z               </t>
  </si>
  <si>
    <t xml:space="preserve">CONSTRUCTORA PCM                                                                                                                                                                                                                                          </t>
  </si>
  <si>
    <t xml:space="preserve">222-A               </t>
  </si>
  <si>
    <t xml:space="preserve">234-T               </t>
  </si>
  <si>
    <t xml:space="preserve">234-U               </t>
  </si>
  <si>
    <t xml:space="preserve">234-V               </t>
  </si>
  <si>
    <t xml:space="preserve">CAMAFRA MOTORS S.A.C.                                                                                                                                                                                                                                     </t>
  </si>
  <si>
    <t xml:space="preserve">234-W               </t>
  </si>
  <si>
    <t xml:space="preserve">234-X               </t>
  </si>
  <si>
    <t xml:space="preserve">CONSORCIO RIO SECO    </t>
  </si>
  <si>
    <t xml:space="preserve">247-A               </t>
  </si>
  <si>
    <t xml:space="preserve">258-E               </t>
  </si>
  <si>
    <t xml:space="preserve">258-G               </t>
  </si>
  <si>
    <t xml:space="preserve">GTD PERÚ S.A                                                                                                                                                                                                                                              </t>
  </si>
  <si>
    <t xml:space="preserve">276--B              </t>
  </si>
  <si>
    <t xml:space="preserve">B &amp; G RESGUARDO S.A.C.                                                                                                                                                                                                                                    </t>
  </si>
  <si>
    <t xml:space="preserve">276-C               </t>
  </si>
  <si>
    <t xml:space="preserve">291-C               </t>
  </si>
  <si>
    <t xml:space="preserve">219-X               </t>
  </si>
  <si>
    <t xml:space="preserve">291-D               </t>
  </si>
  <si>
    <t xml:space="preserve">219-E               </t>
  </si>
  <si>
    <t xml:space="preserve">IGNACIO TORRES RUTH                                                                                                                                                                                                                                       </t>
  </si>
  <si>
    <t xml:space="preserve">294-A               </t>
  </si>
  <si>
    <t xml:space="preserve">R &amp; M BIOCONSTRUCCIONES S.A.C.                                                                                                                                                                                                                            </t>
  </si>
  <si>
    <t xml:space="preserve">294-B               </t>
  </si>
  <si>
    <t xml:space="preserve">CAMPO AUQUILLA S.A.C.                                                                                                                                                                                                                                     </t>
  </si>
  <si>
    <t xml:space="preserve">294-C               </t>
  </si>
  <si>
    <t xml:space="preserve">380-D               </t>
  </si>
  <si>
    <t xml:space="preserve">380-E               </t>
  </si>
  <si>
    <t xml:space="preserve">411-A               </t>
  </si>
  <si>
    <t xml:space="preserve">411-B               </t>
  </si>
  <si>
    <t xml:space="preserve">OLANO GUZMAN JUAN ALBERTO                                                                                                                                                                                                                                 </t>
  </si>
  <si>
    <t xml:space="preserve">430-A               </t>
  </si>
  <si>
    <t xml:space="preserve">430-B               </t>
  </si>
  <si>
    <t xml:space="preserve">430-C               </t>
  </si>
  <si>
    <t xml:space="preserve">430-D               </t>
  </si>
  <si>
    <t xml:space="preserve">430-E               </t>
  </si>
  <si>
    <t xml:space="preserve">EMPRESA DE SEGURIDAD ARMADURA DE DIOS S.A.C.                                                                                                                                                                                                              </t>
  </si>
  <si>
    <t xml:space="preserve">436-A               </t>
  </si>
  <si>
    <t xml:space="preserve">436-B               </t>
  </si>
  <si>
    <t xml:space="preserve">460-A               </t>
  </si>
  <si>
    <t xml:space="preserve">SERVICIOS GENERALES VASBER E.I.R.L                                                                                                                                                                                                                        </t>
  </si>
  <si>
    <t xml:space="preserve">460.-B              </t>
  </si>
  <si>
    <t xml:space="preserve">460-C               </t>
  </si>
  <si>
    <t xml:space="preserve">HUAYLLA DIAZ EDWIN WILFREDO                                                                                                                                                                                                                               </t>
  </si>
  <si>
    <t xml:space="preserve">466-A               </t>
  </si>
  <si>
    <t xml:space="preserve">RODRIGUEZ CHAVARRY ANDERSSON NIELSER NILTHONY                                                                                                                                                                                                             </t>
  </si>
  <si>
    <t xml:space="preserve">466-B               </t>
  </si>
  <si>
    <t xml:space="preserve">RENTERIA MONTENEGRO CESAR TITO                                                                                                                                                                                                                            </t>
  </si>
  <si>
    <t xml:space="preserve">471                 </t>
  </si>
  <si>
    <t xml:space="preserve">471-A               </t>
  </si>
  <si>
    <t xml:space="preserve">TORRES QUISPE GABRIELA MARITZA                                                                                                                                                                                                                            </t>
  </si>
  <si>
    <t xml:space="preserve">479                 </t>
  </si>
  <si>
    <t xml:space="preserve">MORALES ESPINO ANDREA MERYBET                                                                                                                                                                                                                             </t>
  </si>
  <si>
    <t xml:space="preserve">479-A               </t>
  </si>
  <si>
    <t xml:space="preserve">TEKNIK PERU E.I.R.L.                                                                                                                                                                                                                                      </t>
  </si>
  <si>
    <t xml:space="preserve">479-B               </t>
  </si>
  <si>
    <t xml:space="preserve">483                 </t>
  </si>
  <si>
    <t xml:space="preserve">SAMAME MASQUEZ BRITALDO                                                                                                                                                                                                                                   </t>
  </si>
  <si>
    <t xml:space="preserve">519                 </t>
  </si>
  <si>
    <t xml:space="preserve">519-A               </t>
  </si>
  <si>
    <t xml:space="preserve">ALVAREZ GUZMAN CESAR MANUEL                                                                                                                                                                                                                               </t>
  </si>
  <si>
    <t xml:space="preserve">519-B               </t>
  </si>
  <si>
    <t xml:space="preserve">519-C               </t>
  </si>
  <si>
    <t xml:space="preserve">CORPORACION CEIBO SOCIEDAD ANONIMA CERRADA - CORPORACION CEIBO S.A.C.                                                                                                                                                                                     </t>
  </si>
  <si>
    <t xml:space="preserve">447-A               </t>
  </si>
  <si>
    <t xml:space="preserve">EMR INGENIERIA Y CONSTRUCCION E.I.R.L.                                                                                                                                                                                                                    </t>
  </si>
  <si>
    <t xml:space="preserve">547-A               </t>
  </si>
  <si>
    <t xml:space="preserve">CARDENAS BAZAN ROBERTO MARIO                                                                                                                                                                                                                              </t>
  </si>
  <si>
    <t xml:space="preserve">550                 </t>
  </si>
  <si>
    <t xml:space="preserve">554                 </t>
  </si>
  <si>
    <t xml:space="preserve">TORRES LOPEZ ERICK JEASHON                                                                                                                                                                                                                                </t>
  </si>
  <si>
    <t xml:space="preserve">566                 </t>
  </si>
  <si>
    <t xml:space="preserve">ROMAN PATIÑO ROSA ERLINDA                                                                                                                                                                                                                                 </t>
  </si>
  <si>
    <t xml:space="preserve">567                 </t>
  </si>
  <si>
    <t xml:space="preserve">C &amp; V CONSULTORIA Y PROYECTOS S.A.C.                                                                                                                                                                                                                      </t>
  </si>
  <si>
    <t xml:space="preserve">568                 </t>
  </si>
  <si>
    <t xml:space="preserve">569                 </t>
  </si>
  <si>
    <t xml:space="preserve">QUISPE CASAS CESAR                                                                                                                                                                                                                                        </t>
  </si>
  <si>
    <t xml:space="preserve">570                 </t>
  </si>
  <si>
    <t xml:space="preserve">VALERO ALARCON KEVIN BRYAN ANGEL                                                                                                                                                                                                                          </t>
  </si>
  <si>
    <t xml:space="preserve">571                 </t>
  </si>
  <si>
    <t xml:space="preserve">RENT A CAR FRANCO S.R.L.                                                                                                                                                                                                                                  </t>
  </si>
  <si>
    <t xml:space="preserve">572                 </t>
  </si>
  <si>
    <t xml:space="preserve">CONTRATACIONES LUCEMAR E.I.R.L.                                                                                                                                                                                                                           </t>
  </si>
  <si>
    <t xml:space="preserve">573                 </t>
  </si>
  <si>
    <t xml:space="preserve">DVM AMBIENTAL Y SEGURIDAD E.I.R.L.                                                                                                                                                                                                                        </t>
  </si>
  <si>
    <t xml:space="preserve">574                 </t>
  </si>
  <si>
    <t xml:space="preserve">575                 </t>
  </si>
  <si>
    <t xml:space="preserve">LIGER S.A.C.                                                                                                                                                                                                                                              </t>
  </si>
  <si>
    <t xml:space="preserve">576                 </t>
  </si>
  <si>
    <t xml:space="preserve">577                 </t>
  </si>
  <si>
    <t xml:space="preserve">578                 </t>
  </si>
  <si>
    <t xml:space="preserve">INVERSIONES JUMAZA S.A.C.                                                                                                                                                                                                                                 </t>
  </si>
  <si>
    <t xml:space="preserve">579                 </t>
  </si>
  <si>
    <t xml:space="preserve">580                 </t>
  </si>
  <si>
    <t xml:space="preserve">AREVALO SANDOVAL JESSICA ROXANA                                                                                                                                                                                                                           </t>
  </si>
  <si>
    <t xml:space="preserve">596                 </t>
  </si>
  <si>
    <t xml:space="preserve">GUTIERREZ QUISPE LUCIO PEDRO                                                                                                                                                                                                                              </t>
  </si>
  <si>
    <t xml:space="preserve">597                 </t>
  </si>
  <si>
    <t xml:space="preserve">598                 </t>
  </si>
  <si>
    <t xml:space="preserve">CUIPAL RUIZ MANUELA ISIDORA                                                                                                                                                                                                                               </t>
  </si>
  <si>
    <t xml:space="preserve">599                 </t>
  </si>
  <si>
    <t xml:space="preserve">CASTRO FERNANDEZ KATERINE                                                                                                                                                                                                                                 </t>
  </si>
  <si>
    <t xml:space="preserve">605                 </t>
  </si>
  <si>
    <t xml:space="preserve">606                 </t>
  </si>
  <si>
    <t xml:space="preserve">RIVEROS YUPANQUI AMMED                                                                                                                                                                                                                                    </t>
  </si>
  <si>
    <t xml:space="preserve">607                 </t>
  </si>
  <si>
    <t xml:space="preserve">608                 </t>
  </si>
  <si>
    <t xml:space="preserve">609                 </t>
  </si>
  <si>
    <t xml:space="preserve">SAIRITUPA LOPEZ MIRNA NERIDA                                                                                                                                                                                                                              </t>
  </si>
  <si>
    <t xml:space="preserve">610                 </t>
  </si>
  <si>
    <t xml:space="preserve">611                 </t>
  </si>
  <si>
    <t xml:space="preserve">VILBERS E.I.R.L.                                                                                                                                                                                                                                          </t>
  </si>
  <si>
    <t xml:space="preserve">612                 </t>
  </si>
  <si>
    <t xml:space="preserve">616                 </t>
  </si>
  <si>
    <t xml:space="preserve">617                 </t>
  </si>
  <si>
    <t xml:space="preserve">YANGALI LIMACO GEOFREY OSCAR                                                                                                                                                                                                                              </t>
  </si>
  <si>
    <t xml:space="preserve">638                 </t>
  </si>
  <si>
    <t xml:space="preserve">ARAOZ URIBE CARLOS ENRIQUE YASMANY                                                                                                                                                                                                                        </t>
  </si>
  <si>
    <t xml:space="preserve">639                 </t>
  </si>
  <si>
    <t xml:space="preserve">GIL SANTOS VLADIMIR                                                                                                                                                                                                                                       </t>
  </si>
  <si>
    <t xml:space="preserve">640                 </t>
  </si>
  <si>
    <t xml:space="preserve">QUEZADA CASTILLO JOEL ALEJANDRO                                                                                                                                                                                                                           </t>
  </si>
  <si>
    <t xml:space="preserve">641                 </t>
  </si>
  <si>
    <t xml:space="preserve">642                 </t>
  </si>
  <si>
    <t xml:space="preserve">MALDONADO MINI CESAR ISRAEL                                                                                                                                                                                                                               </t>
  </si>
  <si>
    <t xml:space="preserve">643                 </t>
  </si>
  <si>
    <t xml:space="preserve">644                 </t>
  </si>
  <si>
    <t xml:space="preserve">RAMOS CORNEJO SAMUEL                                                                                                                                                                                                                                      </t>
  </si>
  <si>
    <t xml:space="preserve">645                 </t>
  </si>
  <si>
    <t xml:space="preserve">GONZALES JURADO ROGER                                                                                                                                                                                                                                     </t>
  </si>
  <si>
    <t xml:space="preserve">646                 </t>
  </si>
  <si>
    <t xml:space="preserve">ZULUETA CUEVA CARLOS EDUARDO                                                                                                                                                                                                                              </t>
  </si>
  <si>
    <t xml:space="preserve">647                 </t>
  </si>
  <si>
    <t xml:space="preserve">648                 </t>
  </si>
  <si>
    <t xml:space="preserve">649                 </t>
  </si>
  <si>
    <t xml:space="preserve">SAAVEDRA AGUILAR CARLOS ALBERTO                                                                                                                                                                                                                           </t>
  </si>
  <si>
    <t xml:space="preserve">650                 </t>
  </si>
  <si>
    <t xml:space="preserve">CORPORACION SAGITARIO E.H.  S.A.C </t>
  </si>
  <si>
    <t xml:space="preserve">651                 </t>
  </si>
  <si>
    <t xml:space="preserve">669                 </t>
  </si>
  <si>
    <t xml:space="preserve">CORONADO DIAZ JOSE ANTONIO                                                                                                                                                                                                                                </t>
  </si>
  <si>
    <t xml:space="preserve">688                 </t>
  </si>
  <si>
    <t xml:space="preserve">689                 </t>
  </si>
  <si>
    <t xml:space="preserve">731                 </t>
  </si>
  <si>
    <t xml:space="preserve">732                 </t>
  </si>
  <si>
    <t xml:space="preserve">733                 </t>
  </si>
  <si>
    <t xml:space="preserve">734                 </t>
  </si>
  <si>
    <t xml:space="preserve">GUILLERMO MAGUIÑA YANETT MAGALI                                                                                                                                                                                                                           </t>
  </si>
  <si>
    <t xml:space="preserve">760                 </t>
  </si>
  <si>
    <t xml:space="preserve">JIMENEZ FLORES CARLOS ENRIQUE                                                                                                                                                                                                                             </t>
  </si>
  <si>
    <t xml:space="preserve">761                 </t>
  </si>
  <si>
    <t xml:space="preserve">VIZCONDE BURGA SUSANA GABRIELA                                                                                                                                                                                                                            </t>
  </si>
  <si>
    <t xml:space="preserve">762                 </t>
  </si>
  <si>
    <t xml:space="preserve">MONTES BARRANTES LUIS JULIO                                                                                                                                                                                                                               </t>
  </si>
  <si>
    <t xml:space="preserve">763                 </t>
  </si>
  <si>
    <t xml:space="preserve">764                 </t>
  </si>
  <si>
    <t xml:space="preserve">CHAVEZ ESCOBEDO CARLOS EDUARDO                                                                                                                                                                                                                            </t>
  </si>
  <si>
    <t xml:space="preserve">765                 </t>
  </si>
  <si>
    <t xml:space="preserve">MACHADO ALBURQUEQUE ROSARIO DE MARIA                                                                                                                                                                                                                      </t>
  </si>
  <si>
    <t xml:space="preserve">766                 </t>
  </si>
  <si>
    <t xml:space="preserve">CARCAMO SILVA JOSE LUIS                                                                                                                                                                                                                                   </t>
  </si>
  <si>
    <t xml:space="preserve">767                 </t>
  </si>
  <si>
    <t xml:space="preserve">CORONADO ALVARADO ROY HENRY                                                                                                                                                                                                                               </t>
  </si>
  <si>
    <t xml:space="preserve">768                 </t>
  </si>
  <si>
    <t xml:space="preserve">TORRES MONZON CATHERINE DIANA                                                                                                                                                                                                                             </t>
  </si>
  <si>
    <t xml:space="preserve">794                 </t>
  </si>
  <si>
    <t xml:space="preserve">FERNANDEZ CAMPOS VILMA GIOVANNA                                                                                                                                                                                                                           </t>
  </si>
  <si>
    <t xml:space="preserve">795                 </t>
  </si>
  <si>
    <t xml:space="preserve">806                 </t>
  </si>
  <si>
    <t xml:space="preserve">MARTOS CHAVEZ JOSEF FERNANDO                                                                                                                                                                                                                              </t>
  </si>
  <si>
    <t xml:space="preserve">821                 </t>
  </si>
  <si>
    <t xml:space="preserve">ALARCON SAAVEDRA JUAN CARLOS                                                                                                                                                                                                                              </t>
  </si>
  <si>
    <t xml:space="preserve">822                 </t>
  </si>
  <si>
    <t xml:space="preserve">TARRILLO DELGADO CHRISTIAN PAUL                                                                                                                                                                                                                           </t>
  </si>
  <si>
    <t xml:space="preserve">823                 </t>
  </si>
  <si>
    <t xml:space="preserve">829                 </t>
  </si>
  <si>
    <t xml:space="preserve">830                 </t>
  </si>
  <si>
    <t xml:space="preserve">PALACIOS VEGA LUCIA DEL PILAR                                                                                                                                                                                                                             </t>
  </si>
  <si>
    <t xml:space="preserve">831                 </t>
  </si>
  <si>
    <t xml:space="preserve">CASTRO VIDAL ANGELICA MARIA                                                                                                                                                                                                                               </t>
  </si>
  <si>
    <t xml:space="preserve">832                 </t>
  </si>
  <si>
    <t xml:space="preserve">827                 </t>
  </si>
  <si>
    <t xml:space="preserve">839                 </t>
  </si>
  <si>
    <t xml:space="preserve">DIAZ CALDERON BETZY ROSA                                                                                                                                                                                                                                  </t>
  </si>
  <si>
    <t xml:space="preserve">843                 </t>
  </si>
  <si>
    <t xml:space="preserve">BRAVO ASTETE CARLOS GUSTAVO                                                                                                                                                                                                                               </t>
  </si>
  <si>
    <t xml:space="preserve">844                 </t>
  </si>
  <si>
    <t xml:space="preserve">ESCOBAR MENDIETA CARLOS ALBERTO                                                                                                                                                                                                                           </t>
  </si>
  <si>
    <t xml:space="preserve">845                 </t>
  </si>
  <si>
    <t xml:space="preserve">MENDOZA CCARAPA PACO DANTE                                                                                                                                                                                                                                </t>
  </si>
  <si>
    <t xml:space="preserve">846                 </t>
  </si>
  <si>
    <t xml:space="preserve">JCC SERVICIO INTEGRAL S.A.C. - JCC SER VINT                                                                                                                                                                                                               </t>
  </si>
  <si>
    <t xml:space="preserve">850                 </t>
  </si>
  <si>
    <t xml:space="preserve">851                 </t>
  </si>
  <si>
    <t xml:space="preserve">TRAVEL TIME S A                                                                                                                                                                                                                                           </t>
  </si>
  <si>
    <t xml:space="preserve">852                 </t>
  </si>
  <si>
    <t xml:space="preserve">853                 </t>
  </si>
  <si>
    <t xml:space="preserve">854                 </t>
  </si>
  <si>
    <t xml:space="preserve">855                 </t>
  </si>
  <si>
    <t xml:space="preserve">861                 </t>
  </si>
  <si>
    <t xml:space="preserve">874-A               </t>
  </si>
  <si>
    <t xml:space="preserve">DELGADO JIMENEZ ANGELA DEL ROCIO                                                                                                                                                                                                                          </t>
  </si>
  <si>
    <t xml:space="preserve">R/I N°911           </t>
  </si>
  <si>
    <t xml:space="preserve">BACILIO RODRIGUEZ YANET ROCIO                                                                                                                                                                                                                             </t>
  </si>
  <si>
    <t xml:space="preserve">R/I N°912           </t>
  </si>
  <si>
    <t xml:space="preserve">R/I N°913           </t>
  </si>
  <si>
    <t xml:space="preserve">BALLARTA GUZMAN BROOKE MEREDIT                                                                                                                                                                                                                            </t>
  </si>
  <si>
    <t xml:space="preserve">R/I N°914           </t>
  </si>
  <si>
    <t xml:space="preserve">GRANADOS SOTO ZORAYA                                                                                                                                                                                                                                      </t>
  </si>
  <si>
    <t xml:space="preserve">R/I N°915           </t>
  </si>
  <si>
    <t xml:space="preserve">RAMOS CIEZA WILFREDO PEDRO                                                                                                                                                                                                                                </t>
  </si>
  <si>
    <t xml:space="preserve">R/I N°916           </t>
  </si>
  <si>
    <t xml:space="preserve">ZOLA CARRASCO JORGE ROMULO                                                                                                                                                                                                                                </t>
  </si>
  <si>
    <t xml:space="preserve">R/I N°917           </t>
  </si>
  <si>
    <t xml:space="preserve">R/I N°918           </t>
  </si>
  <si>
    <t xml:space="preserve">APOLINARIO MAYORIA JUAN CARLOS                                                                                                                                                                                                                            </t>
  </si>
  <si>
    <t xml:space="preserve">R/I N°919           </t>
  </si>
  <si>
    <t xml:space="preserve">R/I N°920           </t>
  </si>
  <si>
    <t xml:space="preserve">R/I N°921           </t>
  </si>
  <si>
    <t xml:space="preserve">R/I N°922           </t>
  </si>
  <si>
    <t xml:space="preserve">WELCOM GESTION DE TALENTO S.A.C.                                                                                                                                                                                                                          </t>
  </si>
  <si>
    <t xml:space="preserve">R/I N°923           </t>
  </si>
  <si>
    <t xml:space="preserve">RAMOS CONDOR SHERYL MILAGROS                                                                                                                                                                                                                              </t>
  </si>
  <si>
    <t xml:space="preserve">R/I N°924           </t>
  </si>
  <si>
    <t xml:space="preserve">R/I N°925           </t>
  </si>
  <si>
    <t xml:space="preserve">LICAS CANSAYA MARIA DEL PILAR                                                                                                                                                                                                                             </t>
  </si>
  <si>
    <t xml:space="preserve">R/I N°933           </t>
  </si>
  <si>
    <t xml:space="preserve">CHAVARRIA AREVALO EDWIN OMAR                                                                                                                                                                                                                              </t>
  </si>
  <si>
    <t xml:space="preserve">R/I N°1028.         </t>
  </si>
  <si>
    <t xml:space="preserve">R/I N°1029.         </t>
  </si>
  <si>
    <t xml:space="preserve">GARCIA RAMOS JUAN JUNIOR                                                                                                                                                                                                                                  </t>
  </si>
  <si>
    <t xml:space="preserve">R/I N°1030          </t>
  </si>
  <si>
    <t xml:space="preserve">ARAUCO PARIONA VALERY XIMENA                                                                                                                                                                                                                              </t>
  </si>
  <si>
    <t xml:space="preserve">R/I N°1031          </t>
  </si>
  <si>
    <t xml:space="preserve">RIOS FERNANDEZ SHARON MICHELLE                                                                                                                                                                                                                            </t>
  </si>
  <si>
    <t xml:space="preserve">R/I N°1032          </t>
  </si>
  <si>
    <t xml:space="preserve">MIO ALIPAZAGA IRVIN ISMAEL PEDRO                                                                                                                                                                                                                          </t>
  </si>
  <si>
    <t xml:space="preserve">R/I N°1033          </t>
  </si>
  <si>
    <t xml:space="preserve">R/I N°1041-A        </t>
  </si>
  <si>
    <t xml:space="preserve">GARCES VILLANUEVA JENNIFER LISSETE                                                                                                                                                                                                                        </t>
  </si>
  <si>
    <t xml:space="preserve">R/I N°1058          </t>
  </si>
  <si>
    <t xml:space="preserve">LUPU SANDOVAL ELMER ELIO                                                                                                                                                                                                                                  </t>
  </si>
  <si>
    <t xml:space="preserve">R/I N°1059          </t>
  </si>
  <si>
    <t xml:space="preserve">R/I N°1060          </t>
  </si>
  <si>
    <t xml:space="preserve">R/I N°1061          </t>
  </si>
  <si>
    <t xml:space="preserve">R/I N°1062          </t>
  </si>
  <si>
    <t xml:space="preserve">R/I N°1062-A        </t>
  </si>
  <si>
    <t xml:space="preserve">R/I N°1062-B        </t>
  </si>
  <si>
    <t xml:space="preserve">1069                </t>
  </si>
  <si>
    <t xml:space="preserve">VILLAZANA SANTOS GERMAN                                                                                                                                                                                                                                   </t>
  </si>
  <si>
    <t xml:space="preserve">R/I N°1070          </t>
  </si>
  <si>
    <t xml:space="preserve">R/I N°1071          </t>
  </si>
  <si>
    <t xml:space="preserve">GRUPO DILCORPS SERVICIOS INTEGRALES DE LIMPIEZA S.A.C.                                                                                                                                                                                                    </t>
  </si>
  <si>
    <t xml:space="preserve">R/I N°1072          </t>
  </si>
  <si>
    <t xml:space="preserve">R/I N°1073          </t>
  </si>
  <si>
    <t xml:space="preserve">1089                </t>
  </si>
  <si>
    <t xml:space="preserve">1090                </t>
  </si>
  <si>
    <t xml:space="preserve">1103                </t>
  </si>
  <si>
    <t xml:space="preserve">CANALES ORTIZ FLOR DEL ROCIO                                                                                                                                                                                                                              </t>
  </si>
  <si>
    <t xml:space="preserve">1115                </t>
  </si>
  <si>
    <t xml:space="preserve">1116                </t>
  </si>
  <si>
    <t xml:space="preserve">COLALA RIVERA YASMINA YAMALI                                                                                                                                                                                                                              </t>
  </si>
  <si>
    <t xml:space="preserve">1117                </t>
  </si>
  <si>
    <t xml:space="preserve">SECE SERVICIOS GENERALES S.A.C.                                                                                                                                                                                                                           </t>
  </si>
  <si>
    <t xml:space="preserve">1118                </t>
  </si>
  <si>
    <t>5495</t>
  </si>
  <si>
    <t>5498</t>
  </si>
  <si>
    <t>5591</t>
  </si>
  <si>
    <t>6015</t>
  </si>
  <si>
    <t>AZAÑERO CENTURION CARLOS ALBERTO</t>
  </si>
  <si>
    <t xml:space="preserve">R/I Nº 1250 </t>
  </si>
  <si>
    <t>AGUIRRE ZEVALLOS SAULO</t>
  </si>
  <si>
    <t xml:space="preserve">R/I Nº 1251  </t>
  </si>
  <si>
    <t xml:space="preserve">R/I Nº 1252  </t>
  </si>
  <si>
    <t>RIMARACHIN RAMOS JESUS AUGUSTO</t>
  </si>
  <si>
    <t xml:space="preserve">R/I Nº 1265  </t>
  </si>
  <si>
    <t>R/I Nº 1266</t>
  </si>
  <si>
    <t>LINO VARGAS NAYADETH ANTUANETH</t>
  </si>
  <si>
    <t>R/I Nº 1267</t>
  </si>
  <si>
    <t>R/I Nº 1268</t>
  </si>
  <si>
    <t xml:space="preserve">SANCHEZ BALCAZAR YOVANY </t>
  </si>
  <si>
    <t>R/I Nº 1269</t>
  </si>
  <si>
    <t xml:space="preserve">R/I Nº 1270 </t>
  </si>
  <si>
    <t>CASQUI RIOS JUVENAL PABLO</t>
  </si>
  <si>
    <t xml:space="preserve">R/I Nº 1271 </t>
  </si>
  <si>
    <t>R/I Nº 1249</t>
  </si>
  <si>
    <t>CHUNGA PADILLA PEDRO JAVIER</t>
  </si>
  <si>
    <t>R/I Nº 1272</t>
  </si>
  <si>
    <t>6</t>
  </si>
  <si>
    <t>PENALIDAD (SIAF DE ORIGEN N° 29) PROVENIENTE DE ORDEN DE PAGO DE LA VALORIZACION N° 34 DEL PAQUETE 06 DEFENSAS RIBEREÑAS DEL RIO MATAGENTE, CORRESPONDIENTE AL MES DE OCTUBRE 2023, CON ACUERDO DE CESION DE POSICION CONTRACTUAL DEL CONTRATO</t>
  </si>
  <si>
    <t>PENALIDAD (SIAF DE ORIGEN N° 244) PROVENIENTE DE ORDEN DE PAGO N° 36A DE LA VALORIZACION N° 35 DEL PAQUETE 3 ENTREGA DE LAS DEFENSAS RIBEREÑAS DEL RIO LA LECHE Y EL RIO MOTUPE (PAQUETE 3), CORRESPONDIENTE AL MES DE OCTUBRE 2023, CON ADEND</t>
  </si>
  <si>
    <t>PAQUETE 08</t>
  </si>
  <si>
    <t>PENALIDAD (SIAF DE ORIGEN N° 539) PROVENIENTE DE ORDEN DE PAGODE PAGO DE LA VALORIZACION N° 30 DEL PAQUETE 08 - SALUD - HOSPITAL DE APOYO DE CARAZ CATEGORIA II-1, HOSPITAL DE APOYO CASCAS II-1 Y EL CENTRO DE SALUD SAN NICOLAS I-4 (PAQUETE</t>
  </si>
  <si>
    <t>PENALIDAD (SIAF DE ORIGEN N° 595) PROVENIENTE DE ORDEN DE PAGO DE LA VALORIZACION N° 31 DEL PAQUETE 08 - SALUD - HOSPITAL DE APOYO DE CARAZ CATEGORIA II-1, HOSPITAL DE APOYO CASCAS II-1 Y EL CENTRO DE SALUD SAN NICOLAS I-4 (PAQUETE 08), C</t>
  </si>
  <si>
    <t>35</t>
  </si>
  <si>
    <t>PENALIDAD (SIAF DE ORIGEN N° 559) PROVENIENTE DE ORDEN DE PAGO DE LA VALORIZACION N° 35 DEL PAQUETE 06 DEFENSAS RIBEREÑAS DEL RIO MATAGENTE, CORRESPONDIENTE AL MES DE NOVIEMBRE 2023, CON ACUERDO DE CESION DE POSICION CONTRACTUAL DEL CONTR</t>
  </si>
  <si>
    <t>R-09</t>
  </si>
  <si>
    <t xml:space="preserve">PENALIDAD (SIAF DE ORIGEN N° 544) PROVENIENTE DE ORDEN DE PAGO DE LA VALORIZACION N° 03 DEL PAQUETE R-09 - DISEÑO INTEGRAL DEFINITIVO DE LAS SOLUCIONES INTEGRALES DEL RIO MALA (PAQUETE R-09), CORRESPONDIENTE AL MES DE DICIEMBRE 2023, CON </t>
  </si>
  <si>
    <t>ORDEN DE SERVICIO Nª 407</t>
  </si>
  <si>
    <t xml:space="preserve">           </t>
  </si>
  <si>
    <t>PENALIDAD (SIAF DE ORIGEN N° 444) PROVENIENTE AL RH E001-34 SEGUNDO ENTREGABLE ORDEN DE SERVICIO Nª 407 SERVICIO ESPECIALIZADO EN SERVICIO ESPECIALIZADO EN PRESUPUESTO Y PLANEAMIENTO PARA REALIZAR LA CONSOLIDACIÓN DE LA PROGRAMACIÓN DEL P</t>
  </si>
  <si>
    <t>ORDEN DE SERVICIO N°403-2024</t>
  </si>
  <si>
    <t>PENALIDAD (SIAF DE ORIGEN N° 456) PROVENIENTE POR MORA EN LA EJECUCIÓN DE LA PRESTACIÓN REALIZADO A LA SRA. RUBY JAZMÍN CASTILLO ÁNGELES, RUC N°10414495082, ORDEN DE SERVICIO N°403-2024, POR EL SERVICIO ESPECIALIZADO EN TEMAS DE ARQUITECT</t>
  </si>
  <si>
    <t>ORDEN DE SERVICIO N°396-2024</t>
  </si>
  <si>
    <t>PENALIDAD (SIAF DE ORIGEN N° 368) PROVENIENTE POR MORA EN LA EJECUCIÓN DE LA PRESTACIÓN REALIZADO AL SR. JOHN MOLNAR DIAZ ALVARADO, RUC N°10417071607, ORDEN DE SERVICIO N°396-2024, POR EL SERVICIO ESPECIALIZADO EN COMISIONAMIENTO HOSPITAL</t>
  </si>
  <si>
    <t>RH 001-108</t>
  </si>
  <si>
    <t>ORDEN DE SERVICIO N°161-2024</t>
  </si>
  <si>
    <t>PENALIDAD (SIAF DE ORIGEN N° 402) PROVENIENTE POR MORA EN LA EJECUCIÓN DE LA PRESTACIÓN REALIZADO AL SR. ARTURO DAGOMAR PALACIN LÓPEZ, RUC N°10069276801, ORDEN DE SERVICIO N°161-2024, POR EL SERVICIO ESPECIALIZADO EN INSTALACIONES SANITAR</t>
  </si>
  <si>
    <t>ORDEN DE SERVICIO N°162-2024</t>
  </si>
  <si>
    <t>PENALIDAD (SIAF DE ORIGEN N° 403) PROVENIENTE POR MORA EN LA EJECUCIÓN DE LA PRESTACIÓN REALIZADO AL SR. BACA FERNANDO CAMARGO FERNÁNDEZ, RUC N°10408869591, ORDEN DE SERVICIO N°162-2024, POR EL SERVICIO ESPECIALIZADO QUE BRINDE ASISTENCIA</t>
  </si>
  <si>
    <t>PENALIDAD (SIAF DE ORIGEN N° 1048) PROVENIENTE DE ORDEN DE PAGODE LA VALORIZACION N° 32 DEL PAQUETE 08 - SALUD - HOSPITAL DE APOYO DE CARAZ CATEGORIA II-1, HOSPITAL DE APOYO CASCAS II-1 Y EL CENTRO DE SALUD SAN NICOLAS I-4 (PAQUETE 08), C</t>
  </si>
  <si>
    <t>ORDEN DE SERVICIO N°171-202</t>
  </si>
  <si>
    <t>PENALIDAD (SIAF DE ORIGEN N° 405) PROVENIENTE POR MORA EN LA EJECUCIÓN DE LA PRESTACIÓN REALIZADO AL SR. MIGUEL ANTONIO ALVARADO MELGAR, RUC N°10412881988, ORDEN DE SERVICIO N°171-2024, POR EL SERVICIO ESPECIALIZADO EN TEMAS DE PROCURA PA</t>
  </si>
  <si>
    <t>FACTURA E01- 665</t>
  </si>
  <si>
    <t xml:space="preserve">PENALIDAD (SIAF DE ORIGEN N° 604) APLICABLE A LA FACTURA E01- 665 MONTO DE S/. 3,193.00 PRIMER PAGO MES DE ENERO SERVICIO DE LIMPIEZA Y DESINFECCION PARA LA SEDE DE LA UNIDAD DESCONCETRADA LA LIBERTAD DE LA ANIN                           </t>
  </si>
  <si>
    <t>RH E001-120</t>
  </si>
  <si>
    <t>PENALIDAD (SIAF DE ORIGEN N° 598) PROVENIENTE DE ORDEN DE PAGO AL RH E001-120 POR S/ 166.67 SERVICIO DE SEGUIMIENTO Y MONITOREO DE LA EJECUCION FISICO FINANCIERA DE LA INTERVENCION DE EDUCACION DE RECUPERACION DEL LOCAL ESCOLAR MARIA IGNA</t>
  </si>
  <si>
    <t>FACTURA E001-664</t>
  </si>
  <si>
    <t>PENALIDAD (SIAF DE ORIGEN N°606) PROVENIENTE POR S/. 2,620.80 A LA FACTURA E001-664 ORDEN DE SERVICIO Nª 483 PRIMER SERVICIO MES DE ENERO 2024 DE LA DETRACCION SERVICIO DE LIMPIEZA Y DESINFECCION PARA LA SEDE DE LA UNIDAD DESCONCENTRADA A</t>
  </si>
  <si>
    <t>POR EL INGRESO DE LA APLICACION DE PENALIDAD (SIAF DE ORIGEN N°1360) (EXTENSION 1, 2, 3 Y 4) DE LA VALORIZACION Nº33 - QS Y SSOMA, CONTRATACION DEL SERVICIO DE CONSULTORIA DE LOS PROCESOS DE CALIDAD (QS) Y DE LA SEGURIDAD, SALUD OCUPACIONAL Y MEDIO A</t>
  </si>
  <si>
    <t>POR EL INGRESO DE LA APLICACION DE LA PENALIDAD ( SIAF DE ORIEGEN N° 605) AL PROVEEDOR POR NO CUMPLIR CON LA ENTREGA DE LA DOCUMENTACION SEÑALADA EN EL CONTRATO DE SERVICIO DE LIMPIEZA Y DESINFECCION PARA LA UNIDAD DESCONCENTRADA LAMBAYEQUE DE LA ANI</t>
  </si>
  <si>
    <t xml:space="preserve">POR EL INGRESO DE APLICACION DE PENALIDAD (SIAF DE ORIGEN N° 676 ) AL PROVEEDOR PORQUE NO CUMPLIÓ CON ENTREGAR LA DOCUMENTACION SEÑALADA EN EL CONTRATO FIRMADO CON LA EMPRESA DE SEGURIDAD Y VIGILANCIA PARA LA UNIDAD DESCONCENTRADA LA LIBERTAD HT 374 </t>
  </si>
  <si>
    <t xml:space="preserve">POR EL INGRESO DE LA APLICACION DE PENALIDAD ( SIAF DE ORIGEN N° 581) F001-3251 OS 467 PRIMER SERVICIO SERVICIO DE SEGURIDAD PERIMETRAL GESTIONADA PARA LA SEDE CENTRAL DE LA ANIN - CONTRATO N° 011-2023-ANIN-OA                                         </t>
  </si>
  <si>
    <t xml:space="preserve">POR EL INGRESO (SIAF DE ORIGEN N° 159) DE LA PENALIDAD RH E001-107 SEGUNDO ENTREGABLE SERVICIO DE UN ABOGADO ESPECIALISTA EN CONTRATACIONES DEL ESTADO PARA EJECUCIÓN CONTRACTUAL DE LA UNIDAD DE ABASTECIMIE NTO DE LA ANIN                              </t>
  </si>
  <si>
    <t xml:space="preserve">POR EL INGRESO DE LA PENALIDAD A LA ( SIAF DE ORIGEN N| 677) FACTURA F001-3337 SERVICIO DE PROTECCION AVANZADA ANTIMALWARE Y ANTIRANSOMWAR E PARA END POINT DE LA SEDE CENTRAL DE LA AUTORIDAD NACIONA L DE INFRAESTRUCTURA                               </t>
  </si>
  <si>
    <t>POR EL INGRESO DE APLICACION DE LA PENALIDAD POR NO ENTREGAR (SIAF DE ORIEGEN N° 000605) LOS MATERIALES, INSUMOS, HERRAMIENTAS Y/O EQUIPOS EN LOS PLAZOS Y CANTIDADES ESTABLECIDAS EN EL SERVICIO DE LIMPIEZA Y DESINFECCION PARA LA UNIDAD DESCONCENTRADA</t>
  </si>
  <si>
    <t>POR EL INGRESO DE PENALIDAD (SIAF DE ORIGEN N° 677) AL PROVEEDOR POR DEMORA EN EJECUCION DE LA PRESTACION DEL SERVICIO DE PROTECCION AVANZADA ANTIMALWARE Y ANTIRANSOMWAR E PARA END POINT DE LA SEDE CENTRAL DE LA AUTORIDAD NACIONA L DE INFRAESTRUCTURA</t>
  </si>
  <si>
    <t xml:space="preserve">POR ELINGRESO DE LA PENALIDAD AL PROVEEDOR POR NO CUMPLIR (SIAF DE ORIGEN N° 611) CON ENTREGAR LA DOCUMENTACION REQUERIDA EN EL CONTRATO DE SERVICIO DE SEGURIDAD Y VIGILANCIA PARA LA SEDE DE LA OFICINA DESCONCENTRADA DE LAMBAYEQUE DE LA ANIN PERIODO </t>
  </si>
  <si>
    <t>04-D</t>
  </si>
  <si>
    <t xml:space="preserve">PENALIDAD (SIAF DE ORIGEN N° 1621) POR MORA DEL PAGO DE LA VALORIZACION N° 01 DEL PAQUETE 04-D - SERVICIO DE LIMPIEZA, DESCOLMATACION DEL CANAL CHUTUQUE EN EL RIO PIURA, PROVINCIA DE SECHURA, DEPARTAMENTO DE PIURA, </t>
  </si>
  <si>
    <t xml:space="preserve">PENALIDAD (SIAF DE ORIGEN N° 1596) SEGUN ORDEN DE PAGO DE LA VALORIZACION N° 33 DEL PAQUETE 08 - SALUD - HOSPITAL DE APOYO DE CARAZ CATEGORIA II-1, HOSPITAL DE APOYO CASCAS II-1 Y EL CENTRO DE SALUD SAN NICOLAS I-4 </t>
  </si>
  <si>
    <t xml:space="preserve">POR EL INGRESO DE LA APLICACION DE PENALIDAD (SIAF DE ORIGEN N° 2238) (EXTENSION 1, 2, 3 Y 4) DE LA VALORIZACION Nº35 - QS Y SSOMA, CONTRATACION DEL SERVICIO DE CONSULTORIA DE LOS PROCESOS DE CALIDAD (QS) Y DE LA SEGURIDAD, SALUD OCUPACIONAL Y MEDIO </t>
  </si>
  <si>
    <t>PENALIDAD (SIAF DE ORIGEN N° 1535) SEGUN ORDEN DE PAGO DE LA VALORIZACION N° 05 DEL PAQUETE R-10 - DISEÑO DE LA INGENIERIA DE DETALLE PARA LA SOLUCION ANTE EL RIESGO DE INUNDACIONES Y MOVIMIENTOS DE MASAS DEL RIO CH</t>
  </si>
  <si>
    <t>04-B</t>
  </si>
  <si>
    <t>UNICA</t>
  </si>
  <si>
    <t>PENALIDAD (SIAF D EORIGEN N° 1655) DEL PAGO DE LA VALORIZACION UNICA DEL PAQUETE 04-B “SERVICIO DE LIMPIEZA, DESCOLMATACIÓN DEL CANAL CHUTUQUE Y PROTECCIÓN VIRRILLA EN EL RIO PIURA, PROVINCIA DE SECHURA, DEPARTAMENT</t>
  </si>
  <si>
    <t xml:space="preserve">PENALIDAD (SIAF DE ORIGEN N°1620) DEL PAGO DE LA VALORIZACION N° 03 DEL PAQUETE 17 - SERVICIO DE LIMPIEZA DESCOLMATACION, CONFORMACION DE DIQUE Y DE ELIMINACION EN LOS SECTORES: EL AGUSTINO, BELLO HORIZONTE, PUENTE </t>
  </si>
  <si>
    <t>PENALIDAD (SIAF DE ORIGEN N° 1640) DEL PAGO DE LA VALORIZACION Nº02 DEL PAQUETE 04A “SERVICIO DE LIMPIEZA, DESCOLMATACIÓN DEL CANAL CHUTUQUE EN EL RIO PIURA, PROVINCIA DE SECHURA, DEPARTAMENTO DE PIURA, CORRESPONDI</t>
  </si>
  <si>
    <t>04-C</t>
  </si>
  <si>
    <t>PENALIDAD (SIAF DE ORIGEN N° 1658) DEL PAGO DE LA VALORIZACION UNICA DEL PAQUETE 04C - “SERVICIO DE LIMPIEZA, DESCOLMATACION DEL CANAL CHUTUQUE EN EL RIO PIURA, PROVINCIA DE SECHURA, DEPARTAMENTO DE PIURA CORRESPOND</t>
  </si>
  <si>
    <t>PENALIDAD (SIAF DE ORIGEN N° 589) SEGUN ORDEN DE PAGO N° 37A DE LA VALORIZACION N° 36 DEL PAQUETE 3 - ENTREGA DE LAS DEFENSAS RIBEREÑAS DEL RIO LA LECHE Y EL RIO MOTUPE (PAQUETE 3), CORRESPONDIENTE AL MES DE NOVIEMB</t>
  </si>
  <si>
    <t>PENALIDAD (SIAF DE ORIGEN N° 730) SEGUN ORDEN DE PAGO N° 38A DE LA VALORIZACION N° 37 DEL PAQUETE 3 - ENTREGA DE LAS DEFENSAS RIBEREÑAS DEL RIO LA LECHE Y EL RIO MOTUPE (PAQUETE 3), CORRESPONDIENTE AL MES DE DICIEMBR</t>
  </si>
  <si>
    <t>CONTRATO N° 020-2023-ANIN-OA HT 98</t>
  </si>
  <si>
    <t>PENALIDAD APLICADA (SIAF DE ORIGEN N° 612) A PROVEEDOR POR ATRASO EN ENTREGA DE DOCUMENTOS REQUERIDOS EN TDR DE SERVICIO DE SEGURIDAD Y VIGILANCIA PARA LA SEDE DE LA SUBDIRECCIÓN REGIONAL DE ANCASH CONTRATO N° 020-2023-ANIN-OA HT 98</t>
  </si>
  <si>
    <t xml:space="preserve">POR EL INGRESO DE LA APLICACION DE PENALIDAD (SIAF DE ORIGEN N° 1635) (EXTENSION 1, 2, 3 Y 4) DE LA VALORIZACION Nº34 - QS Y SSOMA, CONTRATACION DEL SERVICIO DE CONSULTORIA DE LOS PROCESOS DE CALIDAD (QS) Y DE LA SEGURIDAD, SALUD OCUPACIONAL Y MEDIO </t>
  </si>
  <si>
    <t>POR EL INGRESO DE LA APLICACION DE PENALIDAD (SIAF DE ORIGEN N° 2318) POR AUSENCIA INJUSTIFICADA DE LA VALORIZACION Nº28 POR LA EXTENSION DE SERVICIO Nº 02 - QS Y SSOMA, CONTRATACION DEL SERVICIO DE CONSULTORIA DE LOS PROCESOS DE CALIDAD (QS) Y DE LA</t>
  </si>
  <si>
    <t>2 y 3</t>
  </si>
  <si>
    <t>PENALIDAD (SIAF DE ORIGEN N° 1629) POR MORA Y OTRAS PENALIDADES DEL PAGO DE LA VALORIZACION Nº 02 Y 03 DEL PAQUETE 20 - “SERVICIO DE LIMPIEZA, DESCOLMATACIÓN Y ELIMINACIÓN, EN LA QUEBRADA HUAYCOLORO (L = 8,310 M), D</t>
  </si>
  <si>
    <t>POR EL INGRESO DE LA PENALIDAD (SIAF DE ORIGEN N° 856) AL RH E001-38 PRIMER ENTREGABLE OS 636 SERVICIO ESPECIALIZADO EN MATERIA SUPERVISIÓN EN CALIDAD, A FIN DE CUMPLIR CON EL ACOMPAÑAMIENTO DIARIO Y LA VALIDACIÓN EN LA ETAPA DE CONSTRUCCIÓN EN RELAC</t>
  </si>
  <si>
    <t>1 y 2</t>
  </si>
  <si>
    <t>POR EL INGRESO DE LA APLICACION DE PENALIDAD (SIAF DE ORIGEN N 1710) POR MORA Y OTRAS PENALIDADES DEL PAGO DE LA VALORIZACION Nº 01 Y 02 DEL PAQUETE 05 - “SERVICIO DE DESCOLMATACIÓN Y CONFORMACION DEL DIQUE EN LA MARGEN IZQUIERDA DEL RIO LA LECHE, SE</t>
  </si>
  <si>
    <t>15-A</t>
  </si>
  <si>
    <t>PENALIDAD (SIAF DE ORIGEN N° 1623) POR MORA DEL PAGO DE LA VALORIZACION UNICA DEL PAQUETE 15-A - “SERVICIO DE LIMPIEZA, DESCOLMATACIÓN Y ELIMINACIÓN DE MATERIAL DE LOS PUNTOS CRITICOS (61, 62, 63, 64, 65, 77 Y 79) D</t>
  </si>
  <si>
    <t>POR EL INGRESO DE LA APLICACION DE PENALIDAD (SIAF DE ORIGEN N° 2461) SEGUN ORDEN DE PAGO DE LA VALORIZACION N° 06 DEL PAQUETE R-10 - DISEÑO DE LA INGENIERIA DE DETALLE PARA LA SOLUCION ANTE EL RIESGO DE INUNDACIONES Y MOVIMIENTOS DE MASAS DEL RIO CH</t>
  </si>
  <si>
    <t>POR EL INGRESO DE LA APLICACION DE PENALIDAD (SIAF DE ORIGEN N° 2353) POR MORA Y OTRAS PENALIDADES DEL PAGO DE LA VALORIZACION Nº 01 Y 02 DEL PAQUETE 21 - “SERVICIO DE LIMPIEZA, DESCOLMATACIÓN Y CONFORMACIÓN DE DIQUE CON MATERIAL PROPIO, SECTOR LA PU</t>
  </si>
  <si>
    <t>SE REGISTRA EL INGRESO A LA CTA CTE Nº 02-068-390257, POR LA PENALIDAD APLICADA A LA EMPRESA IMPERIA SOLUCIONES TECNOLOGICAS S.A.C. POR EL SERVICIO DE SEGURIDAD PERIMETRAL GESTIONADA PARA LA SEDE CENTRAL DE LA ANIN - CONTRATO N° 011-2023-ANIN-SEGÚN R</t>
  </si>
  <si>
    <t xml:space="preserve">SE REGISTRA EL INGRESO A LA CTA CTE Nº 02-068-390257, POR LA PENALIDAD APLICADA A LA EMPRESA OLANO GUZMAN JUAN ALBERTO POR LA EJECUCION DE LA PRESTACION DEL SERVICIO ESPECIALIZADO EN EL SEGUIMIENTO A LOS REQUERIMIENTOS DE INFORMACIÓN PARA LA GESTIÓN </t>
  </si>
  <si>
    <t>SE REGISTRA EL INGRESO A LA CTA CTE Nº 02-068-390257, POR LA PENALIDAD APLICADA A LA EMPRESA GRUPO SANFER CLEAN S.A.C. - SANFER CLEAN S.A.C POR EL SERVICIO DE LIMPIEZA Y DESINFECCION PARA LA UNIDAD DESCONCENTRADA LAMBAYEQUE DE LA ANIN ;SEGÚN REGISTRO</t>
  </si>
  <si>
    <t>SE REGISTRA EL INGRESO A LA CTA CTE Nº 02-068-390257, POR LA PENALIDAD APLICADA A LA EMPRESA TAKESHI S.A.C. DE LA VALORIZACION Nº 07 - SSOMA, CONTRATACION DEL SERVICIO DE SUPERVISION PARA EL ASEGURAMIENTO DE LA CALIDAD Y DE LA SEGURIDAD, SALUD OCUPAC</t>
  </si>
  <si>
    <t xml:space="preserve">SE REGISTRA EL INGRESO A LA CTA CTE Nº 02-068-390257, POR LA PENALIDAD APLICADA A LA EMPRESA ALERTA PERÚ DE LA VALORIZACION N° 23 DEL PAQUETE EWS - DISEÑO Y CONSTRUCCION DEL SISTEMA DE ALERTA TEMPRANA ANTE INUNDACIONES Y MOVIMIENTOS EN MASA PARA LAS </t>
  </si>
  <si>
    <t>SE REGISTRA EL INGRESO A LA CTA CTE Nº 02-068-390257, POR LA PENALIDAD APLICADA A LA EMPRESA POR EL GIRO DE LA APLICACION DE PENALIDAD SEGUN ORDEN DE PAGO DE LA VALORIZACION N° 24 DEL PAQUETE EWS - DISEÑO Y CONSTRUCCION DEL SISTEMA DE ALERTA TEMPRANA</t>
  </si>
  <si>
    <t>SE REGISTRA EL INGRESO A LA CTA CTE Nº 02-068-390257, POR LA PENALIDAD APLICADA A LA EMPRESA EMPRESA DE SEGURIDAD ARMADURA DE DIOS S.A.C. POR ATRASO EN LA ENTREGA DE DOCUENTOS SEÑALADOS EN TDR DEL SERVICIO DE SEGURIDAD Y VIGILANCIA PARA LA SEDE DE LA</t>
  </si>
  <si>
    <t>PENALIDAD APLICADA A LA EMPRESA EL CONSORCIO CHICAMA I EN LA VALORIZACION N° 01 DEL PAQUETE 07 - ELABORACION DE LA FICHA TECNICA DEFINITIVA - “SERVICIO DE LIMPIEZA, DESCOLMATACIÓN Y CONFORM</t>
  </si>
  <si>
    <t>PENALIDAD APLICADA A LA EMPRESA CONSORCIO MILKO POR AUSENCIA INJUSTIFICADA DE LA VALORIZACION Nº 24 - QS Y SSOMA, CONTRATACION DEL SERVICIO DE CONSULTORIA DE QS Y SSOMA BAJO EL SISTEMA DE T</t>
  </si>
  <si>
    <t>SE REGISTRA EL INGRESO A LA CTA CTE Nº 02-068-390257, POR LA PENALIDAD APLICADA A LA EMPRESA POR MORA Y OTRAS PENALIDADES DE LA VALORIZACION Nº 01 Y 02 DEL PAQUETE 22 - “SERVICIO DE LIMPIEZA, DESCOLMATACIÓN Y CONFORMACIÓN DE DIQUE CON MATERIAL PROPIO</t>
  </si>
  <si>
    <t>PENALIDAD APLICADA A LA EMPRESA CONSORCIO DESCOLMATACION LIMA POR MORA Y OTRAS PENALIDADES DE LA VALORIZACION Nº 02 DEL PAQUETE 16 - “SERVICIO DE LIMPIEZA, DESCOLMATACIÓN CONFORMACIÓN DE DI</t>
  </si>
  <si>
    <t>SE REGISTRA EL INGRESO A LA CTA CTE Nº 02-068-390257, POR LA PENALIDAD APLICADA A HUAYLLA DIAZ EDWIN WILFREDO POR EL SERVICIO EN INSTALACIONES SANITARIAS DURANTE LA EJECUCIÓN DE TRABAJOS PARA LA OBRA DEL CONTRATO NEC3,SEGÚN RGISTRO SIAF Nº 02034-2024</t>
  </si>
  <si>
    <t>SE REGISTRA EL INGRESO A LA CTA CTE Nº 02-068-390257, POR LA PENALIDAD APLICADA A A CHAVARRY ANDERSSON NIELSER NILTHONY POR EL SERVICIO DE GESTIÓN DE OBRA PARA EL CONTROL Y MONITOREO Y EVALUACIÓN DURANTE LA ETAPA DE EJECUCIÓN Y PUESTA EN MARCHA DE LA</t>
  </si>
  <si>
    <t xml:space="preserve">SE REGISTRA EL INGRESO A LA CTA CTE Nº 02-068-390257, POR LA PENALIDAD APLICADA A RENTERIA MONTENEGRO CESAR TITO POR MORA EN LA EJECUCION DE LA PRESTACION DEL SERVICIO ESPECIALIZADO EN GESTIÓN DE OBRA PARA EL CUMPLIMIENTO DE LAS NORMAS TÉCNICAS PARA </t>
  </si>
  <si>
    <t>SE REGISTRA EL INGRESO A LA CTA CTE Nº 02-068-390257, POR LA PENALIDAD APLICADA A URQUIAGA RAMOS CARLOS FRANK POR MORA EN LA EJECUCION DE LA PRESTACION DEL SERVICIO DE ABOGADO ESPECIALISTA EN CONTRATACIONES DEL ESTADO PARA EJECUCION CONTRACTUAL DE LA</t>
  </si>
  <si>
    <t>SE REGISTRA EL INGRESO A LA CTA CTE Nº 02-068-390257, POR LA PENALIDAD APLICADA A TORRES QUISPE GABRIELA MARITZA POR EL SERVICIO EN AUDITORIA DE COSTOS PARA EXAMINAR Y ANALIZAR LA INFORMACIÓN CONTABLE Y FINANCIERA RELACIONADA CON EGRESOS Y GASTOS INC</t>
  </si>
  <si>
    <t>SE REGISTRA EL INGRESO A LA CTA CTE Nº 02-068-390257, POR LA PENALIDAD APLICADA A MORALES ESPINO ANDREA MERYBET POR EL SERVICIO PARA LA OFICINA DE RECURSOS HUMANOS EN LA ELABORACIÓN DE LOS PERFILES DE PUESTOS ESTABLECIDOS EN EL PLAN DE IMPLEMENTACIÓN</t>
  </si>
  <si>
    <t xml:space="preserve">SE REGISTRA EL INGRESO A LA CTA CTE Nº 02-068-390257, POR LA PENALIDAD APLICADA A TEKNIK PERU E.I.R.L. POR MORA EN EJECUCION DE LA PRESTACION DEL SERVICIO DE IMPLEMENTACIÓN DE SERVIDOR REMOTO ALOJADO EN NUBE PARA LAS APLICACIONES SIGA Y SIAF PARA LA </t>
  </si>
  <si>
    <t>PENALIDAD APLICADA A CAMPO AUQUILLA S.A.C POR MORA DE LA VALORIZACION N° 02 DEL PAQUETE 18 - “SERVICIO DE LIMPIEZA Y DESCOLMATACIÓN EN LA QUEBRADA MARISCAL CASTILLA (L=860 M), LA RONDA (L=7</t>
  </si>
  <si>
    <t>SE REGISTRA EL INGRESO A LA CTA CTE Nº 02-068-390257, POR LA PENALIDAD APLICADA AL SEÑOR SAMAME MASQUEZ BRITALDO POR EL SERVICIO ESPECIALIZADO EN AFECTACIONES PREDIALES PARA EL SEGUIMIENTO Y GESTIÓN DE CONTINGENCIAS DE LIBERACIÓN DE INTERFERENCIAS PR</t>
  </si>
  <si>
    <t>SE REGISTRA EL INGRESO A LA CTA CTE Nº 02-068-390257, POR LA PENALIDAD APLICADA A ALVAREZ GUZMAN CESAR MANUEL POR EL SERVICIO DE REVISIÓN DE EXPEDIENTES DE CONTRATACIÓN PÚBLICA DE LA OFICINA DE ADMINISTRACIÓN DE LA AUTORIDAD NACIONAL DE INFRAESTRUCTU</t>
  </si>
  <si>
    <t xml:space="preserve">PENALIDAD APLICADA A LA EMPRESA CORPORACION CEIBO SOCIEDAD ANONIMA CERRADA - CORPORACION CEIBO S.A.C. POR EL SERVICIO DE LIMPIEZA PARA LA ANIN :SEGÚN REGISTRO ADMINISTRATIVO Nº 0453-2024   </t>
  </si>
  <si>
    <t xml:space="preserve">SE REGISTRA EL INGRESO A LA CTA CTE Nº 02-068-390257, POR LA PENALIDAD APLICADA A EMR INGENIERIA Y CONSTRUCCION E.I.R.L. DE OTRAS PENALIDADES DE LA VALORIZACION UNICA DE LA EJECUCION DE LA “CONTRATACION PARA LA CULMINACION DEL SERVICIO DE LIMPIEZA Y </t>
  </si>
  <si>
    <t xml:space="preserve">PENALIDAD APLICADA A CARDENAS BAZAN ROBERTO MARIO, POR EL SERVICIO DE COORDINADOR DE GESTIÓN DE ACTIVOS , SEGÚN REGISTRO SIAF Nº 2378-2024                                                   </t>
  </si>
  <si>
    <t>SE REGISTRA EL INGRESO A LA CTA CTE Nº 02-068-390257, POR LA PENALIDAD APLICADA A EMP. COGAFE CONTRATISTAS Y CONSULTORES INGENIEROS SAC POR MORA Y OTRAS PENALIDADES DE LA VALORIZACION N° 02 DEL PAQUETE 12 - “SERVICIO DE LIMPIEZA, DESCOLMATACION Y CON</t>
  </si>
  <si>
    <t>SE REGISTRA EL INGRESO A LA CTA CTE Nº 00-068-390257 POR LA PENALIDAD APLICADA POR MORA A TORRES LOPEZ ERICK JEASHON EN LA EJECUCION DE LA PRESTACION DEL SERVICIO ESPECIALIZADO EN TEMAS DE ESPECIALISTA BIM PARA LA REVISIÓN Y VERIFICACIÓN DE LOS PARÁM</t>
  </si>
  <si>
    <t>SE REGISTRA EL INGRESO A LA CTA CTE Nº 00-068-390257 POR LA PENALIDAD APLICADA POR MORA EN LA EJECUCION DEL SERVICIO ESPECIALIZADO EN MATERIA DE CIERRE COMERCIAL, A FIN DE REALIZAR LA INFORMACIÓN Y TRAZABILIDAD DE EGRESOS SEGÚN PARTIDAS EN LA ETAPA D</t>
  </si>
  <si>
    <t>2DO ENTREGABLE</t>
  </si>
  <si>
    <t>PENALIDAD APLICADA POR MORA DEL SEGUNDO ENTREGABLE DEL SERVICIO DE SUPERVISIÓN EN MATERIA DE LEVANTAMIENTO TOPOGRÁFICO PARA LA ACTIVIDAD DEL SECTOR BECERRA RIO TUMBES DISTRITO PAMPAS DE HOSP</t>
  </si>
  <si>
    <t>SE REGISTRA EL INGRESO A LA CTA CTE Nº 00-068-390257 POR LA PENALIDAD APLICADA POR MORA EN LA EJECUCION DE LA PRESTACION DEL SERVICIO ESPECIALIZADO DE ANÁLISIS EN LA GESTIÓN DE LA MODALIDAD DE CONTRATACIÓN G2G HT 6916,SEGÚN REGISTRO ADMINISTRATIVO Nº</t>
  </si>
  <si>
    <t>SE REGISTRA EL INGRESO A LA CTA CTE Nº 00-068-390257 POR LA PENALIDAD APLICADA POR MORA EN LA EJECUCION DE LA PRESTACION DEL SERVICIO ESPECIALIZADO PARA EL SEGUIMIENTO Y MONITOREO DE ACTIVIDADES DE LA REGION PIURA - TUMBESEN EL MARCO DE LA DU 002-202</t>
  </si>
  <si>
    <t>SE REGISTRA EL INGRESO A LA CTA CTE Nº 00-068-390257 POR LA PENALIDAD APLICADA A POR MORA EN LA EJECUCION DE SERVICIO ESPECIALIZADO PARA LA COORDINACIÓN TÉCNICA SEGUIMIENTO DE ACTIVIDADES REFERIDAS A LA DU 002 -2024 PARA LA SESDI DE LA DIRECCIÓN DE I</t>
  </si>
  <si>
    <t xml:space="preserve">SE REGISTRA EL INGRESO A LA CTA CTE Nº 00-068-390257 POR LA PENALIDAD APLICADA A POR MORA EN LA EJECUCION DEL SERVICIO DE ALQUILER DE 01 CAMIONETA 4X4 PICK PARA EL PAQUETE 03 PARA EL TRASLADO DE PERSONAL DE SUPERVISIÓN DE LOS SERVICIOS DE LIMPIEZA Y </t>
  </si>
  <si>
    <t xml:space="preserve">PENALIDAD APLICADA A POR MORA EN LA EJECUCION DE LA PRESTACION DEL SERVICIO DE ALQUILER DE 01 CAMIONETA PARA LA SUPERVISION DE LA ACTIVIDAD EN LA REGION PIURA HT 6424,SEGÚN REGISTRO SIAF Nº </t>
  </si>
  <si>
    <t xml:space="preserve">SE REGISTRA EL INGRESO A LA CTA CTE Nº 00-068-390257 POR LA PENALIDAD APLICADA POR MORA EN LA EJECUCION DE LA PRESTACION SOBRE LA ADQUISICIÓN DE IMPLEMENTOS DE SEGURIDAD PARA DU 002 HT 8205,SEGÚN REGISTRO ADMINISTRATIVO Nº 3106-2024                  </t>
  </si>
  <si>
    <t xml:space="preserve">SE REGISTRA EL INGRESO A LA CTA CTE Nº 00-068-390257 POR LA PENALIDAD APLICADA POR MORA EN LA EJECUCION DEL SERVICIO DE ALQUILER DE AUTOS PARA TRASLADO DE PERSONAS PARA HACER SEGUIMIENTO Y SUPERVISION DE OBRAS EN REGION TUMBES CORRESPONDIENTE AL 2DO </t>
  </si>
  <si>
    <t>SE REGISTRA EL INGRESO A LA CTA CTE Nº 00-068-390257 POR LA PENALIDAD APLICADA POR MORA EN EJECUCION DE LA PRESTACION DEL SERVICIO DE MANTENIMIENTO CORRECTIVO DE LOS TABLEROS ELECTRICOS Y OTROS DE LA SEDE ANIN HT 2178,SEGÚN REGISTRO ADMINISTRATIVO Nº</t>
  </si>
  <si>
    <t>PENALIDAD APLICADA DE LA VALORIZACION N° 35 DEL PAQUETE 08 - SALUD: HOSPITAL DE APOYO DE CARAZ CATEGORIA II-1, HOSPITAL DE APOYO CASCAS II-1 Y EL CENTRO DE SALUD SAN NICOLAS I-4 (PAQUETE 08)</t>
  </si>
  <si>
    <t>SE REGISTRA EL INGRESO A LA CTA CTE Nº 00-068-390257 POR LA PENALIDAD APLICADA DE LA VALORIZACION N° 07 DEL PAQUETE R-10 - DISEÑO DE LA INGENIERIA DE DETALLE PARA LA SOLUCION ANTE EL RIESGO DE INUNDACIONES Y MOVIMIENTOS DE MASAS DEL RIO CHANCAY (PAQU</t>
  </si>
  <si>
    <t xml:space="preserve">SE REGISTRA EL INGRESO A LA CTA CTE Nº 00-068-390257 POR LA PENALIDAD APLICADADE LA VALORIZACION UNICA DE LA EJECUCION DE LA “CONTRATACIÓN PARA LA CULMINACION DEL SERVICIO DE LIMPIEZA, DESCOLMATACIÓN DEL CANAL CHUTUQUE Y PROTECCIÓN VIRRILA EN EL RIO </t>
  </si>
  <si>
    <t>SE REGISTRA EL INGRESO A LA CTA CTE Nº 00-068-390257 POR LA PENALIDAD APLICADA POR OTRAS PENALIDADES DE LA VALORIZACION UNICA DE LA EJECUCION DE LA “CULMINACION DEL SERVICIO DE LIMPIEZA Y DESCOLMATACIÓN EN AMBAS MARGENES DEL RÍO TUMBES, SECTOR REALEN</t>
  </si>
  <si>
    <t>SE REGISTRA EL INGRESO A LA CTA CTE Nº 00-068-390257 POR LA PENALIDAD APLICADA A POR MORA DEL SEGUNDO ENTREGABLE DEL SERVICIO DE SUPERVISIÓN RESPECTO A LA ACTIVIDAD: “LIMPIEZA, DESCOLMATACIÓN Y CONFORMACIÓN DE DIQUE CON MATERIAL PROPIO DEL RÍO REQUE,</t>
  </si>
  <si>
    <t xml:space="preserve">SE REGISTRA EL INGRESO A LA CTA CTE Nº 00-068-390257 POR LA PENALIDAD APLICADA DE LA VALORIZACION Nº 03 DEL PAQUETE 17 - SUPERVISIÓN DE LA ACTIVIDAD DE LIMPIEZA, DESCOLMATACION, CONFORMACIÓN DE DIQUE Y ELIMINACIÓN EN LOS SECTORES: EL AGUSTINO, BELLO </t>
  </si>
  <si>
    <t>SE REGISTRA EL INGRESO A LA CTA CTE Nº 00-068-390257 POR LA PENALIDAD APLICADA DE LA VALORIZACION Nº 06 - QS Y SSOMA, CONTRATACION DEL SERVICIO DE CONSULTORIA DE LOS PROCESOS DE CALIDAD (QS) Y DE LA SEGURIDAD, SALUD OCUPACIONAL Y MEDIO AMBIENTE (SSOM</t>
  </si>
  <si>
    <t>PENALIDAD APLICAD POR MORA DEL PRIMER ENTREGABLE DEL SERVICIO DE ASISTENTE DE SUPERVISION PARA LA EJECUCION DE LA “CULMINACION DEL SERVICIO DE LIMPIEZA Y DESCOLMATACIÓN EN AMBAS MARGENES DEL</t>
  </si>
  <si>
    <t>O/S 657</t>
  </si>
  <si>
    <t>PENALIDAD APLICADA A POR EL SERVICIO DE APOYO ADMINISTRATIVO PARA LA UNIDAD DESCONCENTRADA DE TUMBES DE LA AUTORIDAD NACIONAL DE INFRAESTRUCTURA, O/S 657, RXH E001-53, SEGÚN REGISTRO ADMINIS</t>
  </si>
  <si>
    <t>SE REGISTRA EL INGRESO A LA CTA CTE Nº 00-068-390257 POR LA PENALIDAD APLICADA POR EL SERVICIO ESPECIALIZADO PARA COORDINAR LOS PROCESOS ADMINISTRATIVOS QUE COMPETEN A LA GESTIÓN DE LOS PROYECTOS G2G DEL SECTOR EDUCACIÓN DE LA DIRECCIÓN DE INTERVENCI</t>
  </si>
  <si>
    <t>SE REGISTRA EL INGRESO A LA CTA CTE Nº 00-068-390257 POR LA PENALIDAD APLICADA POR MORA DEL SERVICIO ESPECIALIZADO BIM, PARA BRINDAR SOPORTE A LA IMPLEMENTACIÓN Y DESARROLLO DE LA METODOLOGÍA BIM (BUILDING INFORMATION MODELING), DURANTE LA FASE 5 Y F</t>
  </si>
  <si>
    <t xml:space="preserve">SE REGISTRA EL INGRESO A LA CTA CTE Nº 00-068-390257 POR LA PENALIDAD APLICADA AL SERVICIO ESPECIALIZADO EN EL SEGUIMIENTO A LOS REQUERIMIENTOS DE INFORMACIÓN PARA LA GESTIÓN DEL DISEÑO Y SUS MODIFICACIONES ENMARCADAS A LOS LINEAMIENTOS DEL CONTRATO </t>
  </si>
  <si>
    <t>SE REGISTRA EL INGRESO A LA CTA CTE Nº 00-068-390257 POR LA PENALIDAD APLICADA POR EL SERVICIO ESPECIALIZADO EN DISEÑO PARA LA DIRECCION DE INTERVENCIONES MULTISECTORIALES Y DE EMERGENCIA, O/S 1082, RXH E001-74, SEGÚN EL REGISTRO ADMINISTRATIVO Nº 19</t>
  </si>
  <si>
    <t>SE REGISTRA EL INGRESO A LA CTA CTE Nº 00-068-390257 POR LA PENALIDAD APLICADA POR EL SERVICIO DE PROTECCIÓN AVANZADA ANTIMALWARE Y ANTISOMWARE PARA END POINT DE LA SEDE CENTRAL DE LA AUTORIDAD NACIONAL DE INFRAESTRUCTURA, FACTURA ELECTRONICA F002-00</t>
  </si>
  <si>
    <t>SE REGISTRA EL INGRESO A LA CTA CTE Nº 00-068-390257 POR LA PENALIDAD APLICADA A POR OTRAS PENALIDADES POR LA ELABORACION DE LA FICHA TECNICA DEFINITIVA 100% DEL SERVICIO DE SUPERVISION DE LA ACTIVIDAD DE LIMPIEZA, DESCOLMATACION Y CONFORMACION DE DI</t>
  </si>
  <si>
    <t>PENALIDAD APLICADA POR MORA Y OTRAS PENALIDADES DEL PAGO DE LA FICHA TECNICA DEFINITIVA (100%) DEL PAQUETE 01 - SERVICIO DE LIMPIEZA Y DESCOLMATACIÓN EN AMBAS MÁRGENES DEL RÍO TUMBES, SECTOR</t>
  </si>
  <si>
    <t>PENALIDAD APLICADA POR MORA Y SALDO DE OTRAS PENALIDADES EN EL PAGO DE LA VALORIZACION Nº 03 DEL PAQUETE 10 - SERVICIO DE LIMPIEZA, DESCOLMATACIÓN Y CONFORMACIÓN DE DIQUE CON MATERIAL PROPIO</t>
  </si>
  <si>
    <t>SE REGISTRA EL INGRESO A LA CTA CTE Nº 00-068-390257 POR LA PENALIDAD APLICADA POR MORA EN LA EJECUCION DE LA PRESTACION DEL SERVICIO ESPECIALIZADO EN SUPERVISIÒN DE CALIDAD, PARA LA INTERVENCIÓN: RECUPERACIÓN DE LOS SERVICIOS DE SALUD DEL HOSPITAL A</t>
  </si>
  <si>
    <t>SE REGISTRA EL INGRESO A LA CTA CTE Nº 00-068-390257 POR LA PENALIDAD APLICADA POR MORA EN LA EJECUCION DE LA PRESTACION DEL SERVICIO DE GESTIÓN DE OBRA PARA EL CONTROL Y MONITOREO Y EVALUACIÓN DURANTE LA ETAPA DE EJECUCIÓN DE LA INTERVENCIÓN: IRI EN</t>
  </si>
  <si>
    <t>SE REGISTRA EL INGRESO A LA CTA CTE Nº 00-068-390257 POR LA PENALIDAD APLICADA POR MORA EN LA EJECUCION DE LA PRESTACION DEL SERVICIO EN INFRAESTRUCTURA MARRÓN PARA EL PROYECTO INFRAESTRUCTURA NATURAL CHICAMA, HT 8058 ,SEGÚN REGISTRO SIAF Nº 1798-202</t>
  </si>
  <si>
    <t xml:space="preserve">SE REGISTRA EL INGRESO A LA CTA CTE Nº 00-068-390257 POR LA PENALIDAD APLICADA POR EL SERVICIO DE GERENTE ADJUNTO PARA EL SEGUIMIENTO Y CONTROL EN LA EJECUCIÓN DE OBRAS, EN LA ETAPA DE DETECCIÓN Y SUBSANACIÓN DE DEFECTOS Y CIERRE COMERCIAL FINAL, DE </t>
  </si>
  <si>
    <t>SE REGISTRA EL INGRESO A LA CTA CTE Nº 00-068-390257 POR LA PENALIDAD APLICADA POR MORA EN LA EJECUCION DE LA PRESTACION DEL SERVICIO DE ABOGADO ESPECIALISTA EN CONTRATACIONES DEL ESTADO PARA EJECUCION CONTRACTUAL DE LA UNIDAD DE ABASTECIMIENTO DE LA</t>
  </si>
  <si>
    <t>SE REGISTRA EL INGRESO A LA CTA CTE Nº 00-068-390257 POR LA PENALIDAD APLICADA POR MORA EN LA EJECUCION DE LA PRESTACION DEL SERVICIO ESPECIALIZADO PARA LA GESTIÓN DE PROYECTOS, INTERVENCIONES Y ACCIONES VINCULADAS A LA GESTIÓN SOCIAL, EL DIÁLOGO Y L</t>
  </si>
  <si>
    <t>SE REGISTRA EL INGRESO A LA CTA CTE Nº 00-068-390257 POR LA PENALIDAD APLICAD POR MORA EN LA EJECUCION DE LA PRESTACION DEL SERVICIO DE GESTIÓN DE OBRA PARA EL CONTROL Y MONITOREO Y EVALUACIÓN DURANTE LA ETAPA DE EJECUCIÓN Y PUESTA EN MARCHA DE LA IN</t>
  </si>
  <si>
    <t>SE REGISTRA EL INGRESO A LA CTA CTE Nº 00-068-390257 POR LA PENALIDAD APLICAD POR MORA EN LA EJECUCION DE LA PRESTACION DEL SERVICIO DE ASISTENCIA TECNICA EN CONTRATACIONES PARA LA EJECUCIÓN DE LOS PROYECTOS, HT 6368 ,SEGÚN REGISTRO ADMINISTRATIVO Nº</t>
  </si>
  <si>
    <t xml:space="preserve">SE REGISTRA EL INGRESO A LA CTA CTE Nº 00-068-390257 POR LA PENALIDAD APLICADA POR MORA EN LA EJECUCION DE LA PRESTACION DEL SERVICIO ESPECIALIZADO PARA LA GESTIÓN DE PROYECTOS MULTISECTORIALES Y DE EMERGENCIA PARA LOS SECTORES DE LAS INTERVENCIONES </t>
  </si>
  <si>
    <t xml:space="preserve">SE REGISTRA EL INGRESO A LA CTA CTE Nº 00-068-390257 POR LA PENALIDAD APLICADA POR MORA EN LA EJECUCION DE LA PRESTACION DEL SERVICIO ESPECIALIZADO EN GESTION DE PROYECTOS, PARA LA REVISION, VERIFICACION Y SEGUIMIENTO A LOS PROCESOS CONTRACTUALES DE </t>
  </si>
  <si>
    <t>SE REGISTRA EL INGRESO A LA CTA CTE Nº 00-068-390257 POR LA PENALIDAD APLICADA POR MORA EN LA EJECUCION DE LA PRESTACION DEL SERVICIO DE SEGURIDAD PERIMETRAL GESTIONADA PARA LA SEDE CENTRAL DE LA ANIN - CONTRATO N° 011-2023-ANIN-OA,SEGÚN EXPEDIENTE S</t>
  </si>
  <si>
    <t>SE REGISTRA EL INGRESO A LA CTA CTE Nº 00-068-390257 POR LA PENALIDAD APLICADA POR MORA EN LA EJECUCION DE LA PRESTACION DEL SERVICIO ESPECIALIZADO EN EQUIPAMIENTO MÉDICO HOSPITALARIO PARA LA COORDINACIÓN Y VERIFICAR EL CUMPLIMIENTO DE LAS FICHAS TÉC</t>
  </si>
  <si>
    <t>PENALIDAD APLICADA A LA VALORIZACION Nº 10 - QS Y SSOMA, CONTRATACION DEL SERVICIO DE CONSULTORIA PARA REALIZAR LA SUPERVISION DE LA CALIDAD (QS) Y DE LA SEGURIDAD, SALUD OCUPACIONAL Y MEDIO</t>
  </si>
  <si>
    <t>SE REGISTRA EL INGRESO A LA CTA CTE Nº 00-068-390257 POR LA PENALIDAD APLICADA DE LA VALORIZACION Nº 09 - SSOMA, CONTRATACION DEL SERVICIO DE SUPERVISION PARA EL ASEGURAMIENTO DE LA CALIDAD Y DE LA SEGURIDAD, SALUD OCUPACIONAL Y MEDIO AMBIENTE PARA L</t>
  </si>
  <si>
    <t>PENALIDAD APLICADA POR EL SERVICIO DE ESPECIALISTA EN GESTIÓN Y MANTENIMIENTO DE ACTIVOS PARA LA SUBDIRECCIÓN DE MANTENIMIENTO DE EQUIPAMIENTO Y MOBILIARIO DE LA ANIN, RH E001-219,SEGÚN REGI</t>
  </si>
  <si>
    <t>SE REGISTRA EL INGRESO A LA CTA CTE Nº 00-068-390257 POR LA PENALIDAD APLICADA POR EL SERVICIO PARA LA OFICINA DE RECURSOS HUMANOS SOBRE ASISTENCIA TÉCNICA EN LA GESTION DEL PROCESO DE TRANSITO DE SERVIDOR DEL ANIN. SEGÚN REGISTRO ADMINISTRATIVO Nº 2</t>
  </si>
  <si>
    <t>SE REGISTRA EL INGRESO A LA CTA CTE Nº 00-068-390257 POR LA PENALIDAD APLICADAPOR EL GIRO DEL SERVICIOS ESPECIALIZADO EN TEMAS DE ESPECIALISTA BIM PARA LA REVISIÓN Y VERIFICACIÓN DE LOS PARÁMETROS TIPO COBIE DEL MODELO BIM Y REVISIÓN DE LAS SOLICITUD</t>
  </si>
  <si>
    <t>SE REGISTRA EL INGRESO A LA CTA CTE Nº 00-068-390257 POR LA PENALIDAD APLICADA SERVICIO DE PROTECCION AVANZADA ANTIMALWARE Y ANTIRANSOMWAR E PARA END POINT DE LA SEDE CENTRAL DE LA AUTORIDAD NACIONA L DE INFRAESTRUCTURA, SEGÚN REGISTRO ADMINISTRATIVO</t>
  </si>
  <si>
    <t xml:space="preserve">PENALIDAD APLICADA A SSOMA SEGUN ORDEN DE PAGO DE LA VALORIZACION N° 36 DEL PAQUETE 08 - SALUD: HOSPITAL DE APOYO DE CARAZ CATEGORIA II-1, HOSPITAL DE APOYO CASCAS II-1 Y EL CENTRO DE SALUD </t>
  </si>
  <si>
    <t>SE REGISTRA EL INGRESO A LA CTA CTE Nº 00-068-390257 POR LA PENALIDAD APLICADA DE LA VALORIZACION N° 08 DEL PAQUETE R-10 - DISEÑO DE LA INGENIERIA DE DETALLE PARA LA SOLUCION ANTE EL RIESGO DE INUNDACIONES Y MOVIMIENTOS DE MASAS DEL RIO CHANCAY (PAQU</t>
  </si>
  <si>
    <t>SE REGISTRA EL INGRESO A LA CTA CTE Nº 00-068-390257 POR LA PENALIDAD APLICADA POR MORA EN LA EJECUCION DE LA PRESTACION DEL SERVICIO PARA LA REVISIÓN Y MONITOREO DE LAS PARTIDAS EN MATERIA DE INSTALACIONES SANITARIAS, DURANTE LA ETAPA DE EJECUCIÓN Y</t>
  </si>
  <si>
    <t xml:space="preserve">SE REGISTRA EL INGRESO A LA CTA CTE Nº 00-068-390257 POR LA PENALIDAD APLICAD POR MORA EN LA EJECUCION DE LA PRESTACION DEL SERVICIO EN GESTIÓN DE MODELAMIENTO DE INFORMACIÓN PARA LA CONSTRUCCIÓN BIM, SEGÚN REGISTRO SIAF Nº 2467-2024                 </t>
  </si>
  <si>
    <t>SE REGISTRA EL INGRESO A LA CTA CTE Nº 00-068-390257 POR LA PENALIDAD APLICADA POR EL GIRO DEL SERVICIO DE SOPORTE DOCUMENTARIO PARA LA EMISIÓN Y RECEPCIÓN DE MENSAJERÍA MEDIANTE LA PLATAFORMA ACONEX DE LOS PROYECTOS Y PROGRAMAS DE LAMBAYEQUE, DE CAR</t>
  </si>
  <si>
    <t>SE REGISTRA EL INGRESO A LA CTA CTE Nº 00-068-390257 POR LA PENALIDAD APLICADA POR EL GIRO DEL SERVICIO ESPECIALIZADO EN ASISTENCIA LEGAL EN MATERIA DE CONTROL GUBERNAMENTAL PARA LA ATENCIÓN DE PEDIDOS DEINFORMACIÓN Y EVALUACIÓN DE LOS INFORMES EMITI</t>
  </si>
  <si>
    <t>SE REGISTRA EL INGRESO A LA CTA CTE Nº 00-068-390257 POR LA PENALIDAD APLICADA POR EL GIRO DEL SERVICIO DE PROTECCIÓN AVANZADA ANTIMALWARE Y ANTISOMWARE PARA END POINT DE LA SEDE CENTRAL DE LA AUTORIDAD NACIONAL DE INFRAESTRUCTURA, FACTURA ELECTRONIC</t>
  </si>
  <si>
    <t xml:space="preserve">PENALIDAD APLICADA POR MORA EN LA EJECUCION DE LA PRESTACION DEL SERVICIO DE ESPECIALISTA EN LA UNIDAD DE TESORERÍA,SEGÚN REGISTRO SIAF Nº 2506-2024                                          </t>
  </si>
  <si>
    <t>SE REGISTRA EL INGRESO A LA CTA CTE Nº 00-068-390257 POR LA PENALIDAD APLICADA POR EL GIRO DEL SERVICIO DE AUDITORIA FINANCIERA DE COSTOS Y GASTOS, PARA LA VERIFICACIÓN Y ANÁLISIS DE LOS CONSUMOS Y GASTOS INCURRIDOS POR EL CONTRATISTA PRINCIPAL, DE A</t>
  </si>
  <si>
    <t xml:space="preserve">PENALIDAD APLICADA POR EL GIRO DE LA PENALIDAD POR MORA EN LA EJECUCION DE LA PRESTACION DEL SERVICIO DE SUPERVISIÓN EN CALIDAD Y SSOMA, PARA EL PAQUETE N° 3 – REGIÓN ANCASH, SEGÚN REGISTRO </t>
  </si>
  <si>
    <t>PENALIDAD APLICADA POR EL GIRO DE LA PENALIDAD POR MORA EN LA EJECUCION DE LA ORDEN POR CONCEPTO DE ADQUISICIÓN DE MATERIALES Y HERRAMIENTAS INFORMATICOS PARA LA AUTORIDAD NACIONAL DE INFRAE</t>
  </si>
  <si>
    <t>SE REGISTRA EL INGRESO A LA CTA CTE Nº 00-068-390257 POR LA PENALIDAD APLICADA POR EL GIRO DEL SERVICIO ADMINISTRATIVO AL SISTEMA DE GESTIÓN DOCUMENTAL TRANSMITIDOS A TRAVÉS DE SISTEMA DE GESTIÓN DOCUMENTAL, O/S 0957, RXH E001-75, SEGÚN REGISTRO ADMI</t>
  </si>
  <si>
    <t>SE REGISTRA EL INGRESO A LA CTA CTE Nº 00-068-390257 POR LA PENALIDAD APLICAD POR EL GIRO DEL SERVICIO EN MATERIA ESTRUCTURAL PARA REALIZAR SEGUIMIENTO Y MONITOREO A LOS DISEÑOS ESTABLECIDOS EN EL EXPEDIENTE TÉCNICO DEL CONTRATO NEC VIGENTE, ASÍ COMO</t>
  </si>
  <si>
    <t>PENALIDAD APLICADA DE LA VALORIZACION Nº 11 - QS Y SSOMA, CONTRATACION DEL SERVICIO DE CONSULTORIA PARA REALIZAR LA SUPERVISION DE LA CALIDAD (QS) Y DE LA SEGURIDAD, SALUD OCUPACIONAL Y MEDI</t>
  </si>
  <si>
    <t>SE REGISTRA EL INGRESO A LA CTA CTE Nº 00-068-390257 POR LA PENALIDAD APLICAD POR EL SERVICIO EN PLANEAMIENTO PARA LA REVISION Y SEGUIMIENTO DEL AVANCE DE LA EJECUCIÓN DE LA OBRA, REVISIÓN DEL CORNOGRAMA ACTUALIZADO, INDICE DE MEJORAMIENTO Y REPORTES</t>
  </si>
  <si>
    <t>SE REGISTRA EL INGRESO A LA CTA CTE Nº 00-068-390257 POR LA PENALIDAD APLICAD POR EL SERVICIO EN ARQUITECTURA PARA LA VALIDACIÓN DOCUMENTOS TÉCNICOS Y PRUEBAS DE PUESTA EN MARCHA DE LAS INTERVENCIONES DEL PAQUETE 7 PIURA EN LA ETAPA DE EJECUCIÓN Y COMISIONAMIENTO, O/S 1634, RXH E001-147,SEGUN REGISTRO ADMINISTRATIVO Nº 3530-2024</t>
  </si>
  <si>
    <t>SERVICIO EN ARQUITECTURA PARA LA VALIDACIÓN DOCUMENTOS TÉCNICOS Y PRUEBAS DE PUESTA EN MARCHA DE LAS INTERVENCIONES DEL PAQUETE 7 PIURA EN LA ETAPA DE EJECUCIÓN Y CO</t>
  </si>
  <si>
    <t>SE REGISTRA EL INGRESO A LA CTA CTE Nº 00-068-390257 POR LA PENALIDAD APLICADA POR EL SERVICIO PARA EL ANÁLISIS Y EVALUACIÓN DEL PLANEAMIENTO Y PROGRAMACIÓN DE OBRA DURANTE LA ETAPA DE EJECUCIÓN DE LAS INTERVENCIONES EN LAS REGIONES DE ÁNCASH, LIMA Y</t>
  </si>
  <si>
    <t>SE REGISTRA EL INGRESO A LA CTA CTE Nº 00-068-390257 POR LA PENALIDAD APLICADA POR MORA EN LA EJECUCION DE LA PRESTACION DEL SERVICIO ESPECIALIZADO EN MATERIA DE CIERRE COMERCIAL, A FIN DE REALIZAR LA INFORMACIÓN Y TRAZABILIDAD DE EGRESOS SEGÚN PARTI</t>
  </si>
  <si>
    <t xml:space="preserve">SE REGISTRA EL INGRESO A LA CTA CTE Nº 00-068-390257 POR LA PENALIDAD APLICADA POR MORA EN LA EJECUCION DE LA PRESTACION DEL SERVICIO DE ASISTENCIA TECNICA EN CONTRATACIONES PARA LA EJECUCIÓN DE LOS PROYECTOS, SEGÚN REGISTRO SIAF Nº 1256-2024        </t>
  </si>
  <si>
    <t>SE REGISTRA EL INGRESO A LA CTA CTE Nº 00-068-390257 POR LA PENALIDAD APLICADA POR MORA EN LA EJECUCION DE LA PRESTACION DEL SERVICIO ESPECIALIZADO EN ASESORÍA LEGAL PARA LA DIME, CORRESPONDIENTE A LA EJECUCIÓN DE PROYECTOS DEL SECTOR EDUCACIÓN, EN E</t>
  </si>
  <si>
    <t>PENALIDAD APLICADA POR MORA EN LA EJECUCION DE LA PRESTACION DEL SERVICIO PARA EL SEGUIMIENTO A LA GESTIÓN DE RIESGOS SOCIALES Y DE LAS ACTIVIDADES DE RELACIONAMIENTO COMUNITARIO DEL PROYECT</t>
  </si>
  <si>
    <t>EJECUCION DE LA CARTA FIANZA POR EL SERVICIO DE DESCOLMATACION Y CONFORMACION DE DIQUE EN EL RIO REQUE Nº DE CARTA FIANZA Nº 0304002-2024/FG/OEP/LAMBAYEQUE, SEGÚN CARTA Nº D00000053-2024-ANI</t>
  </si>
  <si>
    <t>SE REGISTRA EL INGRESO A LA CTA CTE Nº 00-068-390257 POR LA PENALIDAD APLICADA A LA VALORIZACION Nº 07 DEL SERVICIO DE CONSULTORIA DE OBRA PARA LA SUPERVISION DE LOS PROCESOS DE LA CALIDAD (SQ) Y DE LA SEGURIDAD, SALUD OCUPACIONAL Y MEDIO AMBIENTE (S</t>
  </si>
  <si>
    <t>SE REGISTRA EL INGRESO A LA CTA CTE Nº 00-068-390257 POR LA PENALIDAD APLICADA POR EL SERVICIO DE ASISTENTE ADMINISTRATIVA PARA LA SUBDIRECCIÓN DE EJECUCIÓN DE INVERSIÓN DE LA DIRECCIÓN DE INTERVENCIONES MULTISECTORIALES Y DE EMERGENCIA DE LA ANIN, O</t>
  </si>
  <si>
    <t>O/S 1479</t>
  </si>
  <si>
    <t>2DO EN TREGBLE</t>
  </si>
  <si>
    <t>PENALIDAD APLICADA POR EL SERVICIO EN GESTIÓN PARA LA IMPLEMENTACIÓN DE PROCURA PARA EL PROYECTO INFRAESTRUCTURA NATURAL CHICAMA. O/S 1479, RXH E001-59, SEGUNDO ENTREGABLE.SEGUN REGISTRO SIA</t>
  </si>
  <si>
    <t>SE REGISTRA EL INGRESO A LA CTA CTE Nº 00-068-390257 POR LA PENALIDAD APLICADA POR EL SERVICIO ESPECIALIZADO EN MATERIA LEGAL PARA LA GESTIÓN Y SEGUIMIENTO A LA ATENCIÓN DE SOLICITUDES DE INFORMACIÓN Y DE SOLICITUDES DE PAGOS REQUERIDAS A SUBDIRECCIÓ</t>
  </si>
  <si>
    <t>O/S 1850</t>
  </si>
  <si>
    <t>SE REGISTRA EL INGRESO A LA CTA CTE Nº 00-068-390257 POR LA PENALIDAD APLICADA POR EL SERVICIO DE COORDINACIÓN PARA SERVICIOS GENERALES DE LA UNIDAD DE ABASTECIMIENTO PARA LA ANIN, O/S 1850, RXH E001-126, PRIMER ENTREGABLE.SEGUN REGISTRO SIAF Nº 4045</t>
  </si>
  <si>
    <t xml:space="preserve">SE REGISTRA EL INGRESO A LA CTA CTE Nº 00-068-390257 POR LA PENALIDAD APLICADA POR EL SERVICIO ERVICIO DE LIMPIEZA DE LA AUTORIDAD NACIONAL DE INFRAESTRUCTURA - ANIN. SEGÚN REGISTRO ADMINISTRATIVO Nº 809-2024                                          </t>
  </si>
  <si>
    <t>SE REGISTRA EL INGRESO A LA CTA CTE Nº 00-068-390257 POR LA PENALIDAD APLICADA POR EL ERVICIO EN AUDITORIA DE COSTOS PARA EXAMINAR Y ANALIZAR LA INFORMACIÓN CONTABLE Y FINANCIERA RELACIONADA CON EGRESOS Y GASTOS INCURRIDOS POR EL CONTRATISTA, Y DETER</t>
  </si>
  <si>
    <t xml:space="preserve">SE REGISTRA EL INGRESO A LA CTA CTE Nº 00-068-390257 POR LA PENALIDAD APLICADA POR ELSERVICIO DE AGENCIAMIENTO DE PASAJES AEREOS NACIONALES PARA EL ANIN,. SEGÚN REGISTRO ADMINISTRATIVO Nº 2577-2024                                                     </t>
  </si>
  <si>
    <t>SE REGISTRA EL INGRESO A LA CTA CTE Nº 00-068-390257 POR LA PENALIDAD APLICADA POR EL SERVICIO DE GESTIÓN DE OBRA PARA EL CONTROL Y MONITOREO Y EVALUACIÓN DURANTE LA ETAPA DE EJECUCIÓN Y PUESTA EN MARCHA DE LAS INTERVENCIONES: IRI EN EL LOCAL EDUCATI</t>
  </si>
  <si>
    <t>SE REGISTRA EL INGRESO A LA CTA CTE Nº 00-068-390257 POR LA PENALIDAD APLICADA POR EL SERVICIO ESPECIALIZADO EN GESTIÓN DE OBRA PARA EL CUMPLIMIENTO DE LAS NORMAS TÉCNICAS PARA LA ETAPA DE EJECUCIÓN DEL PROYECTO CREACIÓN DEL SERVICIO DE PROTECCIÓN CO</t>
  </si>
  <si>
    <t>SE REGISTRA EL INGRESO A LA CTA CTE Nº 00-068-390257 POR LA PENALIDAD APLICADA VALORIZACION Nº 23 - CONTRATACION DEL SERVICIO DE CONSULTORIA PARA LA SUPERVISION DE LA EJECUCION DE OBRA: RECUPERACION DE LOS SERVICIOS DE SALUD DEL ESTABLECIMIENTO DE SA</t>
  </si>
  <si>
    <t>PAQUETE 07</t>
  </si>
  <si>
    <t xml:space="preserve"> PENALIDAD APLICADA SEGUN ORDEN DE PAGO DE LA VALORIZACION N° 36 DEL PAQUETE 07 - HOSPITAL DE APOYO CASMA II-1, HOSPITAL DE APOYO RECUAY II-1 Y EL CENTRO DE SALUD YUNGAR I-3 (PAQUETE 07), COR</t>
  </si>
  <si>
    <t>SE REGISTRA EL INGRESO A LA CTA CTE Nº 00-068-390257 POR LA PENALIDAD APLICADA SEGUN ORDEN DE PAGO DE LA VALORIZACION N° 09 DEL PAQUETE R-10 - DISEÑO DE LA INGENIERIA DE DETALLE PARA LA SOLUCION ANTE EL RIESGO DE INUNDACIONES Y MOVIMIENTOS DE MASAS D</t>
  </si>
  <si>
    <t>SE REGISTRA EL INGRESO A LA CTA CTE Nº 00-068-390257 POR LA PENALIDAD APLICADA A DELGADO JIMENEZ ANGELA DEL ROCIO EN LA EJECUCION DE LA PRESTACION DEL SERVICIO DE ASISTENCIA TÉCNICA Y ADMINISTRATIVA PARA LA COORDINACIÓN, SEGUIMIENTO Y ATENCIÓN DE COR</t>
  </si>
  <si>
    <t>SE REGISTRA EL INGRESO A LA CTA CTE Nº 00-068-390257 POR LA PENALIDAD APLICADA A BACILIO RODRIGUEZ YANET ROCIO POR EL SERVICIO PARA LA GESTION DE RIESGOS SOCIALES Y SEGUIMIENTO DE LAS ACTIVIDADES DE RELACIONAMIENTO COMUNITARIO PARA EL PROYECTO CON CU</t>
  </si>
  <si>
    <t>SE REGISTRA EL INGRESO A LA CTA CTE Nº 00-068-390257 POR LA PENALIDAD APLICADA A QUISPE CHUMACERO KARLO JAIR POR EL SERVICIO DE ACTIVIDADES DE GESTION Y COORDINACION DE LAS TAREAS EN LA ESPECIALIDAD DE SSOMA DE LA INTERVENCIONES DE EDUCACION DE LA RE</t>
  </si>
  <si>
    <t>SE REGISTRA EL INGRESO A LA CTA CTE Nº 00-068-390257 POR LA PENALIDAD APLICADA A BALLARTA GUZMAN BROOKE MEREDIT POR EL SERVICIO DE ASISTENCIA Y MONITOREO EN LOS ASPECTOS ECONÓMICOS Y FINANCIEROS VINCULADOS AL CONTRATO OPERATIVO FIRMADO CON EL GOBIERN</t>
  </si>
  <si>
    <t>SE REGISTRA EL INGRESO A LA CTA CTE Nº 00-068-390257 POR LA PENALIDAD APLICADA A GRANADOS SOTO ZORAYA POR LA EJECUCION DE LA PRESTACION DEL SERVICIO ESPECIALIZADO EN SUPERVISIÒN DE CALIDAD DEL PAQUETE 7 - HOSPITAL DE APOYO RECUAY, DISTRITO RECUAY, PR</t>
  </si>
  <si>
    <t>SE REGISTRA EL INGRESO A LA CTA CTE Nº 00-068-390257 POR LA PENALIDAD APLICADA A RAMOS CIEZA WILFREDO PEDRO POR LA EJECUCION DE LA PRESTACION DEL SERVICIO DE UN PROFESIONAL PARA EL SEGUIMIENTO Y MONITOREO DE LAS LABORES EN MATERIA DE GESTIÓN INSTITUC</t>
  </si>
  <si>
    <t>SE REGISTRA EL INGRESO A LA CTA CTE Nº 00-068-390257 POR LA PENALIDAD APLICADA A ZOLA CARRASCO JORGE ROMULO POR LA PRESTACION DEL SERVICIO ESPECIALIZADO EN ASESORÍA LEGAL PARA LA DIME, CORRESPONDIENTE A LA EJECUCIÓN DE PROYECTOS DE LOS PAQUETES 02, 0</t>
  </si>
  <si>
    <t>SE REGISTRA EL INGRESO A LA CTA CTE Nº 00-068-390257 POR LA PENALIDAD APLICADA A TORRES LOPEZ ERICK JEASHON POR EL SERVICIO EN TEMAS BIM PARA LA REVISIÓN Y VERIFICACIÓN DE LA CALIDAD, PARÁMETROS Y EXTRACCIÓN DE DATOS DEL MODELAMIENTO BIM Y REVISIÓN D</t>
  </si>
  <si>
    <t>SE REGISTRA EL INGRESO A LA CTA CTE Nº 00-068-390257 POR LA PENALIDAD APLICADA A APOLINARIO MAYORIA JUAN CARLOS POR LA EJECUCION DE LA PRESTACION DEL SERVICIO DE APOYO PARA LA SOCIALIZACIÓN DE ACCIONES QUE SE DESARROLLAN EN EL PROYECTO DE INVERSION “</t>
  </si>
  <si>
    <t>SE REGISTRA EL INGRESO A LA CTA CTE Nº 00-068-390257 POR LA PENALIDAD APLICADA A PRINCIPE RODRIGUEZ JUNIOR LINDER POR LA EJECUCION DE LA PRESTACION DEL SERVICIO DE SEGUIMIENTO Y MONITOREO DE RIESGOS DE LAS INTERVENCIONES DEL PAQUETE 7 PIURA EN LA ETA</t>
  </si>
  <si>
    <t>SE REGISTRA EL INGRESO A LA CTA CTE Nº 00-068-390257 POR LA PENALIDAD APLICADA A SAAVEDRA AGUILAR CARLOS ALBERTO POR LA EJECUCION DE LA PRESTACION DEL SERVICIO ESPECIALIZADO EN EQUIPAMIENTO MÉDICO HOSPITALARIO PARA LA COORDINACIÓN Y VERIFICAR EL CUMP</t>
  </si>
  <si>
    <t>SE REGISTRA EL INGRESO A LA CTA CTE Nº 00-068-390257 POR LA PENALIDAD APLICADA A WELCOM GESTION DE TALENTO S.A.C POR LA EJECUCION DE LA PRESTACION DEL SERVICIO ESPECIALIZADO PARA EVALUAR LOS EXPEDIENTES DE POSTULACIÓN DEL PERSONAL QUE PARTICIPE EN LO</t>
  </si>
  <si>
    <t>SE REGISTRA EL INGRESO A LA CTA CTE Nº 00-068-390257 POR LA PENALIDAD APLICADA A RAMOS CONDOR SHERYL MILAGROS POR LA PRESTACION DEL SERVICIO ESPECIALIZADO EN ASESORÍA LEGAL PARA LA DIME, CORRESPONDIENTE A LA EJECUCIÓN DE PROYECTOS DE LOS PAQUETES 01,</t>
  </si>
  <si>
    <t>SE REGISTRA EL INGRESO A LA CTA CTE Nº 00-068-390257 POR LA PENALIDAD APLICADA A LICAS CANSAYA MARIA DEL PILAR POR EL SERVICIO DE ARQUITECTURA HOSPITALARIA, QUE BRINDA SOPORTE T ECNICO PARA LA REVISION DE LAS PROPUESTAS DE ARQUITECTONICAS, SOLICITUDE</t>
  </si>
  <si>
    <t>PENALIDAD APLICADA A CHAVARRIA AREVALO EDWIN OMAR POR EL SERVICIO ESPECIALIZADO DE SUPERVISIÓN EN CALIDAD Y SSOMA, DEL SECTOR EDUCACIÓN - PAQUETE N° 6 - REGIÓN ANCASH, LA LIBERTAD Y CAJAMARC</t>
  </si>
  <si>
    <t>SE REGISTRA EL INGRESO A LA CTA CTE Nº 00-068-390257 POR LA PENALIDAD APLICADA A BALLARTA GUZMAN BROOKE MEREDIT DEL SERVICIO DE ASISTENCIA Y MONITOREO EN LOS ASPECTOS ECONÓMICOS Y FINANCIEROS VINCULADOS AL CONTRATO OPERATIVO FIRMADO CON EL GOBIERNO D</t>
  </si>
  <si>
    <t>SE REGISTRA EL INGRESO A LA CTA CTE Nº 00-068-390257 POR LA PENALIDAD APLICADA A GARCIA RAMOS JUAN JUNIOR POR EL SERVICIO ESPECIALIZADO DE SUPERVISIÓN EN CALIDAD Y SSOMA, DEL SECTOR EDUCACIÓN - PAQUETE N° 6 - REGIÓN ANCASH, LA LIBERTAD Y CAJAMARCA PA</t>
  </si>
  <si>
    <t>SE REGISTRA EL INGRESO A LA CTA CTE Nº 00-068-390257 POR LA PENALIDAD APLICADA A ARAUCO PARIONA VALERY XIMENA POR EL SERVICIO DE ANALISTA II EN LECCIONES APRENDIDAS PARA LA OFICINA DE GESTION DE PROYECTOS, RX H E001-43 IMPORTE NETO,SEGÚN REGISTRO ADM</t>
  </si>
  <si>
    <t>SE REGISTRA EL INGRESO A LA CTA CTE Nº 00-068-390257 POR LA PENALIDAD APLICADA A RIOS FERNANDEZ SHARON MICHELLE POR EL SERVICIO ESPECIALIZADO PARA LA GESTIÓN DE LA LÍNEA DE PROCURA Y OTRAS MODALIDADES DE CONTRATACIÓN A CARGO DE LA DIRECCIÓN DE ADQUIS</t>
  </si>
  <si>
    <t xml:space="preserve">SE REGISTRA EL INGRESO A LA CTA CTE Nº 00-068-390257 POR LA PENALIDAD APLICADA A MIO ALIPAZAGA IRVIN ISMAEL PEDRO POR EL SERVICIO DE INDAGACIÓN DE MERCADO Y ELABORACIÓN DE EXPEDIENTES DE BIENES Y SERVICIOS PARA ADJUDICACIONES MENORES A 8 UIT PARA LA </t>
  </si>
  <si>
    <t xml:space="preserve">PENALIDAD APLICADA A CORPORACION SAGITARIO E.H. S.A.C DE LA VALORIZACION Nº 08 - QS Y SSOMA, CONTRATACION DEL SERVICIO DE CONSULTORIA PARA REALIZAR LA SUPERVISION DE LA CALIDAD (QS) Y DE LA </t>
  </si>
  <si>
    <t>SE REGISTRA EL INGRESO A LA CTA CTE Nº 00-068-390257 POR LA PENALIDAD APLICADA A GARCES VILLANUEVA JENNIFER LISSETE POR EL SERVICIO DE ANALISTA DE SEGUIMIENTO Y MONITOREO DE SERVICIOS GENERALES PARA LA UNIDAD DE ABASTECIMIENTO, CORRESPONDIENTE AL PRI</t>
  </si>
  <si>
    <t>SE REGISTRA EL INGRESO A LA CTA CTE Nº 00-068-390257 POR LA PENALIDAD APLICADA A LUPU SANDOVAL ELMER ELIO DE LA PENALIDAD POR MORA EN LA EJECUCION DE LA PRESTACION DEL SERVICIO EN SUPERVISIÒN DE CALIDAD EN INSTALACIONES ELECTRICAS, PARA LA INTERVENCI</t>
  </si>
  <si>
    <t>SE REGISTRA EL INGRESO A LA CTA CTE Nº 00-068-390257 DE LA PENALIDAD POR MORA EN LA EJECUCIÓN DE LA PRESTACION DEL SERVICIO DE ARQUITECTURA HOSPITALARIA, QUE BRINDA SOPORTE T ECNICO PARA LA REVISION DE LAS PROPUESTAS DE ARQUITECTONICAS, SOLICITUDES D</t>
  </si>
  <si>
    <t>SE REGISTRA EL INGRESO A LA CTA CTE Nº 00-068-390257 POR LA PENALIDAD POR MORA EN LA EJECUCION DE LA PRESTACION DEL SERVICIO ESPECIALIZADO DE SUPERVISIÓN EN CALIDAD Y SSOMA, DEL SECTOR EDUCACIÓN - PAQUETE N° 6 - REGIÓN ANCASH, LA LIBERTAD Y CAJAMARCA</t>
  </si>
  <si>
    <t xml:space="preserve">SE REGISTRA EL INGRESO A LA CTA CTE Nº 00-068-390257 DE LA PENALIDAD POR MORA EN LA EJECUCION DE LA PRESTACION DEL SERVICIO DE COORDINACIÓN DE SERVICIOS GENERALES DE LA UNIDAD DE ABASTECIMIENTO PARA LA ANIN, CORRESPONDIENTE AL SEGUNDO ENTREGABLE, HT </t>
  </si>
  <si>
    <t>SE REGISTRA EL INGRESO A LA CTA CTE Nº 00-068-390257 POR LA PENALIDAD APLICADA DE LA PENALIDAD POR MORA EN LA EJECUCION DE LA PRESTACION DEL SERVICIO DE APOYO EN LOS PROCESOS DE CONTROL DOCUMENTARIO A TRAVÉS DE LA PLATAFORMA ACONEX O CUALQUIER SIST E</t>
  </si>
  <si>
    <t>PENALIDAD POR MORA EN LA EJECUCION DE LA PRESTACION DEL SERVICIO DE ESPECIALISTA EN MANTENIMIENTO DE ACTIVOS DE ESTABLECIMIENTOS DE SALUD PARA LA SUBDIRECCIÓN DE MANTENIMIENTO DE EQUIPAMIENTO</t>
  </si>
  <si>
    <t>EJECUCION DE LA CARTA FIANZA POR EL SERVICIO DE LIMPIEZA ,DESCOLMATACION Y CONFORMACION DE DIQUE Y ELIMINACION DE MATERIAL EXCEDENTE EN EL RIO RIMAC EN LOS SECTORES DE HUAMPANI,LOS PALTOS ,E</t>
  </si>
  <si>
    <t>SE REGISTRA EL INGRESO A LA CTA CTE Nº 00-068-390257 POR LA PENALIDAD APLICADA POR EL SERVICIO EN GESTIÓN DE OBRA PARA REALIZAR LA INSPECCIÓN, CONTROL Y SEGUIMIENTO DEL AVANCE DURANTE LA ETAPA DE EJECUCIÓN DE LA INTERVENCIÓN DE EDUCACIÓN: REHABILITAC</t>
  </si>
  <si>
    <t xml:space="preserve">SE REGISTRA EL INGRESO A LA CTA CTE Nº 00-068-390257 POR LA PENALIDAD APLICADA DEL SERVICIO ESPECIALIZADO DE SUPERVISIÓN EN CALIDAD Y SSOMA, DEL SECTOR EDUCACIÓN - PAQUETE N° 6 - REGIÓN ANCASH, LA LIBERTAD Y CAJAMARCA EN LA SUBDIRECCION DE EJECUCION </t>
  </si>
  <si>
    <t xml:space="preserve">SE REGISTRA EL INGRESO A LA CTA CTE Nº 00-068-390257 POR LA PENALIDAD APLICADA POR EL GIRO DEL SERVICIOS DE LIMPIEZA PARA LA AUTORIDAD NACIONAL DE INFRAESTRUCTURA, O/S 1386, FACTURA ELECTRONICA E001-2000, SEGÚN REGISTRO SIAF Nº 2476-2024             </t>
  </si>
  <si>
    <t>PENALIDAD SEGUN ORDEN DE PAGO Nº 35 DE LA VALORIZACION N° 37 DEL PAQUETE 08 - SALUD: HOSPITAL DE APOYO DE CARAZ CATEGORIA II-1, HOSPITAL DE APOYO CASCAS II-1 Y EL CENTRO DE SALU</t>
  </si>
  <si>
    <t>SE REGISTRA EL INGRESO A LA CTA CTE Nº 00-068-390257 POR LA PENALIDAD POR MORA APLICADA A NORABUENA SOTELO ANDREA MILAGROS EN LA EJECUCION DE LA PRESTACION DEL SERVICIO DE APOYO EN REVISIÓN Y GESTIÓN DE WORK ORDERS DE ASEGURAMIENTO DE LA ENTREGA DE U</t>
  </si>
  <si>
    <t>SE REGISTRA EL INGRESO A LA CTA CTE Nº 00-068-390257 POR LA PENALIDAD APLICADA A MONTES BARRANTES LUIS JULIO EN LA EJECUCION DE LA PRESTACION DEL SERVICIO ESPECIALIZADO EN ASISTENCIA LEGAL EN MATERIA DE CONTROL GUBERNAMENTAL PARA LA ATENCIÓN DE PEDID</t>
  </si>
  <si>
    <t>SE REGISTRA EL INGRESO A LA CTA CTE Nº 00-068-390257 POR LA PENALIDAD APLICADA A PRINCIPE RODRIGUEZ JUNIOR LINDER DE LA PENALIDAD POR MORA EN LA EJECUCION DE LA PRESTACION DEL SERVICIO DE SEGUIMIENTO Y MONITOREO DE RIESGOS DE LAS INTERVENCIONES DEL P</t>
  </si>
  <si>
    <t>PENALIDAD SEGUN ORDEN DE PAGO DE LA VALORIZACION N° 38 DEL PAQUETE 07 - HOSPITAL DE APOYO CASMA II-1, HOSPITAL DE APOYO RECUAY II-1 Y EL CENTRO DE SALUD YUNGAR I-3 (PAQUETE 07)</t>
  </si>
  <si>
    <t>1ER ENTREGABLE</t>
  </si>
  <si>
    <t>PENALIDAD DEL SERVICIO DE GESTIÓN ADMINISTRATIVA Y PRESUPUESTAL PARA LA OFICINA DE TECNOLOGÍA DE LA INFORMACIÓN, CORRESPONDIENTE AL PRIMER ENTREGABLE, SUJETO A PENALIDAD DE S/. 66.67 RXH E00</t>
  </si>
  <si>
    <t>SE REGISTRA EL INGRESO A LA CTA CTE Nº 00-068-390257 POR LA PENALIDAD POR EL SERVICIO ESPECIALIZADO EN LEGAL PARA EL APOYO EN GESTIÓN CONTRACTUAL DE LOS CONTRATOS NEC DE LOS PROYECTOS DEL PAQUETE SAT Y EN EL DESARROLLO DE ACCIONES Y/O ESTRATEGIAS QUE</t>
  </si>
  <si>
    <t>SE REGISTRA EL INGRESO A LA CTA CTE Nº 00-068-390257 POR LA PENALIDAD DEL SERVICIO DE ASISTENCIA TÉCNICA ADMINISTRATIVA PARA LA RECEPCIÓN DE DOCUMENTOS EN LA MESA DE PARTES PRESENCIAL Y DIGITAL DE LA ANIN, CORRESPONDIENTE AL ASEGUNDO ENTREGABLE, SUJE</t>
  </si>
  <si>
    <t>SE REGISTRA EL INGRESO A LA CTA CTE Nº 00-068-390257 POR LA PENALIDAD DEL SERVICIO DE MANTENIMIENTO PREVENTIVO Y CORRECTIVO DE EQUIPO DE AIRE ACONDICIONADO PARA EL DATA CENTER DE LA SEDE CENTRAL DE LA AUTORIDAD NACIONAL DE INFRAESTRUCTURA, UNICO ENTR</t>
  </si>
  <si>
    <t>NEC PAQ R-10 CHANCAY DSI</t>
  </si>
  <si>
    <t>PENALIDADES APLICADAS AL CONTRATISTA CONSORCIO AFRY, SEGUN SIAF N°5186-2024; HT-5153-2024 -I (INTERNO), MEMORANDO N°D00001596-2024-ANIN/DAI. DE FECHA 09.07.2024; MEMORANDO N°D00000863-2024-ANIN/DAI. DE 15.05.2024; INFORME N°D00000225-2024-ANIN/DAI-SECI. SE RECIBIÓ DE LA ARCC SEGÚN HT- 10362-2024 E</t>
  </si>
  <si>
    <t>PENALIDAD APLICADA EN EXCESO SEGUN SUMISION FORMAL N°02 DECISION DEL DAB A FAVOR DEL CONTRATISTA CHINA INTERNATIONAL WATER &amp; ELECTRIC CORP (PERÚ), PROYECTO ENTREGA DE LA SOLUCION INTEGRAL DE LA QUEBRADA HUAYCOLORO</t>
  </si>
  <si>
    <t>PENALIDADES APLICADAS AL CONTRATISTA CONSORCIO ICAFAL - FLESAN MEDIANTE CARTA ORDEN N° 24001625, SOLICITADO CON HT- 5934-2024-I PROYECTO DEFENSA S RIBEREÑAS RÍO MATAGENTE</t>
  </si>
  <si>
    <t>SUMISIÓN FORMAL N°7 AMPLIACION DE PLAZO II - FECHAS CLAVE N°1 Y 3 DISEÑO FINAL DE LOS RIOS DE LA LECHE Y MOTUPE - DEFENSAS RIBEREÑAS DEL RIO LA LECHE Y RIO MOTUPE (PAQUETE 3)</t>
  </si>
  <si>
    <t>INGRESO A LA CTA CTE Nº 00-068-390257 POR LA APLICACION DE LA PENALIDAD DEL SERVICIO ESPECIALIZADO EN LA COORDINACION, SISTEMATIZACION Y MONITOREO DEL PROGRESO SEGUN LA METODOLOGIA RIBA, PARA LA EVALUACION Y REVISION DE LOS ENTREGABLES PRESENTADOS POR EL CONSULTOR DEL PROYECTO DE INVERSION, CORRESPONDIENTE AL SEGUNDO ENTREGABLE, SUJETO A PENALIDAD DE S/. 83.34 RXH E001-41,SEGUN REGISTRO SIAF Nº 4639-2024</t>
  </si>
  <si>
    <t>INGRESO A LA CTA CTE Nº 00-068-390257 POR LA PENALIDAD DEL RXH E001-147, DEL SERVICIO EN ADMINISTRACIÓN DE CONTRATOS PARA LOS PROYECTOS MOTUPE LA LECHE HT 15483, SEGÚN REGISTRO SIAF Nº 4631-2024</t>
  </si>
  <si>
    <t>INGRESO A LA CTA CTE Nº 00-068-390257 POR LA PENALIDAD RXH E001-27, DEL SERVICIO DE UN(A) PROFESIONAL PARA LA ASISTENCIA TÉCNICA EN GESTIÓN DEL RIESGO DE LO PROYECTOS DE INVERSION A CARGO DE LA UNIDAD DESCONCENTRADA PIURA DE LA AUTORIDAD NACIONAL DE INFRAESTRUCTURA, HT 15575,SEGUN REGISTRO SIAF Nº 5557-2024</t>
  </si>
  <si>
    <t>INGRESO A LA CTA CTE Nº 00-068-390257 POR LA APLICACION DE LA PENALIDAD DEL SERVICIO DE INTERNET DE CONTINGENCIA PARA LA SEDE DESCONCENTRADA DE LAMBAYEQUE DE LA AUTORIDAD NACIONAL DE INFRAESTRUCTURA, CORRESPONDIENTE AL PRIMER ENTREGABLE, RXH E001-63.,SEGUN REGISTRO SIAF Nº 2558-2024</t>
  </si>
  <si>
    <t>INGRESO A LA CTA CTE Nº 00-068-390257 POR LA PENALIDAD POR MORA EN LA EJECUCION DE LA PRESTACION DEL SERVICIO DE INTERNET DE CONTINGENCIA PARA LA SEDE DESCONCENTRADA DE LA LIBERTAD DE LA AUTORIDAD NACIONAL DE INFRAESTRUCTURA, CORRESPONDIENTE AL PRIMER PAGO 26ABR-25MAY. HT 9209 - SEGUN REGISTRO SIAF Nº 2654-2024</t>
  </si>
  <si>
    <t xml:space="preserve">SERVICIO DE DESCOLMATACION Y CONFORMACION DE DIQUE EN EL RIO REQUE Nº DE CARTA FIANZA Nº 0304002-2024/FG/OEP/LAMBAYEQUE, SEGÚN CARTA Nº D00000053-2024-ANIN/OA-UT </t>
  </si>
  <si>
    <t>INGRESO A LA CTA CTE Nº 00-068-390257 POR LA PENALIDAD POR MORA EN LA EJECUCION DE LA PRESTACION DEL SERVICIO DE GESTION ADMINISTRATIVA PARA EL PROYECTO INFRAESTRUCTURA NATURAL CHICAMA, CORRESPONDIENTE AL SEGUNDO ENTREGABLE. HT 15581 - SEGUN REGISTRO SIAF Nº 4781-2024</t>
  </si>
  <si>
    <t>INGRESO A LA CTA CTE Nº 00-068-390257 POR LA PENALIDAD POR MORA EN LA EJECUCION DE LA PRESTACION DEL SERVICIO DE SEGUIMIENTO, PLANIFICACIÓN Y GESTIÓN EN LAS ACTIVIDADES ASOCIADAS AL HUB PORTUARIO DE CHANCAY QUE SE ENCUENTREN A CARGO DE LA JEFATURA DE LA ANIN, CORRESPONDIENTE AL SEGUNDO ENTREGABLE. HT 16505 - SEGUN REGISTRO SIAF Nº 5144-2024</t>
  </si>
  <si>
    <t xml:space="preserve"> INGRESO A LA CTA CTE Nº 00-068-390257 POR LA APLICACION DE LA PENALIDAD DEL SERVICIO EN CONTRALORÍA Y GESTIÓN DE RIESGOS PARA EL PROYECTO RÍO LA LECHE, CORRESPONDIENTE AL SEGUNDO ENTREGABLE RXH E001-52,SEGÚN REGISTRO SIAF Nº 5108-2024</t>
  </si>
  <si>
    <t>NGRESO A LA CTA CTE Nº 00-068-390257 POR LA PENALIDAD APLICADA AL SERVICIO DE GESTION DE OBRA PARA LA REVISIÓN, CONTROL, MONITOREO Y EVALUACION DURANTE LA FASE DE EJECUCION Y PUESTA EN MARCHA DE LA INTERVENCION "RECUPERACIÓN DEL LOCAL ESCOLAR N° 84156 CON CÓDIGO DE LOCAL 021639", DEL PAQUETE 06 - ANCASH, LA LIBERTAD Y CAJAMARCA, CORRESPONDIENTE AL SEGUNDO ENTREGABLE RXH E001-144,SEGUN REGISTRO SIAF Nº 4652-2024</t>
  </si>
  <si>
    <t>INGRESO A LA CTA CTE Nº 00-068-390257 POR APLICACION DE LA PENALIDAD DEL SERVICIO EN GESTIÓN DE OBRA PARA REALIZAR LA INSPECCIÓN, CONTROL Y SEGUIMIENTO DEL AVANCE DURANTE LA ETAPA DE EJECUCIÓN DE LA INTERVENCIÓN DE EDUCACIÓN: REHABILITACIÓN DE AMBIENTE DE ADMINISTRACIÓN Y/O GESTIÓN PEDAGÓGICA Y DE MOBILIARIO DE AULA Y DE EQUIPAMIENTO DE AULA Y DE MÓDULO DE ATENCIÓN TEMPORAL, EN EL LOCAL 86625 ANGELICA HARADA VÁSQUEZ - YUNGAY, DEL DISTRITO DE YUNGAY, PROVINCIA DE YUNGAY, DEPARTAMENTO ANCASH, ASEGURANDO EL CUMPLIMIENTO DE LOS TÉRMINOS CONTRACTUALES ESTABLECIDOS EN EL CONTRATO NEC VIGENTE, , SUJETO A PENALIDAD DE S/. 41.67 RXH E001-54,SEGUN REGISTRO SIAF Nº 4940-2024</t>
  </si>
  <si>
    <t>INGRESO A LA CTA CTE Nº 00-068-390257 POR LA PENALIDAD AL SERVICIO DE UN (A) PROFESIONAL PARA LA ASISTENCIA TÉCNICA EN GESTIÓN Y DIFUSIÓN DE PRENSA EN MEDIOS DE COMUNICACIÓN PARA LOS MEDIOS DE COMUNICACIÓN PARA LA UNIDAD DESCONCENTRADA PIURA DE LA AUTORIDAD NACIONAL DE INFRAESTRUCTURA - ANIN, CORRESPONDIENTE AL SEGUNDO ENTREGABLE, SUJETO A PENALIDAD DE S/. 66.67 RXH E001-134,SEGUN REGISTRO SIAF Nº 4838-2024</t>
  </si>
  <si>
    <t>NGRESO A LA CTA CTE Nº 00-068-390257 POR LA PENALIDAD APLICADA AL SERVICIO DE SEGUIMIENTO, PLANIFICACIÓN Y GESTIÓN EN LAS ACTIVIDADES ASOCIADAS AL HUB PORTUARIO DE CHANCAY QUE SE ENCUENTREN A CARGO DE LA JEFATURA DE LA ANIN, O/S 2273, RXH E001-13, SEGUN REGISTRO SIAF Nº 5144-2024</t>
  </si>
  <si>
    <t>GUTIERREZ SAMANIEGO MANUEL FRANCISCO</t>
  </si>
  <si>
    <t>R/I Nº 1273</t>
  </si>
  <si>
    <t>R/I Nº 1274</t>
  </si>
  <si>
    <t>AZALEA E.I.R.L.</t>
  </si>
  <si>
    <t>R/I Nº 1275</t>
  </si>
  <si>
    <t>INGRESO A LA CTA CTE Nº 00-068-390257 POR LA PENALIDAD POR MORA EN LA EJECUCION DE LA PRESTACION DEL SERVICIO ESPECIALIZADO EN SUPERVISIÒN DE CALIDAD DEL PAQUETE 6 - HOSPITAL DE APOYO II-2 SULLANA, DISTRITO DE SULLANA, PROVINCIA DE SULLANA - REGION PIURA, CORRESPONDIENTE AL PRIMER ENTREGABLE. HT 5645 - SEGUN REGISTRO SIAF Nº 5645-2024</t>
  </si>
  <si>
    <t>INGRESO A LA CTA CTE Nº 00-068-390257 POR LA PENALIDAD POR MORA EN LA EJECUCION DE LA PRESTACION DEL SERVICIO DE SEGUIMIENTO Y MONITOREO DE RIESGOS DE LAS INTERVENCIONES DEL PAQUETE 7 PIURA EN LA ETAPA DE EJECUCIÓN Y COMISIONAMIENTO A CARGO DE LA AUTORIDAD NACIONAL DE INFRAESTRUCTURA (ANIN), CORRESPONDIENTE AL TERCER ENTREGABLE. HT 16193 , SEGUN REGISTRO SIAF Nº 3789-2024</t>
  </si>
  <si>
    <t>INGRESO A LA CTA CTE Nº 00-068-390257 POR LA PENALIDAD POR MORA EN LA EJECUCION DE LA PRESTACION DEL SERVICIO PARA LA ELABORACIÓN Y APROBACIÓN Y/O CONFORMIDAD DE LA FICHA TÉCNICA AMBIENTAL PARA LAS INTERVENCIONES RÁPIDAS SOLUCIÓN INTEGRAL PIURA CORRESPONDIENTE AL PRIMER ENTREGABLE. HT 13947 - SEGUN REGISTRO SIAF Nº 4630-2024</t>
  </si>
  <si>
    <t>R/I Nº 1310</t>
  </si>
  <si>
    <t>R/I Nº 1311</t>
  </si>
  <si>
    <t>R/I Nº 1312</t>
  </si>
  <si>
    <t>INGRESO A LA CTA CTE Nº 00-068-390257 POR LA PENALIDAD APLICADA A LA FACTURA ELECTRONICA E001-65, POR EL SERVICIO DE INTERNET DE CONTINGENCIA PARA LA SEDE DESCONCENTRADA DE LAMBAYEQUE DE LA AUTORIDAD NACIONAL DE INFRAESTRUCTURA, PERIODO 23.06.2024 AL 22.07.2024, O/S 1413, TERCER ENTREGABLE, HT 14424.SEGUN REGISTRO SIAF Nº 2558-2024</t>
  </si>
  <si>
    <t>INGRESO A LA CTA CTE Nº 00-068-390257 POR LA PENALIDAD APLICADA A LA FACTURA ELECTRONICA E001-119, POR EL SERVICIO DE INTERNET DE CONTINGENCIA PARA LA SEDE DESCONCENTRADA DE ANCASH DE LA AUTORIDAD NACIONAL DE INFRAESTRUCTURA, O/S 1415, SEGUNDO ENTREGABLE, PERIODO 07.06.2024 AL 06.07.2024. HT13656 ,SEGUN REGISTRO SIAF Nº 2560-2024</t>
  </si>
  <si>
    <t>INGRESO A LA CTA CTE Nº 00-068-390257 POR LA POR EL GIRO DE LA PENALIDAD DE LA FACTURA ELECTRONICA E001-64, POR EL SERVICIO DE INTERNET DE CONTINGENCIA PARA LA SEDE DESCONCENTRADA DE LAMBAYEQUE DE LA AUTORIDAD NACIONAL DE INFRAESTRUCTURA, PERIODO 24.05.2024 AL 22.06.2024, O/S 1413, SEGUN REGISTRO SIAF Nº 2558-2024</t>
  </si>
  <si>
    <t>CHAVEZ MACHACUAY BRYAN SANTIAGO</t>
  </si>
  <si>
    <t>R/I Nº 1329</t>
  </si>
  <si>
    <t>INGRESO A LA CTA CTE Nº 00-068-390257 POR EL GIRO DE LA PENALIDAD DEL RECIBO POR HONORARIO E001-73, SERVICIO DE UN(A) PROFESIONAL PARA EL MONITOREO, ANÁLISIS Y SEGUIMIENTO DE LOS PROYECTOS OPROGRAMAS DE INVERSIÓN DE LAS LABORES EN MATERIA DE GESTIÓN INSTITUCIONAL PARA LA UNIDAD DESCONCENTRADA TUMBES DE LA AUTORIDADNACIONAL DE INFRAESTRUCTURA, HT 16958 .SEGUN REGISTRO SIAF Nº 5931-2024</t>
  </si>
  <si>
    <t>R/I Nº 1292</t>
  </si>
  <si>
    <t>CONSORCIO ROVELLA-INMAC</t>
  </si>
  <si>
    <t>R/I Nº 1303</t>
  </si>
  <si>
    <t>R/I Nº 1304</t>
  </si>
  <si>
    <t>R/I Nº 1305</t>
  </si>
  <si>
    <t>INGRESO A LA CTA CTE Nº 00-068-390257 POR LA APLICACION DE PENALIDAD DE LA VALORIZACION Nº 12 - QS Y SSOMA, CONTRATACION DEL SERVICIO DE CONSULTORIA PARA REALIZAR LA SUPERVISION DE LA CALIDAD (QS) Y DE LA SEGURIDAD, SALUD OCUPACIONAL Y MEDIO AMBIENTE (SSOMA), EN LA EJECUCION DE LAS OBRAS DEL PAQUETE 08 - EDUCACION: ANCASH, HUANCAVELICA Y LIMA (PAQUETE 08), CORRESPONDIENTE AL MES DE MARZO 2024; CON CONTRATO Nº 017-2023-ARCC/GG/OA; . FACTURA ELECTRONICA E001-275, SEGUN REGISTRO SIAF Nº 6676-2024</t>
  </si>
  <si>
    <t>INGRESO A LA CTA CTE Nº 00-068-390257 POR LA APLICACION DE PENALIDAD (POR 66 DIAS CALENDARIOS DE RETRASO EN RIBA 3) SEGUN ORDEN DE PAGO EC Nº 02 DE LA VALORIZACION DEL EVENTO COMPENSABLE N° 02 DEL PAQUETE 04 (IN) - CHICAMA - CONSULTORIA DE INFRAESTRUCTURA NATURAL PARA CHICAMA (PAQUETE 04 (IN) - CHICAMA), CORRESPONDIENTE AL PERIODO DEL 01/08/2024 AL 31/08/2024, CON ADENDA DE CONTRATO NEC3, OPCION A DIRECCION DE SOLUCIONES INTEGRALES - PAQUETE 04 (IN) - CHICAMA; . FACTURA ELECTRONICA E001-40, SEGUN REGISTRO SIAF Nº 6575-2024</t>
  </si>
  <si>
    <t>INGRESO A LA CTA CTE Nº 00-068-390257 POR LA POR EL GIRO DE LA APLICACION DE PENALIDAD (POR 45 DIAS CALENDARIOS DE RETRASO EN RIBA 4) SEGUN ORDEN DE PAGO EC Nº 03 DE LA VALORIZACION DEL EVENTO COMPENSABLE N° 03 DEL PAQUETE 04 (IN) - CHICAMA - CONSULTORIA DE INFRAESTRUCTURA NATURAL PARA CHICAMA (PAQUETE 04 (IN) - CHICAMA), CORRESPONDIENTE AL PERIODO DEL 01/08/2024 AL 31/08/2024, CON ADENDA DE CONTRATO NEC3, OPCION A DIRECCION DE SOLUCIONES INTEGRALES - PAQUETE 04 (IN) - CHICAMA; . FACTURA ELECTRONICA E001-41, SEGUN REGISTRO SIAF Nº 6575-2024</t>
  </si>
  <si>
    <t>INGRESO A LA CTA CTE Nº 00-068-390257 POR LA POR EL GIRO DE LA APLICACION DE PENALIDAD (POR 60 DIAS CALENDARIOS DE RETRASO EN RIBA 4) SEGUN ORDEN DE PAGO EC Nº 01 IGP DE LA VALORIZACION DEL EVENTO COMPENSABLE N° 01 DEL PAQUETE 04 (IN) - CHICAMA - CONSULTORIA DE INFRAESTRUCTURA NATURAL PARA CHICAMA (PAQUETE 04 (IN) - CHICAMA), CORRESPONDIENTE AL PERIODO DEL 01/08/2024 AL 31/08/2024, CON ADENDA DE CONTRATO NEC3, OPCION A DIRECCION DE SOLUCIONES INTEGRALES - PAQUETE 04 (IN) - CHICAMA; . FACTURA ELECTRONICA E001-38,SEGUN REGISTRO SIAF Nº 6575-2024</t>
  </si>
  <si>
    <t>IMPORTE                              (S/)</t>
  </si>
  <si>
    <t>632-Y</t>
  </si>
  <si>
    <t>632-Ñ</t>
  </si>
  <si>
    <t>632-T</t>
  </si>
  <si>
    <t>632-W</t>
  </si>
  <si>
    <t>MES</t>
  </si>
  <si>
    <t>R/I Nº 1242</t>
  </si>
  <si>
    <t>APARICIO MENACHO IRMA VICTORIA</t>
  </si>
  <si>
    <t>EL INGRESO A LA CTA CTE Nº 00-068-390257 POR LA PENALIDAD POR MORA DEL SERVICIO ESPECIALIZADO EN CIERRE COMERCIAL PARA REALIZAR EL SEGUIMIENTO DEL PROCESO DE CIERRE COMERCIAL BAJO EL CONTRATO NEC 3 OPCIÓN F, DURANTE LA FASE 5 Y 6 DE LA CULMINACIÓN FINAL, DE LA INTERVENCIÓN: MEJORAMIENTO DE LOS SERVICIOS DE SALUD EN EL HOSPITAL DE APOYO DE YUNGAY II-1, UBICADO DISTRITO Y PROV. DE YUNGAY, DEPARTAMENTO DE ANCASH, CORRESPONDIENTES A LA CARTERA SALUD DE LA DIRECCIÓN DE INTERVENCIONES MULTISECTORIALES Y DE EMERGENCIA DE LA AUTORIDAD NACIONAL DE INFRAESTRUCTURA (ANIN); ANEXO Nº 10 - CONFORMIDAD DE SERVICIOS, ORDEN DE SERVICIO Nº 0001996, RECIBO X HONORARIOS E001-70,SEGUN REGISTRO SIAF Nº 4642-2024</t>
  </si>
  <si>
    <t>R/I Nº 1231</t>
  </si>
  <si>
    <t>POR LA PENALIDAD POR MORA EN LA EJECUCION DE LA PRESTACION DEL SERVICIO DE APOYO EN REVISIÓN Y GESTIÓN DE WORK ORDERS DE ASEGURAMIENTO DE LA ENTREGA DE UKDT PARA LOS SECTORES DE SALUD Y DRENAJES, SEGÚN REGISTRO SIAF Nº 4070-2024</t>
  </si>
  <si>
    <t>ADRIANZEN CARREÑO EDWAR ALBERTO</t>
  </si>
  <si>
    <t>PARDO RIVERA CESAR JOMAR</t>
  </si>
  <si>
    <t>CESIAS ROSADO HENRY RICHARD</t>
  </si>
  <si>
    <t>ROJAS RODRIGUEZ RABI MOISES</t>
  </si>
  <si>
    <t>MEDINA LACERNA EDGAR MARCELINO</t>
  </si>
  <si>
    <t>VEGA JIMENEZ XIMENA</t>
  </si>
  <si>
    <t xml:space="preserve">SOLUCIONES HA S.A.C.   </t>
  </si>
  <si>
    <t xml:space="preserve">IMPACTA PUBLICIDAD GRAFICA E.I.R.L.  </t>
  </si>
  <si>
    <t>ADENDA DE CONTRATO NEC3</t>
  </si>
  <si>
    <t>O/S 2342</t>
  </si>
  <si>
    <t>O/S 2447</t>
  </si>
  <si>
    <t>O/S 2562</t>
  </si>
  <si>
    <t>O/S 2648</t>
  </si>
  <si>
    <t xml:space="preserve">SERRANO FERNANDEZ EDUARDO </t>
  </si>
  <si>
    <t>RELUX REPRESENTACIONES S.A.C.</t>
  </si>
  <si>
    <t>MASIAS CABRERA MARCO ANTONIO</t>
  </si>
  <si>
    <t>BENITES LLERENA WALTER JESUS</t>
  </si>
  <si>
    <t>BONILLA HURTADO JOSE MIGUEL</t>
  </si>
  <si>
    <t>AMERICATEL PERU S.A.</t>
  </si>
  <si>
    <t xml:space="preserve">THINK HUB SMART S.A.C. - THS S.A.C. </t>
  </si>
  <si>
    <t>FALLAQUE COLLANTES JORGE XAVIER</t>
  </si>
  <si>
    <t>PENALIDAD DEL SERVICIO DE UN GESTOR DE OBRA PARA REALIZAR EL SEGUIMIENTO Y MONITOREO DE LOS PROCESOS ASOCIADOS A LA OBTENCIÓN DEL CERTIFICADO DE CULMINACIÓN Y TRANSICIÓN AL CIERRE COMERCIAL DE LA INTERVENCIÓN DE EDUCACIÓN: REHABILITACIÓN DEL LOCAL ESCOLAR 15027 AMAUTA, DISTRITO DE SULLANA, PROVINCIA DE SULLANA, REGIÓN PIURA -PQ01 DE ACUERDO A LOS LINEAMIENTOS ESTABLECIDOS EN EL CONTRATO NEC VIGENTE, CORRESPONDIENTE AL TERCER ENTREGABLE RX H E001-36,SEGUN REGISTRO SIAF Nº 3744-2024</t>
  </si>
  <si>
    <t xml:space="preserve">CORTEZ SALAZAR MIGUEL ALEXANDER </t>
  </si>
  <si>
    <t>1479-A</t>
  </si>
  <si>
    <t>VALLEJOS HUARCAYA MERLY ANTUANETE GIOVANNA</t>
  </si>
  <si>
    <t>1479-B</t>
  </si>
  <si>
    <t>PENALIDAD POR MORA EN LA EJECUCION DE LA PRESTACION DEL SERVICIO ESPECIALIZADO EN OBRAS CIVILES PARA LA REVISIÓN DEL COMPONENTE TOPOGRÁFICO, CALIDAD Y PAISAJISMO, PRESENTADO POR EL CONSULTOR A CARGO DE LA EJECUCIÓN DEL PROYECTO DE INVERSIÓN CON CUI N° 2542271; PARA LA (DIME) DE LA A UTORIDAD NACIONAL DE INFRAESTRUCTURA - ANIN, CORRESPONDIENTE AL SEGUNDO ENTREGABLE. HT 15427 - SEGUN REGISTRO SIAF Nº 4637-2024</t>
  </si>
  <si>
    <t>PENALIDAD DEL RECIBO POR HONORARIO E001-18, SERVICIO PARA LA ASISTENCIA LEGAL EN MATERIA DE CONTROL GUBERNAMENTAL PARA EL MONITOREO A LA ATENCIÓN DE LOS INFORMES DE CONTROL EMITIDOS POR EL SISTEMA NACIONAL DE CONTROL A LA AUTORIDAD NACIONAL DE INFRAESTRUCTURA, O/S 2648, UNICO ENTREGABLE. HT 17302.SEGUN REGISTRO SIAF Nº 6049-2024</t>
  </si>
  <si>
    <t>PENALIDAD SEGUN ORDEN DE PAGO Nº 37 DE LA VALORIZACION N° 39 DEL PAQUETE 08 - SALUD: HOSPITAL DE APOYO DE CARAZ CATEGORIA II-1, HOSPITAL DE APOYO CASCAS II-1 Y EL CENTRO DE SALUD SAN NICOLAS I-4 (PAQUETE 08), CORRESPONDIENTE AL MES DE AGOSTO 2024, CON ADENDA DE CONTRATO NEC3, OPCION F DIRECCION DE INTERVENCIONES DEL SECTOR SALUD - PAQUETE 8. CONFORMIDAD MEDIANTE INFORME N°069-2024-ANIN/DIME-JLNB; INFORME Nº D00000106-2024-ANIN/DIME-SEJDI-CS-ALR; E INFORME Nº D00000096-2024-ANIN/DIME-SEJDI-CS-ALR. FACTURA ELECTRONICA E001-270,SEGUN REGISTRO SIAF Nº 6781-2024</t>
  </si>
  <si>
    <t>PENALIDAD SEGUN ORDEN DE PAGO Nº 11 DE LA VALORIZACION N° 11 DEL PAQUETE R-10 - DISEÑO DE LA INGENIERIA DE DETALLE PARA LA SOLUCION ANTE EL RIESGO DE INUNDACIONES Y MOVIMIENTOS DE MASAS DEL RIO CHANCAY (PAQUETE R-10), CORRESPONDIENTE AL MES DE AGOSTO 2024, CON ADENDA DE CONTRATO NEC3, OPCION A DIRECCION DE SOLUCIONES INTEGRALES - PAQUETE R-10; CONFORMIDAD MEDIANTE INFORME Nº D00000045-2024-ANIN/DIME-SEJDI-CSI-DHS. FACTURA ELECTRONICA E001-32,SEGUN REGISTRO SIAF Nº 6663-2024</t>
  </si>
  <si>
    <t>PENALIDAD - OTRAS PENALIDADES: IMCUMPLIR CON ENTREGAR DOCUMENTACION COMPLETA PARA EL PAGO POR MAS DE 60 DIAS PARA EL SERVICIO DE SEGURIDAD Y VIGILANCIA OFICINA DE UNIDAD DESCONCENTRADA DE ANCASH, CORRESPONDIENTE AL SEGUNDO ENTREGABLE. HT 15574 - SEGUN REGISTRO SIAF 1725-2024</t>
  </si>
  <si>
    <t>PENALIDAD DE LA RECIBO POR HONORARIO ELECTRONICO E001-241, SERVICIO ESPECIALIZADO EN SUPERVISIÓN DE CALIDAD EN EQUIPAMIENTO MÉDICO DEL PAQUETE 2, HOSPITAL DE APOYO YUNGAY, DISTRITO Y PROVINCIA DE YUNGAY, DEPARTAMENTO ANCASH D ELA SUBDIRECCIÓN DE EJECUCIÓN DE INVERSIÓN DE LA DIRECCIÓN DE INTERVENCIONES MULTISECTORIALES Y DE EMERGENCIA DE LA AUTORIDAD NACIONAL DE INFRAESTRUCTURA, O/S 2562, PRIMER ENTREGABLE.HT 16314.,SEGUN REGISTRO SIAF Nº 5785-2024</t>
  </si>
  <si>
    <t>PENALIDAD RET 8% IR, SERVICIO PARA EL CONTROL, VERIFICACION Y SEGUIMIENTO DE LOS COSTOS Y GASTOS; Y GESTIONAR EL MARCO PRESUPUESTAL (FUR) EN MATERIA DE COSTOS Y PRESUPUESTOS DURANTE LA ETAPA DE EJECUCION Y PUESTA EN MARCHA DE LAS INTERVENCIONES DEL PAQUETE 06, CORRESPONDIENTE AL SEGUNDO ENTREGABLE RXH E001-47,SEGUN REGISTRO SIAF Nº 5102-2024</t>
  </si>
  <si>
    <t>PENALIDAD DEL RECIBO POR HONORARIO E001-87, DEL SERVICIO ESPECIALIZADO PARA REALIZAR LA COORDINACIÓN, CONTROL Y EVALUACIÓN DE LOS ENTREGABLES DOCUMENTARIOS RESPECTO A LA ETAPA DE CIERRE TÉCNICO- CERTIFICADO DE CULMINACIÓN DE ACTIVO Y CIERRE COMERCIAL DE LOS SUBCONTRATOS NEC OPCIÓN A DEL PAQUETE 01 PIURA, SUBDIRECCIÓN DE EJECUCIÓN DE INVERSIÓN DE LA DIRECCIÓN DE INTERVENCIONES MULTISECTORIALES Y DE EMERGENCIA DE LA AUTORIDAD NACIONAL DE INFRAESTRUCTURA, O/S 2342, SEGUNDO ENTREGABLE, HT 16670.SEGUN REGISTRO SIAF Nº 5315</t>
  </si>
  <si>
    <t>PENALIDAD DEL RECIBO POR HONORARIO E001-23, SERVICIO ESPECIALIZADO DE SUPERVISIÓN EN CALIDAD Y SSOMA, DEL SECTOR EDUCACIÓN - PAQUETE 6 REGIÓN ANCASH, LA LIBERTAD Y CAJAMARCA, DE LA SUBDIRECCIÓN DE EJECUCIÓN DE INVERSIÓN DE LA DIRECCIÓN DE INTERVENCIONES MULTISECTORIALES Y DE EMERGENCIA DE LA AUTORIDAD NACIONAL DE INFRAESTRUCTURA, O/S 2447, PRIMER ENTREGABLE, HT 16408.SEGUN REGISTRO SIAF Nº 5574-2024</t>
  </si>
  <si>
    <t>PENALIDAD POR EL SERVICIO DE UN(A) PROFESIONAL GESTOR SOCIAL PARA LOS PROYECTOS DE INVERSIÓN A CARGO DE LA UNIDAD DESCONCENTRADA ÁNCASH DE LA AUTORIDAD NACIONAL DE INFRAESTRUCTURA, CORRESPONDIENTE AL PRIMER ENTREGABLE RXH E001- 150,SEGUN REGISTRO SIAF Nº 5929-2024</t>
  </si>
  <si>
    <t>PENALIDAD DEL SERVICIO DE DESARROLLO Y MANTENIMIENTO DE APLICATIVO WEB PARA LA UNIDAD DE DESARROLLO DE SISTEMAS DE LA OFICINA DE TÉCNOLOGIA DE LA AUTORIDAD NACIONAL DE INFRAESTRUCTURA, CORRESPONDIENTE AL PRIMER ENTREGABLE, SUJETO A PENALIDAD DE S/. 100.00 RXH E001-8,SEGUN REGISTRO SIAF Nº 6223-2024</t>
  </si>
  <si>
    <t>PENALIDAD DEL SERVICIO ESPECIALIZADO EN COSTOS Y PRESUPUESTO PARA EL PROYECTO DE INVERSION “RECONSTRUCCIÓN DEL CENTRO DE SALUD TALARA II DEL DISTRITO DE PARIÑAS, PROVINCIA DE TALARA, REGIÓN PIURA” con CUI 2558585 DE LA SUBDIRECCIÓN DE ESTUDIOS DE LA DIRECCIÓN DE ESTUDIOS Y OBRAS DE LA ANIN, CORRESPONDIENTE AL SEGUNDO ENTREGABLE, SUJETO A PENALIDAD DE S/. 50.00 RXH E001-88,SEGUN REGISTRO SIAF Nº 5098-2024</t>
  </si>
  <si>
    <t>PENALIDAD DE LA FACTURA ELECTRONICA F106--272, SERVICIO DE INTERNET DE CONTINGENCIA PARA LA SEDE DESCONCENTRADA DE LA LIBERTAD DE LA AUTORIDAD NACIONAL DE I NFRAESTRUCTURA , O/S 1433, CUARTO ENTREGABLE, PERIODO 25.07.2024 - 23.08.2024, HT 17034.,SEGUN REGISTRO SIAF Nº 2654-2024</t>
  </si>
  <si>
    <t>PENALIDAD DE LA FACTURA ELECTRONICA F001-254, SERVICIO DE SOPORTE TÉCNICO DE PLATAFORMA DE CORREO ELECTRÓNICO PARA LA AUTORIDAD NACIONAL DE INFRAESTRUCTURA, O/S 2365, UNICO ENTREGABLE. PERIODO 19.07.2024 AL 16.09.2024. HT 13525,SEGUN REGISTRO SIAF Nº 5353-2024</t>
  </si>
  <si>
    <t>PENALIDAD DEL SERVICIO DE CENTRAL TELEFÓNICA Y TELEFONÍA PARA SEDE CENTRAL DE LA AUTORIDAD NACIONAL DE INFRAESTRUCTURA, CORRESPONDIENTE AL PRIMER PAGO, SUJETO A PENALIDAD DE S/. 5.15 SEGUN RECIBO. S910-18289,SEGUN REGISTRO SIAF Nº 2867-2024</t>
  </si>
  <si>
    <t>PENALIDAD DEL SERVICIO DE INTERNET DE CONTINGENCIA PARA LA SEDE DESCONCENTRADA DE LA LIBERTAD DE LA AUTORIDAD NACIONAL DE INFRAESTRUCTURA, 26MAY-24JUN, INFORME N° D00000255-2024-ANIN/OTI-US-MMC, SUJETO A PENALIDAD DE S/. 5.15 CORRESPONDIENTE AL TERCER PAGO//ENTREGABLE. FE. F106-274 ,SEGUN REGISTRO SIAF Nº 2654-2024</t>
  </si>
  <si>
    <t>PENALIDAD DEL SERVICIO DE ASISTENCIA EN CONTROL PATRIMONIAL PARA LA UNIDAD DE ABASTECIMIENTO DE LA ANIN, CORRESPONDIENTE AL PRIMER ENTREGABLE, SUJETO A PENALIDAD DE S/. 437.50 RXH E001-63,SEGUN REGISTRO SIAF Nº 6293-2024</t>
  </si>
  <si>
    <t>PENALIDAD POR MORA EN LA EJECUCION DE LA PRESTACION DEL SERVICIO EN EQUIPAMIENTO MÉDICO PARA COORDINAR Y VERIFICAR EL CUMPLIMIENTO DE LAS FICHAS TÉCNICAS DEL EQUIPAMIENTO HOSPITALARIO CONFORME A LA NORMA VIGENTE, DURANTE LA FASE 5 Y FASE 6, PARA EL PROYECTO: MEJORAMIENTO DE LOS SERVICIOS DE SALUD DEL HOSPITAL DE APOYO RECUAY, DISTRITO RECUAY, PROVINCIA RECUAY, DEPARTAMENTO DE ANCASH, CORRESPONDIENTE AL PRIMER ENTREGABLE. HT 15167 - SEGUN REGISTRO SIAF 5299-2024</t>
  </si>
  <si>
    <t>PENALIDAD POR MORA EN LA EJECUCION DE LA PRESTACION DEL CONTRATO DE ADQUISICIÓN DE MATERIALES PROMOCIONALES PARA LA UNIDAD DE COMUNICACIONES, UNICO PAGO. HT 17096 - SEGÚN REGISTRO SIAF Nº 6002-2024</t>
  </si>
  <si>
    <t>PENALIDAD SEGUN ORDEN DE PAGO Nº 40 DE LA VALORIZACION N° 39 DEL PAQUETE 07 - HOSPITAL DE APOYO CASMA II-1, HOSPITAL DE APOYO RECUAY II-1 Y EL CENTRO DE SALUD YUNGAR I-3 (PAQUETE 07), CORRESPONDIENTE AL MES DE AGOSTO 2024, CON SEGUNDA ADENDA DE CONTRATO NEC3, OPCION F - ENTREGA DE LOS ESTABLECIMIENTOS DE SALUD DEL HOSPITAL DE APOYO CASMA II-1, HOSPITAL DE APOYO RECUAY II-1 Y EL CENTRO DE SALUD YUNGAR I-3 (PAQUETE 7 DEL SECTOR SALUD); CONFORMIDAD MEDIANTE INFORME Nº D00000078-2024-ANIN/DIME-SEJDI-CS-DUM, INFORME Nº D00000033-2024-ANIN/DIME-WMD E INFORME Nº D00000006-2024-ANIN/DIME-SEJDI-UFS-VBM. FACTURA ELECTRONICA E001-274, SEGUN REGISTRO SIAF Nº 6993-2024</t>
  </si>
  <si>
    <t>PENALIDAD POR MORA EN LA EJECUCION DE LA PRESTACION DEL SERVICIO DE ASISTENCIA TÉCNICA DE ARCHIVO PARA EL ACOPIO, CLASIFICACIÓN, ORDENAMIENTO, SIGNATURA Y EMPAQUETADO DE ARCHIVOS PARA EL ARCHIVO CENTRAL. HT 17498 -SEGUN REGISTRO SIAF Nº 6109-2024</t>
  </si>
  <si>
    <t>PENALIDADES SOBRE SERVICIO DE INTERNET DE CONTINGENCIA PARA LA SEDE DESCONCENTRADA DE LA LIBERTAD DE LA AUTORIDAD NACIONAL DE INFRAESTRUCTURA, 26MAY-24JUN, INFORME N° D00000254-2024-ANIN/OTI CORRESPONDIENTE AL SEGUNDO ENTREGABLE. HT 14555 - SEGUN REGISTRO SIAF Nº 2654--2024</t>
  </si>
  <si>
    <t>PENALIDAD POR MORA EN LA EJECUCION DE LA PRESTACION DEL SERVICIO DE CLASIFICACIÓN Y ORDENAMIENTO DE ARCHIVOS PARA GESTIÓN DOCUMENTAL Y ARCHIVO DE LA UNIDAD DE ABASTECIMIENTO, CORRESPONDIENTE AL PRIMER ENTREGABLE. HT 17400 - SEGUN REGISTRO SIAF Nº 6289-2024</t>
  </si>
  <si>
    <t>OTRAS PENALIDADES POR DEMORA EN LA PRESENTACION DE ENTREGABLE DEL SERVICIO DE INTERNET DE CONTINGENCIA PARA LA SEDE DESCONCENTRADA DE ANCASH DE LA AUTORIDAD NACIONAL DE INFRAESTRUCTURA, CORRESPONDIENTE AL PRIMER MES DE SERVICIO DEL JUNIO, CORRESPONDIENTE AL TERCER ENTREGABLE. HT 14541 - SEGUN REGISTRO SIAF Nº 2560-2024</t>
  </si>
  <si>
    <t>OTRAS PENALIDADES POR DEMORA EN LA ENTREGA DE INFORME SOBRE EL SERVICIO DE INSTALACIÓN Y CONFIGURACIÓN DE SWITCHES PARA RED DE USUARIOS DE LA SEDE CENTRAL, CORRESPONDIENTE AL PRIMER PAGO. HT 15761 - SEGUN REGISTRO SIAF Nº 5456-2024</t>
  </si>
  <si>
    <t xml:space="preserve">MENDOZA CADILLO VANESSA OLENKA  </t>
  </si>
  <si>
    <t>1.ARCC</t>
  </si>
  <si>
    <t>2.ANIN</t>
  </si>
  <si>
    <t xml:space="preserve">GARCIA YUPANQUI KAREN GIANINA                                                                                                                                                                                                                   </t>
  </si>
  <si>
    <t xml:space="preserve">MOSCOL HIDALGO KEVIN WALTER                                                                                                                                                                                                                   </t>
  </si>
  <si>
    <t xml:space="preserve">NORABUENA SOTELO ANDREA MILAGROS                                                                                                                                                                                                          </t>
  </si>
  <si>
    <t xml:space="preserve">PRINCIPE RODRIGUEZ JUNIOR LINDER                                                                                                                                                                                                            </t>
  </si>
  <si>
    <t xml:space="preserve">QUISPE CHUMACERO KARLO JAIR                                                                                                                                                                                                                  </t>
  </si>
  <si>
    <t xml:space="preserve">SERVICIOS ESPECIALES DE VIGILANCIA CUMBRE DE ACERO S.A.C.                                                                                                                                                        </t>
  </si>
  <si>
    <t>VF CONTEL S.A.C.</t>
  </si>
  <si>
    <t xml:space="preserve">VILCAPOMA ALVARADO NOELIA MILAGROS                                                                                                                                                                                                          </t>
  </si>
  <si>
    <t xml:space="preserve">VILLEGAS MADRID VECKA ROSAYDEE                                                                                                                                                                                               </t>
  </si>
  <si>
    <t># RUC</t>
  </si>
  <si>
    <t xml:space="preserve">#RUC </t>
  </si>
  <si>
    <t>CARTERA</t>
  </si>
  <si>
    <t>CONTRATO / ORDEN DE SERVICIOS</t>
  </si>
  <si>
    <t>CP</t>
  </si>
  <si>
    <t>O/S N°  403</t>
  </si>
  <si>
    <t>O/S N°  396</t>
  </si>
  <si>
    <t>O/S N°  161</t>
  </si>
  <si>
    <t>RH E001-55</t>
  </si>
  <si>
    <t>RH E001-36</t>
  </si>
  <si>
    <t>RH E001-78</t>
  </si>
  <si>
    <t>O/S N°  162</t>
  </si>
  <si>
    <t>RH E001-107</t>
  </si>
  <si>
    <t>O/S N°  171</t>
  </si>
  <si>
    <t>RH E001-50</t>
  </si>
  <si>
    <t>O/S N°  479</t>
  </si>
  <si>
    <t>O/S N°  407</t>
  </si>
  <si>
    <t>RH E001-34</t>
  </si>
  <si>
    <t>O/S N°  327</t>
  </si>
  <si>
    <t>RH E001-108</t>
  </si>
  <si>
    <t>O/S N°  132</t>
  </si>
  <si>
    <t>O/S N°  636</t>
  </si>
  <si>
    <t>RH E001-38</t>
  </si>
  <si>
    <t>O/S N°  792</t>
  </si>
  <si>
    <t>RH E001-218</t>
  </si>
  <si>
    <t>O/S N° 1148</t>
  </si>
  <si>
    <t>RH E001-77</t>
  </si>
  <si>
    <t>O/S N° 976</t>
  </si>
  <si>
    <t>RH E001-46</t>
  </si>
  <si>
    <t>O/S N° 849</t>
  </si>
  <si>
    <t>RH E001-29</t>
  </si>
  <si>
    <t>O/S N° 1358</t>
  </si>
  <si>
    <t>RH E001-109</t>
  </si>
  <si>
    <t>O/S N° 1172</t>
  </si>
  <si>
    <t>RH E001-92</t>
  </si>
  <si>
    <t>O/S N° 809</t>
  </si>
  <si>
    <t>O/S N° 782</t>
  </si>
  <si>
    <t>RH E001-49</t>
  </si>
  <si>
    <t>O/S N° 798</t>
  </si>
  <si>
    <t>RH E001-39</t>
  </si>
  <si>
    <t>O/S N° 1352</t>
  </si>
  <si>
    <t>RH E001-86</t>
  </si>
  <si>
    <t>O/S N° 697</t>
  </si>
  <si>
    <t>RH E001-90</t>
  </si>
  <si>
    <t>O/S N° 841</t>
  </si>
  <si>
    <t>RH E001-82</t>
  </si>
  <si>
    <t>O/S N° 1402</t>
  </si>
  <si>
    <t>RH E001-10</t>
  </si>
  <si>
    <t>O/S N° 879</t>
  </si>
  <si>
    <t>RH E001-70</t>
  </si>
  <si>
    <t>O/S N° 1326</t>
  </si>
  <si>
    <t>RH E001-11</t>
  </si>
  <si>
    <t>O/S N° 882</t>
  </si>
  <si>
    <t>O/S N° 657</t>
  </si>
  <si>
    <t>RH E001-53</t>
  </si>
  <si>
    <t>O/S N° 1209</t>
  </si>
  <si>
    <t>RH E001-84</t>
  </si>
  <si>
    <t>O/S N° 600</t>
  </si>
  <si>
    <t>RH E001-17</t>
  </si>
  <si>
    <t>O/S N° 792</t>
  </si>
  <si>
    <t>RH E001-220</t>
  </si>
  <si>
    <t>O/S N° 1082</t>
  </si>
  <si>
    <t>RH E001-74</t>
  </si>
  <si>
    <t>O/S N° 1293</t>
  </si>
  <si>
    <t>RH E001-27</t>
  </si>
  <si>
    <t>O/S N° 951</t>
  </si>
  <si>
    <t>RH E001-80</t>
  </si>
  <si>
    <t>O/S N° 638</t>
  </si>
  <si>
    <t>RH E001-205</t>
  </si>
  <si>
    <t>RH E001-110</t>
  </si>
  <si>
    <t>O/S N° 891</t>
  </si>
  <si>
    <t>RH E001-125</t>
  </si>
  <si>
    <t>O/S N° 982</t>
  </si>
  <si>
    <t>RH E001-141</t>
  </si>
  <si>
    <t>O/S N° 769</t>
  </si>
  <si>
    <t>RH E001-131</t>
  </si>
  <si>
    <t>O/S N° 1285</t>
  </si>
  <si>
    <t>RH E001-143</t>
  </si>
  <si>
    <t>O/S N° 721</t>
  </si>
  <si>
    <t>RH E001-58</t>
  </si>
  <si>
    <t>RH E001-60</t>
  </si>
  <si>
    <t>O/S N° 820</t>
  </si>
  <si>
    <t>RH E001-266</t>
  </si>
  <si>
    <t>O/S N° 1286</t>
  </si>
  <si>
    <t>RH E001-219</t>
  </si>
  <si>
    <t>O/S N° 1454</t>
  </si>
  <si>
    <t>RH E001-159</t>
  </si>
  <si>
    <t>RH E001-94</t>
  </si>
  <si>
    <t>O/S N° 1620</t>
  </si>
  <si>
    <t>RH E001-25</t>
  </si>
  <si>
    <t>O/S N° 1382</t>
  </si>
  <si>
    <t>RH E001-75</t>
  </si>
  <si>
    <t>O/S N° 1405</t>
  </si>
  <si>
    <t>O/S N° 3192</t>
  </si>
  <si>
    <t>O/S N° 1393</t>
  </si>
  <si>
    <t>O/S N° 1351</t>
  </si>
  <si>
    <t>O/S 957</t>
  </si>
  <si>
    <t>O/S N° 1599</t>
  </si>
  <si>
    <t>O/S N° 1057</t>
  </si>
  <si>
    <t>RH E001-81</t>
  </si>
  <si>
    <t>O/S N° 1634</t>
  </si>
  <si>
    <t>RH E001-147</t>
  </si>
  <si>
    <t>O/S N° 1625</t>
  </si>
  <si>
    <t>RH E001-68</t>
  </si>
  <si>
    <t>RH E001-83</t>
  </si>
  <si>
    <t>RH E001-32</t>
  </si>
  <si>
    <t>O/S N° 1680</t>
  </si>
  <si>
    <t>RH E001-20</t>
  </si>
  <si>
    <t>O/S N° 1089</t>
  </si>
  <si>
    <t>O/S N° 2092</t>
  </si>
  <si>
    <t>RH E001-67</t>
  </si>
  <si>
    <t>O/S N° 1479</t>
  </si>
  <si>
    <t>RH E001-59</t>
  </si>
  <si>
    <t>O/S N° 1640</t>
  </si>
  <si>
    <t>O/S N° 1850</t>
  </si>
  <si>
    <t>RH E001-126</t>
  </si>
  <si>
    <t>RH E001-93</t>
  </si>
  <si>
    <t xml:space="preserve">RH E001- 47 </t>
  </si>
  <si>
    <t>RH E001-31</t>
  </si>
  <si>
    <t>O/S N° 1106</t>
  </si>
  <si>
    <t>O/S N° 1108</t>
  </si>
  <si>
    <t>RH E001-72</t>
  </si>
  <si>
    <t>O/S N° 1289</t>
  </si>
  <si>
    <t>O/S N° 1784</t>
  </si>
  <si>
    <t>RH E001-15</t>
  </si>
  <si>
    <t>O/S N° 1611</t>
  </si>
  <si>
    <t>O/S N° 1482</t>
  </si>
  <si>
    <t>RH E001-106</t>
  </si>
  <si>
    <t>O/S N° 1861</t>
  </si>
  <si>
    <t>RH E001-255</t>
  </si>
  <si>
    <t>O/S N° 1710</t>
  </si>
  <si>
    <t>RH E001-96</t>
  </si>
  <si>
    <t>O/S N° 1869</t>
  </si>
  <si>
    <t>FT E001-1989</t>
  </si>
  <si>
    <t>O/S N° 1758</t>
  </si>
  <si>
    <t>RH E001-73</t>
  </si>
  <si>
    <t>RH E001-280</t>
  </si>
  <si>
    <t>O/S N° 1860</t>
  </si>
  <si>
    <t>RH E001-18</t>
  </si>
  <si>
    <t>O/S N° 1676</t>
  </si>
  <si>
    <t>RH E001-16</t>
  </si>
  <si>
    <t>O/S N° 1697</t>
  </si>
  <si>
    <t>RH E001-88</t>
  </si>
  <si>
    <t>O/S N° 1699</t>
  </si>
  <si>
    <t>RH E001-6</t>
  </si>
  <si>
    <t>O/S N° 2184</t>
  </si>
  <si>
    <t>RH E001-43</t>
  </si>
  <si>
    <t>O/S N° 1789</t>
  </si>
  <si>
    <t>O/S N° 2169</t>
  </si>
  <si>
    <t>RH E001-65</t>
  </si>
  <si>
    <t>O/S N° 1959</t>
  </si>
  <si>
    <t>RH E001-12</t>
  </si>
  <si>
    <t>O/S N° 1600</t>
  </si>
  <si>
    <t>O/S N° 1698</t>
  </si>
  <si>
    <t>RH E001-127</t>
  </si>
  <si>
    <t>O/S N° 1810</t>
  </si>
  <si>
    <t>O/S N° 1616</t>
  </si>
  <si>
    <t>O/S N° 1377</t>
  </si>
  <si>
    <t>O/S N° 2202</t>
  </si>
  <si>
    <t>RH E001-223</t>
  </si>
  <si>
    <t>FT E001-2</t>
  </si>
  <si>
    <t>O/S N° 2149</t>
  </si>
  <si>
    <t>RH E001-226</t>
  </si>
  <si>
    <t>RH E001-42</t>
  </si>
  <si>
    <t>RH E001-76</t>
  </si>
  <si>
    <t>O/S N° 1589</t>
  </si>
  <si>
    <t>O/S N° 226</t>
  </si>
  <si>
    <t>O/S N° 1863</t>
  </si>
  <si>
    <t>RH E001-97</t>
  </si>
  <si>
    <t>RH E001-99</t>
  </si>
  <si>
    <t>O/S N° 1971</t>
  </si>
  <si>
    <t>RH E001-30</t>
  </si>
  <si>
    <t>O/S N° 2453</t>
  </si>
  <si>
    <t>RH E001-87</t>
  </si>
  <si>
    <t>O/S N° 2081</t>
  </si>
  <si>
    <t>O/S N° 2273</t>
  </si>
  <si>
    <t>RH E001-13</t>
  </si>
  <si>
    <t>RH E001-14</t>
  </si>
  <si>
    <t>O/S N° 2436</t>
  </si>
  <si>
    <t>O/S N° 2261</t>
  </si>
  <si>
    <t>RH E001-52</t>
  </si>
  <si>
    <t>O/S N° 2005</t>
  </si>
  <si>
    <t>RH E001-144</t>
  </si>
  <si>
    <t>O/S N° 1857</t>
  </si>
  <si>
    <t>RH E001-45</t>
  </si>
  <si>
    <t>O/S 1984</t>
  </si>
  <si>
    <t>RH E001-23</t>
  </si>
  <si>
    <t>O/S 2679</t>
  </si>
  <si>
    <t>RH E001-123</t>
  </si>
  <si>
    <t>O/S 2250</t>
  </si>
  <si>
    <t>1.DU Nº 016-2023</t>
  </si>
  <si>
    <t>3.RIOS Y QUEBRADAS</t>
  </si>
  <si>
    <t>O/S N° 1902</t>
  </si>
  <si>
    <t>RH E001-8</t>
  </si>
  <si>
    <t>O/S N° 1889</t>
  </si>
  <si>
    <t>RH E001-258</t>
  </si>
  <si>
    <t>O/S N° 1904</t>
  </si>
  <si>
    <t>O/S N° 1986</t>
  </si>
  <si>
    <t>RH E001-41</t>
  </si>
  <si>
    <t>O/S N° 1998</t>
  </si>
  <si>
    <t>O/S N° 1413</t>
  </si>
  <si>
    <t>RH E001-63</t>
  </si>
  <si>
    <t>O/S N° 2079</t>
  </si>
  <si>
    <t>RH E001-51</t>
  </si>
  <si>
    <t>O/S N° 2150</t>
  </si>
  <si>
    <t>RH E001-54</t>
  </si>
  <si>
    <t>O/S N° 2114</t>
  </si>
  <si>
    <t>RH E001-134</t>
  </si>
  <si>
    <t>O/S N° 2488</t>
  </si>
  <si>
    <t>RH E001-129</t>
  </si>
  <si>
    <t>O/S N° 2601</t>
  </si>
  <si>
    <t>O/S N° 1852</t>
  </si>
  <si>
    <t>FT E001-399</t>
  </si>
  <si>
    <t>O/S 2252</t>
  </si>
  <si>
    <t>RH E001-47</t>
  </si>
  <si>
    <t>O/S 2599</t>
  </si>
  <si>
    <t>RH E001-150</t>
  </si>
  <si>
    <t>O/S 2652</t>
  </si>
  <si>
    <t>RH E001-241</t>
  </si>
  <si>
    <t>O/S 2770</t>
  </si>
  <si>
    <t>RH E001-2</t>
  </si>
  <si>
    <t>O/S 2335</t>
  </si>
  <si>
    <t>O/S 2773</t>
  </si>
  <si>
    <t>O/S 1747</t>
  </si>
  <si>
    <t>O/S 2735</t>
  </si>
  <si>
    <t>4.SALUD</t>
  </si>
  <si>
    <t>5.SIN CARTERA</t>
  </si>
  <si>
    <t>2.EDUCACIÓN</t>
  </si>
  <si>
    <t>6.SERVICIOS</t>
  </si>
  <si>
    <t>7.TERCEROS</t>
  </si>
  <si>
    <t>DEVUELTO</t>
  </si>
  <si>
    <t>PAGOS EN 2024</t>
  </si>
  <si>
    <t>SI</t>
  </si>
  <si>
    <t>NO</t>
  </si>
  <si>
    <t>CONTROL</t>
  </si>
  <si>
    <t>CASO ARANGO WALTER JAIME</t>
  </si>
  <si>
    <t>PALMA RAMIREZ JUAN CARLOS</t>
  </si>
  <si>
    <t>LOPEZ PALOMINO PEDRO ALEJANDRO</t>
  </si>
  <si>
    <t>QUISPE DAVILA DAYSI BERTHA</t>
  </si>
  <si>
    <t>THINK HUB SMART S.A.C. - THS S.A.C.</t>
  </si>
  <si>
    <t>JESUS CHILON ALEJANDRO</t>
  </si>
  <si>
    <t>HUAYLLA DIAZ EDWIN WILFREDO</t>
  </si>
  <si>
    <t>Q´ORA S.R.L.</t>
  </si>
  <si>
    <t>TORRES BUSTAMANTE VANESA</t>
  </si>
  <si>
    <t>MORANTE CUMPA ROLANDO MARTIN</t>
  </si>
  <si>
    <t>RODRIGUEZ CHAVARRY ANDERSSON NIELSER NILTHONY</t>
  </si>
  <si>
    <t>GUILLERMO MAGUIÑA YANETT MAGALI</t>
  </si>
  <si>
    <t>SANEAMIENTO Y LIMPIEZA TARAZONA S.A.C. - SALITA S.A.C.</t>
  </si>
  <si>
    <t>FLORES CRUZ ELVIS MANUEL</t>
  </si>
  <si>
    <t>GRADOS SALDARRIAGA JUNIOR ALEJANDRO</t>
  </si>
  <si>
    <t>LUCEN MARTELL ANA MONICA</t>
  </si>
  <si>
    <t>RAMOS CIEZA WILFREDO PEDRO</t>
  </si>
  <si>
    <t>PEREZ OBLITAS VERONICA</t>
  </si>
  <si>
    <t>REYES SURAY EDITH GIOVANNA</t>
  </si>
  <si>
    <t>VALVERDE BEDON JORGE BRAYAN</t>
  </si>
  <si>
    <t>CONSORCIO -ROVELLA - INMAC IN-4</t>
  </si>
  <si>
    <t>BALAREZO SAAVEDRA LUIS ALONSO</t>
  </si>
  <si>
    <t>CONSORCIO AFRY</t>
  </si>
  <si>
    <t>LEON BALLARDO BRUNELA KAREN</t>
  </si>
  <si>
    <t>CONSORCIO SOLUCIONES INTEGRALES RIMAC</t>
  </si>
  <si>
    <t>PREGUNTEGUI GARRAFA MALENA</t>
  </si>
  <si>
    <t>SALAS HUAMAN KEIKO PAOLA</t>
  </si>
  <si>
    <t>MACEDA ESPINOZA MARTIN ALBERTO</t>
  </si>
  <si>
    <t>CORPORACION SAGITARIO E.H.  S.A.C</t>
  </si>
  <si>
    <t>GOMERO ONCOY JHON EDDERLY</t>
  </si>
  <si>
    <t>HIPOLITO HUARANGA ALEXIS SERGIO</t>
  </si>
  <si>
    <t>SERVICIOS INTEGRALES LIVE SOFT SOCIEDAD ANONIMA CERRADA</t>
  </si>
  <si>
    <t>RUBIN GOTELLI CHRISTIAN ANTHONY</t>
  </si>
  <si>
    <t>PARRA ALARCON RENATO GUILLERMO</t>
  </si>
  <si>
    <t>ALVA COBIAN BRENDA LUCERO</t>
  </si>
  <si>
    <t>MILLONES COLLANTES JOSE JOE</t>
  </si>
  <si>
    <t>PACHAS RONCEROS ISMAEL</t>
  </si>
  <si>
    <t>PONCE SALDIVAR CLAUDIO JULIO</t>
  </si>
  <si>
    <t>ESPINOZA ANDIA ARTURO GIANCARLO</t>
  </si>
  <si>
    <t>VILCAPOMA ALVARADO NOELIA MILAGROS</t>
  </si>
  <si>
    <t>GRUPO DILCORPS SERVICIOS INTEGRALES DE LIMPIEZA S.A.C.</t>
  </si>
  <si>
    <t>LICAS CANSAYA MARIA DEL PILAR</t>
  </si>
  <si>
    <t>QUINTEROS TICLE BENY BEATRIZ</t>
  </si>
  <si>
    <t>CARRASCO TIBURCIO MARLON GABRIEL</t>
  </si>
  <si>
    <t>PARRA LOPEZ VICTOR ALFONSO</t>
  </si>
  <si>
    <t>CORDOVA DOMINGUEZ JESSICA MABEL</t>
  </si>
  <si>
    <t>CONTRERAS RODRIGUEZ CYNARA ESMERALDA SHERITZA</t>
  </si>
  <si>
    <t>OJEDA VEGA JUAN CARLOS</t>
  </si>
  <si>
    <t>ZURITA FERNANDEZ JEAN CARLOS</t>
  </si>
  <si>
    <t>CHALLCO ALBAN SHAARON SMLEDY</t>
  </si>
  <si>
    <t>RAMIREZ PALACIOS MATILDE MARITHA CETERNY</t>
  </si>
  <si>
    <t>CORDOVA CRUZ EDGAR ALFREDO</t>
  </si>
  <si>
    <t>TELLO CHIONG JULIO CARLOS</t>
  </si>
  <si>
    <t>TORRES LOPEZ ERICK JEASHON</t>
  </si>
  <si>
    <t>ALIAGA ARAUJO IVAN JOSEPH</t>
  </si>
  <si>
    <t>ARDILES BARRANTES JUAN ALBERTO</t>
  </si>
  <si>
    <t>RUIZ PAREDES CARLA FABIANA</t>
  </si>
  <si>
    <t>BERMEO PRADO ROSA LORENA</t>
  </si>
  <si>
    <t>GARAY HUAMAN LARISA INDIRA</t>
  </si>
  <si>
    <t>MORALES QUISPE JORGE LUIS</t>
  </si>
  <si>
    <t>BEDOYA TELLO LEONEL BELMONHT</t>
  </si>
  <si>
    <t>DIAZ VARGAS PAOLA</t>
  </si>
  <si>
    <t>CASTILLA MATEO JOEL ALFREDO</t>
  </si>
  <si>
    <t>MARTINEZ UBILLUS GERALDINE</t>
  </si>
  <si>
    <t>FLORES CORTEZ HOWARD HANS</t>
  </si>
  <si>
    <t>MOLINA LANDERAS JAVIER MARTIN</t>
  </si>
  <si>
    <t>CORTAVITARTE OCHOA CLAUDIA CAROLINA</t>
  </si>
  <si>
    <t>RUIZ SALDAÑA FRANCISCO ARMANDO</t>
  </si>
  <si>
    <t>JIMENEZ FLORES CARLOS ENRIQUE</t>
  </si>
  <si>
    <t>MARTINEZ CHANG JUAN JOSE RAMON</t>
  </si>
  <si>
    <t>ROJAS GRANDEZ JACKELINE ROCIO</t>
  </si>
  <si>
    <t>ENCALADA PEÑA ABEL ROMARIO</t>
  </si>
  <si>
    <t>BECERRA ALMEIDA JULIO ROSAS</t>
  </si>
  <si>
    <t>MARTOS CHAVEZ JOSEF FERNANDO</t>
  </si>
  <si>
    <t>PRINCIPE RODRIGUEZ JUNIOR LINDER</t>
  </si>
  <si>
    <t>VASQUEZ CALDERON JOEL</t>
  </si>
  <si>
    <t>RODRIGUEZ CASTAÑEDA ANGELICA BEATRIZ</t>
  </si>
  <si>
    <t>SALDAÑA REBAZA JUAN EDILBERTO</t>
  </si>
  <si>
    <t>A &amp; B METAL WORKS S.A.C.</t>
  </si>
  <si>
    <t>MORALES MORANTE ANGGIE KAROLIN</t>
  </si>
  <si>
    <t>RICCI ALE NICOLAS ALFREDO</t>
  </si>
  <si>
    <t>VARGAS SANCHEZ DANNY CATERYNE</t>
  </si>
  <si>
    <t>NAJARRO IBARRA PIERO DAVID</t>
  </si>
  <si>
    <t>QUISPE CHUMACERO KARLO JAIR</t>
  </si>
  <si>
    <t>GOICOCHEA CUBA CYNTHIA GRACIA</t>
  </si>
  <si>
    <t>MAKISHI LAMBERT DIANA ISABEL</t>
  </si>
  <si>
    <t>MOSCOL HIDALGO KEVIN WALTER</t>
  </si>
  <si>
    <t>CORONEL GARCIA LESLYE LIZBETH</t>
  </si>
  <si>
    <t>PAREDES NUÑEZ ELIZABETH</t>
  </si>
  <si>
    <t>ESPACIO 365 S.A.C.</t>
  </si>
  <si>
    <t>MBC, POR EL GIRO DE LA PENALIDAD DEL RECIBO POR HONORARIO E001-46, SERVICIO EN PLANIFICACION, CONTROL DE PROYECTO Y GESTIÓN DE RIESGOS, DURANTE LA EJECUCIÓN DE OBRA CORRESPON DIENTE A LA FASE 5 DEL CONTRATO NEC3-OPCIÓN F HÍBRIDO PAQUETE 2, DE LA INTE</t>
  </si>
  <si>
    <t>MBC, POR EL GIRO DE LA PENALIDAD AL RECIBO POR HONORARIOS E001-702, SERVICIO DE UN PROFESIONAL EN EQUIPAMIENTO MÉDICO DURANTE LA FASE 5 Y FASE 6, DE LA INTERVENCIÓN: RECUPERACIÓN DE LOS SERVICIOS DE SALUD DEL HOSPITAL SAN JUAN DE MATUCANA II-1, DISTR</t>
  </si>
  <si>
    <t>POR EL GIRO DE LA APLICACION DE PENALIDAD SEGUN ORDEN DE PAGO Nº 41 DE LA VALORIZACION N° 40 DEL PAQUETE 07 - HOSPITAL DE APOYO CASMA II-1, HOSPITAL DE APOYO RECUAY II-1 Y EL CENTRO DE SALUD YUNGAR I-3 (PAQUETE 07), CORRESPONDIENTE AL MES DE SETIEMBR</t>
  </si>
  <si>
    <t xml:space="preserve">MBC, POR EL GIRO DE LA PENALIDAD EN EL RECIBO POR HONORARIO E001-108, SERVICIO EN COSTOS, PRESUPUESTOS Y VALORIZACIONES, DURANTE LA EJECUCIÓN DE LA FASE 5, PARA EL PROYECTO MEJORAMIENTO Y AMPLIACIÓN DE LOS SERVICIOS DE SALUD DEL HOSPITAL DE APOYO DE </t>
  </si>
  <si>
    <t xml:space="preserve">HT 16678 // GIRO POR LA APLICACION DE LA PENALIDAD DEL SERVICIO ESPECIALIZADO EN INSTALACIONES SANITARIAS DURANTE LA EJECUCIÓN DE LOS TRABAJOS PARA LA OBRA DEL CONTRATO NEC3- OPCIÓN F HÍBRIDO PAQUETE 2, DEL PROYECTO: MEJORAMIENTO Y AMPLIACIÓN DE LOS </t>
  </si>
  <si>
    <t>MBC, POR EL GIRO DE LA PENALIDAD AL RECIBO POR HONORARIO E001-11, SERVICIO DE ADMINISTRACIÓN DE OBRA PARA REVISIÓN, SEGUIMIENTO Y MONITOREO DEL CIERRE COMERCIAL DE LA INTERVENCIÓN REHABILITACIÓN DEL LOCAL ESCOLAR N°20509 SAN JOSÉ CON CÓDIGO LOCAL 436</t>
  </si>
  <si>
    <t>HT 18829 // SERVICIO DE UN (A) PROFESIONAL RESPONSABLE DE LA COORDINACIÓN DE LAS LABORES EN MATERIA DE GESTIÓN INSTITUCIONAL PARA LA UNIDAD DESCONCENTRADA ÁNCASH DE LA AUTORIDAD NACIONAL DE INFRAESTRUCTURA - ANIN, CORRESPONDIENTE AL SEGUNDO ENTREGABL</t>
  </si>
  <si>
    <t>POR EL GIRO DE LAPENALIDAD POR MORA EN LA EJECUCION DE LA PRESTACION DEL SERVICIO ESPECIALIZADO EN TEMAS DE PROCEDIMIENTO DE SELECCIÓN PARA LA UNIDAD DE ABASTECIMIENTO DE LA AUTORIDAD NACIONAL DE INFRESTRUCTURA - ANIN, CORRESPONDIENTE AL SEGUNDO ENTR</t>
  </si>
  <si>
    <t>POR EL GIRO DE LA PENALIDAD APLICADA AL SERVICIO EN LA GESTIÓN ADMINISTRATIVA Y DOCUMENTARIA, PARA LA REVISIÓN, CONTROL, Y PREPARACIÓN DE DOCUMENTOS A TRAVÉS DEL SGD Y ATENCIÓN DE REQUERIMIENTOS DE BIENES Y SERVICIOS PARA EL PROYECTO CON CUI 2499886,</t>
  </si>
  <si>
    <t>POR EL GIRO DE LA PENALIDAD POR MORA EN LA EJECUCION DE LA PRESTACION DEL SERVICIO ESPECIALIZADO EN BIM (BUILDING INFORMATION MODELING), DURANTE LA FASE DE RECEPCIÓN Y TRASLADO DEL NUEVO HOSPITAL AL ÁREA USUARIA (DIRESA), CIERRE COMERCIAL Y OPERACIÓN</t>
  </si>
  <si>
    <t>POR EL GIRO DE LA APLICACION DE PENALIDAD POR MORA DEL SEGUNDO ENTREGABLE DEL SERVICIO DE ASISTENCIA TÉCNICA ESPECIALIZADA EN EVALUACIÓN DE LAS INTERVENCIONES PARA EL REGISTRO DEL ESTADO SITUACIONAL DE LAS INTERVENCIONES DEL PIRCC DE LOS SECTORES SAN</t>
  </si>
  <si>
    <t>Por la devolución a la ARCC-PCM de penalidades aplicadas a contratistas: ACRUTA &amp; TAPIA INGENIEROS SAC Contrato 006-2021-RCC/GG/OA por S/ 562,252.82 SIAF 5221-2024 R/I 631-B, CONSORCIO MILKO segun ROA 67-2022, por S/ 75,735.45 SIAF 5227-2024, R/I. 63</t>
  </si>
  <si>
    <t>SE GIRA AL TESORO PUBLICO POR EL TRASLADO DE LA PENALIDAD APLICADA EN LA VALORIZACIÓN N° 02-2023 AL PROVEEDOR CONSORCIO SAN BENITO II. INFORME N° D00000021-2024-ANIN/DIME-SESDI-JSR, MEMORANDO Nº D00005271-2024-ANIN/DIME, INFORME Nº D00000432-2024-ANI</t>
  </si>
  <si>
    <t xml:space="preserve">SE GIRA AL TESORO PUBLICO POR EL TRASLADO DE LA PENALIDAD APLICADA AL SERVICIO DE DESCOLMATACION Y CONFORMACION DE DIQUE EN EL RIO REQUE, EJECUTADO LA CARTA FIANZA Nº 0304002-2024/FG/OEP/LAMBAYEQUE, SEGÚN CARTA Nº D00000053-2024-ANIN/OA-UT; APLICADA </t>
  </si>
  <si>
    <t xml:space="preserve">POR EL GIRO DE LA APLICACION DE OTRAS PENALIDADES DEL SERVICIO DE INTERNET DE CONTINGENCIA PARA LA SEDE DESCONCENTRADA DE LAMBAYEQUE DE LA AUTORIDAD NACIONAL DE INFRAESTRUCTURA, CORRESPONDIENTE AL CUARTO ENTREGABLE. HT 15844 - JVM                    </t>
  </si>
  <si>
    <t>MBC, POR EL GIRO DE LA PENALIDAD A LA FACTURA ELECTRONICA E001-72, SERVICIO DE INTERNET DE CONTINGENCIA PARA LA SEDE DESCONCENTRADA DE LAMBAYEQUE DE LA AUTORIDAD NACIONAL DE INFRAESTRUCTURA, O/S 1413 , QUINTO ENTREGABLE, PERIODO 22.08.2024 AL 20.09.2</t>
  </si>
  <si>
    <t>MBC, POR EL GIRO DE LA PENALIDAD A LA FACTURA ELECTRONICA F106-294, SERVICIO DE INTERNET DE CONTINGENCIA PARA LA SEDE DESCONCENTRADA DE LA LIBERTAD DE LA AUTORIDAD NACIONAL DE INFRAESTRUCTURA, INFORME N° D00000291-2024-ANIN/OTI-US, O/S 1433, QUINTO E</t>
  </si>
  <si>
    <t>HT:22486 // GIRO POR LA APLICACION DE LA PENALIDAD DEL SERVICIO DE INTERNET DE CONTINGENCIA PARA LA SE DE DESCONCENTRADA DE LA LIBERTAD DE LA AUTORIDAD NACIONAL DE INFRAESTRUCTURA, INFORME Nº D00000344-2024-ANIN/OTI-US-MMC , SUJETO A PENALIDAD, CORRE</t>
  </si>
  <si>
    <t xml:space="preserve">MBC, POR EL GIRO DE LA PENALIDAD A LA FACTURA ELECTRONICA E001-334, SERVICIO DE INTERNET DE CONTINGENCIA PARA LA SEDE DESCONCENTRADA DE PIURA DE LA AUTORIDAD NACIONAL DE INFRAESTRUCTURA, O/S 1564, PRIMER ENTREGABLE, PERIODO 21.05.2024 AL 19.06.2024, </t>
  </si>
  <si>
    <t>MBC, POR EL GIRO DE LA PENALIDAD A LA FACTURA ELECTRONICA E001-335, SERVICIO DE INTERNET DE CONTINGENCIA PARA LA SEDE DESCONCENTRADA DE PIURA DE LA AUTORIDAD NACIONAL DE INFRAESTRUCTURA, O/S 1564, SEGUNDO ENTREGABLE, PERIODO 20.06.2024 AL 19.07.2024,</t>
  </si>
  <si>
    <t xml:space="preserve">POR EL GIRO DE LA PENALIDAD APLICADA AL SERVICIO DE INTERNET DE CONTINGENCIA PARA LA SEDE DESCONCENTRADA DE PIURA DE LA  AUTORIDAD NACIONAL DE INFRAESTRUCTURA MES DE AGOSTO 2024- HT 15911-INFORME Nº D00000296-2024-ANIN/OTI-US-MMC                     </t>
  </si>
  <si>
    <t>MBC, POR EL GIRO DE LA PENALIDAD POR LA FACTURA ELECTRONICA E001-330, SERVICIO DE INTERNET DE CONTINGENCIA PARA LA SEDE DESCONCENTRADA DE PIURA DE LA AUTORIDAD NACIONAL DE INFRAESTRUCTURA, O/S 1564, CUARTO ENTREGABLE, PERIODO 19.08.2024 AL 17.09.2024</t>
  </si>
  <si>
    <t>HT:23408 // GIRO POR LA APLICACION DE LA PENALIDAD DEL SERVICIO DE APOYO EN REVISIÓN Y GESTIÓN DE WORK ORDERS DE ASEGURAMIENTO DE LA ENTREGA Y ASEGURAMIENTO TÉCNICO DE UKDT PARA LOS SECTORES DE EDUCACIÓN (PAQUETE 06 – ASCOPE Y SANTA) Y DRENAJES, CORR</t>
  </si>
  <si>
    <t>HT:23427 // GIRO POR APLICACION DE LA PENALIDAD DEL SERVICIO DE ASISTENCIA DE CONTROL DOCUMENTARIO PARA EL SEGUIMIENTO Y ATENCIÓN DE LOS DOCUMENTOS ENVIADOS MEDIANTE LA PLATAFORMA ACONEX DEL PROYECTO CREACIÓN DEL SERVICIO DE DRENAJE PLUVIAL EN EL AMB</t>
  </si>
  <si>
    <t xml:space="preserve">HT 21590 // GIRO POR LA APLICACION DE LA PENALIDAD DEL SERVICIO DE ASISTENCIA TÉCNICA LEGAL EN SEGUIMIENTO DE PROCESOS, CORRESPONDIENTE AL TERCER ENTREGABLE, SUJETO A PENALIDAD RXH E001-69                                                              </t>
  </si>
  <si>
    <t xml:space="preserve">MBC, POR EL GIRO DE LA PENALIDAD AL RECIBO PÓR HONORARIO E001-57, SERVICIO DE SOPORTE TÉCNICO EN LAS ACTIVIDADES CORRESPONDIENTES A LOS PROYECTOS CON CUI N° 2501657 Y CUI N° 2501802, O/S 2500, RXH E001-57, TERCER ENTREGABLE.HT 20670                  </t>
  </si>
  <si>
    <t>HT 18822 // GIRO POR APLICACION DE LA PENALIDAD DEL SERVICIO DE UN (01) PROFESIONAL DE LA CARRERA DE INGENIERÍA CIVIL, COLEGIADO Y HABILITADO CON EL PROPÓSITO DE QUE PARTICIPE EN CALIDAD DE ESPECIALISTA EN LAS COMISIONES DE SERVICIOS DE CONTROL SIMUL</t>
  </si>
  <si>
    <t>HT 18165 // GIRO POR APLICACION DE LA PENALIDAD DEL SERVICIO ESPECIALIZADO PARA LOS TEMAS DE GESTIÓN EN MATERIA DE ARQUITECTURA PAISAJISTA E INFRAESTRUCTURA NATURAL, CON LA FINALIDAD DE CONTRIBUIR CON LA OPORTUNA Y ADECUADA IMPLEMENTACIÓN DE LOS PROC</t>
  </si>
  <si>
    <t>MBC, POR EL GIRO DE LA PENALIDAD AL RECIBO POR HONORARIO E001- 44, SERVICIO ESPECIALIZADO PARA EL REGISTRO y SEGUIMIENTO EN EL BANCO DE INVERSIONES DE LOS PROYECTOS DE INVERSIÓN E IRIS DE LA SUBDIRECCIÓN DE ESTUDIOS DE LA DIRECCIÓN DE ESTUDIOS Y OBRA</t>
  </si>
  <si>
    <t>MBC, POR EL GIRO DE LA PENALIDAD AL RECIBO POR HONORARIO E001-41, SERVICIO PARA EL CONTROL Y MONITOREO DE LA EJEC UCIÓN FÍSICA DE OBRA DEL PAQUETE 4A CONSTRUCCIÓN DE LAS CONDUCCIONES, EN EL MARCO DEL PROYECTO ENTREGA DE DEFENSAS RIBEREÑAS EN LAS QUEB</t>
  </si>
  <si>
    <t>MBC, POR EL GIRO DE LA PENALIDAD AL RECIBO POR HONORARIO E001-31, POR EL SERVICIO DE UN ESPECIALISTA LEGAL QUE BRINDE ASESORÍA EN MATERIA DE GESTIÓN DE CONTRATOS DE INGENIERÍA DE USO ESTÁNDAR INTERNACIONAL Y EN MECANISMOS DE SOLUCIÓN DE CONTROVERSIAS</t>
  </si>
  <si>
    <t xml:space="preserve">HT 20774 // GIRO POR APLICACION DE LA PENALIDAD DE LA ASISTENCIA Y SOPORTE EN ACTIVIDADES ADMINISTRATIVAS ASOCIADAS A LA GESTIÓN, EJECUCION Y PUESTA EN MARCHA DE LAS INTERVENCIONES DEL PAQUETE 06 – ANCASH, LA LIBERTAD Y CAJAMARCA, CORRESPONDIENTE AL </t>
  </si>
  <si>
    <t>MBC, POR EL GIRO DE LA PENALIDAD AL RECIBO POR HONORARIO E001-32, SERVICIOS DE UNA PERSONA NATURAL PARA REALIZAR ACTIVIDADES DE APOYO ADMINISTRATIVO PARA LAS ACTIVIDADES QUE SE GENERAN EN LAS PLATAFORMAS DIGITALES, ASÍ COMO LA ATENCIÓN OPORTUNA EN LA</t>
  </si>
  <si>
    <t>HT 18627 // GIRO POR APLICACION DE LA PENALIDAD DEL SERVICIO DE IDENTIFICACIÓN DE AVANCES Y LOGROS OBTENIDOS EN EL PLANEAMIENTO Y PRESUPUESTO DE OBRA, DE ACUERDO A LOS LINEAMIENTOS ESTABLECIDOS EN EL CONTRATO NEC VIGENTE, CORRESPONDIENTE A LAS ETAPAS</t>
  </si>
  <si>
    <t>MBC, POR EL GIRO DE LA PENALIDAD DEL RECIBO POR HONORARIO E001-76, SERVICIOS EN TEMAS DE ARQUITECTURA HOSPITALARIA PARA LA REVISION, SEGUIMIENTO DE LOS ENTREGABLES DE DISEÑO DE SU ESPECIALIDAD DURANTE LA FASE 2 y 3 DEL PAQUETE 08, DE LA INTERVENCIÓN:</t>
  </si>
  <si>
    <t>MBC, POR EL GIRO DE LA PENALIDAD AL RECIBO POR HONORARIO E001-239, SERVICIO ESPECIALIZADO EN GESTIÓN DE PROCESOS A DMINISTRATIVOS PARA LA OFICINA DE ADMINISTRACIÓN DE LA AUTORDAD NACIONAL DE INFRAESTRUCTURA, O/S 3091, RXH E001-239, SEGUNDO ENTREGABLE</t>
  </si>
  <si>
    <t xml:space="preserve">POR EL GIRO DE LA RETENCION POR CONCEPTO DE PENALIDAD APLICADO A LA HT:23358 // RET 8% IR., SERVICIO DE GESTIÓN DE OBRA PARA CO NTROL, MONITOREO Y REVISIÓN DEL CUMPLIMIENTO DE LA EJECUCIÓN DE OBRA, DURANTE LA ETAPA DE EJECUCIÓN Y PUESTA EN MARCHA DE </t>
  </si>
  <si>
    <t>POR EL GIRO DE LA APLICACION DE PENALIDAD POR MORA DEL PRIMER ENTREGABLE DEL SERVICIO DE UN(A) PERSONA NATURAL PARA LA ASISTENCIA TÉCNICA EN GESTIÓN Y DIFUSIÓN DE PRENSA EN MEDIOS DE COMUNICACIÓN PARA LA UNIDAD DESCONCENTRADA LAMBAYEQUE DE LA AUTORID</t>
  </si>
  <si>
    <t>MBC, POR EL GIRO DE LA PENALIDAD DE LA FACTURA ELECTRONICA F001-253, SERVICIO DE MONITOREO DE ADECUADA OPERATIVIDAD DEL SERVICIO DE CORREO ELECTRÓNICO PARA LA AUTORIDAD NACIONAL DE INFRAESTRUCTURA, O/S 2902, ÚNICO ENTREGABLE, PERIODO 22.09.2024 AL 21</t>
  </si>
  <si>
    <t>MBC, POR EL GIRO DE LA PENALIDAD DE LA FACTURA ELECTRONICA E001-1261, SERVICIO DE LIMPIEZA Y DESINFECCION PARA LA SEDE DE LA UNIDAD DESCONCENTRADA LAMBAYEQUE DE LA AUTORIDAD NACIONAL DE INFRAESTRUCTURA O/S 2239, TERCER PAGO, PERIODO 08.09.2024 AL 07.</t>
  </si>
  <si>
    <t>POR EL GIRO DE LA PENALIDAD APLICADA A LA HT: 21218 //SERVICIO DE LIMPIEZA Y DESINFECCION PARA LA SEDE DE LA UNIDAD DESCONCENTRADA LAMBAYEQUE DE LA AUTORIDAD NACIONAL DE INFRAESTRUCTURA -ANIN UBICADO CALLE LOS MANGOS 230 URB. SANTA VICTORIA - CHICLAY</t>
  </si>
  <si>
    <t>MBC, POR EL GIRO DE LA PENALIDAD DEL RECIBO POR HONORARIOS E001-74, SERVICIO DE ASISTENCIA TÉCNICA LEGAL EN MATERIA DE DERECHO ADMINISTRATIVO PARA LA OFICINA DE ASESORIA DE LA AUTORIDAD NACIONAL DE INFRAESTRUCTURA, O/S 2945, PRIMER ENTREGABLE. HT 193</t>
  </si>
  <si>
    <t>POR EL GIRO DE LA PENALIDAD APLICADO A LA HT:22846 // SERVICIO DE UN(A) PROFESIONAL GESTOR SOCIAL PAR A LOS PROYEC TOS DE INVERSIÓN A CARGO DE LA UNIDAD DESCONCENTRADA ÁNCASH DE LA AUTORIDAD NACIONAL DE INFRAESTRUCTURA, CORRESPONDIENTE AL PRIMER ENTR</t>
  </si>
  <si>
    <t>HT 19513 // GIRO POR LA APLICACION DE LA PENALIDAD DEL SERVICIO PARA LA REVISIÓN, SEGUIMIENTO Y PRONUNCIAMIENTO RESPECTO A LA LÍNEA BASE Y CRONOGRAMAS PRESENTADOS POR EL CONTRATISTA, EN FUNCIÓN A LOS LINEAMIENTOS EN MATERIA DE PROGRAMACIÓN Y PLANEAMI</t>
  </si>
  <si>
    <t>MBC, POR EL GIRO DE LA PENALIDAD AL RECIBO POR HONORARIO E001-91, SERVICIO ESPECIALIZADO PARA LA REVISIÓN Y EVALUACIÓN DE PROYECTOS DE INVERSIÓN EN EL MARCO DEL INVIERTE.PE DETIPOLOGÍA DE DRENAJE PLUVIAL DEL PROYECTO: MEJORAMIENTO Y AMPLIACIÓN DEL SE</t>
  </si>
  <si>
    <t xml:space="preserve">HT 22953 //GIRO POR LA APLICACION DE LA PENALIDAD DEL SERVICIO DE UN(A) PROFESIONAL PARA LA ASISTENCIA TÉCNICA EN GESTIÓN DEL RIESGO DE LOS PROYECTOS DE INVERSION A CARGO DE LA UNIDAD DESCONCENTRADA PIURA DE LA AUTORIDAD NACIONAL DE INFRAESTRUCTURA, </t>
  </si>
  <si>
    <t>POR EL GIRO DE LA PENALIDAD APLICADA AL HT 20583//SERVICIO DE UN ESPECIALISTA CONTABLE PARA LA REVISIÓN, SEGUIMIENTO Y MONITOREO DE LOS DOCUMENTOS FINANCIEROS PRESENTADOS POR LOS SUBCONTRATISTAS, PARA SU CORRECTO LEVANTAMIENTO DE OBSERVACIONES, DURAN</t>
  </si>
  <si>
    <t xml:space="preserve">HT 16906 // GIRO POR LA PENALIDAD DEL SERVICIO DE ELABORACION DEL EXPEDIENTE TECNICO PARA EL DISENO ARQUITECTONICO Y ACONDICIONAMIENTO DE INFRAE STRUCTURA DE LA AUTORIDAD NACIONAL DE INFRAESTRUCTURA, UNIC O PAGO, SUJETO A PENALIDAD DE S/. 4,120.00   </t>
  </si>
  <si>
    <t xml:space="preserve">POR EL GIRO DE LA PENALIDAD APLICADA A LA VALORIZACION EC N° 08 DEL PAQUETE 04 (IN) - CONSULTORIA DE INFRAESTRUCTURA NATURAL PARA CHICAMA (PAQUETE 04 (IN)), CORRESPONDIENTE AL MES DE SETIEMBRE 2024, CON ADENDA DE CONTRATO NEC3, OPCION A DIRECCION DE </t>
  </si>
  <si>
    <t>MBC, POR EL GIRO DE LA PENALIDAD AL RECIBO POR HONORARIO E001-709, SERVICIO DE UN PROFESIONAL EN EQUIPAMIENTO MÉDICO DURANTE LA FASE 5 Y FASE 6, DE LA INTERVENCIÓN: RECUPERACIÓN DE LOS SERVICIOS DE SALUD DEL HOSPITAL SAN JUAN DE MATUCANA II-1, DISTRI</t>
  </si>
  <si>
    <t>POR EL GIRO DE LA PENALIDAD APLICADA A LA VALORIZACIÓN N° 24 Y ORDEN DE PAGO N° 28, CORRESPONDIENTE AL MES DE SETIEMBRE 2024, A FAVOR DEL CONSORCIO ROVELLA INMAC, EN EL MARCO DEL  CONTRATO NEC 3, OPCIÓN A, POR LA CONSULTORÍA DE INFRAESTRUCTURA NATURA</t>
  </si>
  <si>
    <t xml:space="preserve">HT:22225 // GIRO POR LA APLICACION DE LA PENALIDAD DE LA ADQUISICIÓN DE HERRAMIENTAS DE TRABAJO PARA LA SEDE CENTRAL Y SEDE COMPLEMENTARIA DE LA AUTORIDAD NACIONAL DE INFRAESTRUCTURA - ANIN, ÚNICO PAGO                                                 </t>
  </si>
  <si>
    <t>POR EL GIRO DE LA RETENCION DE LA GARANTIA DE FIEL CUMPLIMIENTO (SEGUNDA ADENDA) APLICADO A LA HT 21389 // VALORIZACION N° 41 // OCTUBRE 2024 // PQ 8 // ENTREGA DE LOS ESTABLECIMIENTOS DE SALUD DEL HOSPITAL DE APOYO DE CARAZ II, HOSPITAL DE APOYO CAS</t>
  </si>
  <si>
    <t xml:space="preserve">MBC, POR EL GIRO DE LA PENALIDAD A LA FACTURA ELECTRONICA E001-37, SERVICIO DE DISEÑO ARQUITECTONICO Y ACONDICIONA MIETO DE INFRAESTRUCTURA PARA LA SALA BIM DE LA OFICINA DE TECNOLOGIA DE LA INFORMACION EN LA SEDE CENTRAL DE LA AUTORIDAD NACIONAL DE </t>
  </si>
  <si>
    <t xml:space="preserve">POR EL GIRO DE PENALIDAD POR MORA ENLA EJECUCION DEL SERVICIO DE ASISTENCIA TÉCNICA EN SISTEMAS DE INFORMACIÓN GEOGRÁFICA PARA LA SUBDIRECCIÓN DE ESTUDIOS DE LA DIRECCIÓN DE ESTUDIOS Y OBRAS DE LA ANIN, CORRESPONDIENTE AL PRIMER ENTREGABLE. HT 20574 </t>
  </si>
  <si>
    <t xml:space="preserve">POR EL GIRO DE LA PENALIDAD APLICADA AL SERVICIO DE ASISTENCIA TÉCNICA PARA EL PROCESO DE ENTREGA DE CARGO, RECLUTAMIENTO Y SELECCIÓN DE PERSONAL., CORRESPONDIENTE AL PRIMER ENTREGABLE.-HT 20833-MEMORANDO Nº D00001159-2024-ANIN/ORH                   </t>
  </si>
  <si>
    <t>MBC, POR EL GIRO DEL LA PENALIDAD AL RECIBO POR HONORARIO E001-154, SERVICIO EN SUPERVISIÒN DE CALIDAD EN INSTALACIONES ELECTROMECANICAS, DEL PAQUETE 7 - HOSPITAL DE APOYO RECUAY, DISTRITO RECUAY, PROVINCIA RECUAY, DEPARTAMENTO DE ANCASH, DE LA SUBDI</t>
  </si>
  <si>
    <t xml:space="preserve">MBC, POR EL GIRO DE LA PENALIDAD AL RECIBO POR HONORARIO E001-111, SERVICIO ESPECIALIZADO EN INSTALACIONES MECÁNICO Y ELÉCTRICO, DURANTE LA ETAPA 5 DE EJECUCIÓN DE LA SUPERESTRUCTURA EN EDIFICIOS AUXILIARES, CERCO PERIMÉTRICO Y MOVIMIENTO DE TIERRAS </t>
  </si>
  <si>
    <t xml:space="preserve">POR EL GIRO DE LA PENALIDAD POR MORA POR DIAS DE RETRASO DEL SEGUNDO ENTREGABLE DEL SERVICIO ESPECIALIZADO EN LA METODOLOGIA BIM (BUILDING INFORMATION MODELING) DURANTE LA ETAPA DE CULMINACIÓN DE FASE 5 Y DE FASE 6 DEL PAQUETE 2, DE LA INTERVENCIÓN: </t>
  </si>
  <si>
    <t>MBC, POR EL GIRO DE LA PENALIDAD DEL RECIBO POR HONORARIOS E001-37, SERVICIO DE ASISTENCIA Y SOPORTE EN ACTIVIDADES ADMINISTRATIVAS ASOCIADAS A LA GESTIÓN, EJECUCION Y PUESTA EN MARCHA DE LAS INTERVENCIONES DEL PAQUETE 06 ANCASH, LA LIBERTAD Y CAJAMA</t>
  </si>
  <si>
    <t xml:space="preserve">HT: 21255 // GIRO POR LA APLICACION DE LA PENALIDAD DEL SERVICIO ESPECIALIZADO EN CIERRE COMERCIAL PARA REALIZAR EL CIERRE COMERCIAL BAJO EL CONTRATO NEC 3 OPION F, DURANTE EL CUMPLIMIENTO DE LA SECCIONAL 03 Y DE LA CULMINACIÓN FINAL DEL PROYECTO DE </t>
  </si>
  <si>
    <t xml:space="preserve">POR EL GIRO DE LA PENALIDAD APLICADA A LA HT: 21238 //SERVICIO ESPECIALIZADO EN LA METODOLOGÍA BIM (BUILDING INFORMATION MODELING) DURANTE LA FASE DE CULMINACIÓN Y CIERRE COMERCIAL DE LA EJECUCIÓN DE LA INTERVENCIÓN: RECUPERACIÓN DE LOS SERVICIOS DE </t>
  </si>
  <si>
    <t>POR EL GIRO DE LA PENALIDAD APLICADA A LA HT: 21207 // RET 8% IR, SERVICIO ESPECIALIZADO EN PLANEAMIENTO DURANTE LA FASE DE CULMINACIÓN Y CIERRE COMERCIAL DE LA EJECUCIÓN DE LA INTERVENCIÓN: RECUPERACIÓN DE LOS SERVICIOS DE SALUD DEL HOSPITAL DE APOY</t>
  </si>
  <si>
    <t xml:space="preserve">HT: 21054 //-GIRO APLICACION DE LA PENALIDAD DEL SERVICIO EN GESTIÓN DE RIESGOS DE LAS INTERVENCIONES DEL PAQUETE 7 PIURA EN LA ETAPA DE EJECUCIÓN Y COMISIONAMIENTO, CORRESPONDIENTE AL SEGUNDO ENTREGABLE, SUJETO A PENALIDAD RXH E001-79 CON PENALIDAD </t>
  </si>
  <si>
    <t>POR EL GIRO DE LA PENALIDAD APLICADA AL SERVICIO ESPECIALIZADO EN LEGAL PARA EL APOYO EN GESTIÛN CONTRACTUAL DE LOS CONTRATOS NEC DE LOS PROYECTOS DEL PAQUETE INFRAESTRUCTURA NATURAL, DEL CONTRATO OPERATIVO SUSCRITO CON UKDT Y EN EL DESARROLLO DE ACC</t>
  </si>
  <si>
    <t>POR EL GIRO DE LA APLICACION DE LA PENALIDAD POR MORA EN LA EJECUCION DE LA PRESTACION DEL PRIMER ENTREGABLE DEL SERVICIO EN PLANEAMIENTO Y RIESGOS DURANTE LA FASE 4 Y FASE 5 DE LA CONSTRUCCIÓN DE LAS OBRAS CIVILES DE LA EDIFICACIÓN PRINCIPAL, SECUND</t>
  </si>
  <si>
    <t>MBC, POR EL GIRO DE LA PENALIDAD AL RECIBO POR HONORARIO E001-17, SERVICIO ESPECIALIZADO EN TEMAS LEGALES PARA LA GESTIÓN DE LOS PROYECTOS A CARGO DE LA UNIDAD FUNCIONAL DE SOLUCIONES INTEGRALES DE LA SUBDIRECCIÓN DE EJECUCIÓN DE INVERSIÓN DE LA AUTO</t>
  </si>
  <si>
    <t>POR EL GIRO DE LA APLICACIÓN DE PENALIDAD POR MORA DEL PRIMER ENTREGABLE DEL SERVICIO DE SEGUIMIENTO A ACTIVIDADES DE PLAN DE COMUNICACIÓN PARA LA UNIDAD DE COMUNICACIONES DE LA ANIN; ANEXO Nº 10 - CONFORMIDAD DE SERVICIOS, DETERMINACION DE PENALIDAD</t>
  </si>
  <si>
    <t xml:space="preserve">MBC, POR EL GIRO DE LA PENALIDAD A LA FACTURA ELECTRONICA E001-2179, POR EL SERVICIOS DE LIMPIEZA PARA LA AUTORIDAD NACIONAL DE INFRAESTRUCTURA, O/S 1386, SEGUNDO ENTREGABLE, PERIODO DEL 22.05.2024 AL 20.06.2024, HT 13831                             </t>
  </si>
  <si>
    <t>HT 21182 // GIRO POR LA APLICACION DE LA PENALIDAD DEL SERVICIO ESPECIALIZADO PARA EL CONTROL, SEGUIMIENTO EN MODELAMIENTO HIDRÁULICO DE DRENAJE PLUVIAL EN LAS ETAPAS DEL DISEÑO DE RIBA 4 DE LOS PROYECTOS DE INVERSIÓN PARA LA (DIME) DE LA AUTORIDAD N</t>
  </si>
  <si>
    <t xml:space="preserve">HT: 21391 // GIRO POR LA APLICACION DE LA PENALIDAD DEL SERVICIO ESPECIALIZADO PARA EL REGISTRO y SEGUIMIENTO EN EL BANCO DE INVERSIONES DE LOS PROYECTOS DE INVERSIÓN E IRIS DE LA UNIDAD EJECUTORA DE INVERSIONES DE LA ANIN, CORRESPONDIENTE AL TERCER </t>
  </si>
  <si>
    <t xml:space="preserve">HT 22662 // GIRO POR APLICACION DE LA PENALIDAD DEL SERVICIO ESPECIALIZADO EN MATERIA LEGAL PARA LA OFICINA DE ADMINISTRACIÓN DE LA ANIN, CORRESPONDIENTE AL PRIMER ENTREGABLE, SUJETO A PENALIDAD RXH E001-59                                            </t>
  </si>
  <si>
    <t>POR EL GIRO DE LA PENALIDAD POR MORA EN LA EJECUCION DE LA PRESTACION DEL SERVICIO ESPECIALIZADO PARA REALIZAR LAS GESTIONES PRESUPUESTALES, A FIN DE DAR CUMPLIMIENTO A LA PROGRAMACIÓN FINANCIERA MULTIANUAL, BRINDANDO ASISTENCIA TÉCNICA A LAS GERENCI</t>
  </si>
  <si>
    <t>HT 22378 // GIRO POR LA APLICACION DE LA PENALIDAD DEL SERVICIO ESPECIALIZADO DE ASISTENCIA TÉCNICA LEGAL DE UNA PERSONA NATURAL EN MATERIA DE CONTRATACIONES DEL ESTADO, CONTRATACIONES DE GOBIERNO A GOBIERNO, CONTRATOS COLABORATIVOS Y CONEXOS (NEC, S</t>
  </si>
  <si>
    <t>HT 20157 // GIRO POR LA APLICACION DE LA PENALIDAD DEL SERVICIO DE ASISTENCIA TÉCNICA EN MONITOREO, SEGUIMIENTO Y SUPERVISIÓN DE LOS PROYECTOS DE INVERSIÓN EN LA UNIDAD DESCONCENTRADA LA LIBERTAD DE LA AUTORIDAD NACIONAL DE INFRAESTRUCTURA - ANIN, CO</t>
  </si>
  <si>
    <t>POR EL GIRO DE LA PENALIDAD APLICADA AL SERVICIO EN ARQUITECTURA HOSPITALARIA, DURANTE LA ETAPA DE CULMINACIÓN DE OBRA Y ENTREGA AL USUARIO FINAL, DE LA INTER VENCIÓN: RECUPERACIÓN DE LOS SERVICIOS DE SALUD DEL HOSPITA L DE APOYO II-2 SULLANA, DISTRI</t>
  </si>
  <si>
    <t>HT 17691 // GIRO POR LA APLICACION DE LA PENALIDAD DEL SERVICIO DE GESTIÓN DE OBRA PARA LA REVISIÓN, CONTROL, MONITOREO Y EVALUACIÓN DURANTE LA ETAPA DE EJECUCIÓN Y PUESTA EN MARCHA DE LA INTERVENCIÓN IRI EN EL LOCAL EDUCATIVO CON CÓDIGO DE LOCAL 100</t>
  </si>
  <si>
    <t>MBC, POR EL GIRO DE LA PENALIDAD DEL RECIBO POR HONORARIO E001-42, SERVICIO ESPECIALIZADO EN SEGURIDAD, SALUD OCUPACIONAL Y MEDIO AMBIENTE Y CALIDAD, PARA EL PROYECTO ENTREGA DE DEFENSAS RIBEREÑAS EN LAS QUEBRADAS SAN IDELFONSO Y SAN CARLOS - PAQUETE</t>
  </si>
  <si>
    <t>HT 17075 // GIRO POR LA APLICACION DE LA PENALIDAD DEL SERVICIO PARA LA EVALUACIÓN, CONTROL Y PRONUNCIAMIENTO RESPECTO A LAS PARTIDAS EN MATERIA DE INSTALACIONES SANITARIAS, DURANTE LA ETAPA DE CONSTRUCCIÓN Y PUESTA EN MARCHA PARA LAS DOCE (12) INTER</t>
  </si>
  <si>
    <t xml:space="preserve">MBC, POR EL GIRO DE LA PENALIDAD AL RXH E001-31, HT:23147 // SERVICIO PARA EL SEGUIMIENTO DE MODELAMIENTO BI M (BUILDING INFORMATION MODELING), PARA VALIDAR LOS PROCESOS DE ESTA METODOLOGÍA, DURANTE LA ETAPA DE CONSTRUCCIÓN Y PUESTA EN MARCHA DE LAS </t>
  </si>
  <si>
    <t>HT 20804// GIRO POR LA APLICACION DE LA PENALIDAD DEL SERVICIO DE ASISTENCIA Y MONITOREO REFERENTE LOS ASPECTOS ECONÓMICOS Y FINANCIEROS DE LOS SERVICIOS DE ASESORÍA Y ASISTENCIA TÉCNICA ESPECIALIZADA PRESTADOS EN RELACIÓN AL CONTRATO OPERATIVO EN FA</t>
  </si>
  <si>
    <t>MBC, POR EL GIRO DE LA PENALIDAD AL RECIBO POR HONORARIO E001-136, SERVICIO DE GESTIÓN DE OBRA PARA CONTROL, MONITOREO Y REVISIÓN DEL CUMPLIMIENTO DE LA EJECUCIÓN DE OBRA, DURANTE LA ETAPA DE EJECUCIÓN Y PUESTA EN MARCHA DE LA INTERVENCIÓN REHABILITA</t>
  </si>
  <si>
    <t>HT 18757 // GIRO POR LA APLICACION DE LA PENALIDAD DEL SERVICIO DE UN PROFESIONAL EN EQUIPAMIENTO MÉDICO DURANTE LA FASE 5 Y FASE 6, DE LA INTERVENCIÓN: RECUPERACIÓN DE LOS SERVICIOS DE SALUD DEL HOSPITAL SAN JUAN DE MATUCANA II-1, DISTRITO DE MATUCA</t>
  </si>
  <si>
    <t xml:space="preserve">POR EL GIRO DE LA PENALIDAD APLICADA AL HT 21321 // SERVICIO DE UN/A PROFESIONAL QUE BRINDE SERVICIO ESPECIALIZADO CON SOLUCIÓN DE CONTROVERSIAS ARBITRAJE.CORRESPONDIENTE AL PRIMER ENTREGABLE                                                           </t>
  </si>
  <si>
    <t xml:space="preserve">POR EL GIRO DE LA PENALIDAD POR MORA EN LA EJECUCION DE LA PRESTACION DEL SERVICIO DE ASISTENTE DOCUMENTARIO PARA LA OFIC INA DE GESTIÓN DE PROYECTOS DE LA AUTORIDAD NACIONAL DE INFRAESTRUCTURA, CORRESPONDIENTE AL PRIMER ENTREGABLE. HT 23685 - JVM   </t>
  </si>
  <si>
    <t>POR EL GIRO DE LA APLICACION DE PENALIDAD POR MORA DEL PRIMER ENTREGABLE DEL SERVICIO ESPECIALIZADO EN OBRAS CIVILES, DURANTE LA ETAPA 5 DE EJECUCIÓN DE SALDOS EN OBRAS CIVILES Y ACABADOS EN LOS EDIFICIOS AUXILIARES Y EDIFICIO CLÍNICO ASI COMO MOVIMI</t>
  </si>
  <si>
    <t>POR EL GIRO DE LA APLICACION DE PENALIDAD POR MORA DEL PRIMER ENTREGABLE DEL SERVICIO DE UN (A) PROFESIONAL GESTOR SOCIAL PARA LOS PROYECTOS DE INVERSIÓN A CARGO DE LA UNIDAD DESCONCENTRADA PIURA DE LA AUTORIDAD NACIONAL DE INFRAESTRUCTURA - ANIN; AN</t>
  </si>
  <si>
    <t xml:space="preserve">GIRO APLICACION DE PENALIDAD RH 001-108 SERVICIO DE GRABACION, EDICIÓN DE VIDEO Y REGISTRO FOTOGRAFICO PARA LA UNIDAD DE COMUNICACIONES SEGUNDO ENTREGABLE                                                                                                </t>
  </si>
  <si>
    <t>POR EL GIRO DE LA PENALIDAD POR MORA EN LA EJECUCION DEL SERVICIO ESPECIALIZADO EN LIBERACIÓN DE AFECTAC IONES PREDIALES E INTERFERENCIAS EN LA ETAPA DE DISEÑO DEL PROYECTO: “MEJORAMIENTO Y AMPLIACIÓN DEL SERVICIO DE DRENAJE PLUVIAL INTEGRAL DE LA CU</t>
  </si>
  <si>
    <t>MBC, POR EL GIRO DE LA PENALIDAD AL RECIBO POR HONORARIO E001-29, SERVICIO ESPECIALIZADO PARA LA GESTIÓN DE RIESGOS SOCIALES, CON UN ENFOQUE EN EL MONITOREO Y LA SUPERVISIÓN DE LAS ACTIVIDADES DE RELACIONAMIENTO COMUNITARIO ASOCIADAS AL PROYECTO: MEJ</t>
  </si>
  <si>
    <t>MBC, POR EL GIRO DEL LA PENALIDAD AL RECIBO POR HONORARIO E001- 290, SERVICIO DE ASISTENCIA TÉCNICA EN MONITOREO, SEGUIMIENTO Y SUPERVISIÓN DE LOS PROYECTOS DE INVERSIÓN EN LA UNIDAD DESCONCENTRADA LAMBAYEQUE DE LA AUTORIDAD NACIONAL DE INFRAESTRUCTU</t>
  </si>
  <si>
    <t xml:space="preserve">MBC, POR EL GIRO DE LA PENALIDAD AL RECIBO POR HONORARIO E001-8, SERVICIOS DE UN (01) CONDUCTOR DE CAMIONETA PARA APOYO DE LA UNIDAD DE ABASTECIMIENTO DE LA ANIN, O/S 2516, TERCER ENTREGABLE, HT 21901                                                  </t>
  </si>
  <si>
    <t>POR EL GIRO DE LA PENALIDAD POR MORA EN LA EJECUCION DE LA PRESTACION DEL SERVICIO DE UN (A) PROFESIONAL PARA LA ASISTENCIA TÉCNICA EN LA GESTIÓN DEL RIESGO DE LOS PROYECTOS DE INVERSIÓN A CARG O DE LA UNIDAD DESCONCENTRADA LAMBAYEQUE DE LA AUTORIDAD</t>
  </si>
  <si>
    <t xml:space="preserve">HT 17294//GIRO POR LA APLICACION DE LA PENALIDAD DE LA ADQUISICIÓN DE MATERIALES Y HERRAMIENTAS INFORMATICOS PARA LA AUTORIDAD NACIONAL DE INFRAESTRUCTURA, PAGO UNICO FE E001-148                                                                        </t>
  </si>
  <si>
    <t>MBC, POR EL GIRO DE LA PENALIDAD AL RECIBO POR HONORARIO E001-73, SERVICIO EN GESTIÓN SOCIAL, DURANTE LA ETAPA 5 DE EJECUCIÓN DE SALDOS EN OBRAS CIVILES Y ACABADOS EN LOS EDIFICIOS AUXILIARES Y EDIFICIO CLÍNICO ASI COMO MOVIMIENTO DE TIERRAS, PARA EJ</t>
  </si>
  <si>
    <t>HT 20948//GIRO POR APLICACION DE LA PENALIDAD EL SERVICIO ESPECIALIZADO EN ESTRUCTURAS DURANTE LA FASE 5 DE EJECUCIÓN CONTRACTUAL DEL PAQUETE 08, PARA EL PROYECTO DE LA INTERVENCIÓN: MEJORAMIENTO Y AMPLIACIÓN DE LOS SERVICIOS D E SALUD DEL HOSPITAL D</t>
  </si>
  <si>
    <t>HT 20568//GIRO POR APLICACION DE LA PENALIDAD DEL SERVICIO ESPECIALIZADO PARA REALIZAR LA VERIFICACIÓN DE DOCUMENTACIÓN PENDIENTE DE OBRA Y COMISIONAMIENTO, SEGUIMIENTO AL CIERRE DE LAS LISTAS DE CULMINACIÓN DE ACTIVOS DE LOS SU BCONTRATOS DE OBRA CI</t>
  </si>
  <si>
    <t>POR EL GIRO DE LA PENALIDAD POR MORA EN LA EJECUCION DE LA PRESTACION DEL SERVICIO DE ESPECIALISTA EN PLANEAMIENTO PARA EL PROYECTO: “MEJORAMIENTO Y AMPLIACIÓN DE LOS SERVICIOS DE PROTECCIÓN PARA REDUCIR EL RIESGO DE LA POBLACIÓN Y UNIDADES PRODUCTOR</t>
  </si>
  <si>
    <t>HT 20413// GIRO POR APLICACION DE LA PENALIDAD DEL SERVICIO ESPECIALIZADO EN METODOLOGÍA BIM (BUILDING INFORMATION MODELING), DURANTE LA CULMINACIÓN DE OBRA Y ENTREGA AL USUARIO FINAL, DE LA INTERVENCIÓN: RECUPERACIÓN DE LOS SERVICIOS DE SALUD DEL HO</t>
  </si>
  <si>
    <t>HT 16930 // GIRO POR APLICACION DE LA PENALIDAD DEL SERVICIO ESPECIALIZADO EN LIBERACIÓN DE AFECTACIONES PREDIALES E INTERFERENCIAS EN LA ETAPA DE DISEÑO DEL PROYECTO: “MEJORAMIENTO Y AMPLIACIÓN DEL SERVICIO DE DRENAJE PLUVIAL INTEGRAL DE LA CUIDAD D</t>
  </si>
  <si>
    <t>MBC, POR EL GIRO DE LA PENALIDAD AL RECIBO POR HONORARIO E001 - 147, SERVICIO EN SUPERVISIÓN DE CALIDAD EN EQUIPAMIENTO MEDICO DEL PAQUETE 6 - HOSPITAL DE APOYO II-2 SULLANA, DISTRITO DE SULLANA, PROVINCIA DE SULLANA - REGION PIURA, DE LA SUBDIRECCIÓ</t>
  </si>
  <si>
    <t>HT 20540 // GIRO POR LA PENALIDAD DEL SERVICIO DE ANALISIS DE INFORMACION EN INGENIERIA DE DATOS PARA LA UNIDAD DE SEGUIMIENTO Y MONITOREO DE LA OFICINA DE GESTIÓN DE PROYECTOS DE LA AUTORIDAD NACIONAL DE INFRAESTRUCTURA, CORRESPONDIENTE AL PRIMER EN</t>
  </si>
  <si>
    <t xml:space="preserve">MBC, POR EL GIRO DE LA PENALIDAD AL RECIBO POR HONORARIO E001-82, SERVICIO EN GESTIÓN DE MODELOS DE INFORMACIÓN PARA LA CONSTRUCCIÓN (BIM), ENFOCADO EN EL SEGUIMIENTO Y CONTROL DEL DESARROLLO Y REVISIÓN DE DOCUMENTOS TÉCNICOS DEL SECTOR EDUCACIÓN DE </t>
  </si>
  <si>
    <t>MBC, POR EL GIRO DE LA PENALIDAD AL RECIBO POR HONORARIO E001-7, SERVICIO DE ASISTENCIA EN LECCIONES APRENDIDAS PARA LA UNIDAD DE DIALOGO Y GOBERNANZA DE LA OFICINA DE GESTIÓN DE PROYECTOS DE LA AUTORIDAD NACIONAL DE INFRAESTRUCTURA, O/S 1273, PRIMER</t>
  </si>
  <si>
    <t>Por la devolución a la ARCC-PCM de penalidades aplicadas a contratistas: ACRUTA &amp; TAPIA INGENIEROS SAC Contrato 006-2021-RCC/GG/OA por S/ 562,252.82 SIAF 5221-2024 R/I 631-B, CONSORCIO MILKO segun ROA 67-2022, por S/ 75,735.45 SIAF 5227-2024, R/I. 631-J; CONSORCIO NORTE, Contrato 122-2020-RCC/GG/OA por S/ 33,914.95 SIAF 5228-2024 R/I 631-K; MENDOZA &amp; TAPIA Contrato 090-2021-RCC/GG/OA por S/ 396,942.49 SIAF 5275-2024 R/I 632-R, TAPIA JULCA CESAR FERNANDO Y TREBOL Contrato 136-2021-RCC/GG/OA por S/ 4,600.00 SIAF 5282-2024 R/I 632-Y; TREBOL INGENIERIA SAC Contrato 056-2022-RCC/GG/OA por S/ 426,708.48 SIAF 5279-2024 R/I 632-W, dicha devolución se efectua, por la no existencia de perfeccionamiento de la cesión de posicion contractua. a solicitud de la ARCC-PCM: Oficio N°D000037-2024--PCM/OGA-ARCC; Oficio N°D000037-2024--PCM/OGA-ARCC, MEMORANDO N°D00003442-2024-ANIN/DAI, OFICIO N°D00000048-2024-ANIN/OA-UT; INFORME N°D000013-2024-PCM-OCT-ARCC-2023-JFT; MEMORANDO N°D000743-2024-PCM-OCT; Oficio N°D000808-2024-PCM-OGA. HT-21595-2024; HT-19479-E; HT-20626-E</t>
  </si>
  <si>
    <t>POR EL GIRO DE LA PENALIDAD POR MORA EN LA EJECUCION DE LA PRESTACION DEL SERVICIO EN LA GESTIÓN DE MODELAMIENTO BIM (BUILDING INFORMATION MODELING), PARA EL SEGUIMIENTO Y MONITOREO DE LOS PROCESOS, DURANTE LA ETAPA DE CONSTRUCCIÓN Y PUESTA EN MARCHA</t>
  </si>
  <si>
    <t>POR EL GIRO DE PENALIDAD POR MORA EN LA EJECUCION DEL SERVICIO PARA EL REVISIÓN, SEGUIMIENTO Y PRONUNCIAMIENTO RESPECTO A LOS COSTOS Y GASTOS INCURRIDOS POR EL CONTRATISTA; ASIMISMO GESTIONAR EL MARCO PRESUPUESTAL (FUR) EN MATERIA DE COSTOS Y PRESUPU</t>
  </si>
  <si>
    <t xml:space="preserve">POR EL GIRO DE LA APLICACION DE PENALIDAD SEGUN ORDEN DE PAGO N° 10 DE LA VALORIZACION N° 10 DEL PAQUETE R-09 - DISEÑO INTEGRAL DEFINITIVO DE LAS SOLUCIONES INTEGRALES DEL RIO MALA (PAQUETE R-09), CORRESPONDIENTE AL MES DE SETIEMBRE 2024, CON ADENDA </t>
  </si>
  <si>
    <t>POR EL GIRO DE LA APLICACION DE PENALIDAD SEGUN ORDEN DE PAGO N° 10 DE LA VALORIZACION N° 10 DEL PAQUETE R-09 - DISEÑO INTEGRAL DEFINITIVO DE LAS SOLUCIONES INTEGRALES DEL RIO MALA (PAQUETE R-09), CORRESPONDIENTE AL MES DE SETIEMBRE 2024, CON ADENDA</t>
  </si>
  <si>
    <t>POR EL GIRO DE LA PENALIDAD APLICADA A LA VALORIZACIÓN N°13 DEL MES DE ABRIL 2024, POR EL SERVICIO DE CONSULTORÍA PARA REALIZAR LA SUPERVISIÓN DE LA CALIDAD Y DE SEGURIDAD, SALUD OCUPACIONAL Y MEDIO AMBIENTE (SSOMA) EN LA EJECUCIÓN DE LAS OBRAS DEL P</t>
  </si>
  <si>
    <t>POR EL GIRO DE LA PENALIDAD APLICADA SERVICIO DE UN GESTOR DE OBRA PARA REALIZAR LA REVISIÓN Y MONITOREO DE LA DOCUMENTACIÓN QUE CONLLEVA A LA OBTENCIÓN DEL CERTIFICADO DE CULMINACIÓN Y TRANSICIÓN AL CIERRE COMERCIAL DE LAS INTERVENCIONES DEL PAQUETE</t>
  </si>
  <si>
    <t>POR EL GIRO DE LA PENALIDAD POR MORA EN LA EJECUCION DE LA PRESTACION DEL SERVICIO ESPECIALIZADO EN LA SUPERVISIÓN DE LA GESTIÓN DE OBRAS DEL PROYECTO DE DEFENSAS RIBEREÑAS EN LAS QUEBRADAS SAN IDELFONSO Y SAN CARLOS - PAQUETE 1, CORRESPONDIENTE AL P</t>
  </si>
  <si>
    <t>POR EL GIRO DE LA PENALIDAD MORA EN LA EJECUCION DE LA PRESTACION DEL SERVICIO ESPECIALIZADO EN LA GESTIÓN PREDIAL PARA LA SUPERVISIÓN Y EVALUACIÓN DE LA DOCUMENTACIÓN CON FINES DE EMISIÓN DE RESOLUCIÓN QUE APRUEBA LOS PAGOS DE ADQUISICIÓN Y LIBERACI</t>
  </si>
  <si>
    <t>POR EL GIRO DE LA PENALIDAD POR MORA EN LA EJECUCION DEL SERVICIO EN LA GESTIÓN Y CONTROL DE MODELOS BIM Y GIS DURANTE LA ETAPA FINAL DE DISEÑO Y CONSTRUCCIÓN DE LAS OBRAS CORRESPONDIENTES A LOS PROYECTOS DEL PQ 8 RIO ZAÑA Y RIO OLMOS, CORRESPONDIENT</t>
  </si>
  <si>
    <t xml:space="preserve">POR EL GIRO DE LA PENALIDAD POR MORA EN LA EJECUCION DE LA PRESTACION DEL SERVICIO ESPECIALIZADO EN ARQUITECTURA PARA LLEVAR A CABO EL ACOMPAÑAMIENTO TÉCNICO EN LAS VISITAS DE IDENTIFICACIÓN DE POSIBLES DEFECTOS CONSTRUCTIVOS, EN COMPARACIÓN CON LOS </t>
  </si>
  <si>
    <t>MBC, POR EL GIRO DEL LA DEVOLUCIÓN DE LA PENALIDAD EN ATENCION AL INFORME 002-2024 MBC, POR EL MONTO DE S/ 250.00 SOLES AL PROVEEDOR LÓPEZ PALOMINO PEDRO ALEJANDRO CON RUC 10101430087 RECIBO POR HONORARIO E001-46, SERVICIO EN PLANIFICACION, CONTROL D</t>
  </si>
  <si>
    <t>MBC, POR EL GIRO DE LA DEVOLUCIÓN DE LA PENALIDAD EN ATENCION AL INFORME 003-2024 MBC, POR EL MONTO DE S/ 31.11 SOLES AL PROVEEDOR MACEDA ESPINOZA MARTIN ALBERTO CON RUC 10405445692 RECIBO POR HONORARIO E001-91, SERVICIO ESPECIALIZADO PARA LA REVISIÓ</t>
  </si>
  <si>
    <t>N</t>
  </si>
  <si>
    <t>1474-B</t>
  </si>
  <si>
    <t>1531-A</t>
  </si>
  <si>
    <t>1527-K</t>
  </si>
  <si>
    <t xml:space="preserve">POR EL GIRO DE APLICACION DE PENALIDAD POR RETRASO EN ENTREGA DE DOCUMENTACION REQUERIDA EN TDR POR EL SERVICIO DE INTERNET SATELITAL DE CONTINGENCIA PARA LA SEDE CENTRAL DE LA ANIN. HT 2040 O/S 445 F001-130068 CORRESPONDIENTE AL SEGUNDO ENTREGABLE  </t>
  </si>
  <si>
    <t xml:space="preserve">POR EL GIRO DE PENALIDAD AL PROVEEDOR POR RETRASO EN ENTREGA DE DOCUMENTACION SEGUN CONTRATO DE SERVICIO DE INTERNET DEDICADO PARA LA SEDE NIU 1.00 6,584.40 5,580.00 5,580.00 CENTRAL DE LA AUTORIDAD NACIONAL DE INFRAESTRUCTURA O/S 460                </t>
  </si>
  <si>
    <t xml:space="preserve">GIRO DE LA PENALIDAD FACTURA F001-136926 S/54.87 SERVICIO DE INTERNET DEDICADO PARA LA SEDE NIU 1.00 6,584.40 5,580.00 5,580.00 CENTRAL DE LA AUTORIDAD NACIONAL DE INFRAESTRUCTURA                                                                       </t>
  </si>
  <si>
    <t xml:space="preserve">GIRO DE LA PENALIDAD DE LA FACTURA F001-137370 CONTRATACION DE SERVICIO DE INTERNET SATELITAL DE CONTINGENCIA PARA LA SEDE CENTRAL DE LA ANIN CUARTO ENTREGABLE                                                                                           </t>
  </si>
  <si>
    <t xml:space="preserve">GIRO DE LA PENALIDAD SEGUN ANEXO A LA FACTURA F001-137127 TERCER ENTREGABLE SERVICIO DE INTERNET DEDICADO PARA LA SEDE NIU 1.00 6,584.40 5,580.00 5,580.00 CENTRAL DE LA AUTORIDAD NACIONAL DE INFRAESTRUCTURA                                            </t>
  </si>
  <si>
    <t xml:space="preserve">GIRO DE LA PENALIDAD A LA FACTURA F001-135935 S/144.43.00CONTRATACION DE SERVICIO DE INTERNET SATELITEAL DE CONTINGENCIA PARA LA SEDE CENTRAL DE LA ANIN TERCER PAGO                                                                                      </t>
  </si>
  <si>
    <t xml:space="preserve">POR EL GIRO DE LA PENALIDAD POR MORA EN LA EJECUCION DE LA PRESTACIÓN DEL SERVICIO DE INTERNET SATELITAL DE CONTINGENCIA PARA LA SEDE CENTRAL DE LA ANIN, CORRESPONDIENTE AL QUINTO ENTREGABLE, HT 8887 - JVM                                             </t>
  </si>
  <si>
    <t>POR EL GIRO DE LA PENALIDAD POR MORA EN LA EJECUCION DE LA PRESTACION DEL SERVICIO DE INTERNET DEDICADO PARA LA SEDE NIU 1.00 6,584.40 5,580.00 5,580.00 CENTRAL DE LA AUTORIDAD NACIONAL DE INFRAESTRUCTURA, CORRESPONDIENTE AL CUARTO MES DE SERVICIO. H</t>
  </si>
  <si>
    <t>F001-130068</t>
  </si>
  <si>
    <t>F001-136926</t>
  </si>
  <si>
    <t xml:space="preserve"> F001-137370</t>
  </si>
  <si>
    <t xml:space="preserve">F001-137127 </t>
  </si>
  <si>
    <t>F001-135935</t>
  </si>
  <si>
    <t>CASTRO VIDAL ANGELICA MARIA</t>
  </si>
  <si>
    <t>PINEDO CARRION WILDER</t>
  </si>
  <si>
    <t>IMPERIA SOLUCIONES TECNOLOGICAS S.A.C.</t>
  </si>
  <si>
    <t>POR EL GIRO DE LA RETENCION DEL 8% APLICADO A LA HT: 21207 // RET 8% IR, SERVICIO ESPECIALIZADO EN PLANEAMIENTO DURANTE LA FASE DE CULMINACIÓN Y CIERRE COMERCIAL DE LA EJECUCIÓN DE LA INTERVENCIÓN: RECUPERACIÓN DE LOS SERVICIOS DE SALUD DEL HOSPITAL DE APOYO II-1 DE YUNGAY, DISTRITO DE YUNGAY, PROVINCIA YUNGAY - REGIÓN ANCASH, A FIN DE GARANTIZAR LA OPERATIVIDAD DE LAS INTERVENCIONES MULTISECTORIALES EN LA ETAPA DE EJECUCIÓN CON TRACTUAL A CARGO DE LA AUTORIDAD NACIONAL DE INFRAESTRUCTURA (ANIN)., CORRESPONDIENTE AL PRIMER ENTREGABLE-RH E001-85</t>
  </si>
  <si>
    <t>MBC, POR EL GIRO DE LA PENALIDAD A LA FACTURA ELECTRONICA E001-78, SERVICIO DE CONECTIVIDAD DE LOS USUARIOS DE LOS SERVICIOS PARA LA SEDE DESCONCENTRADA LAMBAYEQUE, O/S 3325, PRIMER ENTREGABLE, PERIODO 24.10.2024 AL 22.11.2024, HT:24650</t>
  </si>
  <si>
    <t>HT:23361 // GIRO POR APLICACION DE LA PENALIDAD POR EL SERVICIO PARA REALIZAR EL SEGUIMIENTO, MONITORE O Y REVISIÓN DE INFORMACIÓN DE LA ESPECIALIDAD SOCIAL EN ETAPA RIBA 4 DEL PROYECTO CON CUI N° 2545188: "CREACIÓN DEL SERVICIO DE DRENAJE PLUVIAL EN EL ÁMBITO URBANO DE 4 DISTRITOS DE LA PROVINCIA DE CHICLAYO - DEPARTAMENTO DE LAMBAYEQUE", CORRESPONDIENTE AL SEGUNDO ENTREGABLE, SUJETO A PENALIDAD RXH E001-95</t>
  </si>
  <si>
    <t>Servicio especializado en revisión, verificación y cumplimiento del AIM de las intervenciones bajo la metodología BIM de acuerdo a los lineamientos establecidos en el contrato NEC vigente; por obras complementarias del Paquete 7 – Piura.</t>
  </si>
  <si>
    <t xml:space="preserve">MBC, POR EL GIRO DE LA PENALIDAD A LA FACTURA ELECTRONICA F001-3543, POR LA ADQUISICIÓN DE CONTROLADOR DE PUNTOS DE ACCESO A RED INALÁMBRICA PARA LA SEDE CENTRAL DE LA AUTORIDAD N ACIONAL DE INFRAESTRUCTURA, O/C 138, UNICO PAGO, HT:25799             </t>
  </si>
  <si>
    <t>POR EL GIRO DE LA APLICACION DE PENALIDAD POR AUSENCIA INJUSTIFICADA DE LA VALORIZACION Nº 25 - QS Y SSOMA, CONTRATACION DEL SERVICIO DE CONSULTORIA DE QS Y SSOMA BAJO EL SISTEMA DE TARIFAS PARA LOS ESTABLECIMIENTOS DE SALUD HOSPITAL DE APOYO CARAZ, CATEGORÍA II - 1 EN EL DISTRITO DE CARAZ, PROVINCIA DE HUAYLAS, DEPARTAMENTO DE ANCASH (PAQUETE 8), CORRESPONDIENTE AL MES DE NOVIEMBRE 2023; CON ADENDA AL CONTRATO N° 130-2021-ARCC/GG/OA, CONTRATO Nº 130-2021-ARCC/GG/OA; CONFORMIDAD MEDIANTE INFORME Nº D00000034-2024-ANIN/DIME-SEJDI-UFS-EDB, INFORME Nº D00000210-2024-ANIN/OA-UC, Y MEMORANDO Nº D00010019-2024-ANIN/DIME, APROBADO SEGUN RESOLUCION DE LA OFICINA DE ADMINISTRACION Nº 00238-2024-ANIN/OA. FACTURA ELECTRONICA E001-187</t>
  </si>
  <si>
    <t>POR EL GIRO DEL 10% DE LA RETENCION POR FONDO DE GARANTIA DE FIEL CUMPLIMIENTO DE LA VALORIZACION Nº 14 - QS Y SSOMA, CONTRATACION DEL SERVICIO DE CONSULTORIA PARA REALIZAR LA SUPERVISION DE LA CALIDAD (QS) Y DE LA SEGURIDAD, SALUD OCUPACIONAL Y MEDIO AMBIENTE (SSOMA), EN LA EJECUCION DE LAS OBRAS DEL PAQUETE 08 - EDUCACION: ANCASH, HUANCAVELICA Y LIMA (PAQUETE 08), CORRESPONDIENTE AL MES DE MAYO 2024; CON CONTRATO Nº 017-2023-ARCC/GG/OA; CONFORMIDAD MEDIANTE INFORME Nº D00000711-2024-ANIN/DIME-SEJDI-UFE, INFORME Nº D00000157-2024-ANIN/DIME-SEJDI-UFE-JDA Y MEMORANDO Nº D00011110-2024-ANIN/DIME. FACTURA ELECTRONICA E001-310</t>
  </si>
  <si>
    <t xml:space="preserve">TREBOL INGENIERIA S.A.C. </t>
  </si>
  <si>
    <t>S/N</t>
  </si>
  <si>
    <t>CONTRATO N° 70-2023
ARCC/GG/OA
 CARTA Nº 0599-2023
ARCC/GG/OA</t>
  </si>
  <si>
    <t>CONTRATO N° 39-2023 ARCC/GG/OA CARTA Nº 00342-2023 ARCC/GG/OA</t>
  </si>
  <si>
    <t>CARTA Nº 00632-2023 ARCC/GG/OA</t>
  </si>
  <si>
    <t>CONTRATO N° 68-2023 ARCC/GG/OA CARTA Nº 0590-2023 ARCC/GG/OA</t>
  </si>
  <si>
    <t>CONTRATO N° 69-2023 ARCC/GG/OA CARTA Nº 0591-2023 ARCC/GG/OA</t>
  </si>
  <si>
    <t>CONTRATO N° 54-2023 ARCC/GG/OA CARTA Nº 0389-2023 ARCC/GG/OA</t>
  </si>
  <si>
    <t>CONTRATO N° 44-2023 ARCC/GG/OA CARTA Nº 0365-2023 ARCC/GG/OA</t>
  </si>
  <si>
    <t>CONSORCIO V&amp;V-CIX ( CONSTRUCTORA VASBER EIRL, SERVICIOS GENERALES VASBER E.I.R.L) LUIS BENJAMIN VASQUEZBERRIOS</t>
  </si>
  <si>
    <t xml:space="preserve">CONSORCIO V&amp;V-CIX ( CONSTRUCTORA VASBER EIRL, SERVICIOS GENERALES VASBER E.I.R.L) LUIS BENJAMIN VASQUEZBERRIOS                                                                                                                                                                                                                                      </t>
  </si>
  <si>
    <t>CONTRATO N° 56-2023
ARCC/GG/OA CARTA Nº 0374
2023-ARCC/GG/OA</t>
  </si>
  <si>
    <t xml:space="preserve">CONSORCIO CHICAMA I ( ECOTRAM EIRL, EMPRESA
 CONSTRUCTORA Y EJECUTORA VICAJ S.A.C.) JOSE LUIS SALDAÑA VIGO                                                                                                                                                                                                                                   </t>
  </si>
  <si>
    <t>CONTRATO N° 62-2023
ARCC/GG/OA CARTA Nº 0395
2023-ARCC/GG/OA</t>
  </si>
  <si>
    <t>CONTRATO N° 60-2023
ARCC/GG/OA CARTA Nº 0393
2023-ARCC/GG/OA</t>
  </si>
  <si>
    <t>CONTRATO N° 61-2023 ARCC/GG/OA CARTA Nº 394 2023-ARCC/GG/OA</t>
  </si>
  <si>
    <t>CONSORCIO VIRU IV (ECOTRAM EIRL Y EMPRESA
 CONSTRUCTORAYEJECUTORVICAJ SAC)JOSELUISSALDAÑA
 VIGO</t>
  </si>
  <si>
    <t>CONSORCIO KANSAS(GRUPO F&amp;A INVERSIONES Y SERVICIOS  GENERALES SAC- ARANA WOODS E.I.L)</t>
  </si>
  <si>
    <t>CONTRATO N° 64-2023
ARCC/GG/OA
 CARTA Nº 407-2023
ARCC/GG/OA</t>
  </si>
  <si>
    <t xml:space="preserve">EMPRESA COGAFE CONTRATISTAS Y CONSULTORES
 INGENIEROS SAC- JOSE FELIX GAITAN CABRERA                                                                                                                                                                                               </t>
  </si>
  <si>
    <t>CONTRATO N° 38-2023
ARCC/GG/OA CARTA Nº 364
2023-ARCC/GG/OA</t>
  </si>
  <si>
    <t>CONSORCIO DESCOLMATACION LIMA (PROYECT SERVICES
 H&amp;G SAC, EVOL BILL SA) JHONY ELVIS MARIN ALVARADO</t>
  </si>
  <si>
    <t>CONTRATO Nº 43-2023 - CARTA 
Nº 00373-2023-ARCC/GG/OA</t>
  </si>
  <si>
    <t>CONSORCIO CAVO / CONSTRUCTORA E INVERSIONES AAA  E.I.R.L., INVERSIONES OBERTI SRL Y CONSTRUCCION FERRETERA&amp; SERVICIOS GENERALES VINCES SAC) FRANK BERNARDO VIGO CHIRA</t>
  </si>
  <si>
    <t>CONTRATO N° 50-2023
ARCC/GG/OA CARTA Nº 00396
2023-ARCC/GG/OA</t>
  </si>
  <si>
    <t>O/S 3862</t>
  </si>
  <si>
    <t>CONTRATO N° 48-2023
ARCC/GG/OA</t>
  </si>
  <si>
    <t>O/S 4155</t>
  </si>
  <si>
    <t xml:space="preserve">CONSORCIOEL PALMAR (CONCRETEA SULLANAS.A.C. Y E. IMPERIO BIENES Y SERVICIOS S.R.L.)                                                                                                                                                                                                                             </t>
  </si>
  <si>
    <t xml:space="preserve">CONSORCIO TUMBES ( EL ARABE S.A.-ANDRIW
 EJECUTORA Y CONSULTORA E.I.R.L) BYBY THALIA
 NOLASCO RICRA                                                                                                                                                                                                       </t>
  </si>
  <si>
    <t>CONTRATO N° 010-2024
ANIN/OA</t>
  </si>
  <si>
    <t>O/S 3745</t>
  </si>
  <si>
    <t xml:space="preserve"> CONTRATO N° 46-2023
ARCC/GG/OA   CARTA Nº 00546
2023-ARCC/GG/OA</t>
  </si>
  <si>
    <t xml:space="preserve">CONSORCIO EJECUTOR YAUPAN(GREEN GOLD CORPORATION
 SACY J&amp;J ENGENEERSHOMESAC-JOSE YORDAN LUCANO
 BUSTAMANTE)                                                                                                                                                                                                                        </t>
  </si>
  <si>
    <t>1640-2024</t>
  </si>
  <si>
    <t>2411-2024</t>
  </si>
  <si>
    <t>1655-2024</t>
  </si>
  <si>
    <t>2353-2024</t>
  </si>
  <si>
    <t>2445-2024</t>
  </si>
  <si>
    <t>2390-2024</t>
  </si>
  <si>
    <t xml:space="preserve">CONSORCIO SAN BENITO II  </t>
  </si>
  <si>
    <t>2428-2024</t>
  </si>
  <si>
    <t>1629-2024</t>
  </si>
  <si>
    <t>DEV.CUT</t>
  </si>
  <si>
    <t>DEV.PCM</t>
  </si>
  <si>
    <t>POR EL GIRO DE LA PENALIDAD APLICADA A LA HT 22133 // ACySSOMA // VALORIZACION N° 15 // JUNIO 2024 // PQ 8 // EDUCACIÓN - REGIÓN ANCASH, HUANCAVELICA Y LIMA.-INFORME Nº D00002750-2024-ANIN/DAI-SEC--VALORIZACIÓN N° 15 del mes de junio 2024, por el “SERVICIO DE CONSULTORÍA PARA REALIZAR LA SUPERVISIÓN DE LA CALIDAD Y DE SEGURIDAD, SALUD OCUPACIONAL Y MEDIO AMBIENTE (SSOMA) EN LA EJECUCIÓN DE LAS OBRAS DEL PAQUETE 8 – ANCASH, HUANCAVELICA Y LIMA-FACTURA E001-311</t>
  </si>
  <si>
    <t>2194-F</t>
  </si>
  <si>
    <t>2194-J</t>
  </si>
  <si>
    <t>X</t>
  </si>
  <si>
    <t xml:space="preserve"> </t>
  </si>
  <si>
    <t>7138</t>
  </si>
  <si>
    <t>R/I.1467-A</t>
  </si>
  <si>
    <t xml:space="preserve">R/I.1467-B </t>
  </si>
  <si>
    <t xml:space="preserve">R/I.1487       </t>
  </si>
  <si>
    <t>R/I.1474-A</t>
  </si>
  <si>
    <t xml:space="preserve">R/I.1486   </t>
  </si>
  <si>
    <t xml:space="preserve">R/I.1485 </t>
  </si>
  <si>
    <t xml:space="preserve">R/I.1527-C  </t>
  </si>
  <si>
    <t xml:space="preserve">R/I.1537-C   </t>
  </si>
  <si>
    <t xml:space="preserve">R/I.1537-D     </t>
  </si>
  <si>
    <t>R/I.1542</t>
  </si>
  <si>
    <t xml:space="preserve">R/I.1682  </t>
  </si>
  <si>
    <t>R/I.1787</t>
  </si>
  <si>
    <t xml:space="preserve">R/I.1977   </t>
  </si>
  <si>
    <t xml:space="preserve">R/I.1565 </t>
  </si>
  <si>
    <t xml:space="preserve">R/I.2004   </t>
  </si>
  <si>
    <t xml:space="preserve">R/I.2025            </t>
  </si>
  <si>
    <t xml:space="preserve">R/I.1598         </t>
  </si>
  <si>
    <t xml:space="preserve">R/I.1505   </t>
  </si>
  <si>
    <t xml:space="preserve">R/I.1562  </t>
  </si>
  <si>
    <t>R/I.1996</t>
  </si>
  <si>
    <t>10007</t>
  </si>
  <si>
    <t xml:space="preserve">R/I.1561   </t>
  </si>
  <si>
    <t xml:space="preserve">R/I.1541   </t>
  </si>
  <si>
    <t xml:space="preserve">R/I.2024            </t>
  </si>
  <si>
    <t xml:space="preserve">R/I.2094            </t>
  </si>
  <si>
    <t xml:space="preserve">R/I.1812 </t>
  </si>
  <si>
    <t xml:space="preserve">R/I.1770 </t>
  </si>
  <si>
    <t xml:space="preserve">R/I.2153   </t>
  </si>
  <si>
    <t xml:space="preserve">R/I.1543   </t>
  </si>
  <si>
    <t>R/I.2186</t>
  </si>
  <si>
    <t xml:space="preserve">R/I.1668 </t>
  </si>
  <si>
    <t xml:space="preserve">R/I.1822  </t>
  </si>
  <si>
    <t xml:space="preserve">R/I.1738 </t>
  </si>
  <si>
    <t>R/I.2075</t>
  </si>
  <si>
    <t xml:space="preserve">R/I.1527-A      </t>
  </si>
  <si>
    <t xml:space="preserve">R/I.1527-B    </t>
  </si>
  <si>
    <t xml:space="preserve">R/I.1876   </t>
  </si>
  <si>
    <t xml:space="preserve">R/I.2093 </t>
  </si>
  <si>
    <t xml:space="preserve">R/I.2008  </t>
  </si>
  <si>
    <t>R/I.1537-E</t>
  </si>
  <si>
    <t xml:space="preserve">R/I.2007          </t>
  </si>
  <si>
    <t xml:space="preserve">R/I.1567        </t>
  </si>
  <si>
    <t xml:space="preserve">R/I.1741 </t>
  </si>
  <si>
    <t xml:space="preserve">R/I.1544         </t>
  </si>
  <si>
    <t xml:space="preserve">R/I.1767  </t>
  </si>
  <si>
    <t xml:space="preserve">R/I.1709       </t>
  </si>
  <si>
    <t>R/I.1849</t>
  </si>
  <si>
    <t xml:space="preserve">R/I.1616            </t>
  </si>
  <si>
    <t xml:space="preserve">R/I.1527-D    </t>
  </si>
  <si>
    <t xml:space="preserve">R/I.1566      </t>
  </si>
  <si>
    <t xml:space="preserve">R/I.1814      </t>
  </si>
  <si>
    <t xml:space="preserve">R/I.1852       </t>
  </si>
  <si>
    <t xml:space="preserve">R/I.1851         </t>
  </si>
  <si>
    <t>R/I.2134</t>
  </si>
  <si>
    <t>R/I.1817</t>
  </si>
  <si>
    <t xml:space="preserve">R/I.1672     </t>
  </si>
  <si>
    <t xml:space="preserve">R/I.1788 </t>
  </si>
  <si>
    <t xml:space="preserve">R/I.1768  </t>
  </si>
  <si>
    <t xml:space="preserve">R/I.1757     </t>
  </si>
  <si>
    <t xml:space="preserve">R/I.2006    </t>
  </si>
  <si>
    <t xml:space="preserve">R/I.1790   </t>
  </si>
  <si>
    <t xml:space="preserve">R/I.1810 </t>
  </si>
  <si>
    <t xml:space="preserve">R/I.1888         </t>
  </si>
  <si>
    <t xml:space="preserve">R/I.1877         </t>
  </si>
  <si>
    <t>R/I.1568</t>
  </si>
  <si>
    <t xml:space="preserve">R/I.1636  </t>
  </si>
  <si>
    <t xml:space="preserve">R/I.1681           </t>
  </si>
  <si>
    <t>R/I.1489</t>
  </si>
  <si>
    <t xml:space="preserve">R/I.1739    </t>
  </si>
  <si>
    <t xml:space="preserve">R/I.2095            </t>
  </si>
  <si>
    <t xml:space="preserve">R/I.1508    </t>
  </si>
  <si>
    <t xml:space="preserve">R/I.1713            </t>
  </si>
  <si>
    <t xml:space="preserve">R/I.1769        </t>
  </si>
  <si>
    <t xml:space="preserve">R/I.1588  </t>
  </si>
  <si>
    <t>R/I.1789</t>
  </si>
  <si>
    <t xml:space="preserve">R/I.2005           </t>
  </si>
  <si>
    <t xml:space="preserve">R/I.1707            </t>
  </si>
  <si>
    <t xml:space="preserve">R/I.1766      </t>
  </si>
  <si>
    <t>R/I.1865</t>
  </si>
  <si>
    <t xml:space="preserve">R/I.2003      </t>
  </si>
  <si>
    <t xml:space="preserve">R/I.1813    </t>
  </si>
  <si>
    <t xml:space="preserve">R/I.1617      </t>
  </si>
  <si>
    <t xml:space="preserve">R/I.1816            </t>
  </si>
  <si>
    <t xml:space="preserve">R/I.1710  </t>
  </si>
  <si>
    <t xml:space="preserve">R/I.1823 </t>
  </si>
  <si>
    <t xml:space="preserve">R/I.1507    </t>
  </si>
  <si>
    <t>R/I.1756</t>
  </si>
  <si>
    <t xml:space="preserve">R/I.1708    </t>
  </si>
  <si>
    <t>R/I.1740</t>
  </si>
  <si>
    <t xml:space="preserve">R/I.1597      </t>
  </si>
  <si>
    <t xml:space="preserve">R/I.1712     </t>
  </si>
  <si>
    <t xml:space="preserve">R/I.1755 </t>
  </si>
  <si>
    <t xml:space="preserve">R/I.1564  </t>
  </si>
  <si>
    <t xml:space="preserve">R/I.1654            </t>
  </si>
  <si>
    <t xml:space="preserve">R/I.1655 </t>
  </si>
  <si>
    <t xml:space="preserve">R/I.1669           </t>
  </si>
  <si>
    <t xml:space="preserve">R/I,1711 </t>
  </si>
  <si>
    <t>R/I.1850</t>
  </si>
  <si>
    <t xml:space="preserve">R/I.1978    </t>
  </si>
  <si>
    <t xml:space="preserve">R/I.1982 </t>
  </si>
  <si>
    <t>R/I.2010</t>
  </si>
  <si>
    <t>R/I.2110</t>
  </si>
  <si>
    <t xml:space="preserve">R/I.1565  </t>
  </si>
  <si>
    <t xml:space="preserve">R/I.2187     </t>
  </si>
  <si>
    <t xml:space="preserve">R/I.2188  </t>
  </si>
  <si>
    <t xml:space="preserve">R/I.1487 </t>
  </si>
  <si>
    <t>01.ENE.2025</t>
  </si>
  <si>
    <t>POR EL GIRO DE LA PENALIDAD APLICADA AL EXPEDIENTE DIME0020250000081 // PAGO POR OBLIGACIONES ANTERIORES // VAL 42 // NOV 2024 // CARTERA DE INVERSIÓN DEL PAQUETE 07-MEJORAMIENTO DEL HOSPITAL DE RECUAY II-1, HOSPITAL DE APOYO CASMA II-1 Y CENTRO DE SALUD DE YUNGAR I-3-FACTURA E001-291</t>
  </si>
  <si>
    <t>POR EL GIRO DE LA PENALIDAD APLICADA A LA VALORIZACION 43 APLICADO AL EXPEDIENTE DIME0020250000081 // PAGO POR OBLIGACIONES ANTERIORES // VAL 43 // DIC 2024 // CARTERA DE INVERSIÓN DEL PAQUETE 07-MEJORAMIENTO DEL HOSPITAL DE RECUAY II-1, HOSPITAL DE APOYO CASMA II-1 Y CENTRO DE SALUD DE YUNGAR I-3- FACTURA E001-295</t>
  </si>
  <si>
    <t>01.ENE.2024</t>
  </si>
  <si>
    <t>02.FEB.2024</t>
  </si>
  <si>
    <t>03.MAR.2024</t>
  </si>
  <si>
    <t>04.ABR.2024</t>
  </si>
  <si>
    <t>05.MAY.2024</t>
  </si>
  <si>
    <t>06.JUN.2024</t>
  </si>
  <si>
    <t>07.JUL.2024</t>
  </si>
  <si>
    <t>08.AGO.2024</t>
  </si>
  <si>
    <t>09.SET.2024</t>
  </si>
  <si>
    <t>10.OCT.2024</t>
  </si>
  <si>
    <t>11.NOV.2024</t>
  </si>
  <si>
    <t>12.DIC.2024</t>
  </si>
  <si>
    <t>POR EL CONCEPTO DEL GIRO DE PENALIDAD CONSENTIDA RETENIDA AL CONSORCIO INGENIERÍA - INVERSIONES JUMAZA SAC. MEMORANDO N° D00009923-2024-ANIN/DIME, INFORME N° D00000446-2024-ANIN/DIME-SESDI, INFORME N° D00000027-2024-ANIN/DIME-SESDI-JSR, MEMORANDO N° D00000542-2024-ANIN/OA-UT A TRANSFEREIR A LA CUT. HT. 8136-2024</t>
  </si>
  <si>
    <t>POR EL GIRO DE PENALIDAD CONSENTIDA RETENIDA AL CONTRATISTA BESCO BESALCO. MEMORANDO N° D00010491-2024-ANIN/DIME, INFORME N° D00000503-2024-ANIN/DIME-SEJDI-UFE, INFORME N° D00000161-2024-ANIN/DIME-SEJDI-UFE-CLL A TRANSFERIR A LA CUT. CERTIFICADO DE CULMINACIÓN DE CONTRATO EMITIDO 20.09.2024. HT. 00021820-2024. SIAF 7693 RECIBO INGRESO 1375</t>
  </si>
  <si>
    <t>POR EL CONCEPTO DE PENALIDAD CONSENTIDA RETENIDA AL CONTRATISTA CONSORCIO V&amp;V-CIX ( CONSTRUCTORA VASBER EIRL, SERVICIOS GENERALES VASBER E.I.R.L) LUIS BENJAMIN VASQUEZBERRIOS. MEMORANDO N° D00011177-2024-ANIN/DIME, INFORME N° D00000042-2024-ANIN/DIME-SESDI-JSR, MEMORANDO N° D00000853-2024-ANIN/OA-UT, INFORME N° D00000070-2024-ANIN/DIME-SEJDI-UFSI-AHH A TRANSFERIR A LA CUT. HT. 00020891-2024-I. SIAF 5241 RECIBO INGRESO 827</t>
  </si>
  <si>
    <t>POR EL CONCEPTO DE PENALIDAD CONSENTIDA RETENIDA AL CONTRATISTA CONSORCIO KANSAS(GRUPO F&amp;A INVERSIONES Y SERVICIOS GENERALES SAC- ARANA WOODS E.I.L). MEMORANDO N° D00011177-2024-ANIN/DIME, INFORME N° D00000042-2024-ANIN/DIME-SESDI-JSR, MEMORANDO N° D00000853-2024-ANIN/OA-UT, INFORME N° D00000070-2024-ANIN/DIME-SEJDI-UFSI-AHH A TRANSFERIR A LA CUT. HT. 00020891-2024-I. SIAF 5267 RECIBO INGRESO 632 Ñ</t>
  </si>
  <si>
    <t>POR EL GIRO DE PENALIDAD CONSENTIDA RETENIDA AL CONTRATISTA CONSORCIO RIO SECO.MEMORANDO N° D00011177-2024-ANIN/DIME, INFORME N° D00000042-2024-ANIN/DIME-SESDI-JSR, MEMORANDO N° D00000853-2024-ANIN/OA-UT, INFORME N° D00000070-2024-ANIN/DIME-SEJDI-UFSI-AHH A TRANSFERIR A LA CUT. HT. 00020891-2024-I. SIAF 3497 RECIBO INGRESO 247-A</t>
  </si>
  <si>
    <t>POR EL GIRO DE PENALIDAD CONSENTIDA RETENIDA AL CONTRATISTA CONSORCIO CAVO / CONSTRUCTORA E INVERSIONES AAA E.I.R.L., INVERSIONES OBERTI SRL Y CONSTRUCCION FERRETERA&amp; SERVICIOS GENERALES VINCES SAC) FRANK BERNARDO VIGO CHIRA. MEMORANDO N° D00011177-2024-ANIN/DIME, INFORME N° D00000042-2024-ANIN/DIME-SESDI-JSR, MEMORANDO N° D00000853-2024-ANIN/OA-UT, INFORME N° D00000070-2024-ANIN/DIME-SEJDI-UFSI-AHH A TRANSFERIR A LA CUT. HT. 00020891-2024-I. SIAF 3511 RECIBO INGRESO 219-E</t>
  </si>
  <si>
    <t>POR EL GIRO DE PENALIDAD CONSENTIDA RETENIDA AL CONTRATISTA CONSORCIO EJECUTOR YAUPAN(GREEN GOLD CORPORATION SACY J&amp;J ENGENEERSHOMESAC-JOSE YORDAN LUCANO BUSTAMANTE) .MEMOR ANDO N° D00011177-2024-ANIN/DIME, INFORME N° D00000042-2024-ANIN/DIME-SESDI-JSR, MEMORANDO N° D00000853-2024-ANIN/OA-UT, INFORME N° D00000070-2024-ANIN/DIME-SEJDI-UFSI-AHH A TRANSFERIR A LA CUT. HT. 00020891-2024-I. SIAF 3517 RECIBO INGRESO 380-E</t>
  </si>
  <si>
    <t>POR EL CONCEPTO DE PENALIDAD CONSENTIDA RETENIDA AL CONTRATISTA CONSORCIO CHICAMA I ( ECOTRAM EIRL, EMPRESA CONSTRUCTO RA Y EJECUTORA VICAJ S.A.C.) JOSE LUIS SALDAÑA VIGO . MEMORANDO N° D00011177-2024-ANIN/DIME, INFORME N° D00000042-2024-ANIN/DIME-SESDI-JSR, MEMORANDO N° D00000853-2024-ANIN/OA-UT, INFORME N° D00000070-2024-ANIN/DIME-SEJDI-UFSI-AHH A TRANSFERIR A LA CUT. HT. 00020891-2024-I. SIAF 3655 RECIBO INGRESO 436-B</t>
  </si>
  <si>
    <t>POR EL GIRO DE PENALIDAD CONSENTIDA RETENIDA AL CONTRATISTA CONSORCIO DESCOLMATACION LIMA (PROYECT SERVICES H&amp;G SA C, EVOL BILL SA) JHONY ELVIS MARIN ALVARADO. MEMORANDO N° D00011177-2024-ANIN/DIME, INFORME N° D00000042-2024-ANIN/DIME-SESDI-JSR, MEMORANDO N° D00000853-2024-ANIN/OA-UT, INFORME N° D00000070-2024-ANIN/DIME-SEJDI-UFSI-AHH A TRANSFERIR A LA CUT. HT. 00020891-2024-I. SIAF 3667 RECIBO INGRESO 460-C</t>
  </si>
  <si>
    <t>POR EL GIRO DE PENALIDAD CONSENTIDA RETENIDA AL CONTRATISTA C &amp; V CONSULTORIA Y PROYECTOS S.A.C. . MEMORANDO N° D00011177-2024-ANIN/DIME, INFORME N° D00000042-2024-ANIN/DIME-SESDI-JSR, MEMORANDO N° D00000853-2024-ANIN/OA-UT, INFORME N° D00000070-2024-ANIN/DIME-SEJDI-UFSI-AHH A TRANSFERIR A LA CUT. HT. 00020891-2024-I. SIAF 3987 RECIBO INGRESO 568</t>
  </si>
  <si>
    <t>POR EL CONCEPTO DE PENALIDAD CONSENTIDA RETENIDA AL CONTRATISTA VILBERS E.I.R.L. . .MEMORANDO N° D00011177-2024-ANIN/DIME, INFORME N° D00000042-2024-ANIN/DIME-SESDI-JSR, MEMORANDO N° D00000853-2024-ANIN/OA-UT, INFORME N° D00000070-2024-ANIN/DIME-SEJDI-UFSI-AHH A TRANSFERIR A LA CUT. HT. 00021820-2024. SIAF 4343 RECIBO INGRESO 612</t>
  </si>
  <si>
    <t>POR EL CONCEPTO DE PENALIDAD CONSENTIDA RETENIDA AL CONTRATISTA CONSORCIOEL PALMAR (CONCRETEA SULLANAS.A.C. Y E. IMPERIO BIENES Y SERVICIOS S.R.L.) .MEMORANDO N° D00011177-2024-ANIN/DIME, INFORME N° D00000042-2024-ANIN/DIME-SESDI-JSR, MEMORANDO N° D00000853-2024-ANIN/OA-UT, INFORME N° D00000070-2024-ANIN/DIME-SEJDI-UFSI-AHH A TRANSFERIR A LA CUT. HT. 00020891-2024-I. SIAF 4344 RECIBO INGRESO 616</t>
  </si>
  <si>
    <t>70-2025</t>
  </si>
  <si>
    <t>1642-2024</t>
  </si>
  <si>
    <t>3386-2024</t>
  </si>
  <si>
    <t>3540-2024</t>
  </si>
  <si>
    <t>9891-2024</t>
  </si>
  <si>
    <t>9861-2024</t>
  </si>
  <si>
    <t>7020-2024</t>
  </si>
  <si>
    <t xml:space="preserve">MARTOS CHAVEZ JOSEF FERNANDO                                                                                                                          </t>
  </si>
  <si>
    <t>23/02/2024</t>
  </si>
  <si>
    <t>10704062406</t>
  </si>
  <si>
    <t>DEPÓSITO DE PENALIDAD (SIAF DE ORIGEN N° 404) PROVENIENTE DE ORDEN DE PAGO POR MORA EN LA EJECUCIÓN DE LA PRESTACIÓN REALIZADO AL SR. JOSEF FERNANDO MARTOS CHÁVEZ, RUC N°10704062406, ORDEN DE SERVICIO N°166-2024, POR EL SERVICIO ESPECIALIZADO EN PLANEAMIENTO DURANTE LA ETAPA DE SUSTENTACIÓN DE LA FASE 5 Y 6 DEL PAQUETE 2, EL MISMO QUE SE ENCUENTRA GIRADO EN EL EXPEDIENTE SIAF N° 0404-2024.</t>
  </si>
  <si>
    <t>17.ENE.2025</t>
  </si>
  <si>
    <t xml:space="preserve">R/I.2246  </t>
  </si>
  <si>
    <t xml:space="preserve">R/I.2245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</si>
</sst>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Calibri"/>
      <family val="2"/>
      <scheme val="minor"/>
    </font>
    <font>
      <b/>
      <sz val="11"/>
      <name val="Calibri"/>
      <family val="2"/>
      <scheme val="minor"/>
    </font>
    <font>
      <b/>
      <sz val="10"/>
      <name val="Calibri"/>
      <family val="2"/>
      <scheme val="minor"/>
    </font>
    <font>
      <sz val="10"/>
      <name val="Arial"/>
      <family val="2"/>
    </font>
    <font>
      <b/>
      <sz val="10"/>
      <name val="Calibri"/>
      <family val="2"/>
    </font>
    <font>
      <b/>
      <sz val="9"/>
      <name val="Calibri"/>
      <family val="2"/>
    </font>
    <font>
      <sz val="10"/>
      <name val="Calibri"/>
      <family val="2"/>
    </font>
    <font>
      <sz val="10"/>
      <name val="Calibri"/>
      <family val="2"/>
      <scheme val="minor"/>
    </font>
    <font>
      <sz val="10"/>
      <color theme="1"/>
      <name val="Calibri"/>
      <family val="2"/>
      <scheme val="minor"/>
    </font>
    <font>
      <sz val="8"/>
      <color theme="1"/>
      <name val="Calibri"/>
      <family val="2"/>
      <scheme val="minor"/>
    </font>
    <font>
      <sz val="9"/>
      <color rgb="FFFF0000"/>
      <name val="Calibri"/>
      <family val="2"/>
      <scheme val="minor"/>
    </font>
    <font>
      <b/>
      <sz val="9"/>
      <color rgb="FFFF0000"/>
      <name val="Calibri"/>
      <family val="2"/>
      <scheme val="minor"/>
    </font>
    <font>
      <sz val="9"/>
      <name val="Calibri"/>
      <family val="2"/>
      <scheme val="minor"/>
    </font>
    <font>
      <b/>
      <sz val="14"/>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29">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right/>
      <top/>
      <bottom style="thin">
        <color auto="1"/>
      </bottom>
      <diagonal/>
    </border>
    <border>
      <left/>
      <right style="thin">
        <color indexed="64"/>
      </right>
      <top style="thin">
        <color auto="1"/>
      </top>
      <bottom style="thin">
        <color auto="1"/>
      </bottom>
      <diagonal/>
    </border>
    <border>
      <left style="medium">
        <color indexed="64"/>
      </left>
      <right style="medium">
        <color indexed="64"/>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style="thin">
        <color auto="1"/>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auto="1"/>
      </bottom>
      <diagonal/>
    </border>
    <border>
      <left style="thin">
        <color indexed="64"/>
      </left>
      <right style="thin">
        <color indexed="64"/>
      </right>
      <top style="thin">
        <color auto="1"/>
      </top>
      <bottom style="medium">
        <color indexed="64"/>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101">
    <xf numFmtId="0" fontId="0" fillId="0" borderId="0" xfId="0"/>
    <xf numFmtId="0" fontId="10" fillId="0" borderId="0" xfId="0" applyFont="1"/>
    <xf numFmtId="0" fontId="14" fillId="0" borderId="0" xfId="0" applyFont="1"/>
    <xf numFmtId="0" fontId="6" fillId="2" borderId="17"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0" fillId="0" borderId="0" xfId="0" applyAlignment="1">
      <alignment horizontal="left" vertical="center"/>
    </xf>
    <xf numFmtId="0" fontId="0" fillId="0" borderId="11" xfId="0" applyBorder="1" applyAlignment="1">
      <alignment horizontal="center"/>
    </xf>
    <xf numFmtId="14" fontId="7" fillId="0" borderId="11" xfId="2" applyNumberFormat="1" applyFont="1" applyBorder="1" applyAlignment="1">
      <alignment horizontal="center"/>
    </xf>
    <xf numFmtId="14" fontId="7" fillId="0" borderId="5" xfId="2" applyNumberFormat="1" applyFont="1" applyBorder="1" applyAlignment="1">
      <alignment horizontal="center"/>
    </xf>
    <xf numFmtId="0" fontId="8" fillId="0" borderId="11" xfId="2" applyFont="1" applyBorder="1" applyAlignment="1">
      <alignment horizontal="left" vertical="center" wrapText="1"/>
    </xf>
    <xf numFmtId="0" fontId="8" fillId="0" borderId="5" xfId="2" applyFont="1" applyBorder="1" applyAlignment="1">
      <alignment horizontal="left" vertical="center" wrapText="1"/>
    </xf>
    <xf numFmtId="4" fontId="7" fillId="0" borderId="11" xfId="2" applyNumberFormat="1" applyFont="1" applyBorder="1"/>
    <xf numFmtId="0" fontId="9" fillId="0" borderId="11" xfId="0" applyFont="1" applyBorder="1" applyAlignment="1">
      <alignment horizontal="left" wrapText="1"/>
    </xf>
    <xf numFmtId="0" fontId="9" fillId="0" borderId="5" xfId="0" applyFont="1" applyBorder="1" applyAlignment="1">
      <alignment horizontal="left" wrapText="1"/>
    </xf>
    <xf numFmtId="0" fontId="9" fillId="0" borderId="11" xfId="0" applyFont="1" applyBorder="1" applyAlignment="1">
      <alignment horizontal="center" wrapText="1"/>
    </xf>
    <xf numFmtId="0" fontId="9" fillId="0" borderId="11" xfId="0" applyFont="1" applyBorder="1" applyAlignment="1">
      <alignment horizontal="center"/>
    </xf>
    <xf numFmtId="0" fontId="10" fillId="0" borderId="11" xfId="0" applyFont="1" applyBorder="1" applyAlignment="1">
      <alignment horizontal="left" wrapText="1"/>
    </xf>
    <xf numFmtId="0" fontId="0" fillId="0" borderId="5" xfId="0" applyBorder="1" applyAlignment="1">
      <alignment horizontal="center"/>
    </xf>
    <xf numFmtId="4" fontId="7" fillId="0" borderId="5" xfId="2" applyNumberFormat="1" applyFont="1" applyBorder="1"/>
    <xf numFmtId="0" fontId="9" fillId="0" borderId="5" xfId="0" applyFont="1" applyBorder="1" applyAlignment="1">
      <alignment horizontal="center" wrapText="1"/>
    </xf>
    <xf numFmtId="0" fontId="9" fillId="0" borderId="5" xfId="0" applyFont="1" applyBorder="1" applyAlignment="1">
      <alignment horizontal="center"/>
    </xf>
    <xf numFmtId="0" fontId="10" fillId="0" borderId="5" xfId="0" applyFont="1" applyBorder="1" applyAlignment="1">
      <alignment horizontal="left" wrapText="1"/>
    </xf>
    <xf numFmtId="0" fontId="7" fillId="0" borderId="5" xfId="2" applyFont="1" applyBorder="1" applyAlignment="1">
      <alignment horizontal="left"/>
    </xf>
    <xf numFmtId="49" fontId="0" fillId="0" borderId="5" xfId="0" applyNumberFormat="1" applyBorder="1"/>
    <xf numFmtId="49" fontId="9" fillId="0" borderId="5" xfId="0" applyNumberFormat="1" applyFont="1" applyBorder="1" applyAlignment="1">
      <alignment horizontal="center"/>
    </xf>
    <xf numFmtId="0" fontId="7" fillId="0" borderId="5" xfId="2" applyFont="1" applyBorder="1" applyAlignment="1">
      <alignment horizontal="left" vertical="center"/>
    </xf>
    <xf numFmtId="0" fontId="8" fillId="0" borderId="5" xfId="0" applyFont="1" applyBorder="1" applyAlignment="1">
      <alignment horizontal="left" vertical="center" wrapText="1"/>
    </xf>
    <xf numFmtId="49" fontId="9" fillId="0" borderId="5" xfId="0" applyNumberFormat="1" applyFont="1" applyBorder="1"/>
    <xf numFmtId="4" fontId="5" fillId="0" borderId="5" xfId="2" applyNumberFormat="1" applyFont="1" applyBorder="1"/>
    <xf numFmtId="0" fontId="8" fillId="0" borderId="14" xfId="2" applyFont="1" applyBorder="1" applyAlignment="1">
      <alignment horizontal="left" vertical="center" wrapText="1"/>
    </xf>
    <xf numFmtId="0" fontId="8" fillId="0" borderId="7" xfId="2" applyFont="1" applyBorder="1" applyAlignment="1">
      <alignment horizontal="left" vertical="center" wrapText="1"/>
    </xf>
    <xf numFmtId="4" fontId="7" fillId="0" borderId="6" xfId="2" applyNumberFormat="1" applyFont="1" applyBorder="1"/>
    <xf numFmtId="0" fontId="9" fillId="0" borderId="8" xfId="0" applyFont="1" applyBorder="1" applyAlignment="1">
      <alignment horizontal="left" wrapText="1"/>
    </xf>
    <xf numFmtId="0" fontId="8" fillId="0" borderId="10" xfId="2" applyFont="1" applyBorder="1" applyAlignment="1">
      <alignment horizontal="left" vertical="center" wrapText="1"/>
    </xf>
    <xf numFmtId="4" fontId="7" fillId="0" borderId="9" xfId="2" applyNumberFormat="1" applyFont="1" applyBorder="1"/>
    <xf numFmtId="49" fontId="9" fillId="0" borderId="8" xfId="0" applyNumberFormat="1" applyFont="1" applyBorder="1"/>
    <xf numFmtId="0" fontId="8" fillId="0" borderId="15" xfId="2" applyFont="1" applyBorder="1" applyAlignment="1">
      <alignment horizontal="left" vertical="center" wrapText="1"/>
    </xf>
    <xf numFmtId="4" fontId="7" fillId="0" borderId="14" xfId="2" applyNumberFormat="1" applyFont="1" applyBorder="1"/>
    <xf numFmtId="4" fontId="7" fillId="0" borderId="24" xfId="2" applyNumberFormat="1" applyFont="1" applyBorder="1"/>
    <xf numFmtId="0" fontId="9" fillId="0" borderId="14" xfId="0" applyFont="1" applyBorder="1" applyAlignment="1">
      <alignment horizontal="left" wrapText="1"/>
    </xf>
    <xf numFmtId="0" fontId="8" fillId="0" borderId="13" xfId="2" applyFont="1" applyBorder="1" applyAlignment="1">
      <alignment horizontal="left" vertical="center" wrapText="1"/>
    </xf>
    <xf numFmtId="4" fontId="7" fillId="0" borderId="5" xfId="2" applyNumberFormat="1" applyFont="1" applyBorder="1" applyAlignment="1">
      <alignment horizontal="center" vertical="center"/>
    </xf>
    <xf numFmtId="0" fontId="0" fillId="0" borderId="14" xfId="0" applyBorder="1"/>
    <xf numFmtId="4" fontId="7" fillId="0" borderId="5" xfId="2" applyNumberFormat="1" applyFont="1" applyBorder="1" applyAlignment="1">
      <alignment horizontal="right" vertical="center"/>
    </xf>
    <xf numFmtId="0" fontId="13" fillId="0" borderId="5" xfId="0" applyFont="1" applyBorder="1" applyAlignment="1">
      <alignment horizontal="center" vertical="center" wrapText="1"/>
    </xf>
    <xf numFmtId="0" fontId="0" fillId="0" borderId="14" xfId="0" applyBorder="1" applyAlignment="1">
      <alignment wrapText="1"/>
    </xf>
    <xf numFmtId="49" fontId="7" fillId="0" borderId="5" xfId="1" applyNumberFormat="1" applyFont="1" applyFill="1" applyBorder="1" applyAlignment="1">
      <alignment horizontal="left"/>
    </xf>
    <xf numFmtId="0" fontId="0" fillId="0" borderId="5" xfId="0" applyBorder="1"/>
    <xf numFmtId="0" fontId="0" fillId="0" borderId="5" xfId="0" applyBorder="1" applyAlignment="1">
      <alignment horizontal="left"/>
    </xf>
    <xf numFmtId="4" fontId="7" fillId="0" borderId="5" xfId="2" applyNumberFormat="1" applyFont="1" applyBorder="1" applyAlignment="1">
      <alignment horizontal="center"/>
    </xf>
    <xf numFmtId="0" fontId="7" fillId="0" borderId="14" xfId="2" applyFont="1" applyBorder="1" applyAlignment="1">
      <alignment horizontal="left"/>
    </xf>
    <xf numFmtId="0" fontId="9" fillId="0" borderId="5" xfId="0" applyFont="1" applyBorder="1" applyAlignment="1">
      <alignment horizontal="left" vertical="center"/>
    </xf>
    <xf numFmtId="4" fontId="7" fillId="0" borderId="5" xfId="2" applyNumberFormat="1" applyFont="1" applyBorder="1" applyAlignment="1">
      <alignment horizontal="right"/>
    </xf>
    <xf numFmtId="14" fontId="7" fillId="0" borderId="26" xfId="2" applyNumberFormat="1" applyFont="1" applyBorder="1" applyAlignment="1">
      <alignment horizontal="center"/>
    </xf>
    <xf numFmtId="0" fontId="8" fillId="0" borderId="26" xfId="2" applyFont="1" applyBorder="1" applyAlignment="1">
      <alignment horizontal="left" vertical="center" wrapText="1"/>
    </xf>
    <xf numFmtId="4" fontId="7" fillId="0" borderId="26" xfId="2" applyNumberFormat="1" applyFont="1" applyBorder="1"/>
    <xf numFmtId="0" fontId="9" fillId="0" borderId="26" xfId="0" applyFont="1" applyBorder="1" applyAlignment="1">
      <alignment horizontal="left" wrapText="1"/>
    </xf>
    <xf numFmtId="49" fontId="9" fillId="0" borderId="26" xfId="0" applyNumberFormat="1" applyFont="1" applyBorder="1"/>
    <xf numFmtId="0" fontId="9" fillId="0" borderId="26" xfId="0" applyFont="1" applyBorder="1" applyAlignment="1">
      <alignment horizontal="center" wrapText="1"/>
    </xf>
    <xf numFmtId="0" fontId="9" fillId="0" borderId="26" xfId="0" applyFont="1" applyBorder="1" applyAlignment="1">
      <alignment horizontal="center"/>
    </xf>
    <xf numFmtId="0" fontId="10" fillId="0" borderId="26" xfId="0" applyFont="1" applyBorder="1" applyAlignment="1">
      <alignment horizontal="left" wrapText="1"/>
    </xf>
    <xf numFmtId="0" fontId="0" fillId="0" borderId="25" xfId="0" applyBorder="1" applyAlignment="1">
      <alignment horizontal="center"/>
    </xf>
    <xf numFmtId="14" fontId="7" fillId="0" borderId="27" xfId="2" applyNumberFormat="1" applyFont="1" applyBorder="1" applyAlignment="1">
      <alignment horizontal="center"/>
    </xf>
    <xf numFmtId="0" fontId="8" fillId="0" borderId="27" xfId="2" applyFont="1" applyBorder="1" applyAlignment="1">
      <alignment horizontal="left" vertical="center" wrapText="1"/>
    </xf>
    <xf numFmtId="0" fontId="8" fillId="0" borderId="25" xfId="2" applyFont="1" applyBorder="1" applyAlignment="1">
      <alignment horizontal="left" vertical="center" wrapText="1"/>
    </xf>
    <xf numFmtId="4" fontId="7" fillId="0" borderId="27" xfId="2" applyNumberFormat="1" applyFont="1" applyBorder="1"/>
    <xf numFmtId="0" fontId="9" fillId="0" borderId="27" xfId="0" applyFont="1" applyBorder="1" applyAlignment="1">
      <alignment horizontal="left" wrapText="1"/>
    </xf>
    <xf numFmtId="49" fontId="9" fillId="0" borderId="27" xfId="0" applyNumberFormat="1" applyFont="1" applyBorder="1"/>
    <xf numFmtId="0" fontId="9" fillId="0" borderId="27" xfId="0" applyFont="1" applyBorder="1" applyAlignment="1">
      <alignment horizontal="center" wrapText="1"/>
    </xf>
    <xf numFmtId="0" fontId="9" fillId="0" borderId="27" xfId="0" applyFont="1" applyBorder="1" applyAlignment="1">
      <alignment horizontal="center"/>
    </xf>
    <xf numFmtId="0" fontId="10" fillId="0" borderId="27" xfId="0" applyFont="1" applyBorder="1" applyAlignment="1">
      <alignment horizontal="left" wrapText="1"/>
    </xf>
    <xf numFmtId="0" fontId="0" fillId="0" borderId="12" xfId="0" applyBorder="1"/>
    <xf numFmtId="14" fontId="7" fillId="0" borderId="28" xfId="2" applyNumberFormat="1" applyFont="1" applyBorder="1" applyAlignment="1">
      <alignment horizontal="center"/>
    </xf>
    <xf numFmtId="14" fontId="7" fillId="0" borderId="25" xfId="2" applyNumberFormat="1" applyFont="1" applyBorder="1" applyAlignment="1">
      <alignment horizontal="center"/>
    </xf>
    <xf numFmtId="0" fontId="7" fillId="0" borderId="28" xfId="2" applyFont="1" applyBorder="1" applyAlignment="1">
      <alignment horizontal="left"/>
    </xf>
    <xf numFmtId="0" fontId="8" fillId="0" borderId="28" xfId="2" applyFont="1" applyBorder="1" applyAlignment="1">
      <alignment horizontal="left" vertical="center" wrapText="1"/>
    </xf>
    <xf numFmtId="4" fontId="7" fillId="0" borderId="28" xfId="2" applyNumberFormat="1" applyFont="1" applyBorder="1"/>
    <xf numFmtId="0" fontId="9" fillId="0" borderId="28" xfId="0" applyFont="1" applyBorder="1" applyAlignment="1">
      <alignment horizontal="left" wrapText="1"/>
    </xf>
    <xf numFmtId="49" fontId="9" fillId="0" borderId="28" xfId="0" applyNumberFormat="1" applyFont="1" applyBorder="1"/>
    <xf numFmtId="0" fontId="9" fillId="0" borderId="28" xfId="0" applyFont="1" applyBorder="1" applyAlignment="1">
      <alignment horizontal="center" wrapText="1"/>
    </xf>
    <xf numFmtId="0" fontId="9" fillId="0" borderId="28" xfId="0" applyFont="1" applyBorder="1" applyAlignment="1">
      <alignment horizontal="center"/>
    </xf>
    <xf numFmtId="0" fontId="10" fillId="0" borderId="28" xfId="0" applyFont="1" applyBorder="1" applyAlignment="1">
      <alignment horizontal="left" wrapText="1"/>
    </xf>
    <xf numFmtId="0" fontId="7" fillId="0" borderId="11" xfId="2" applyFont="1" applyBorder="1" applyAlignment="1">
      <alignment horizontal="left"/>
    </xf>
    <xf numFmtId="49" fontId="9" fillId="0" borderId="11" xfId="0" applyNumberFormat="1" applyFont="1" applyBorder="1"/>
    <xf numFmtId="0" fontId="7" fillId="0" borderId="14" xfId="2" applyFont="1" applyBorder="1" applyAlignment="1">
      <alignment horizontal="left" vertical="center"/>
    </xf>
    <xf numFmtId="14" fontId="0" fillId="0" borderId="5" xfId="0" applyNumberFormat="1" applyBorder="1"/>
    <xf numFmtId="1" fontId="7" fillId="0" borderId="5" xfId="2" applyNumberFormat="1" applyFont="1" applyBorder="1" applyAlignment="1">
      <alignment horizontal="left" vertical="center"/>
    </xf>
    <xf numFmtId="0" fontId="9" fillId="0" borderId="14" xfId="0" applyFont="1" applyBorder="1" applyAlignment="1">
      <alignment horizontal="center" wrapText="1"/>
    </xf>
    <xf numFmtId="4" fontId="15" fillId="0" borderId="0" xfId="0" applyNumberFormat="1" applyFont="1"/>
    <xf numFmtId="0" fontId="2" fillId="2" borderId="17" xfId="0" applyFont="1" applyFill="1" applyBorder="1" applyAlignment="1">
      <alignment vertical="center" wrapText="1"/>
    </xf>
    <xf numFmtId="0" fontId="3" fillId="2" borderId="18" xfId="0"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4" xfId="2" applyFont="1" applyFill="1" applyBorder="1" applyAlignment="1">
      <alignment horizontal="left" vertical="center" wrapText="1"/>
    </xf>
    <xf numFmtId="0" fontId="5" fillId="2" borderId="20" xfId="2" applyFont="1" applyFill="1" applyBorder="1" applyAlignment="1">
      <alignment horizontal="center" vertical="center" wrapText="1"/>
    </xf>
    <xf numFmtId="0" fontId="5" fillId="2" borderId="21" xfId="2" applyFont="1" applyFill="1" applyBorder="1" applyAlignment="1">
      <alignment horizontal="center" vertical="center" wrapText="1"/>
    </xf>
    <xf numFmtId="0" fontId="5" fillId="2" borderId="2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 xfId="2" applyFont="1" applyFill="1" applyBorder="1" applyAlignment="1">
      <alignment horizontal="center" vertical="center"/>
    </xf>
  </cellXfs>
  <cellStyles count="3">
    <cellStyle name="Millares" xfId="1" builtinId="3"/>
    <cellStyle name="Normal" xfId="0" builtinId="0"/>
    <cellStyle name="Normal 1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23"/>
  <sheetViews>
    <sheetView tabSelected="1" topLeftCell="A19" zoomScale="70" zoomScaleNormal="70" workbookViewId="0">
      <selection activeCell="A2" sqref="A2"/>
    </sheetView>
  </sheetViews>
  <sheetFormatPr baseColWidth="10" defaultRowHeight="14.5" x14ac:dyDescent="0.35"/>
  <cols>
    <col min="1" max="1" width="4.1796875" customWidth="1"/>
    <col min="2" max="2" width="11.453125" customWidth="1"/>
    <col min="3" max="3" width="9.54296875" hidden="1" customWidth="1"/>
    <col min="4" max="4" width="12.26953125" bestFit="1" customWidth="1"/>
    <col min="5" max="5" width="14.26953125" customWidth="1"/>
    <col min="6" max="6" width="13.54296875" style="5" customWidth="1"/>
    <col min="7" max="7" width="38" customWidth="1"/>
    <col min="8" max="8" width="20.453125" customWidth="1"/>
    <col min="9" max="9" width="19.1796875" hidden="1" customWidth="1"/>
    <col min="10" max="11" width="20" hidden="1" customWidth="1"/>
    <col min="12" max="12" width="18.453125" hidden="1" customWidth="1"/>
    <col min="13" max="13" width="15" customWidth="1"/>
    <col min="14" max="14" width="13.7265625" customWidth="1"/>
    <col min="15" max="16" width="15.81640625" hidden="1" customWidth="1"/>
    <col min="17" max="17" width="17.26953125" customWidth="1"/>
    <col min="18" max="18" width="27.26953125" hidden="1" customWidth="1"/>
    <col min="19" max="19" width="17.81640625" hidden="1" customWidth="1"/>
    <col min="20" max="20" width="33.81640625" customWidth="1"/>
    <col min="21" max="21" width="19.1796875" bestFit="1" customWidth="1"/>
    <col min="22" max="22" width="15.26953125" bestFit="1" customWidth="1"/>
    <col min="23" max="23" width="16.26953125" bestFit="1" customWidth="1"/>
    <col min="24" max="24" width="18.26953125" style="1" bestFit="1" customWidth="1"/>
    <col min="25" max="25" width="16.54296875" customWidth="1"/>
    <col min="26" max="26" width="16.26953125" customWidth="1"/>
    <col min="27" max="27" width="15.7265625" customWidth="1"/>
    <col min="28" max="28" width="16.7265625" customWidth="1"/>
    <col min="29" max="29" width="18.26953125" customWidth="1"/>
    <col min="30" max="30" width="16.7265625" bestFit="1" customWidth="1"/>
    <col min="31" max="31" width="16.26953125" customWidth="1"/>
    <col min="32" max="32" width="17.26953125" customWidth="1"/>
    <col min="33" max="33" width="17.7265625" bestFit="1" customWidth="1"/>
  </cols>
  <sheetData>
    <row r="1" spans="2:24" ht="19" thickBot="1" x14ac:dyDescent="0.5">
      <c r="B1" s="2" t="s">
        <v>1311</v>
      </c>
    </row>
    <row r="2" spans="2:24" ht="51" customHeight="1" thickBot="1" x14ac:dyDescent="0.4">
      <c r="B2" s="89" t="s">
        <v>0</v>
      </c>
      <c r="C2" s="90" t="s">
        <v>1</v>
      </c>
      <c r="D2" s="91" t="s">
        <v>2</v>
      </c>
      <c r="E2" s="92" t="s">
        <v>724</v>
      </c>
      <c r="F2" s="93" t="s">
        <v>3</v>
      </c>
      <c r="G2" s="94" t="s">
        <v>4</v>
      </c>
      <c r="H2" s="95" t="s">
        <v>793</v>
      </c>
      <c r="I2" s="95" t="s">
        <v>795</v>
      </c>
      <c r="J2" s="96" t="s">
        <v>794</v>
      </c>
      <c r="K2" s="92" t="s">
        <v>1027</v>
      </c>
      <c r="L2" s="97" t="s">
        <v>5</v>
      </c>
      <c r="M2" s="97" t="s">
        <v>6</v>
      </c>
      <c r="N2" s="97" t="s">
        <v>7</v>
      </c>
      <c r="O2" s="97" t="s">
        <v>796</v>
      </c>
      <c r="P2" s="98" t="s">
        <v>797</v>
      </c>
      <c r="Q2" s="99" t="s">
        <v>719</v>
      </c>
      <c r="R2" s="96" t="s">
        <v>8</v>
      </c>
      <c r="S2" s="100" t="s">
        <v>1024</v>
      </c>
      <c r="T2" s="94" t="s">
        <v>9</v>
      </c>
      <c r="U2" s="4" t="s">
        <v>10</v>
      </c>
      <c r="V2" s="3" t="s">
        <v>11</v>
      </c>
      <c r="W2" s="4" t="s">
        <v>12</v>
      </c>
      <c r="X2" s="4" t="s">
        <v>13</v>
      </c>
    </row>
    <row r="3" spans="2:24" ht="55.15" customHeight="1" x14ac:dyDescent="0.35">
      <c r="B3" s="17">
        <f>ROW(A1)</f>
        <v>1</v>
      </c>
      <c r="C3" s="17" t="s">
        <v>783</v>
      </c>
      <c r="D3" s="8">
        <v>45316</v>
      </c>
      <c r="E3" s="8" t="s">
        <v>1422</v>
      </c>
      <c r="F3" s="22">
        <v>29</v>
      </c>
      <c r="G3" s="10" t="s">
        <v>23</v>
      </c>
      <c r="H3" s="10">
        <v>20607107824</v>
      </c>
      <c r="I3" s="10" t="s">
        <v>984</v>
      </c>
      <c r="J3" s="10" t="e">
        <f>VLOOKUP(G3,#REF!,2)</f>
        <v>#REF!</v>
      </c>
      <c r="K3" s="10" t="e">
        <f t="shared" ref="K3:K56" si="0">+H3-J3</f>
        <v>#REF!</v>
      </c>
      <c r="L3" s="10"/>
      <c r="M3" s="10">
        <v>1332</v>
      </c>
      <c r="N3" s="10">
        <v>1332</v>
      </c>
      <c r="O3" s="10"/>
      <c r="P3" s="10"/>
      <c r="Q3" s="18">
        <v>495600</v>
      </c>
      <c r="R3" s="23"/>
      <c r="S3" s="13" t="s">
        <v>1025</v>
      </c>
      <c r="T3" s="24" t="s">
        <v>453</v>
      </c>
      <c r="U3" s="19">
        <v>34</v>
      </c>
      <c r="V3" s="20" t="s">
        <v>16</v>
      </c>
      <c r="W3" s="20" t="s">
        <v>17</v>
      </c>
      <c r="X3" s="21" t="s">
        <v>454</v>
      </c>
    </row>
    <row r="4" spans="2:24" ht="69" customHeight="1" x14ac:dyDescent="0.35">
      <c r="B4" s="17">
        <f t="shared" ref="B4:B67" si="1">ROW(A2)</f>
        <v>2</v>
      </c>
      <c r="C4" s="17" t="s">
        <v>783</v>
      </c>
      <c r="D4" s="8">
        <v>45316</v>
      </c>
      <c r="E4" s="8" t="s">
        <v>1422</v>
      </c>
      <c r="F4" s="22">
        <v>244</v>
      </c>
      <c r="G4" s="10" t="s">
        <v>31</v>
      </c>
      <c r="H4" s="10">
        <v>20607144576</v>
      </c>
      <c r="I4" s="10" t="s">
        <v>984</v>
      </c>
      <c r="J4" s="10" t="e">
        <f>VLOOKUP(G4,#REF!,2)</f>
        <v>#REF!</v>
      </c>
      <c r="K4" s="10" t="e">
        <f t="shared" si="0"/>
        <v>#REF!</v>
      </c>
      <c r="L4" s="10"/>
      <c r="M4" s="25">
        <v>1341</v>
      </c>
      <c r="N4" s="10" t="s">
        <v>128</v>
      </c>
      <c r="O4" s="10"/>
      <c r="P4" s="10"/>
      <c r="Q4" s="18">
        <v>438960</v>
      </c>
      <c r="R4" s="23"/>
      <c r="S4" s="13" t="s">
        <v>1025</v>
      </c>
      <c r="T4" s="20">
        <v>3</v>
      </c>
      <c r="U4" s="19">
        <v>35</v>
      </c>
      <c r="V4" s="20" t="s">
        <v>16</v>
      </c>
      <c r="W4" s="20" t="s">
        <v>17</v>
      </c>
      <c r="X4" s="21" t="s">
        <v>455</v>
      </c>
    </row>
    <row r="5" spans="2:24" ht="55.15" customHeight="1" x14ac:dyDescent="0.35">
      <c r="B5" s="17">
        <f t="shared" si="1"/>
        <v>3</v>
      </c>
      <c r="C5" s="17" t="s">
        <v>783</v>
      </c>
      <c r="D5" s="8">
        <v>45322</v>
      </c>
      <c r="E5" s="8" t="s">
        <v>1422</v>
      </c>
      <c r="F5" s="22">
        <v>539</v>
      </c>
      <c r="G5" s="10" t="s">
        <v>26</v>
      </c>
      <c r="H5" s="10">
        <v>20607966991</v>
      </c>
      <c r="I5" s="10" t="s">
        <v>1018</v>
      </c>
      <c r="J5" s="10" t="e">
        <f>VLOOKUP(G5,#REF!,2)</f>
        <v>#REF!</v>
      </c>
      <c r="K5" s="10" t="e">
        <f t="shared" si="0"/>
        <v>#REF!</v>
      </c>
      <c r="L5" s="10"/>
      <c r="M5" s="25">
        <v>1343</v>
      </c>
      <c r="N5" s="10" t="s">
        <v>129</v>
      </c>
      <c r="O5" s="10"/>
      <c r="P5" s="10"/>
      <c r="Q5" s="18">
        <v>30000</v>
      </c>
      <c r="R5" s="23"/>
      <c r="S5" s="13" t="s">
        <v>1025</v>
      </c>
      <c r="T5" s="19" t="s">
        <v>456</v>
      </c>
      <c r="U5" s="19">
        <v>30</v>
      </c>
      <c r="V5" s="20" t="s">
        <v>16</v>
      </c>
      <c r="W5" s="20" t="s">
        <v>17</v>
      </c>
      <c r="X5" s="21" t="s">
        <v>457</v>
      </c>
    </row>
    <row r="6" spans="2:24" ht="55.15" customHeight="1" x14ac:dyDescent="0.35">
      <c r="B6" s="17">
        <f t="shared" si="1"/>
        <v>4</v>
      </c>
      <c r="C6" s="17" t="s">
        <v>783</v>
      </c>
      <c r="D6" s="8">
        <v>45328</v>
      </c>
      <c r="E6" s="8" t="s">
        <v>1423</v>
      </c>
      <c r="F6" s="22">
        <v>595</v>
      </c>
      <c r="G6" s="10" t="s">
        <v>26</v>
      </c>
      <c r="H6" s="10">
        <v>20607966991</v>
      </c>
      <c r="I6" s="10" t="s">
        <v>1018</v>
      </c>
      <c r="J6" s="10" t="e">
        <f>VLOOKUP(G6,#REF!,2)</f>
        <v>#REF!</v>
      </c>
      <c r="K6" s="10" t="e">
        <f t="shared" si="0"/>
        <v>#REF!</v>
      </c>
      <c r="L6" s="10"/>
      <c r="M6" s="25">
        <v>1345</v>
      </c>
      <c r="N6" s="10" t="s">
        <v>130</v>
      </c>
      <c r="O6" s="10"/>
      <c r="P6" s="10"/>
      <c r="Q6" s="18">
        <v>60000</v>
      </c>
      <c r="R6" s="23"/>
      <c r="S6" s="13" t="s">
        <v>1025</v>
      </c>
      <c r="T6" s="19" t="s">
        <v>456</v>
      </c>
      <c r="U6" s="19">
        <v>31</v>
      </c>
      <c r="V6" s="20" t="s">
        <v>16</v>
      </c>
      <c r="W6" s="20" t="s">
        <v>17</v>
      </c>
      <c r="X6" s="21" t="s">
        <v>458</v>
      </c>
    </row>
    <row r="7" spans="2:24" ht="69" customHeight="1" x14ac:dyDescent="0.35">
      <c r="B7" s="17">
        <f t="shared" si="1"/>
        <v>5</v>
      </c>
      <c r="C7" s="17" t="s">
        <v>783</v>
      </c>
      <c r="D7" s="8">
        <v>45328</v>
      </c>
      <c r="E7" s="8" t="s">
        <v>1423</v>
      </c>
      <c r="F7" s="22">
        <v>1346</v>
      </c>
      <c r="G7" s="10" t="s">
        <v>23</v>
      </c>
      <c r="H7" s="10">
        <v>20607107824</v>
      </c>
      <c r="I7" s="10" t="s">
        <v>984</v>
      </c>
      <c r="J7" s="10" t="e">
        <f>VLOOKUP(G7,#REF!,2)</f>
        <v>#REF!</v>
      </c>
      <c r="K7" s="10" t="e">
        <f t="shared" si="0"/>
        <v>#REF!</v>
      </c>
      <c r="L7" s="10"/>
      <c r="M7" s="25">
        <v>1346</v>
      </c>
      <c r="N7" s="10" t="s">
        <v>131</v>
      </c>
      <c r="O7" s="10"/>
      <c r="P7" s="10"/>
      <c r="Q7" s="18">
        <v>1007720</v>
      </c>
      <c r="R7" s="23"/>
      <c r="S7" s="13" t="s">
        <v>1025</v>
      </c>
      <c r="T7" s="24" t="s">
        <v>453</v>
      </c>
      <c r="U7" s="19" t="s">
        <v>459</v>
      </c>
      <c r="V7" s="20" t="s">
        <v>16</v>
      </c>
      <c r="W7" s="20" t="s">
        <v>17</v>
      </c>
      <c r="X7" s="21" t="s">
        <v>460</v>
      </c>
    </row>
    <row r="8" spans="2:24" ht="55.15" customHeight="1" x14ac:dyDescent="0.35">
      <c r="B8" s="17">
        <f t="shared" si="1"/>
        <v>6</v>
      </c>
      <c r="C8" s="17" t="s">
        <v>783</v>
      </c>
      <c r="D8" s="8">
        <v>45337</v>
      </c>
      <c r="E8" s="8" t="s">
        <v>1423</v>
      </c>
      <c r="F8" s="22">
        <v>544</v>
      </c>
      <c r="G8" s="10" t="s">
        <v>36</v>
      </c>
      <c r="H8" s="10">
        <v>20609407361</v>
      </c>
      <c r="I8" s="10" t="s">
        <v>984</v>
      </c>
      <c r="J8" s="10" t="e">
        <f>VLOOKUP(G8,#REF!,2)</f>
        <v>#REF!</v>
      </c>
      <c r="K8" s="10" t="e">
        <f t="shared" si="0"/>
        <v>#REF!</v>
      </c>
      <c r="L8" s="10"/>
      <c r="M8" s="25">
        <v>1347</v>
      </c>
      <c r="N8" s="10" t="s">
        <v>132</v>
      </c>
      <c r="O8" s="10"/>
      <c r="P8" s="10"/>
      <c r="Q8" s="18">
        <v>113014.97</v>
      </c>
      <c r="R8" s="23"/>
      <c r="S8" s="13" t="s">
        <v>1025</v>
      </c>
      <c r="T8" s="24" t="s">
        <v>461</v>
      </c>
      <c r="U8" s="19">
        <v>3</v>
      </c>
      <c r="V8" s="20" t="s">
        <v>16</v>
      </c>
      <c r="W8" s="20" t="s">
        <v>17</v>
      </c>
      <c r="X8" s="21" t="s">
        <v>462</v>
      </c>
    </row>
    <row r="9" spans="2:24" ht="55.15" customHeight="1" x14ac:dyDescent="0.35">
      <c r="B9" s="17">
        <f t="shared" si="1"/>
        <v>7</v>
      </c>
      <c r="C9" s="17" t="s">
        <v>783</v>
      </c>
      <c r="D9" s="8">
        <v>45349</v>
      </c>
      <c r="E9" s="8" t="s">
        <v>1423</v>
      </c>
      <c r="F9" s="22">
        <v>456</v>
      </c>
      <c r="G9" s="10" t="s">
        <v>135</v>
      </c>
      <c r="H9" s="10">
        <v>10414495082</v>
      </c>
      <c r="I9" s="10" t="s">
        <v>1022</v>
      </c>
      <c r="J9" s="10" t="e">
        <f>VLOOKUP(G9,#REF!,2)</f>
        <v>#REF!</v>
      </c>
      <c r="K9" s="10" t="e">
        <f t="shared" si="0"/>
        <v>#REF!</v>
      </c>
      <c r="L9" s="10"/>
      <c r="M9" s="25">
        <v>1349</v>
      </c>
      <c r="N9" s="10" t="s">
        <v>136</v>
      </c>
      <c r="O9" s="26" t="s">
        <v>798</v>
      </c>
      <c r="P9" s="26" t="s">
        <v>801</v>
      </c>
      <c r="Q9" s="18">
        <v>83.33</v>
      </c>
      <c r="R9" s="27" t="s">
        <v>466</v>
      </c>
      <c r="S9" s="27" t="s">
        <v>1026</v>
      </c>
      <c r="T9" s="19" t="s">
        <v>1263</v>
      </c>
      <c r="U9" s="19" t="s">
        <v>464</v>
      </c>
      <c r="V9" s="20" t="s">
        <v>16</v>
      </c>
      <c r="W9" s="20" t="s">
        <v>17</v>
      </c>
      <c r="X9" s="21" t="s">
        <v>467</v>
      </c>
    </row>
    <row r="10" spans="2:24" ht="55.15" customHeight="1" x14ac:dyDescent="0.35">
      <c r="B10" s="17">
        <f t="shared" si="1"/>
        <v>8</v>
      </c>
      <c r="C10" s="17" t="s">
        <v>783</v>
      </c>
      <c r="D10" s="8">
        <v>45349</v>
      </c>
      <c r="E10" s="8" t="s">
        <v>1423</v>
      </c>
      <c r="F10" s="22">
        <v>368</v>
      </c>
      <c r="G10" s="10" t="s">
        <v>137</v>
      </c>
      <c r="H10" s="10">
        <v>10417071607</v>
      </c>
      <c r="I10" s="10" t="s">
        <v>1022</v>
      </c>
      <c r="J10" s="10" t="e">
        <f>VLOOKUP(G10,#REF!,2)</f>
        <v>#REF!</v>
      </c>
      <c r="K10" s="10" t="e">
        <f t="shared" si="0"/>
        <v>#REF!</v>
      </c>
      <c r="L10" s="10"/>
      <c r="M10" s="25">
        <v>1350</v>
      </c>
      <c r="N10" s="10" t="s">
        <v>138</v>
      </c>
      <c r="O10" s="26" t="s">
        <v>799</v>
      </c>
      <c r="P10" s="26" t="s">
        <v>802</v>
      </c>
      <c r="Q10" s="18">
        <v>83.33</v>
      </c>
      <c r="R10" s="27" t="s">
        <v>468</v>
      </c>
      <c r="S10" s="27" t="s">
        <v>1026</v>
      </c>
      <c r="T10" s="19" t="s">
        <v>1263</v>
      </c>
      <c r="U10" s="19" t="s">
        <v>464</v>
      </c>
      <c r="V10" s="20" t="s">
        <v>16</v>
      </c>
      <c r="W10" s="20" t="s">
        <v>17</v>
      </c>
      <c r="X10" s="21" t="s">
        <v>469</v>
      </c>
    </row>
    <row r="11" spans="2:24" ht="55.15" customHeight="1" x14ac:dyDescent="0.35">
      <c r="B11" s="17">
        <f t="shared" si="1"/>
        <v>9</v>
      </c>
      <c r="C11" s="17" t="s">
        <v>783</v>
      </c>
      <c r="D11" s="8">
        <v>45349</v>
      </c>
      <c r="E11" s="8" t="s">
        <v>1423</v>
      </c>
      <c r="F11" s="22">
        <v>402</v>
      </c>
      <c r="G11" s="10" t="s">
        <v>139</v>
      </c>
      <c r="H11" s="10">
        <v>10069276801</v>
      </c>
      <c r="I11" s="10" t="s">
        <v>1022</v>
      </c>
      <c r="J11" s="10" t="e">
        <f>VLOOKUP(G11,#REF!,2)</f>
        <v>#REF!</v>
      </c>
      <c r="K11" s="10" t="e">
        <f t="shared" si="0"/>
        <v>#REF!</v>
      </c>
      <c r="L11" s="10"/>
      <c r="M11" s="25">
        <v>1351</v>
      </c>
      <c r="N11" s="10" t="s">
        <v>140</v>
      </c>
      <c r="O11" s="26" t="s">
        <v>800</v>
      </c>
      <c r="P11" s="26" t="s">
        <v>803</v>
      </c>
      <c r="Q11" s="18">
        <v>83.33</v>
      </c>
      <c r="R11" s="27" t="s">
        <v>471</v>
      </c>
      <c r="S11" s="27" t="s">
        <v>1026</v>
      </c>
      <c r="T11" s="19" t="s">
        <v>1263</v>
      </c>
      <c r="U11" s="19" t="s">
        <v>464</v>
      </c>
      <c r="V11" s="20" t="s">
        <v>16</v>
      </c>
      <c r="W11" s="20" t="s">
        <v>17</v>
      </c>
      <c r="X11" s="21" t="s">
        <v>472</v>
      </c>
    </row>
    <row r="12" spans="2:24" ht="55.15" customHeight="1" x14ac:dyDescent="0.35">
      <c r="B12" s="17">
        <f t="shared" si="1"/>
        <v>10</v>
      </c>
      <c r="C12" s="17" t="s">
        <v>783</v>
      </c>
      <c r="D12" s="8">
        <v>45349</v>
      </c>
      <c r="E12" s="8" t="s">
        <v>1423</v>
      </c>
      <c r="F12" s="22">
        <v>403</v>
      </c>
      <c r="G12" s="10" t="s">
        <v>141</v>
      </c>
      <c r="H12" s="10">
        <v>10408869591</v>
      </c>
      <c r="I12" s="10" t="s">
        <v>1022</v>
      </c>
      <c r="J12" s="10" t="e">
        <f>VLOOKUP(G12,#REF!,2)</f>
        <v>#REF!</v>
      </c>
      <c r="K12" s="10" t="e">
        <f t="shared" si="0"/>
        <v>#REF!</v>
      </c>
      <c r="L12" s="10"/>
      <c r="M12" s="25">
        <v>1353</v>
      </c>
      <c r="N12" s="10" t="s">
        <v>142</v>
      </c>
      <c r="O12" s="26" t="s">
        <v>804</v>
      </c>
      <c r="P12" s="26" t="s">
        <v>805</v>
      </c>
      <c r="Q12" s="18">
        <v>83.33</v>
      </c>
      <c r="R12" s="27" t="s">
        <v>473</v>
      </c>
      <c r="S12" s="27" t="s">
        <v>1026</v>
      </c>
      <c r="T12" s="19" t="s">
        <v>1263</v>
      </c>
      <c r="U12" s="19" t="s">
        <v>464</v>
      </c>
      <c r="V12" s="20" t="s">
        <v>16</v>
      </c>
      <c r="W12" s="20" t="s">
        <v>17</v>
      </c>
      <c r="X12" s="21" t="s">
        <v>474</v>
      </c>
    </row>
    <row r="13" spans="2:24" ht="55.15" customHeight="1" x14ac:dyDescent="0.35">
      <c r="B13" s="17">
        <f t="shared" si="1"/>
        <v>11</v>
      </c>
      <c r="C13" s="17" t="s">
        <v>783</v>
      </c>
      <c r="D13" s="8" t="s">
        <v>77</v>
      </c>
      <c r="E13" s="8" t="s">
        <v>1424</v>
      </c>
      <c r="F13" s="22">
        <v>1048</v>
      </c>
      <c r="G13" s="10" t="s">
        <v>26</v>
      </c>
      <c r="H13" s="10">
        <v>20607966991</v>
      </c>
      <c r="I13" s="10" t="s">
        <v>1018</v>
      </c>
      <c r="J13" s="10" t="e">
        <f>VLOOKUP(G13,#REF!,2)</f>
        <v>#REF!</v>
      </c>
      <c r="K13" s="10" t="e">
        <f t="shared" si="0"/>
        <v>#REF!</v>
      </c>
      <c r="L13" s="10"/>
      <c r="M13" s="25">
        <v>1355</v>
      </c>
      <c r="N13" s="10" t="s">
        <v>143</v>
      </c>
      <c r="O13" s="10"/>
      <c r="P13" s="10"/>
      <c r="Q13" s="28">
        <v>60000</v>
      </c>
      <c r="R13" s="23"/>
      <c r="S13" s="13" t="s">
        <v>1025</v>
      </c>
      <c r="T13" s="19" t="s">
        <v>456</v>
      </c>
      <c r="U13" s="19">
        <v>32</v>
      </c>
      <c r="V13" s="20" t="s">
        <v>16</v>
      </c>
      <c r="W13" s="20" t="s">
        <v>17</v>
      </c>
      <c r="X13" s="21" t="s">
        <v>475</v>
      </c>
    </row>
    <row r="14" spans="2:24" ht="55.15" customHeight="1" x14ac:dyDescent="0.35">
      <c r="B14" s="17">
        <f t="shared" si="1"/>
        <v>12</v>
      </c>
      <c r="C14" s="17" t="s">
        <v>783</v>
      </c>
      <c r="D14" s="8" t="s">
        <v>77</v>
      </c>
      <c r="E14" s="8" t="s">
        <v>1424</v>
      </c>
      <c r="F14" s="22">
        <v>604</v>
      </c>
      <c r="G14" s="10" t="s">
        <v>146</v>
      </c>
      <c r="H14" s="10">
        <v>20601590906</v>
      </c>
      <c r="I14" s="10" t="s">
        <v>1021</v>
      </c>
      <c r="J14" s="10" t="e">
        <f>VLOOKUP(G14,#REF!,2)</f>
        <v>#REF!</v>
      </c>
      <c r="K14" s="10" t="e">
        <f t="shared" si="0"/>
        <v>#REF!</v>
      </c>
      <c r="L14" s="10"/>
      <c r="M14" s="25">
        <v>1362</v>
      </c>
      <c r="N14" s="10" t="s">
        <v>147</v>
      </c>
      <c r="O14" s="10"/>
      <c r="P14" s="10"/>
      <c r="Q14" s="28">
        <v>3193</v>
      </c>
      <c r="R14" s="10" t="s">
        <v>478</v>
      </c>
      <c r="S14" s="10" t="s">
        <v>1025</v>
      </c>
      <c r="T14" s="19" t="s">
        <v>1263</v>
      </c>
      <c r="U14" s="19" t="s">
        <v>464</v>
      </c>
      <c r="V14" s="20" t="s">
        <v>16</v>
      </c>
      <c r="W14" s="20" t="s">
        <v>17</v>
      </c>
      <c r="X14" s="21" t="s">
        <v>479</v>
      </c>
    </row>
    <row r="15" spans="2:24" ht="55.15" customHeight="1" x14ac:dyDescent="0.35">
      <c r="B15" s="17">
        <f t="shared" si="1"/>
        <v>13</v>
      </c>
      <c r="C15" s="17" t="s">
        <v>783</v>
      </c>
      <c r="D15" s="8">
        <v>45349</v>
      </c>
      <c r="E15" s="8" t="s">
        <v>1423</v>
      </c>
      <c r="F15" s="22">
        <v>405</v>
      </c>
      <c r="G15" s="10" t="s">
        <v>144</v>
      </c>
      <c r="H15" s="10">
        <v>10412881988</v>
      </c>
      <c r="I15" s="10" t="s">
        <v>1022</v>
      </c>
      <c r="J15" s="10" t="e">
        <f>VLOOKUP(G15,#REF!,2)</f>
        <v>#REF!</v>
      </c>
      <c r="K15" s="10" t="e">
        <f t="shared" si="0"/>
        <v>#REF!</v>
      </c>
      <c r="L15" s="10"/>
      <c r="M15" s="25">
        <v>1354</v>
      </c>
      <c r="N15" s="10" t="s">
        <v>145</v>
      </c>
      <c r="O15" s="26" t="s">
        <v>806</v>
      </c>
      <c r="P15" s="26" t="s">
        <v>807</v>
      </c>
      <c r="Q15" s="28">
        <v>83.33</v>
      </c>
      <c r="R15" s="27" t="s">
        <v>476</v>
      </c>
      <c r="S15" s="27" t="s">
        <v>1026</v>
      </c>
      <c r="T15" s="19" t="s">
        <v>1263</v>
      </c>
      <c r="U15" s="19" t="s">
        <v>464</v>
      </c>
      <c r="V15" s="20" t="s">
        <v>16</v>
      </c>
      <c r="W15" s="20" t="s">
        <v>17</v>
      </c>
      <c r="X15" s="21" t="s">
        <v>477</v>
      </c>
    </row>
    <row r="16" spans="2:24" ht="69" customHeight="1" x14ac:dyDescent="0.35">
      <c r="B16" s="17">
        <f t="shared" si="1"/>
        <v>14</v>
      </c>
      <c r="C16" s="17" t="s">
        <v>783</v>
      </c>
      <c r="D16" s="8" t="s">
        <v>77</v>
      </c>
      <c r="E16" s="8" t="s">
        <v>1424</v>
      </c>
      <c r="F16" s="22">
        <v>598</v>
      </c>
      <c r="G16" s="10" t="s">
        <v>148</v>
      </c>
      <c r="H16" s="10">
        <v>10461997134</v>
      </c>
      <c r="I16" s="10" t="s">
        <v>1022</v>
      </c>
      <c r="J16" s="10" t="e">
        <f>VLOOKUP(G16,#REF!,2)</f>
        <v>#REF!</v>
      </c>
      <c r="K16" s="10" t="e">
        <f t="shared" si="0"/>
        <v>#REF!</v>
      </c>
      <c r="L16" s="10"/>
      <c r="M16" s="25">
        <v>1359</v>
      </c>
      <c r="N16" s="10" t="s">
        <v>149</v>
      </c>
      <c r="O16" s="26" t="s">
        <v>808</v>
      </c>
      <c r="P16" s="26" t="s">
        <v>480</v>
      </c>
      <c r="Q16" s="28">
        <v>166.67</v>
      </c>
      <c r="R16" s="27" t="s">
        <v>480</v>
      </c>
      <c r="S16" s="27" t="s">
        <v>1026</v>
      </c>
      <c r="T16" s="19" t="s">
        <v>1263</v>
      </c>
      <c r="U16" s="19" t="s">
        <v>464</v>
      </c>
      <c r="V16" s="20" t="s">
        <v>16</v>
      </c>
      <c r="W16" s="20" t="s">
        <v>17</v>
      </c>
      <c r="X16" s="21" t="s">
        <v>481</v>
      </c>
    </row>
    <row r="17" spans="2:24" ht="69" customHeight="1" x14ac:dyDescent="0.35">
      <c r="B17" s="17">
        <f t="shared" si="1"/>
        <v>15</v>
      </c>
      <c r="C17" s="17" t="s">
        <v>783</v>
      </c>
      <c r="D17" s="8">
        <v>45349</v>
      </c>
      <c r="E17" s="8" t="s">
        <v>1423</v>
      </c>
      <c r="F17" s="22">
        <v>444</v>
      </c>
      <c r="G17" s="10" t="s">
        <v>133</v>
      </c>
      <c r="H17" s="10">
        <v>10448543299</v>
      </c>
      <c r="I17" s="10" t="s">
        <v>1022</v>
      </c>
      <c r="J17" s="10" t="e">
        <f>VLOOKUP(G17,#REF!,2)</f>
        <v>#REF!</v>
      </c>
      <c r="K17" s="10" t="e">
        <f t="shared" si="0"/>
        <v>#REF!</v>
      </c>
      <c r="L17" s="10"/>
      <c r="M17" s="25">
        <v>1364</v>
      </c>
      <c r="N17" s="10" t="s">
        <v>134</v>
      </c>
      <c r="O17" s="26" t="s">
        <v>809</v>
      </c>
      <c r="P17" s="26" t="s">
        <v>810</v>
      </c>
      <c r="Q17" s="18">
        <v>83.33</v>
      </c>
      <c r="R17" s="27" t="s">
        <v>463</v>
      </c>
      <c r="S17" s="27" t="s">
        <v>1026</v>
      </c>
      <c r="T17" s="19" t="s">
        <v>1263</v>
      </c>
      <c r="U17" s="19" t="s">
        <v>464</v>
      </c>
      <c r="V17" s="20" t="s">
        <v>16</v>
      </c>
      <c r="W17" s="20" t="s">
        <v>17</v>
      </c>
      <c r="X17" s="21" t="s">
        <v>465</v>
      </c>
    </row>
    <row r="18" spans="2:24" ht="55.15" customHeight="1" x14ac:dyDescent="0.35">
      <c r="B18" s="17">
        <f t="shared" si="1"/>
        <v>16</v>
      </c>
      <c r="C18" s="17" t="s">
        <v>783</v>
      </c>
      <c r="D18" s="8" t="s">
        <v>77</v>
      </c>
      <c r="E18" s="8" t="s">
        <v>1424</v>
      </c>
      <c r="F18" s="22">
        <v>606</v>
      </c>
      <c r="G18" s="10" t="s">
        <v>146</v>
      </c>
      <c r="H18" s="10">
        <v>20601590906</v>
      </c>
      <c r="I18" s="10" t="s">
        <v>1021</v>
      </c>
      <c r="J18" s="10" t="e">
        <f>VLOOKUP(G18,#REF!,2)</f>
        <v>#REF!</v>
      </c>
      <c r="K18" s="10" t="e">
        <f t="shared" si="0"/>
        <v>#REF!</v>
      </c>
      <c r="L18" s="10"/>
      <c r="M18" s="25">
        <v>1363</v>
      </c>
      <c r="N18" s="10" t="s">
        <v>150</v>
      </c>
      <c r="O18" s="10"/>
      <c r="P18" s="10"/>
      <c r="Q18" s="28">
        <v>2620.8000000000002</v>
      </c>
      <c r="R18" s="27" t="s">
        <v>482</v>
      </c>
      <c r="S18" s="10" t="s">
        <v>1025</v>
      </c>
      <c r="T18" s="19" t="s">
        <v>1263</v>
      </c>
      <c r="U18" s="19" t="s">
        <v>464</v>
      </c>
      <c r="V18" s="20" t="s">
        <v>16</v>
      </c>
      <c r="W18" s="20" t="s">
        <v>17</v>
      </c>
      <c r="X18" s="21" t="s">
        <v>483</v>
      </c>
    </row>
    <row r="19" spans="2:24" ht="69" customHeight="1" x14ac:dyDescent="0.35">
      <c r="B19" s="17">
        <f t="shared" si="1"/>
        <v>17</v>
      </c>
      <c r="C19" s="17" t="s">
        <v>783</v>
      </c>
      <c r="D19" s="8" t="s">
        <v>78</v>
      </c>
      <c r="E19" s="8" t="s">
        <v>1424</v>
      </c>
      <c r="F19" s="22">
        <v>1360</v>
      </c>
      <c r="G19" s="10" t="s">
        <v>20</v>
      </c>
      <c r="H19" s="10">
        <v>20510849770</v>
      </c>
      <c r="I19" s="10" t="s">
        <v>1018</v>
      </c>
      <c r="J19" s="10" t="e">
        <f>VLOOKUP(G19,#REF!,2)</f>
        <v>#REF!</v>
      </c>
      <c r="K19" s="10" t="e">
        <f t="shared" si="0"/>
        <v>#REF!</v>
      </c>
      <c r="L19" s="10"/>
      <c r="M19" s="25">
        <v>2667</v>
      </c>
      <c r="N19" s="10" t="s">
        <v>151</v>
      </c>
      <c r="O19" s="10"/>
      <c r="P19" s="10"/>
      <c r="Q19" s="18">
        <v>74823.98</v>
      </c>
      <c r="R19" s="13"/>
      <c r="S19" s="13" t="s">
        <v>1025</v>
      </c>
      <c r="T19" s="19" t="s">
        <v>1263</v>
      </c>
      <c r="U19" s="19">
        <v>33</v>
      </c>
      <c r="V19" s="20" t="s">
        <v>16</v>
      </c>
      <c r="W19" s="20" t="s">
        <v>17</v>
      </c>
      <c r="X19" s="21" t="s">
        <v>484</v>
      </c>
    </row>
    <row r="20" spans="2:24" ht="41.5" customHeight="1" thickBot="1" x14ac:dyDescent="0.4">
      <c r="B20" s="17">
        <f t="shared" si="1"/>
        <v>18</v>
      </c>
      <c r="C20" s="17" t="s">
        <v>783</v>
      </c>
      <c r="D20" s="8" t="s">
        <v>79</v>
      </c>
      <c r="E20" s="8" t="s">
        <v>1454</v>
      </c>
      <c r="F20" s="22">
        <v>404</v>
      </c>
      <c r="G20" s="10" t="s">
        <v>1453</v>
      </c>
      <c r="H20" s="10" t="s">
        <v>1455</v>
      </c>
      <c r="I20" s="10" t="s">
        <v>1022</v>
      </c>
      <c r="J20" s="10" t="e">
        <f>VLOOKUP(G20,#REF!,2)</f>
        <v>#REF!</v>
      </c>
      <c r="K20" s="10" t="e">
        <f t="shared" si="0"/>
        <v>#REF!</v>
      </c>
      <c r="L20" s="10"/>
      <c r="M20" s="25">
        <v>1352</v>
      </c>
      <c r="N20" s="10">
        <v>185</v>
      </c>
      <c r="O20" s="26" t="s">
        <v>811</v>
      </c>
      <c r="P20" s="26" t="s">
        <v>812</v>
      </c>
      <c r="Q20" s="18">
        <v>66.67</v>
      </c>
      <c r="R20" s="13"/>
      <c r="S20" s="27" t="s">
        <v>1026</v>
      </c>
      <c r="T20" s="19" t="s">
        <v>1263</v>
      </c>
      <c r="U20" s="19"/>
      <c r="V20" s="20" t="s">
        <v>16</v>
      </c>
      <c r="W20" s="20" t="s">
        <v>17</v>
      </c>
      <c r="X20" s="21" t="s">
        <v>1456</v>
      </c>
    </row>
    <row r="21" spans="2:24" ht="69" customHeight="1" x14ac:dyDescent="0.35">
      <c r="B21" s="17">
        <f t="shared" si="1"/>
        <v>19</v>
      </c>
      <c r="C21" s="17" t="s">
        <v>783</v>
      </c>
      <c r="D21" s="8" t="s">
        <v>80</v>
      </c>
      <c r="E21" s="8" t="s">
        <v>1424</v>
      </c>
      <c r="F21" s="22">
        <v>605</v>
      </c>
      <c r="G21" s="10" t="s">
        <v>146</v>
      </c>
      <c r="H21" s="10">
        <v>20601590906</v>
      </c>
      <c r="I21" s="10" t="s">
        <v>1021</v>
      </c>
      <c r="J21" s="10" t="e">
        <f>VLOOKUP(G21,#REF!,2)</f>
        <v>#REF!</v>
      </c>
      <c r="K21" s="10" t="e">
        <f t="shared" si="0"/>
        <v>#REF!</v>
      </c>
      <c r="L21" s="10"/>
      <c r="M21" s="25">
        <v>2888</v>
      </c>
      <c r="N21" s="10" t="s">
        <v>153</v>
      </c>
      <c r="O21" s="29"/>
      <c r="P21" s="30"/>
      <c r="Q21" s="31">
        <v>1884.82</v>
      </c>
      <c r="R21" s="32"/>
      <c r="S21" s="10" t="s">
        <v>1025</v>
      </c>
      <c r="T21" s="19" t="s">
        <v>1263</v>
      </c>
      <c r="U21" s="19"/>
      <c r="V21" s="20" t="s">
        <v>16</v>
      </c>
      <c r="W21" s="20" t="s">
        <v>17</v>
      </c>
      <c r="X21" s="21" t="s">
        <v>485</v>
      </c>
    </row>
    <row r="22" spans="2:24" ht="69" customHeight="1" x14ac:dyDescent="0.35">
      <c r="B22" s="17">
        <f t="shared" si="1"/>
        <v>20</v>
      </c>
      <c r="C22" s="17" t="s">
        <v>783</v>
      </c>
      <c r="D22" s="8" t="s">
        <v>80</v>
      </c>
      <c r="E22" s="8" t="s">
        <v>1424</v>
      </c>
      <c r="F22" s="22">
        <v>676</v>
      </c>
      <c r="G22" s="10" t="s">
        <v>154</v>
      </c>
      <c r="H22" s="10">
        <v>20602343350</v>
      </c>
      <c r="I22" s="10" t="s">
        <v>1021</v>
      </c>
      <c r="J22" s="10" t="e">
        <f>VLOOKUP(G22,#REF!,2)</f>
        <v>#REF!</v>
      </c>
      <c r="K22" s="10" t="e">
        <f t="shared" si="0"/>
        <v>#REF!</v>
      </c>
      <c r="L22" s="10"/>
      <c r="M22" s="25">
        <v>2889</v>
      </c>
      <c r="N22" s="10" t="s">
        <v>155</v>
      </c>
      <c r="O22" s="29"/>
      <c r="P22" s="33"/>
      <c r="Q22" s="34">
        <v>2919.45</v>
      </c>
      <c r="R22" s="32"/>
      <c r="S22" s="32" t="s">
        <v>1025</v>
      </c>
      <c r="T22" s="19" t="s">
        <v>1263</v>
      </c>
      <c r="U22" s="19"/>
      <c r="V22" s="20" t="s">
        <v>16</v>
      </c>
      <c r="W22" s="20" t="s">
        <v>17</v>
      </c>
      <c r="X22" s="21" t="s">
        <v>486</v>
      </c>
    </row>
    <row r="23" spans="2:24" ht="41.5" customHeight="1" x14ac:dyDescent="0.35">
      <c r="B23" s="17">
        <f t="shared" si="1"/>
        <v>21</v>
      </c>
      <c r="C23" s="17" t="s">
        <v>783</v>
      </c>
      <c r="D23" s="8">
        <v>45373</v>
      </c>
      <c r="E23" s="8" t="s">
        <v>1423</v>
      </c>
      <c r="F23" s="22">
        <v>306</v>
      </c>
      <c r="G23" s="10" t="s">
        <v>152</v>
      </c>
      <c r="H23" s="10">
        <v>10409669081</v>
      </c>
      <c r="I23" s="10" t="s">
        <v>1022</v>
      </c>
      <c r="J23" s="10" t="e">
        <f>VLOOKUP(G23,#REF!,2)</f>
        <v>#REF!</v>
      </c>
      <c r="K23" s="10" t="e">
        <f t="shared" si="0"/>
        <v>#REF!</v>
      </c>
      <c r="L23" s="10"/>
      <c r="M23" s="10">
        <v>2893</v>
      </c>
      <c r="N23" s="10">
        <v>15838</v>
      </c>
      <c r="O23" s="10" t="s">
        <v>811</v>
      </c>
      <c r="P23" s="10" t="s">
        <v>812</v>
      </c>
      <c r="Q23" s="18">
        <v>66.67</v>
      </c>
      <c r="R23" s="35" t="s">
        <v>470</v>
      </c>
      <c r="S23" s="27" t="s">
        <v>1026</v>
      </c>
      <c r="T23" s="19" t="s">
        <v>1263</v>
      </c>
      <c r="U23" s="19" t="s">
        <v>464</v>
      </c>
      <c r="V23" s="20" t="s">
        <v>16</v>
      </c>
      <c r="W23" s="20" t="s">
        <v>17</v>
      </c>
      <c r="X23" s="21" t="s">
        <v>1205</v>
      </c>
    </row>
    <row r="24" spans="2:24" ht="55.15" customHeight="1" x14ac:dyDescent="0.35">
      <c r="B24" s="17">
        <f t="shared" si="1"/>
        <v>22</v>
      </c>
      <c r="C24" s="17" t="s">
        <v>783</v>
      </c>
      <c r="D24" s="8" t="s">
        <v>79</v>
      </c>
      <c r="E24" s="8" t="s">
        <v>1424</v>
      </c>
      <c r="F24" s="22">
        <v>581</v>
      </c>
      <c r="G24" s="10" t="s">
        <v>156</v>
      </c>
      <c r="H24" s="10">
        <v>20552075341</v>
      </c>
      <c r="I24" s="10" t="s">
        <v>1021</v>
      </c>
      <c r="J24" s="10" t="e">
        <f>VLOOKUP(G24,#REF!,2)</f>
        <v>#REF!</v>
      </c>
      <c r="K24" s="10" t="e">
        <f t="shared" si="0"/>
        <v>#REF!</v>
      </c>
      <c r="L24" s="10"/>
      <c r="M24" s="25">
        <v>2892</v>
      </c>
      <c r="N24" s="10" t="s">
        <v>157</v>
      </c>
      <c r="O24" s="29"/>
      <c r="P24" s="33"/>
      <c r="Q24" s="34">
        <v>53.76</v>
      </c>
      <c r="R24" s="32"/>
      <c r="S24" s="32" t="s">
        <v>1025</v>
      </c>
      <c r="T24" s="19" t="s">
        <v>1263</v>
      </c>
      <c r="U24" s="19"/>
      <c r="V24" s="20" t="s">
        <v>16</v>
      </c>
      <c r="W24" s="20" t="s">
        <v>17</v>
      </c>
      <c r="X24" s="21" t="s">
        <v>487</v>
      </c>
    </row>
    <row r="25" spans="2:24" ht="55.15" customHeight="1" x14ac:dyDescent="0.35">
      <c r="B25" s="17">
        <f t="shared" si="1"/>
        <v>23</v>
      </c>
      <c r="C25" s="17" t="s">
        <v>783</v>
      </c>
      <c r="D25" s="8" t="s">
        <v>79</v>
      </c>
      <c r="E25" s="8" t="s">
        <v>1424</v>
      </c>
      <c r="F25" s="22">
        <v>159</v>
      </c>
      <c r="G25" s="10" t="s">
        <v>158</v>
      </c>
      <c r="H25" s="10">
        <v>10401220122</v>
      </c>
      <c r="I25" s="10" t="s">
        <v>1022</v>
      </c>
      <c r="J25" s="10" t="e">
        <f>VLOOKUP(G25,#REF!,2)</f>
        <v>#REF!</v>
      </c>
      <c r="K25" s="10" t="e">
        <f t="shared" si="0"/>
        <v>#REF!</v>
      </c>
      <c r="L25" s="10"/>
      <c r="M25" s="25">
        <v>2895</v>
      </c>
      <c r="N25" s="10" t="s">
        <v>159</v>
      </c>
      <c r="O25" s="29" t="s">
        <v>813</v>
      </c>
      <c r="P25" s="33" t="s">
        <v>805</v>
      </c>
      <c r="Q25" s="34">
        <v>150</v>
      </c>
      <c r="R25" s="32"/>
      <c r="S25" s="27" t="s">
        <v>1026</v>
      </c>
      <c r="T25" s="19" t="s">
        <v>1263</v>
      </c>
      <c r="U25" s="19"/>
      <c r="V25" s="20" t="s">
        <v>16</v>
      </c>
      <c r="W25" s="20" t="s">
        <v>17</v>
      </c>
      <c r="X25" s="21" t="s">
        <v>488</v>
      </c>
    </row>
    <row r="26" spans="2:24" ht="55.15" customHeight="1" x14ac:dyDescent="0.35">
      <c r="B26" s="17">
        <f t="shared" si="1"/>
        <v>24</v>
      </c>
      <c r="C26" s="17" t="s">
        <v>783</v>
      </c>
      <c r="D26" s="8" t="s">
        <v>79</v>
      </c>
      <c r="E26" s="8" t="s">
        <v>1424</v>
      </c>
      <c r="F26" s="22">
        <v>677</v>
      </c>
      <c r="G26" s="10" t="s">
        <v>156</v>
      </c>
      <c r="H26" s="10">
        <v>20552075341</v>
      </c>
      <c r="I26" s="10" t="s">
        <v>1021</v>
      </c>
      <c r="J26" s="10" t="e">
        <f>VLOOKUP(G26,#REF!,2)</f>
        <v>#REF!</v>
      </c>
      <c r="K26" s="10" t="e">
        <f t="shared" si="0"/>
        <v>#REF!</v>
      </c>
      <c r="L26" s="10"/>
      <c r="M26" s="25">
        <v>2896</v>
      </c>
      <c r="N26" s="10" t="s">
        <v>160</v>
      </c>
      <c r="O26" s="29"/>
      <c r="P26" s="33"/>
      <c r="Q26" s="34">
        <v>161.27000000000001</v>
      </c>
      <c r="R26" s="32"/>
      <c r="S26" s="32" t="s">
        <v>1025</v>
      </c>
      <c r="T26" s="19" t="s">
        <v>1263</v>
      </c>
      <c r="U26" s="19"/>
      <c r="V26" s="20" t="s">
        <v>16</v>
      </c>
      <c r="W26" s="20" t="s">
        <v>17</v>
      </c>
      <c r="X26" s="21" t="s">
        <v>489</v>
      </c>
    </row>
    <row r="27" spans="2:24" ht="69" customHeight="1" x14ac:dyDescent="0.35">
      <c r="B27" s="17">
        <f t="shared" si="1"/>
        <v>25</v>
      </c>
      <c r="C27" s="17" t="s">
        <v>783</v>
      </c>
      <c r="D27" s="8" t="s">
        <v>81</v>
      </c>
      <c r="E27" s="8" t="s">
        <v>1425</v>
      </c>
      <c r="F27" s="22">
        <v>605</v>
      </c>
      <c r="G27" s="10" t="s">
        <v>146</v>
      </c>
      <c r="H27" s="10">
        <v>20601590906</v>
      </c>
      <c r="I27" s="10" t="s">
        <v>1021</v>
      </c>
      <c r="J27" s="10" t="e">
        <f>VLOOKUP(G27,#REF!,2)</f>
        <v>#REF!</v>
      </c>
      <c r="K27" s="10" t="e">
        <f t="shared" si="0"/>
        <v>#REF!</v>
      </c>
      <c r="L27" s="10"/>
      <c r="M27" s="25">
        <v>3487</v>
      </c>
      <c r="N27" s="10" t="s">
        <v>161</v>
      </c>
      <c r="O27" s="29"/>
      <c r="P27" s="33"/>
      <c r="Q27" s="34">
        <v>103</v>
      </c>
      <c r="R27" s="32"/>
      <c r="S27" s="10" t="s">
        <v>1025</v>
      </c>
      <c r="T27" s="19" t="s">
        <v>1263</v>
      </c>
      <c r="U27" s="19"/>
      <c r="V27" s="20" t="s">
        <v>16</v>
      </c>
      <c r="W27" s="20" t="s">
        <v>17</v>
      </c>
      <c r="X27" s="21" t="s">
        <v>490</v>
      </c>
    </row>
    <row r="28" spans="2:24" ht="69" customHeight="1" x14ac:dyDescent="0.35">
      <c r="B28" s="17">
        <f t="shared" si="1"/>
        <v>26</v>
      </c>
      <c r="C28" s="17" t="s">
        <v>783</v>
      </c>
      <c r="D28" s="8" t="s">
        <v>81</v>
      </c>
      <c r="E28" s="8" t="s">
        <v>1425</v>
      </c>
      <c r="F28" s="22">
        <v>677</v>
      </c>
      <c r="G28" s="10" t="s">
        <v>156</v>
      </c>
      <c r="H28" s="10">
        <v>20552075341</v>
      </c>
      <c r="I28" s="10" t="s">
        <v>1021</v>
      </c>
      <c r="J28" s="10" t="e">
        <f>VLOOKUP(G28,#REF!,2)</f>
        <v>#REF!</v>
      </c>
      <c r="K28" s="10" t="e">
        <f t="shared" si="0"/>
        <v>#REF!</v>
      </c>
      <c r="L28" s="10"/>
      <c r="M28" s="25">
        <v>3488</v>
      </c>
      <c r="N28" s="10" t="s">
        <v>162</v>
      </c>
      <c r="O28" s="29"/>
      <c r="P28" s="33"/>
      <c r="Q28" s="34">
        <v>430.04</v>
      </c>
      <c r="R28" s="32"/>
      <c r="S28" s="32" t="s">
        <v>1025</v>
      </c>
      <c r="T28" s="19" t="s">
        <v>1263</v>
      </c>
      <c r="U28" s="19"/>
      <c r="V28" s="20" t="s">
        <v>16</v>
      </c>
      <c r="W28" s="20" t="s">
        <v>17</v>
      </c>
      <c r="X28" s="21" t="s">
        <v>491</v>
      </c>
    </row>
    <row r="29" spans="2:24" ht="69" customHeight="1" x14ac:dyDescent="0.35">
      <c r="B29" s="17">
        <f t="shared" si="1"/>
        <v>27</v>
      </c>
      <c r="C29" s="17" t="s">
        <v>783</v>
      </c>
      <c r="D29" s="8" t="s">
        <v>81</v>
      </c>
      <c r="E29" s="8" t="s">
        <v>1425</v>
      </c>
      <c r="F29" s="22">
        <v>611</v>
      </c>
      <c r="G29" s="10" t="s">
        <v>789</v>
      </c>
      <c r="H29" s="10">
        <v>20487494292</v>
      </c>
      <c r="I29" s="10" t="s">
        <v>1021</v>
      </c>
      <c r="J29" s="10" t="e">
        <f>VLOOKUP(G29,#REF!,2)</f>
        <v>#REF!</v>
      </c>
      <c r="K29" s="10" t="e">
        <f t="shared" si="0"/>
        <v>#REF!</v>
      </c>
      <c r="L29" s="10"/>
      <c r="M29" s="25">
        <v>3489</v>
      </c>
      <c r="N29" s="10" t="s">
        <v>163</v>
      </c>
      <c r="O29" s="29"/>
      <c r="P29" s="33"/>
      <c r="Q29" s="34">
        <v>2192.7399999999998</v>
      </c>
      <c r="R29" s="32"/>
      <c r="S29" s="32" t="s">
        <v>1025</v>
      </c>
      <c r="T29" s="19" t="s">
        <v>1263</v>
      </c>
      <c r="U29" s="19"/>
      <c r="V29" s="20" t="s">
        <v>16</v>
      </c>
      <c r="W29" s="20" t="s">
        <v>17</v>
      </c>
      <c r="X29" s="21" t="s">
        <v>492</v>
      </c>
    </row>
    <row r="30" spans="2:24" ht="106" x14ac:dyDescent="0.35">
      <c r="B30" s="17">
        <f t="shared" si="1"/>
        <v>28</v>
      </c>
      <c r="C30" s="17" t="s">
        <v>783</v>
      </c>
      <c r="D30" s="8" t="s">
        <v>82</v>
      </c>
      <c r="E30" s="8" t="s">
        <v>1425</v>
      </c>
      <c r="F30" s="22">
        <v>1621</v>
      </c>
      <c r="G30" s="10" t="s">
        <v>164</v>
      </c>
      <c r="H30" s="10">
        <v>20601001994</v>
      </c>
      <c r="I30" s="10" t="s">
        <v>983</v>
      </c>
      <c r="J30" s="10" t="e">
        <f>VLOOKUP(G30,#REF!,2)</f>
        <v>#REF!</v>
      </c>
      <c r="K30" s="10" t="e">
        <f t="shared" si="0"/>
        <v>#REF!</v>
      </c>
      <c r="L30" s="10"/>
      <c r="M30" s="25">
        <v>3490</v>
      </c>
      <c r="N30" s="36" t="s">
        <v>165</v>
      </c>
      <c r="O30" s="29"/>
      <c r="P30" s="33"/>
      <c r="Q30" s="37">
        <v>201242.68</v>
      </c>
      <c r="R30" s="13" t="s">
        <v>1268</v>
      </c>
      <c r="S30" s="32"/>
      <c r="T30" s="19" t="s">
        <v>493</v>
      </c>
      <c r="U30" s="19">
        <v>1</v>
      </c>
      <c r="V30" s="20" t="s">
        <v>16</v>
      </c>
      <c r="W30" s="20" t="s">
        <v>17</v>
      </c>
      <c r="X30" s="21" t="s">
        <v>494</v>
      </c>
    </row>
    <row r="31" spans="2:24" ht="55.15" customHeight="1" x14ac:dyDescent="0.35">
      <c r="B31" s="17">
        <f t="shared" si="1"/>
        <v>29</v>
      </c>
      <c r="C31" s="17" t="s">
        <v>783</v>
      </c>
      <c r="D31" s="8" t="s">
        <v>83</v>
      </c>
      <c r="E31" s="8" t="s">
        <v>1425</v>
      </c>
      <c r="F31" s="22">
        <v>1596</v>
      </c>
      <c r="G31" s="10" t="s">
        <v>26</v>
      </c>
      <c r="H31" s="10">
        <v>20607966991</v>
      </c>
      <c r="I31" s="10" t="s">
        <v>1018</v>
      </c>
      <c r="J31" s="10" t="e">
        <f>VLOOKUP(G31,#REF!,2)</f>
        <v>#REF!</v>
      </c>
      <c r="K31" s="10" t="e">
        <f t="shared" si="0"/>
        <v>#REF!</v>
      </c>
      <c r="L31" s="10"/>
      <c r="M31" s="25">
        <v>3491</v>
      </c>
      <c r="N31" s="10" t="s">
        <v>166</v>
      </c>
      <c r="O31" s="29"/>
      <c r="P31" s="33"/>
      <c r="Q31" s="38">
        <v>15000</v>
      </c>
      <c r="R31" s="32"/>
      <c r="S31" s="13" t="s">
        <v>1025</v>
      </c>
      <c r="T31" s="19" t="s">
        <v>456</v>
      </c>
      <c r="U31" s="19">
        <v>33</v>
      </c>
      <c r="V31" s="20" t="s">
        <v>16</v>
      </c>
      <c r="W31" s="20" t="s">
        <v>17</v>
      </c>
      <c r="X31" s="21" t="s">
        <v>495</v>
      </c>
    </row>
    <row r="32" spans="2:24" ht="69" customHeight="1" x14ac:dyDescent="0.35">
      <c r="B32" s="17">
        <f t="shared" si="1"/>
        <v>30</v>
      </c>
      <c r="C32" s="17" t="s">
        <v>783</v>
      </c>
      <c r="D32" s="8" t="s">
        <v>83</v>
      </c>
      <c r="E32" s="8" t="s">
        <v>1425</v>
      </c>
      <c r="F32" s="22">
        <v>1635</v>
      </c>
      <c r="G32" s="10" t="s">
        <v>20</v>
      </c>
      <c r="H32" s="10">
        <v>20510849770</v>
      </c>
      <c r="I32" s="10" t="s">
        <v>1018</v>
      </c>
      <c r="J32" s="10" t="e">
        <f>VLOOKUP(G32,#REF!,2)</f>
        <v>#REF!</v>
      </c>
      <c r="K32" s="10" t="e">
        <f t="shared" si="0"/>
        <v>#REF!</v>
      </c>
      <c r="L32" s="10"/>
      <c r="M32" s="25">
        <v>3492</v>
      </c>
      <c r="N32" s="10" t="s">
        <v>167</v>
      </c>
      <c r="O32" s="29"/>
      <c r="P32" s="33"/>
      <c r="Q32" s="34">
        <v>22844.54</v>
      </c>
      <c r="R32" s="32"/>
      <c r="S32" s="13" t="s">
        <v>1025</v>
      </c>
      <c r="T32" s="19" t="s">
        <v>1263</v>
      </c>
      <c r="U32" s="19"/>
      <c r="V32" s="20" t="s">
        <v>16</v>
      </c>
      <c r="W32" s="20" t="s">
        <v>17</v>
      </c>
      <c r="X32" s="21" t="s">
        <v>496</v>
      </c>
    </row>
    <row r="33" spans="2:25" ht="55.15" customHeight="1" x14ac:dyDescent="0.35">
      <c r="B33" s="17">
        <f t="shared" si="1"/>
        <v>31</v>
      </c>
      <c r="C33" s="17" t="s">
        <v>783</v>
      </c>
      <c r="D33" s="8" t="s">
        <v>83</v>
      </c>
      <c r="E33" s="8" t="s">
        <v>1425</v>
      </c>
      <c r="F33" s="22">
        <v>1535</v>
      </c>
      <c r="G33" s="10" t="s">
        <v>36</v>
      </c>
      <c r="H33" s="10">
        <v>20609407361</v>
      </c>
      <c r="I33" s="10" t="s">
        <v>984</v>
      </c>
      <c r="J33" s="10" t="e">
        <f>VLOOKUP(G33,#REF!,2)</f>
        <v>#REF!</v>
      </c>
      <c r="K33" s="10" t="e">
        <f t="shared" si="0"/>
        <v>#REF!</v>
      </c>
      <c r="L33" s="10"/>
      <c r="M33" s="25">
        <v>3493</v>
      </c>
      <c r="N33" s="10" t="s">
        <v>168</v>
      </c>
      <c r="O33" s="29"/>
      <c r="P33" s="33"/>
      <c r="Q33" s="34">
        <v>47305.49</v>
      </c>
      <c r="R33" s="32"/>
      <c r="S33" s="13" t="s">
        <v>1025</v>
      </c>
      <c r="T33" s="19" t="s">
        <v>37</v>
      </c>
      <c r="U33" s="19">
        <v>5</v>
      </c>
      <c r="V33" s="20" t="s">
        <v>16</v>
      </c>
      <c r="W33" s="20" t="s">
        <v>17</v>
      </c>
      <c r="X33" s="21" t="s">
        <v>497</v>
      </c>
    </row>
    <row r="34" spans="2:25" ht="106" x14ac:dyDescent="0.35">
      <c r="B34" s="17">
        <f t="shared" si="1"/>
        <v>32</v>
      </c>
      <c r="C34" s="17" t="s">
        <v>783</v>
      </c>
      <c r="D34" s="8" t="s">
        <v>83</v>
      </c>
      <c r="E34" s="8" t="s">
        <v>1425</v>
      </c>
      <c r="F34" s="22" t="s">
        <v>1298</v>
      </c>
      <c r="G34" s="10" t="s">
        <v>169</v>
      </c>
      <c r="H34" s="10">
        <v>20529940395</v>
      </c>
      <c r="I34" s="10" t="s">
        <v>983</v>
      </c>
      <c r="J34" s="10" t="e">
        <f>VLOOKUP(G34,#REF!,2)</f>
        <v>#REF!</v>
      </c>
      <c r="K34" s="10" t="e">
        <f t="shared" si="0"/>
        <v>#REF!</v>
      </c>
      <c r="L34" s="10"/>
      <c r="M34" s="25">
        <v>3495</v>
      </c>
      <c r="N34" s="36" t="s">
        <v>170</v>
      </c>
      <c r="O34" s="29"/>
      <c r="P34" s="33"/>
      <c r="Q34" s="37">
        <v>465564.55</v>
      </c>
      <c r="R34" s="39" t="s">
        <v>1266</v>
      </c>
      <c r="S34" s="32"/>
      <c r="T34" s="19" t="s">
        <v>498</v>
      </c>
      <c r="U34" s="19" t="s">
        <v>499</v>
      </c>
      <c r="V34" s="20" t="s">
        <v>16</v>
      </c>
      <c r="W34" s="20" t="s">
        <v>17</v>
      </c>
      <c r="X34" s="21" t="s">
        <v>500</v>
      </c>
    </row>
    <row r="35" spans="2:25" ht="55.15" customHeight="1" x14ac:dyDescent="0.35">
      <c r="B35" s="17">
        <f t="shared" si="1"/>
        <v>33</v>
      </c>
      <c r="C35" s="17" t="s">
        <v>783</v>
      </c>
      <c r="D35" s="8">
        <v>45385</v>
      </c>
      <c r="E35" s="8" t="s">
        <v>1425</v>
      </c>
      <c r="F35" s="22">
        <v>1620</v>
      </c>
      <c r="G35" s="10" t="s">
        <v>34</v>
      </c>
      <c r="H35" s="10">
        <v>20552332092</v>
      </c>
      <c r="I35" s="10" t="s">
        <v>984</v>
      </c>
      <c r="J35" s="10" t="e">
        <f>VLOOKUP(G35,#REF!,2)</f>
        <v>#REF!</v>
      </c>
      <c r="K35" s="10" t="e">
        <f t="shared" si="0"/>
        <v>#REF!</v>
      </c>
      <c r="L35" s="10"/>
      <c r="M35" s="25">
        <v>3496</v>
      </c>
      <c r="N35" s="10" t="s">
        <v>171</v>
      </c>
      <c r="O35" s="33"/>
      <c r="P35" s="33"/>
      <c r="Q35" s="34">
        <v>2668787.19</v>
      </c>
      <c r="R35" s="32"/>
      <c r="S35" s="32" t="s">
        <v>1025</v>
      </c>
      <c r="T35" s="19">
        <v>17</v>
      </c>
      <c r="U35" s="19">
        <v>3</v>
      </c>
      <c r="V35" s="20" t="s">
        <v>16</v>
      </c>
      <c r="W35" s="20" t="s">
        <v>17</v>
      </c>
      <c r="X35" s="21" t="s">
        <v>501</v>
      </c>
    </row>
    <row r="36" spans="2:25" ht="106" x14ac:dyDescent="0.35">
      <c r="B36" s="17">
        <f t="shared" si="1"/>
        <v>34</v>
      </c>
      <c r="C36" s="17" t="s">
        <v>783</v>
      </c>
      <c r="D36" s="8" t="s">
        <v>84</v>
      </c>
      <c r="E36" s="8" t="s">
        <v>1425</v>
      </c>
      <c r="F36" s="22" t="s">
        <v>1296</v>
      </c>
      <c r="G36" s="10" t="s">
        <v>172</v>
      </c>
      <c r="H36" s="10">
        <v>20611892706</v>
      </c>
      <c r="I36" s="10" t="s">
        <v>984</v>
      </c>
      <c r="J36" s="10" t="e">
        <f>VLOOKUP(G36,#REF!,2)</f>
        <v>#REF!</v>
      </c>
      <c r="K36" s="10" t="e">
        <f t="shared" si="0"/>
        <v>#REF!</v>
      </c>
      <c r="L36" s="10"/>
      <c r="M36" s="25">
        <v>3497</v>
      </c>
      <c r="N36" s="36" t="s">
        <v>173</v>
      </c>
      <c r="O36" s="29"/>
      <c r="P36" s="33"/>
      <c r="Q36" s="37">
        <v>309254.68</v>
      </c>
      <c r="R36" s="39" t="s">
        <v>1264</v>
      </c>
      <c r="S36" s="32" t="s">
        <v>1025</v>
      </c>
      <c r="T36" s="19" t="s">
        <v>1263</v>
      </c>
      <c r="U36" s="19">
        <v>2</v>
      </c>
      <c r="V36" s="20" t="s">
        <v>16</v>
      </c>
      <c r="W36" s="20" t="s">
        <v>17</v>
      </c>
      <c r="X36" s="21" t="s">
        <v>502</v>
      </c>
    </row>
    <row r="37" spans="2:25" ht="106" x14ac:dyDescent="0.35">
      <c r="B37" s="17">
        <f t="shared" si="1"/>
        <v>35</v>
      </c>
      <c r="C37" s="17" t="s">
        <v>783</v>
      </c>
      <c r="D37" s="8" t="s">
        <v>85</v>
      </c>
      <c r="E37" s="8" t="s">
        <v>1425</v>
      </c>
      <c r="F37" s="22">
        <v>1658</v>
      </c>
      <c r="G37" s="10" t="s">
        <v>164</v>
      </c>
      <c r="H37" s="10">
        <v>20601001994</v>
      </c>
      <c r="I37" s="10" t="s">
        <v>983</v>
      </c>
      <c r="J37" s="10" t="e">
        <f>VLOOKUP(G37,#REF!,2)</f>
        <v>#REF!</v>
      </c>
      <c r="K37" s="10" t="e">
        <f t="shared" si="0"/>
        <v>#REF!</v>
      </c>
      <c r="L37" s="10"/>
      <c r="M37" s="25">
        <v>3500</v>
      </c>
      <c r="N37" s="36" t="s">
        <v>174</v>
      </c>
      <c r="O37" s="29"/>
      <c r="P37" s="40"/>
      <c r="Q37" s="37">
        <v>309420.86</v>
      </c>
      <c r="R37" s="39" t="s">
        <v>1267</v>
      </c>
      <c r="S37" s="32"/>
      <c r="T37" s="19" t="s">
        <v>503</v>
      </c>
      <c r="U37" s="19" t="s">
        <v>499</v>
      </c>
      <c r="V37" s="20" t="s">
        <v>16</v>
      </c>
      <c r="W37" s="20" t="s">
        <v>17</v>
      </c>
      <c r="X37" s="21" t="s">
        <v>504</v>
      </c>
    </row>
    <row r="38" spans="2:25" ht="55.15" customHeight="1" x14ac:dyDescent="0.35">
      <c r="B38" s="17">
        <f t="shared" si="1"/>
        <v>36</v>
      </c>
      <c r="C38" s="17" t="s">
        <v>783</v>
      </c>
      <c r="D38" s="8" t="s">
        <v>85</v>
      </c>
      <c r="E38" s="8" t="s">
        <v>1425</v>
      </c>
      <c r="F38" s="22">
        <v>3518</v>
      </c>
      <c r="G38" s="10" t="s">
        <v>31</v>
      </c>
      <c r="H38" s="10">
        <v>20607144576</v>
      </c>
      <c r="I38" s="10" t="s">
        <v>984</v>
      </c>
      <c r="J38" s="10" t="e">
        <f>VLOOKUP(G38,#REF!,2)</f>
        <v>#REF!</v>
      </c>
      <c r="K38" s="10" t="e">
        <f t="shared" si="0"/>
        <v>#REF!</v>
      </c>
      <c r="L38" s="10"/>
      <c r="M38" s="25">
        <v>2296</v>
      </c>
      <c r="N38" s="10">
        <v>133</v>
      </c>
      <c r="O38" s="9"/>
      <c r="P38" s="9"/>
      <c r="Q38" s="11">
        <v>424800</v>
      </c>
      <c r="R38" s="13"/>
      <c r="S38" s="13" t="s">
        <v>1025</v>
      </c>
      <c r="T38" s="20">
        <v>3</v>
      </c>
      <c r="U38" s="19">
        <v>36</v>
      </c>
      <c r="V38" s="20" t="s">
        <v>16</v>
      </c>
      <c r="W38" s="20" t="s">
        <v>17</v>
      </c>
      <c r="X38" s="21" t="s">
        <v>505</v>
      </c>
    </row>
    <row r="39" spans="2:25" ht="55.15" customHeight="1" x14ac:dyDescent="0.35">
      <c r="B39" s="17">
        <f t="shared" si="1"/>
        <v>37</v>
      </c>
      <c r="C39" s="17" t="s">
        <v>783</v>
      </c>
      <c r="D39" s="8" t="s">
        <v>85</v>
      </c>
      <c r="E39" s="8" t="s">
        <v>1425</v>
      </c>
      <c r="F39" s="22">
        <v>730</v>
      </c>
      <c r="G39" s="10" t="s">
        <v>31</v>
      </c>
      <c r="H39" s="10">
        <v>20607144576</v>
      </c>
      <c r="I39" s="10" t="s">
        <v>984</v>
      </c>
      <c r="J39" s="10" t="e">
        <f>VLOOKUP(G39,#REF!,2)</f>
        <v>#REF!</v>
      </c>
      <c r="K39" s="10" t="e">
        <f t="shared" si="0"/>
        <v>#REF!</v>
      </c>
      <c r="L39" s="10"/>
      <c r="M39" s="25">
        <v>3503</v>
      </c>
      <c r="N39" s="10" t="s">
        <v>175</v>
      </c>
      <c r="O39" s="29"/>
      <c r="P39" s="10"/>
      <c r="Q39" s="18">
        <v>456660</v>
      </c>
      <c r="R39" s="13"/>
      <c r="S39" s="13" t="s">
        <v>1025</v>
      </c>
      <c r="T39" s="20">
        <v>3</v>
      </c>
      <c r="U39" s="19">
        <v>37</v>
      </c>
      <c r="V39" s="20" t="s">
        <v>16</v>
      </c>
      <c r="W39" s="20" t="s">
        <v>17</v>
      </c>
      <c r="X39" s="21" t="s">
        <v>506</v>
      </c>
    </row>
    <row r="40" spans="2:25" ht="69" customHeight="1" x14ac:dyDescent="0.35">
      <c r="B40" s="17">
        <f t="shared" si="1"/>
        <v>38</v>
      </c>
      <c r="C40" s="17" t="s">
        <v>783</v>
      </c>
      <c r="D40" s="8">
        <v>45385</v>
      </c>
      <c r="E40" s="8" t="s">
        <v>1425</v>
      </c>
      <c r="F40" s="22">
        <v>529</v>
      </c>
      <c r="G40" s="10" t="s">
        <v>176</v>
      </c>
      <c r="H40" s="10">
        <v>20421780472</v>
      </c>
      <c r="I40" s="10" t="s">
        <v>1021</v>
      </c>
      <c r="J40" s="10" t="e">
        <f>VLOOKUP(G40,#REF!,2)</f>
        <v>#REF!</v>
      </c>
      <c r="K40" s="10" t="e">
        <f t="shared" si="0"/>
        <v>#REF!</v>
      </c>
      <c r="L40" s="10"/>
      <c r="M40" s="25">
        <v>3506</v>
      </c>
      <c r="N40" s="10" t="s">
        <v>177</v>
      </c>
      <c r="O40" s="10"/>
      <c r="P40" s="10"/>
      <c r="Q40" s="41">
        <v>192.58</v>
      </c>
      <c r="R40" s="13"/>
      <c r="S40" s="13" t="s">
        <v>1025</v>
      </c>
      <c r="T40" s="19" t="s">
        <v>1263</v>
      </c>
      <c r="U40" s="19"/>
      <c r="V40" s="20" t="s">
        <v>16</v>
      </c>
      <c r="W40" s="20" t="s">
        <v>17</v>
      </c>
      <c r="X40" s="21" t="s">
        <v>1239</v>
      </c>
      <c r="Y40" s="42" t="s">
        <v>1247</v>
      </c>
    </row>
    <row r="41" spans="2:25" ht="69" customHeight="1" x14ac:dyDescent="0.35">
      <c r="B41" s="17">
        <f t="shared" si="1"/>
        <v>39</v>
      </c>
      <c r="C41" s="17" t="s">
        <v>783</v>
      </c>
      <c r="D41" s="8" t="s">
        <v>86</v>
      </c>
      <c r="E41" s="8" t="s">
        <v>1425</v>
      </c>
      <c r="F41" s="22">
        <v>612</v>
      </c>
      <c r="G41" s="10" t="s">
        <v>178</v>
      </c>
      <c r="H41" s="10">
        <v>20550686075</v>
      </c>
      <c r="I41" s="10" t="s">
        <v>1021</v>
      </c>
      <c r="J41" s="10" t="e">
        <f>VLOOKUP(G41,#REF!,2)</f>
        <v>#REF!</v>
      </c>
      <c r="K41" s="10" t="e">
        <f t="shared" si="0"/>
        <v>#REF!</v>
      </c>
      <c r="L41" s="10"/>
      <c r="M41" s="25">
        <v>3507</v>
      </c>
      <c r="N41" s="10" t="s">
        <v>179</v>
      </c>
      <c r="O41" s="10"/>
      <c r="P41" s="10"/>
      <c r="Q41" s="18">
        <v>2500</v>
      </c>
      <c r="R41" s="13" t="s">
        <v>507</v>
      </c>
      <c r="S41" s="13" t="s">
        <v>1025</v>
      </c>
      <c r="T41" s="19" t="s">
        <v>1263</v>
      </c>
      <c r="U41" s="19"/>
      <c r="V41" s="20" t="s">
        <v>16</v>
      </c>
      <c r="W41" s="20" t="s">
        <v>17</v>
      </c>
      <c r="X41" s="21" t="s">
        <v>508</v>
      </c>
    </row>
    <row r="42" spans="2:25" ht="69" customHeight="1" x14ac:dyDescent="0.35">
      <c r="B42" s="17">
        <f t="shared" si="1"/>
        <v>40</v>
      </c>
      <c r="C42" s="17" t="s">
        <v>783</v>
      </c>
      <c r="D42" s="8" t="s">
        <v>87</v>
      </c>
      <c r="E42" s="8" t="s">
        <v>1425</v>
      </c>
      <c r="F42" s="22">
        <v>2238</v>
      </c>
      <c r="G42" s="10" t="s">
        <v>20</v>
      </c>
      <c r="H42" s="10">
        <v>20510849770</v>
      </c>
      <c r="I42" s="10" t="s">
        <v>1018</v>
      </c>
      <c r="J42" s="10" t="e">
        <f>VLOOKUP(G42,#REF!,2)</f>
        <v>#REF!</v>
      </c>
      <c r="K42" s="10" t="e">
        <f t="shared" si="0"/>
        <v>#REF!</v>
      </c>
      <c r="L42" s="10"/>
      <c r="M42" s="25">
        <v>3508</v>
      </c>
      <c r="N42" s="10" t="s">
        <v>180</v>
      </c>
      <c r="O42" s="29"/>
      <c r="P42" s="10"/>
      <c r="Q42" s="18">
        <v>22844.54</v>
      </c>
      <c r="R42" s="13"/>
      <c r="S42" s="13" t="s">
        <v>1025</v>
      </c>
      <c r="T42" s="19" t="s">
        <v>1263</v>
      </c>
      <c r="U42" s="19">
        <v>34</v>
      </c>
      <c r="V42" s="20" t="s">
        <v>16</v>
      </c>
      <c r="W42" s="20" t="s">
        <v>17</v>
      </c>
      <c r="X42" s="21" t="s">
        <v>509</v>
      </c>
    </row>
    <row r="43" spans="2:25" ht="69" customHeight="1" x14ac:dyDescent="0.35">
      <c r="B43" s="17">
        <f t="shared" si="1"/>
        <v>41</v>
      </c>
      <c r="C43" s="17" t="s">
        <v>783</v>
      </c>
      <c r="D43" s="8">
        <v>45372</v>
      </c>
      <c r="E43" s="8" t="s">
        <v>1425</v>
      </c>
      <c r="F43" s="22">
        <v>527</v>
      </c>
      <c r="G43" s="10" t="s">
        <v>176</v>
      </c>
      <c r="H43" s="10">
        <v>20421780472</v>
      </c>
      <c r="I43" s="10" t="s">
        <v>1021</v>
      </c>
      <c r="J43" s="10" t="e">
        <f>VLOOKUP(G43,#REF!,2)</f>
        <v>#REF!</v>
      </c>
      <c r="K43" s="10" t="e">
        <f t="shared" si="0"/>
        <v>#REF!</v>
      </c>
      <c r="L43" s="10"/>
      <c r="M43" s="25">
        <v>3509</v>
      </c>
      <c r="N43" s="10" t="s">
        <v>181</v>
      </c>
      <c r="O43" s="10"/>
      <c r="P43" s="10"/>
      <c r="Q43" s="41">
        <v>329.22</v>
      </c>
      <c r="R43" s="13"/>
      <c r="S43" s="13" t="s">
        <v>1025</v>
      </c>
      <c r="T43" s="19" t="s">
        <v>1263</v>
      </c>
      <c r="U43" s="19"/>
      <c r="V43" s="20" t="s">
        <v>16</v>
      </c>
      <c r="W43" s="20" t="s">
        <v>17</v>
      </c>
      <c r="X43" s="21" t="s">
        <v>1240</v>
      </c>
    </row>
    <row r="44" spans="2:25" ht="55.15" customHeight="1" x14ac:dyDescent="0.35">
      <c r="B44" s="17">
        <f t="shared" si="1"/>
        <v>42</v>
      </c>
      <c r="C44" s="17" t="s">
        <v>783</v>
      </c>
      <c r="D44" s="8" t="s">
        <v>87</v>
      </c>
      <c r="E44" s="8" t="s">
        <v>1425</v>
      </c>
      <c r="F44" s="22">
        <v>2318</v>
      </c>
      <c r="G44" s="10" t="s">
        <v>20</v>
      </c>
      <c r="H44" s="10">
        <v>20510849770</v>
      </c>
      <c r="I44" s="10" t="s">
        <v>1018</v>
      </c>
      <c r="J44" s="10" t="e">
        <f>VLOOKUP(G44,#REF!,2)</f>
        <v>#REF!</v>
      </c>
      <c r="K44" s="10" t="e">
        <f t="shared" si="0"/>
        <v>#REF!</v>
      </c>
      <c r="L44" s="10"/>
      <c r="M44" s="25">
        <v>3510</v>
      </c>
      <c r="N44" s="10" t="s">
        <v>182</v>
      </c>
      <c r="O44" s="29"/>
      <c r="P44" s="10"/>
      <c r="Q44" s="18">
        <v>36050</v>
      </c>
      <c r="R44" s="13"/>
      <c r="S44" s="13" t="s">
        <v>1025</v>
      </c>
      <c r="T44" s="19" t="s">
        <v>1263</v>
      </c>
      <c r="U44" s="19">
        <v>28</v>
      </c>
      <c r="V44" s="20" t="s">
        <v>16</v>
      </c>
      <c r="W44" s="20" t="s">
        <v>17</v>
      </c>
      <c r="X44" s="21" t="s">
        <v>510</v>
      </c>
    </row>
    <row r="45" spans="2:25" ht="106" x14ac:dyDescent="0.35">
      <c r="B45" s="17">
        <f t="shared" si="1"/>
        <v>43</v>
      </c>
      <c r="C45" s="17" t="s">
        <v>783</v>
      </c>
      <c r="D45" s="8" t="s">
        <v>87</v>
      </c>
      <c r="E45" s="8" t="s">
        <v>1425</v>
      </c>
      <c r="F45" s="22" t="s">
        <v>1304</v>
      </c>
      <c r="G45" s="10" t="s">
        <v>1285</v>
      </c>
      <c r="H45" s="10">
        <v>20610193626</v>
      </c>
      <c r="I45" s="10" t="s">
        <v>984</v>
      </c>
      <c r="J45" s="10">
        <v>20610193626</v>
      </c>
      <c r="K45" s="10">
        <f t="shared" si="0"/>
        <v>0</v>
      </c>
      <c r="L45" s="10"/>
      <c r="M45" s="25">
        <v>3511</v>
      </c>
      <c r="N45" s="10" t="s">
        <v>183</v>
      </c>
      <c r="O45" s="10"/>
      <c r="P45" s="10"/>
      <c r="Q45" s="18">
        <v>307345.75</v>
      </c>
      <c r="R45" s="13" t="s">
        <v>1286</v>
      </c>
      <c r="S45" s="13" t="s">
        <v>1025</v>
      </c>
      <c r="T45" s="19">
        <v>20</v>
      </c>
      <c r="U45" s="19" t="s">
        <v>511</v>
      </c>
      <c r="V45" s="20" t="s">
        <v>16</v>
      </c>
      <c r="W45" s="20" t="s">
        <v>17</v>
      </c>
      <c r="X45" s="21" t="s">
        <v>512</v>
      </c>
    </row>
    <row r="46" spans="2:25" ht="69" customHeight="1" x14ac:dyDescent="0.35">
      <c r="B46" s="17">
        <f t="shared" si="1"/>
        <v>44</v>
      </c>
      <c r="C46" s="17" t="s">
        <v>783</v>
      </c>
      <c r="D46" s="8" t="s">
        <v>88</v>
      </c>
      <c r="E46" s="8" t="s">
        <v>1425</v>
      </c>
      <c r="F46" s="22">
        <v>856</v>
      </c>
      <c r="G46" s="10" t="s">
        <v>184</v>
      </c>
      <c r="H46" s="10">
        <v>10451257906</v>
      </c>
      <c r="I46" s="10" t="s">
        <v>1022</v>
      </c>
      <c r="J46" s="10" t="e">
        <f>VLOOKUP(G46,#REF!,2)</f>
        <v>#REF!</v>
      </c>
      <c r="K46" s="10" t="e">
        <f t="shared" si="0"/>
        <v>#REF!</v>
      </c>
      <c r="L46" s="10"/>
      <c r="M46" s="25">
        <v>3512</v>
      </c>
      <c r="N46" s="10" t="s">
        <v>185</v>
      </c>
      <c r="O46" s="26" t="s">
        <v>814</v>
      </c>
      <c r="P46" s="26" t="s">
        <v>815</v>
      </c>
      <c r="Q46" s="18">
        <v>83.33</v>
      </c>
      <c r="R46" s="13"/>
      <c r="S46" s="27" t="s">
        <v>1026</v>
      </c>
      <c r="T46" s="19" t="s">
        <v>1263</v>
      </c>
      <c r="U46" s="19"/>
      <c r="V46" s="20" t="s">
        <v>16</v>
      </c>
      <c r="W46" s="20" t="s">
        <v>17</v>
      </c>
      <c r="X46" s="21" t="s">
        <v>513</v>
      </c>
    </row>
    <row r="47" spans="2:25" ht="116.5" x14ac:dyDescent="0.35">
      <c r="B47" s="17">
        <f t="shared" si="1"/>
        <v>45</v>
      </c>
      <c r="C47" s="17" t="s">
        <v>783</v>
      </c>
      <c r="D47" s="8" t="s">
        <v>88</v>
      </c>
      <c r="E47" s="8" t="s">
        <v>1425</v>
      </c>
      <c r="F47" s="22">
        <v>1710</v>
      </c>
      <c r="G47" s="10" t="s">
        <v>186</v>
      </c>
      <c r="H47" s="10">
        <v>20487357031</v>
      </c>
      <c r="I47" s="10" t="s">
        <v>984</v>
      </c>
      <c r="J47" s="10" t="e">
        <f>VLOOKUP(G47,#REF!,2)</f>
        <v>#REF!</v>
      </c>
      <c r="K47" s="10" t="e">
        <f t="shared" si="0"/>
        <v>#REF!</v>
      </c>
      <c r="L47" s="10"/>
      <c r="M47" s="25">
        <v>3514</v>
      </c>
      <c r="N47" s="10" t="s">
        <v>187</v>
      </c>
      <c r="O47" s="29"/>
      <c r="P47" s="10"/>
      <c r="Q47" s="18">
        <v>58310.73</v>
      </c>
      <c r="R47" s="39" t="s">
        <v>1269</v>
      </c>
      <c r="S47" s="13" t="s">
        <v>1025</v>
      </c>
      <c r="T47" s="19">
        <v>5</v>
      </c>
      <c r="U47" s="19" t="s">
        <v>514</v>
      </c>
      <c r="V47" s="20" t="s">
        <v>16</v>
      </c>
      <c r="W47" s="20" t="s">
        <v>17</v>
      </c>
      <c r="X47" s="21" t="s">
        <v>515</v>
      </c>
    </row>
    <row r="48" spans="2:25" ht="55.15" customHeight="1" x14ac:dyDescent="0.35">
      <c r="B48" s="17">
        <f t="shared" si="1"/>
        <v>46</v>
      </c>
      <c r="C48" s="17" t="s">
        <v>783</v>
      </c>
      <c r="D48" s="8" t="s">
        <v>88</v>
      </c>
      <c r="E48" s="8" t="s">
        <v>1425</v>
      </c>
      <c r="F48" s="22">
        <v>1623</v>
      </c>
      <c r="G48" s="10" t="s">
        <v>188</v>
      </c>
      <c r="H48" s="10">
        <v>20565418379</v>
      </c>
      <c r="I48" s="10" t="s">
        <v>984</v>
      </c>
      <c r="J48" s="10" t="e">
        <f>VLOOKUP(G48,#REF!,2)</f>
        <v>#REF!</v>
      </c>
      <c r="K48" s="10" t="e">
        <f t="shared" si="0"/>
        <v>#REF!</v>
      </c>
      <c r="L48" s="10"/>
      <c r="M48" s="25">
        <v>3515</v>
      </c>
      <c r="N48" s="10" t="s">
        <v>189</v>
      </c>
      <c r="O48" s="29"/>
      <c r="P48" s="10"/>
      <c r="Q48" s="18">
        <v>102329.67</v>
      </c>
      <c r="R48" s="13"/>
      <c r="S48" s="13" t="s">
        <v>1025</v>
      </c>
      <c r="T48" s="19" t="s">
        <v>516</v>
      </c>
      <c r="U48" s="19" t="s">
        <v>499</v>
      </c>
      <c r="V48" s="20" t="s">
        <v>16</v>
      </c>
      <c r="W48" s="20" t="s">
        <v>17</v>
      </c>
      <c r="X48" s="21" t="s">
        <v>517</v>
      </c>
    </row>
    <row r="49" spans="2:25" ht="69" customHeight="1" x14ac:dyDescent="0.35">
      <c r="B49" s="17">
        <f t="shared" si="1"/>
        <v>47</v>
      </c>
      <c r="C49" s="17" t="s">
        <v>783</v>
      </c>
      <c r="D49" s="8" t="s">
        <v>89</v>
      </c>
      <c r="E49" s="8" t="s">
        <v>1425</v>
      </c>
      <c r="F49" s="22">
        <v>2461</v>
      </c>
      <c r="G49" s="10" t="s">
        <v>36</v>
      </c>
      <c r="H49" s="10">
        <v>20609407361</v>
      </c>
      <c r="I49" s="10" t="s">
        <v>984</v>
      </c>
      <c r="J49" s="10" t="e">
        <f>VLOOKUP(G49,#REF!,2)</f>
        <v>#REF!</v>
      </c>
      <c r="K49" s="10" t="e">
        <f t="shared" si="0"/>
        <v>#REF!</v>
      </c>
      <c r="L49" s="10"/>
      <c r="M49" s="25">
        <v>3516</v>
      </c>
      <c r="N49" s="10" t="s">
        <v>190</v>
      </c>
      <c r="O49" s="10"/>
      <c r="P49" s="10"/>
      <c r="Q49" s="18">
        <v>58658.81</v>
      </c>
      <c r="R49" s="13"/>
      <c r="S49" s="13" t="s">
        <v>1025</v>
      </c>
      <c r="T49" s="19" t="s">
        <v>37</v>
      </c>
      <c r="U49" s="19">
        <v>6</v>
      </c>
      <c r="V49" s="20" t="s">
        <v>16</v>
      </c>
      <c r="W49" s="20" t="s">
        <v>17</v>
      </c>
      <c r="X49" s="21" t="s">
        <v>518</v>
      </c>
    </row>
    <row r="50" spans="2:25" ht="127" x14ac:dyDescent="0.35">
      <c r="B50" s="17">
        <f t="shared" si="1"/>
        <v>48</v>
      </c>
      <c r="C50" s="17" t="s">
        <v>783</v>
      </c>
      <c r="D50" s="8" t="s">
        <v>89</v>
      </c>
      <c r="E50" s="8" t="s">
        <v>1425</v>
      </c>
      <c r="F50" s="22" t="s">
        <v>1299</v>
      </c>
      <c r="G50" s="10" t="s">
        <v>1295</v>
      </c>
      <c r="H50" s="10">
        <v>20529501391</v>
      </c>
      <c r="I50" s="10" t="s">
        <v>983</v>
      </c>
      <c r="J50" s="10">
        <v>20529501391</v>
      </c>
      <c r="K50" s="10">
        <f t="shared" si="0"/>
        <v>0</v>
      </c>
      <c r="L50" s="10"/>
      <c r="M50" s="25">
        <v>3517</v>
      </c>
      <c r="N50" s="10" t="s">
        <v>191</v>
      </c>
      <c r="O50" s="10"/>
      <c r="P50" s="10"/>
      <c r="Q50" s="18">
        <v>150966.69</v>
      </c>
      <c r="R50" s="39" t="s">
        <v>1270</v>
      </c>
      <c r="S50" s="13"/>
      <c r="T50" s="19">
        <v>21</v>
      </c>
      <c r="U50" s="19" t="s">
        <v>514</v>
      </c>
      <c r="V50" s="20" t="s">
        <v>16</v>
      </c>
      <c r="W50" s="20" t="s">
        <v>17</v>
      </c>
      <c r="X50" s="21" t="s">
        <v>519</v>
      </c>
    </row>
    <row r="51" spans="2:25" ht="55.15" customHeight="1" x14ac:dyDescent="0.35">
      <c r="B51" s="17">
        <f t="shared" si="1"/>
        <v>49</v>
      </c>
      <c r="C51" s="17" t="s">
        <v>783</v>
      </c>
      <c r="D51" s="8">
        <v>45411</v>
      </c>
      <c r="E51" s="8" t="s">
        <v>1425</v>
      </c>
      <c r="F51" s="22">
        <v>527</v>
      </c>
      <c r="G51" s="10" t="s">
        <v>176</v>
      </c>
      <c r="H51" s="10">
        <v>20421780472</v>
      </c>
      <c r="I51" s="10" t="s">
        <v>1021</v>
      </c>
      <c r="J51" s="10" t="e">
        <f>VLOOKUP(G51,#REF!,2)</f>
        <v>#REF!</v>
      </c>
      <c r="K51" s="10" t="e">
        <f t="shared" si="0"/>
        <v>#REF!</v>
      </c>
      <c r="L51" s="10"/>
      <c r="M51" s="25">
        <v>3619</v>
      </c>
      <c r="N51" s="10" t="s">
        <v>192</v>
      </c>
      <c r="O51" s="10"/>
      <c r="P51" s="10"/>
      <c r="Q51" s="43">
        <v>54.87</v>
      </c>
      <c r="R51" s="13"/>
      <c r="S51" s="13" t="s">
        <v>1025</v>
      </c>
      <c r="T51" s="19" t="s">
        <v>1263</v>
      </c>
      <c r="U51" s="19"/>
      <c r="V51" s="20" t="s">
        <v>16</v>
      </c>
      <c r="W51" s="20" t="s">
        <v>17</v>
      </c>
      <c r="X51" s="21" t="s">
        <v>1241</v>
      </c>
      <c r="Y51" s="42" t="s">
        <v>1248</v>
      </c>
    </row>
    <row r="52" spans="2:25" ht="69" customHeight="1" x14ac:dyDescent="0.35">
      <c r="B52" s="17">
        <f t="shared" si="1"/>
        <v>50</v>
      </c>
      <c r="C52" s="17" t="s">
        <v>783</v>
      </c>
      <c r="D52" s="8" t="s">
        <v>90</v>
      </c>
      <c r="E52" s="8" t="s">
        <v>1426</v>
      </c>
      <c r="F52" s="22">
        <v>581</v>
      </c>
      <c r="G52" s="10" t="s">
        <v>156</v>
      </c>
      <c r="H52" s="10">
        <v>20552075341</v>
      </c>
      <c r="I52" s="10" t="s">
        <v>1021</v>
      </c>
      <c r="J52" s="10" t="e">
        <f>VLOOKUP(G52,#REF!,2)</f>
        <v>#REF!</v>
      </c>
      <c r="K52" s="10" t="e">
        <f t="shared" si="0"/>
        <v>#REF!</v>
      </c>
      <c r="L52" s="10"/>
      <c r="M52" s="25">
        <v>3626</v>
      </c>
      <c r="N52" s="10" t="s">
        <v>193</v>
      </c>
      <c r="O52" s="10"/>
      <c r="P52" s="10"/>
      <c r="Q52" s="18">
        <v>430.08</v>
      </c>
      <c r="R52" s="13"/>
      <c r="S52" s="32" t="s">
        <v>1025</v>
      </c>
      <c r="T52" s="19" t="s">
        <v>1263</v>
      </c>
      <c r="U52" s="19"/>
      <c r="V52" s="20" t="s">
        <v>16</v>
      </c>
      <c r="W52" s="20" t="s">
        <v>17</v>
      </c>
      <c r="X52" s="21" t="s">
        <v>520</v>
      </c>
    </row>
    <row r="53" spans="2:25" ht="69" customHeight="1" x14ac:dyDescent="0.35">
      <c r="B53" s="17">
        <f t="shared" si="1"/>
        <v>51</v>
      </c>
      <c r="C53" s="17" t="s">
        <v>783</v>
      </c>
      <c r="D53" s="8" t="s">
        <v>91</v>
      </c>
      <c r="E53" s="8" t="s">
        <v>1426</v>
      </c>
      <c r="F53" s="22">
        <v>3627</v>
      </c>
      <c r="G53" s="10" t="s">
        <v>194</v>
      </c>
      <c r="H53" s="10">
        <v>10176404529</v>
      </c>
      <c r="I53" s="10" t="s">
        <v>1022</v>
      </c>
      <c r="J53" s="10" t="e">
        <f>VLOOKUP(G53,#REF!,2)</f>
        <v>#REF!</v>
      </c>
      <c r="K53" s="10" t="e">
        <f t="shared" si="0"/>
        <v>#REF!</v>
      </c>
      <c r="L53" s="10"/>
      <c r="M53" s="25">
        <v>3627</v>
      </c>
      <c r="N53" s="10" t="s">
        <v>195</v>
      </c>
      <c r="O53" s="26" t="s">
        <v>816</v>
      </c>
      <c r="P53" s="26" t="s">
        <v>817</v>
      </c>
      <c r="Q53" s="18">
        <v>83.33</v>
      </c>
      <c r="R53" s="13"/>
      <c r="S53" s="27" t="s">
        <v>1026</v>
      </c>
      <c r="T53" s="19" t="s">
        <v>1263</v>
      </c>
      <c r="U53" s="19"/>
      <c r="V53" s="20" t="s">
        <v>16</v>
      </c>
      <c r="W53" s="20" t="s">
        <v>17</v>
      </c>
      <c r="X53" s="21" t="s">
        <v>521</v>
      </c>
    </row>
    <row r="54" spans="2:25" ht="69" customHeight="1" x14ac:dyDescent="0.35">
      <c r="B54" s="17">
        <f t="shared" si="1"/>
        <v>52</v>
      </c>
      <c r="C54" s="17" t="s">
        <v>783</v>
      </c>
      <c r="D54" s="8" t="s">
        <v>91</v>
      </c>
      <c r="E54" s="8" t="s">
        <v>1426</v>
      </c>
      <c r="F54" s="22">
        <v>605</v>
      </c>
      <c r="G54" s="10" t="s">
        <v>146</v>
      </c>
      <c r="H54" s="10">
        <v>20601590906</v>
      </c>
      <c r="I54" s="10" t="s">
        <v>1021</v>
      </c>
      <c r="J54" s="10" t="e">
        <f>VLOOKUP(G54,#REF!,2)</f>
        <v>#REF!</v>
      </c>
      <c r="K54" s="10" t="e">
        <f t="shared" si="0"/>
        <v>#REF!</v>
      </c>
      <c r="L54" s="10"/>
      <c r="M54" s="25">
        <v>3634</v>
      </c>
      <c r="N54" s="10" t="s">
        <v>196</v>
      </c>
      <c r="O54" s="10"/>
      <c r="P54" s="10"/>
      <c r="Q54" s="18">
        <v>103</v>
      </c>
      <c r="R54" s="13"/>
      <c r="S54" s="10" t="s">
        <v>1025</v>
      </c>
      <c r="T54" s="19" t="s">
        <v>1263</v>
      </c>
      <c r="U54" s="19"/>
      <c r="V54" s="20" t="s">
        <v>16</v>
      </c>
      <c r="W54" s="20" t="s">
        <v>17</v>
      </c>
      <c r="X54" s="21" t="s">
        <v>522</v>
      </c>
    </row>
    <row r="55" spans="2:25" ht="69" customHeight="1" x14ac:dyDescent="0.35">
      <c r="B55" s="17">
        <f t="shared" si="1"/>
        <v>53</v>
      </c>
      <c r="C55" s="17" t="s">
        <v>783</v>
      </c>
      <c r="D55" s="8" t="s">
        <v>91</v>
      </c>
      <c r="E55" s="8" t="s">
        <v>1426</v>
      </c>
      <c r="F55" s="22">
        <v>2725</v>
      </c>
      <c r="G55" s="10" t="s">
        <v>33</v>
      </c>
      <c r="H55" s="10">
        <v>20600051254</v>
      </c>
      <c r="I55" s="10" t="s">
        <v>984</v>
      </c>
      <c r="J55" s="10" t="e">
        <f>VLOOKUP(G55,#REF!,2)</f>
        <v>#REF!</v>
      </c>
      <c r="K55" s="10" t="e">
        <f t="shared" si="0"/>
        <v>#REF!</v>
      </c>
      <c r="L55" s="10"/>
      <c r="M55" s="25">
        <v>3642</v>
      </c>
      <c r="N55" s="10" t="s">
        <v>197</v>
      </c>
      <c r="O55" s="10"/>
      <c r="P55" s="10"/>
      <c r="Q55" s="18">
        <v>10300</v>
      </c>
      <c r="R55" s="13"/>
      <c r="S55" s="13" t="s">
        <v>1025</v>
      </c>
      <c r="T55" s="19" t="s">
        <v>1263</v>
      </c>
      <c r="U55" s="19">
        <v>7</v>
      </c>
      <c r="V55" s="20" t="s">
        <v>16</v>
      </c>
      <c r="W55" s="20" t="s">
        <v>17</v>
      </c>
      <c r="X55" s="21" t="s">
        <v>523</v>
      </c>
    </row>
    <row r="56" spans="2:25" ht="69" customHeight="1" x14ac:dyDescent="0.35">
      <c r="B56" s="17">
        <f t="shared" si="1"/>
        <v>54</v>
      </c>
      <c r="C56" s="17" t="s">
        <v>783</v>
      </c>
      <c r="D56" s="8" t="s">
        <v>91</v>
      </c>
      <c r="E56" s="8" t="s">
        <v>1426</v>
      </c>
      <c r="F56" s="22">
        <v>2786</v>
      </c>
      <c r="G56" s="10" t="s">
        <v>29</v>
      </c>
      <c r="H56" s="10">
        <v>20608591657</v>
      </c>
      <c r="I56" s="10" t="s">
        <v>984</v>
      </c>
      <c r="J56" s="10" t="e">
        <f>VLOOKUP(G56,#REF!,2)</f>
        <v>#REF!</v>
      </c>
      <c r="K56" s="10" t="e">
        <f t="shared" si="0"/>
        <v>#REF!</v>
      </c>
      <c r="L56" s="10"/>
      <c r="M56" s="25">
        <v>3650</v>
      </c>
      <c r="N56" s="10" t="s">
        <v>198</v>
      </c>
      <c r="O56" s="10"/>
      <c r="P56" s="10"/>
      <c r="Q56" s="18">
        <v>43201.66</v>
      </c>
      <c r="R56" s="13" t="s">
        <v>30</v>
      </c>
      <c r="S56" s="13" t="s">
        <v>1025</v>
      </c>
      <c r="T56" s="19" t="s">
        <v>1263</v>
      </c>
      <c r="U56" s="19">
        <v>23</v>
      </c>
      <c r="V56" s="20" t="s">
        <v>16</v>
      </c>
      <c r="W56" s="20" t="s">
        <v>17</v>
      </c>
      <c r="X56" s="21" t="s">
        <v>524</v>
      </c>
    </row>
    <row r="57" spans="2:25" ht="69" customHeight="1" x14ac:dyDescent="0.35">
      <c r="B57" s="17">
        <f t="shared" si="1"/>
        <v>55</v>
      </c>
      <c r="C57" s="17" t="s">
        <v>783</v>
      </c>
      <c r="D57" s="8" t="s">
        <v>91</v>
      </c>
      <c r="E57" s="8" t="s">
        <v>1426</v>
      </c>
      <c r="F57" s="22">
        <v>2762</v>
      </c>
      <c r="G57" s="10" t="s">
        <v>29</v>
      </c>
      <c r="H57" s="10">
        <v>20608591657</v>
      </c>
      <c r="I57" s="10" t="s">
        <v>984</v>
      </c>
      <c r="J57" s="10" t="e">
        <f>VLOOKUP(G57,#REF!,2)</f>
        <v>#REF!</v>
      </c>
      <c r="K57" s="10" t="e">
        <f t="shared" ref="K57:K120" si="2">+H57-J57</f>
        <v>#REF!</v>
      </c>
      <c r="L57" s="10"/>
      <c r="M57" s="25">
        <v>3652</v>
      </c>
      <c r="N57" s="10" t="s">
        <v>199</v>
      </c>
      <c r="O57" s="10"/>
      <c r="P57" s="10"/>
      <c r="Q57" s="18">
        <v>647902.34</v>
      </c>
      <c r="R57" s="13" t="s">
        <v>30</v>
      </c>
      <c r="S57" s="13" t="s">
        <v>1025</v>
      </c>
      <c r="T57" s="19" t="s">
        <v>1263</v>
      </c>
      <c r="U57" s="19">
        <v>24</v>
      </c>
      <c r="V57" s="20" t="s">
        <v>16</v>
      </c>
      <c r="W57" s="20" t="s">
        <v>17</v>
      </c>
      <c r="X57" s="21" t="s">
        <v>525</v>
      </c>
    </row>
    <row r="58" spans="2:25" ht="69" customHeight="1" x14ac:dyDescent="0.35">
      <c r="B58" s="17">
        <f t="shared" si="1"/>
        <v>56</v>
      </c>
      <c r="C58" s="17" t="s">
        <v>783</v>
      </c>
      <c r="D58" s="8" t="s">
        <v>92</v>
      </c>
      <c r="E58" s="8" t="s">
        <v>1426</v>
      </c>
      <c r="F58" s="22">
        <v>614</v>
      </c>
      <c r="G58" s="10" t="s">
        <v>200</v>
      </c>
      <c r="H58" s="10">
        <v>20486954851</v>
      </c>
      <c r="I58" s="10" t="s">
        <v>1021</v>
      </c>
      <c r="J58" s="10" t="e">
        <f>VLOOKUP(G58,#REF!,2)</f>
        <v>#REF!</v>
      </c>
      <c r="K58" s="10" t="e">
        <f t="shared" si="2"/>
        <v>#REF!</v>
      </c>
      <c r="L58" s="10"/>
      <c r="M58" s="25">
        <v>3654</v>
      </c>
      <c r="N58" s="10" t="s">
        <v>201</v>
      </c>
      <c r="O58" s="10"/>
      <c r="P58" s="10"/>
      <c r="Q58" s="18">
        <v>820.68</v>
      </c>
      <c r="R58" s="13"/>
      <c r="S58" s="13" t="s">
        <v>1025</v>
      </c>
      <c r="T58" s="19" t="s">
        <v>1263</v>
      </c>
      <c r="U58" s="19"/>
      <c r="V58" s="20" t="s">
        <v>16</v>
      </c>
      <c r="W58" s="20" t="s">
        <v>17</v>
      </c>
      <c r="X58" s="21" t="s">
        <v>526</v>
      </c>
    </row>
    <row r="59" spans="2:25" ht="106" x14ac:dyDescent="0.35">
      <c r="B59" s="17">
        <f t="shared" si="1"/>
        <v>57</v>
      </c>
      <c r="C59" s="17" t="s">
        <v>783</v>
      </c>
      <c r="D59" s="8" t="s">
        <v>92</v>
      </c>
      <c r="E59" s="8" t="s">
        <v>1426</v>
      </c>
      <c r="F59" s="22" t="s">
        <v>1301</v>
      </c>
      <c r="G59" s="10" t="s">
        <v>1274</v>
      </c>
      <c r="H59" s="10">
        <v>20611535881</v>
      </c>
      <c r="I59" s="10" t="s">
        <v>984</v>
      </c>
      <c r="J59" s="10">
        <v>20611535881</v>
      </c>
      <c r="K59" s="10">
        <f t="shared" si="2"/>
        <v>0</v>
      </c>
      <c r="L59" s="10"/>
      <c r="M59" s="25">
        <v>3655</v>
      </c>
      <c r="N59" s="10" t="s">
        <v>202</v>
      </c>
      <c r="O59" s="10"/>
      <c r="P59" s="10"/>
      <c r="Q59" s="18">
        <v>25818.400000000001</v>
      </c>
      <c r="R59" s="13" t="s">
        <v>1275</v>
      </c>
      <c r="S59" s="13" t="s">
        <v>1025</v>
      </c>
      <c r="T59" s="19">
        <v>7</v>
      </c>
      <c r="U59" s="19">
        <v>1</v>
      </c>
      <c r="V59" s="20" t="s">
        <v>16</v>
      </c>
      <c r="W59" s="20" t="s">
        <v>17</v>
      </c>
      <c r="X59" s="21" t="s">
        <v>527</v>
      </c>
    </row>
    <row r="60" spans="2:25" ht="55.15" customHeight="1" x14ac:dyDescent="0.35">
      <c r="B60" s="17">
        <f t="shared" si="1"/>
        <v>58</v>
      </c>
      <c r="C60" s="17" t="s">
        <v>783</v>
      </c>
      <c r="D60" s="8">
        <v>45429</v>
      </c>
      <c r="E60" s="8" t="s">
        <v>1426</v>
      </c>
      <c r="F60" s="22">
        <v>2828</v>
      </c>
      <c r="G60" s="10" t="s">
        <v>21</v>
      </c>
      <c r="H60" s="10">
        <v>20608150120</v>
      </c>
      <c r="I60" s="10" t="s">
        <v>1018</v>
      </c>
      <c r="J60" s="10" t="e">
        <f>VLOOKUP(G60,#REF!,2)</f>
        <v>#REF!</v>
      </c>
      <c r="K60" s="10" t="e">
        <f t="shared" si="2"/>
        <v>#REF!</v>
      </c>
      <c r="L60" s="10"/>
      <c r="M60" s="25">
        <v>3665</v>
      </c>
      <c r="N60" s="10" t="s">
        <v>203</v>
      </c>
      <c r="O60" s="10"/>
      <c r="P60" s="10"/>
      <c r="Q60" s="18">
        <v>74250</v>
      </c>
      <c r="R60" s="13"/>
      <c r="S60" s="13" t="s">
        <v>1025</v>
      </c>
      <c r="T60" s="19" t="s">
        <v>1263</v>
      </c>
      <c r="U60" s="19">
        <v>24</v>
      </c>
      <c r="V60" s="20" t="s">
        <v>16</v>
      </c>
      <c r="W60" s="20" t="s">
        <v>17</v>
      </c>
      <c r="X60" s="21" t="s">
        <v>528</v>
      </c>
    </row>
    <row r="61" spans="2:25" ht="69" customHeight="1" x14ac:dyDescent="0.35">
      <c r="B61" s="17">
        <f t="shared" si="1"/>
        <v>59</v>
      </c>
      <c r="C61" s="17" t="s">
        <v>783</v>
      </c>
      <c r="D61" s="8" t="s">
        <v>93</v>
      </c>
      <c r="E61" s="8" t="s">
        <v>1426</v>
      </c>
      <c r="F61" s="22">
        <v>2445</v>
      </c>
      <c r="G61" s="10" t="s">
        <v>204</v>
      </c>
      <c r="H61" s="10">
        <v>20480735901</v>
      </c>
      <c r="I61" s="10" t="s">
        <v>984</v>
      </c>
      <c r="J61" s="10" t="e">
        <f>VLOOKUP(G61,#REF!,2)</f>
        <v>#REF!</v>
      </c>
      <c r="K61" s="10" t="e">
        <f t="shared" si="2"/>
        <v>#REF!</v>
      </c>
      <c r="L61" s="10"/>
      <c r="M61" s="25">
        <v>3666</v>
      </c>
      <c r="N61" s="10" t="s">
        <v>205</v>
      </c>
      <c r="O61" s="10"/>
      <c r="P61" s="10"/>
      <c r="Q61" s="18">
        <v>90446.75</v>
      </c>
      <c r="R61" s="13"/>
      <c r="S61" s="13" t="s">
        <v>1025</v>
      </c>
      <c r="T61" s="19">
        <v>22</v>
      </c>
      <c r="U61" s="19" t="s">
        <v>514</v>
      </c>
      <c r="V61" s="20" t="s">
        <v>16</v>
      </c>
      <c r="W61" s="20" t="s">
        <v>17</v>
      </c>
      <c r="X61" s="21" t="s">
        <v>529</v>
      </c>
    </row>
    <row r="62" spans="2:25" ht="51.75" customHeight="1" x14ac:dyDescent="0.35">
      <c r="B62" s="17">
        <f t="shared" si="1"/>
        <v>60</v>
      </c>
      <c r="C62" s="17" t="s">
        <v>783</v>
      </c>
      <c r="D62" s="8" t="s">
        <v>93</v>
      </c>
      <c r="E62" s="8" t="s">
        <v>1426</v>
      </c>
      <c r="F62" s="22">
        <v>1642</v>
      </c>
      <c r="G62" s="10" t="s">
        <v>1283</v>
      </c>
      <c r="H62" s="10">
        <v>20611463953</v>
      </c>
      <c r="I62" s="10" t="s">
        <v>984</v>
      </c>
      <c r="J62" s="10" t="e">
        <f>VLOOKUP(G62,#REF!,2)</f>
        <v>#REF!</v>
      </c>
      <c r="K62" s="10" t="e">
        <f t="shared" si="2"/>
        <v>#REF!</v>
      </c>
      <c r="L62" s="10"/>
      <c r="M62" s="25">
        <v>3667</v>
      </c>
      <c r="N62" s="10" t="s">
        <v>206</v>
      </c>
      <c r="O62" s="10"/>
      <c r="P62" s="10"/>
      <c r="Q62" s="18">
        <v>1329286.95</v>
      </c>
      <c r="R62" s="13" t="s">
        <v>1284</v>
      </c>
      <c r="S62" s="13" t="s">
        <v>1025</v>
      </c>
      <c r="T62" s="19">
        <v>16</v>
      </c>
      <c r="U62" s="19">
        <v>2</v>
      </c>
      <c r="V62" s="20" t="s">
        <v>16</v>
      </c>
      <c r="W62" s="20" t="s">
        <v>17</v>
      </c>
      <c r="X62" s="21" t="s">
        <v>530</v>
      </c>
    </row>
    <row r="63" spans="2:25" ht="69" customHeight="1" x14ac:dyDescent="0.35">
      <c r="B63" s="17">
        <f t="shared" si="1"/>
        <v>61</v>
      </c>
      <c r="C63" s="17" t="s">
        <v>783</v>
      </c>
      <c r="D63" s="8" t="s">
        <v>94</v>
      </c>
      <c r="E63" s="8" t="s">
        <v>1426</v>
      </c>
      <c r="F63" s="22">
        <v>3668</v>
      </c>
      <c r="G63" s="10" t="s">
        <v>207</v>
      </c>
      <c r="H63" s="10">
        <v>10414119293</v>
      </c>
      <c r="I63" s="10" t="s">
        <v>1022</v>
      </c>
      <c r="J63" s="10" t="e">
        <f>VLOOKUP(G63,#REF!,2)</f>
        <v>#REF!</v>
      </c>
      <c r="K63" s="10" t="e">
        <f t="shared" si="2"/>
        <v>#REF!</v>
      </c>
      <c r="L63" s="10"/>
      <c r="M63" s="25">
        <v>3668</v>
      </c>
      <c r="N63" s="10" t="s">
        <v>208</v>
      </c>
      <c r="O63" s="26" t="s">
        <v>818</v>
      </c>
      <c r="P63" s="26" t="s">
        <v>819</v>
      </c>
      <c r="Q63" s="18">
        <v>100</v>
      </c>
      <c r="R63" s="13"/>
      <c r="S63" s="27" t="s">
        <v>1026</v>
      </c>
      <c r="T63" s="19" t="s">
        <v>1263</v>
      </c>
      <c r="U63" s="19"/>
      <c r="V63" s="20" t="s">
        <v>16</v>
      </c>
      <c r="W63" s="20" t="s">
        <v>17</v>
      </c>
      <c r="X63" s="21" t="s">
        <v>531</v>
      </c>
    </row>
    <row r="64" spans="2:25" ht="69" customHeight="1" x14ac:dyDescent="0.35">
      <c r="B64" s="17">
        <f t="shared" si="1"/>
        <v>62</v>
      </c>
      <c r="C64" s="17" t="s">
        <v>783</v>
      </c>
      <c r="D64" s="8" t="s">
        <v>94</v>
      </c>
      <c r="E64" s="8" t="s">
        <v>1426</v>
      </c>
      <c r="F64" s="22">
        <v>3669</v>
      </c>
      <c r="G64" s="10" t="s">
        <v>209</v>
      </c>
      <c r="H64" s="10">
        <v>10704572081</v>
      </c>
      <c r="I64" s="10" t="s">
        <v>1022</v>
      </c>
      <c r="J64" s="10" t="e">
        <f>VLOOKUP(G64,#REF!,2)</f>
        <v>#REF!</v>
      </c>
      <c r="K64" s="10" t="e">
        <f t="shared" si="2"/>
        <v>#REF!</v>
      </c>
      <c r="L64" s="10"/>
      <c r="M64" s="25">
        <v>3669</v>
      </c>
      <c r="N64" s="10" t="s">
        <v>210</v>
      </c>
      <c r="O64" s="26" t="s">
        <v>820</v>
      </c>
      <c r="P64" s="26" t="s">
        <v>821</v>
      </c>
      <c r="Q64" s="18">
        <v>100</v>
      </c>
      <c r="R64" s="13"/>
      <c r="S64" s="27" t="s">
        <v>1026</v>
      </c>
      <c r="T64" s="19" t="s">
        <v>1263</v>
      </c>
      <c r="U64" s="19"/>
      <c r="V64" s="20" t="s">
        <v>16</v>
      </c>
      <c r="W64" s="20" t="s">
        <v>17</v>
      </c>
      <c r="X64" s="21" t="s">
        <v>532</v>
      </c>
    </row>
    <row r="65" spans="2:25" ht="69" customHeight="1" x14ac:dyDescent="0.35">
      <c r="B65" s="17">
        <f t="shared" si="1"/>
        <v>63</v>
      </c>
      <c r="C65" s="17" t="s">
        <v>783</v>
      </c>
      <c r="D65" s="8" t="s">
        <v>95</v>
      </c>
      <c r="E65" s="8" t="s">
        <v>1426</v>
      </c>
      <c r="F65" s="22">
        <v>1442</v>
      </c>
      <c r="G65" s="10" t="s">
        <v>211</v>
      </c>
      <c r="H65" s="10">
        <v>10274357741</v>
      </c>
      <c r="I65" s="10" t="s">
        <v>1022</v>
      </c>
      <c r="J65" s="10" t="e">
        <f>VLOOKUP(G65,#REF!,2)</f>
        <v>#REF!</v>
      </c>
      <c r="K65" s="10" t="e">
        <f t="shared" si="2"/>
        <v>#REF!</v>
      </c>
      <c r="L65" s="10"/>
      <c r="M65" s="25">
        <v>3670</v>
      </c>
      <c r="N65" s="10" t="s">
        <v>212</v>
      </c>
      <c r="O65" s="26" t="s">
        <v>822</v>
      </c>
      <c r="P65" s="26" t="s">
        <v>823</v>
      </c>
      <c r="Q65" s="18">
        <v>83.33</v>
      </c>
      <c r="R65" s="13"/>
      <c r="S65" s="27" t="s">
        <v>1026</v>
      </c>
      <c r="T65" s="19" t="s">
        <v>1263</v>
      </c>
      <c r="U65" s="19"/>
      <c r="V65" s="20" t="s">
        <v>16</v>
      </c>
      <c r="W65" s="20" t="s">
        <v>17</v>
      </c>
      <c r="X65" s="21" t="s">
        <v>533</v>
      </c>
    </row>
    <row r="66" spans="2:25" ht="69" customHeight="1" x14ac:dyDescent="0.35">
      <c r="B66" s="17">
        <f t="shared" si="1"/>
        <v>64</v>
      </c>
      <c r="C66" s="17" t="s">
        <v>783</v>
      </c>
      <c r="D66" s="8" t="s">
        <v>95</v>
      </c>
      <c r="E66" s="8" t="s">
        <v>1426</v>
      </c>
      <c r="F66" s="22">
        <v>2402</v>
      </c>
      <c r="G66" s="10" t="s">
        <v>158</v>
      </c>
      <c r="H66" s="10">
        <v>10401220122</v>
      </c>
      <c r="I66" s="10" t="s">
        <v>1022</v>
      </c>
      <c r="J66" s="10" t="e">
        <f>VLOOKUP(G66,#REF!,2)</f>
        <v>#REF!</v>
      </c>
      <c r="K66" s="10" t="e">
        <f t="shared" si="2"/>
        <v>#REF!</v>
      </c>
      <c r="L66" s="10"/>
      <c r="M66" s="25">
        <v>3671</v>
      </c>
      <c r="N66" s="10" t="s">
        <v>213</v>
      </c>
      <c r="O66" s="26" t="s">
        <v>824</v>
      </c>
      <c r="P66" s="26" t="s">
        <v>825</v>
      </c>
      <c r="Q66" s="18">
        <v>825</v>
      </c>
      <c r="R66" s="13"/>
      <c r="S66" s="27" t="s">
        <v>1026</v>
      </c>
      <c r="T66" s="19" t="s">
        <v>1263</v>
      </c>
      <c r="U66" s="19"/>
      <c r="V66" s="20" t="s">
        <v>16</v>
      </c>
      <c r="W66" s="20" t="s">
        <v>17</v>
      </c>
      <c r="X66" s="21" t="s">
        <v>534</v>
      </c>
    </row>
    <row r="67" spans="2:25" ht="69" customHeight="1" x14ac:dyDescent="0.35">
      <c r="B67" s="17">
        <f t="shared" si="1"/>
        <v>65</v>
      </c>
      <c r="C67" s="17" t="s">
        <v>783</v>
      </c>
      <c r="D67" s="8" t="s">
        <v>96</v>
      </c>
      <c r="E67" s="8" t="s">
        <v>1426</v>
      </c>
      <c r="F67" s="22">
        <v>2063</v>
      </c>
      <c r="G67" s="10" t="s">
        <v>214</v>
      </c>
      <c r="H67" s="10">
        <v>10474745614</v>
      </c>
      <c r="I67" s="10" t="s">
        <v>1022</v>
      </c>
      <c r="J67" s="10" t="e">
        <f>VLOOKUP(G67,#REF!,2)</f>
        <v>#REF!</v>
      </c>
      <c r="K67" s="10" t="e">
        <f t="shared" si="2"/>
        <v>#REF!</v>
      </c>
      <c r="L67" s="10"/>
      <c r="M67" s="25">
        <v>3672</v>
      </c>
      <c r="N67" s="10" t="s">
        <v>215</v>
      </c>
      <c r="O67" s="26" t="s">
        <v>826</v>
      </c>
      <c r="P67" s="26" t="s">
        <v>827</v>
      </c>
      <c r="Q67" s="18">
        <v>200</v>
      </c>
      <c r="R67" s="13"/>
      <c r="S67" s="27" t="s">
        <v>1026</v>
      </c>
      <c r="T67" s="19" t="s">
        <v>1263</v>
      </c>
      <c r="U67" s="19"/>
      <c r="V67" s="20" t="s">
        <v>16</v>
      </c>
      <c r="W67" s="20" t="s">
        <v>17</v>
      </c>
      <c r="X67" s="21" t="s">
        <v>535</v>
      </c>
    </row>
    <row r="68" spans="2:25" ht="69" customHeight="1" x14ac:dyDescent="0.35">
      <c r="B68" s="17">
        <f t="shared" ref="B68:B131" si="3">ROW(A66)</f>
        <v>66</v>
      </c>
      <c r="C68" s="17" t="s">
        <v>783</v>
      </c>
      <c r="D68" s="8" t="s">
        <v>96</v>
      </c>
      <c r="E68" s="8" t="s">
        <v>1426</v>
      </c>
      <c r="F68" s="22">
        <v>1317</v>
      </c>
      <c r="G68" s="10" t="s">
        <v>216</v>
      </c>
      <c r="H68" s="10">
        <v>10465552463</v>
      </c>
      <c r="I68" s="10" t="s">
        <v>1022</v>
      </c>
      <c r="J68" s="10" t="e">
        <f>VLOOKUP(G68,#REF!,2)</f>
        <v>#REF!</v>
      </c>
      <c r="K68" s="10" t="e">
        <f t="shared" si="2"/>
        <v>#REF!</v>
      </c>
      <c r="L68" s="10"/>
      <c r="M68" s="25">
        <v>3685</v>
      </c>
      <c r="N68" s="10" t="s">
        <v>217</v>
      </c>
      <c r="O68" s="26" t="s">
        <v>828</v>
      </c>
      <c r="P68" s="26" t="s">
        <v>821</v>
      </c>
      <c r="Q68" s="18">
        <v>450</v>
      </c>
      <c r="R68" s="13"/>
      <c r="S68" s="27" t="s">
        <v>1026</v>
      </c>
      <c r="T68" s="19" t="s">
        <v>1263</v>
      </c>
      <c r="U68" s="19"/>
      <c r="V68" s="20" t="s">
        <v>16</v>
      </c>
      <c r="W68" s="20" t="s">
        <v>17</v>
      </c>
      <c r="X68" s="21" t="s">
        <v>536</v>
      </c>
    </row>
    <row r="69" spans="2:25" ht="69" customHeight="1" x14ac:dyDescent="0.35">
      <c r="B69" s="17">
        <f t="shared" si="3"/>
        <v>67</v>
      </c>
      <c r="C69" s="17" t="s">
        <v>783</v>
      </c>
      <c r="D69" s="8" t="s">
        <v>96</v>
      </c>
      <c r="E69" s="8" t="s">
        <v>1426</v>
      </c>
      <c r="F69" s="22">
        <v>1700</v>
      </c>
      <c r="G69" s="10" t="s">
        <v>218</v>
      </c>
      <c r="H69" s="10">
        <v>20551351000</v>
      </c>
      <c r="I69" s="10" t="s">
        <v>1021</v>
      </c>
      <c r="J69" s="10" t="e">
        <f>VLOOKUP(G69,#REF!,2)</f>
        <v>#REF!</v>
      </c>
      <c r="K69" s="10" t="e">
        <f t="shared" si="2"/>
        <v>#REF!</v>
      </c>
      <c r="L69" s="10"/>
      <c r="M69" s="25">
        <v>3687</v>
      </c>
      <c r="N69" s="10" t="s">
        <v>219</v>
      </c>
      <c r="O69" s="10"/>
      <c r="P69" s="10"/>
      <c r="Q69" s="18">
        <v>915.4</v>
      </c>
      <c r="R69" s="13"/>
      <c r="S69" s="13" t="s">
        <v>1025</v>
      </c>
      <c r="T69" s="19" t="s">
        <v>1263</v>
      </c>
      <c r="U69" s="19"/>
      <c r="V69" s="20" t="s">
        <v>16</v>
      </c>
      <c r="W69" s="20" t="s">
        <v>17</v>
      </c>
      <c r="X69" s="21" t="s">
        <v>537</v>
      </c>
    </row>
    <row r="70" spans="2:25" ht="55.15" customHeight="1" x14ac:dyDescent="0.35">
      <c r="B70" s="17">
        <f t="shared" si="3"/>
        <v>68</v>
      </c>
      <c r="C70" s="17" t="s">
        <v>783</v>
      </c>
      <c r="D70" s="8" t="s">
        <v>97</v>
      </c>
      <c r="E70" s="8" t="s">
        <v>1426</v>
      </c>
      <c r="F70" s="22">
        <v>2728</v>
      </c>
      <c r="G70" s="10" t="s">
        <v>188</v>
      </c>
      <c r="H70" s="10">
        <v>20565418379</v>
      </c>
      <c r="I70" s="10" t="s">
        <v>984</v>
      </c>
      <c r="J70" s="10" t="e">
        <f>VLOOKUP(G70,#REF!,2)</f>
        <v>#REF!</v>
      </c>
      <c r="K70" s="10" t="e">
        <f t="shared" si="2"/>
        <v>#REF!</v>
      </c>
      <c r="L70" s="10"/>
      <c r="M70" s="25">
        <v>3710</v>
      </c>
      <c r="N70" s="10" t="s">
        <v>220</v>
      </c>
      <c r="O70" s="10"/>
      <c r="P70" s="10"/>
      <c r="Q70" s="18">
        <v>72023.78</v>
      </c>
      <c r="R70" s="13"/>
      <c r="S70" s="13" t="s">
        <v>1025</v>
      </c>
      <c r="T70" s="19">
        <v>18</v>
      </c>
      <c r="U70" s="19">
        <v>2</v>
      </c>
      <c r="V70" s="20" t="s">
        <v>16</v>
      </c>
      <c r="W70" s="20" t="s">
        <v>17</v>
      </c>
      <c r="X70" s="21" t="s">
        <v>538</v>
      </c>
    </row>
    <row r="71" spans="2:25" ht="69" customHeight="1" x14ac:dyDescent="0.35">
      <c r="B71" s="17">
        <f t="shared" si="3"/>
        <v>69</v>
      </c>
      <c r="C71" s="17" t="s">
        <v>783</v>
      </c>
      <c r="D71" s="8" t="s">
        <v>98</v>
      </c>
      <c r="E71" s="8" t="s">
        <v>1426</v>
      </c>
      <c r="F71" s="22">
        <v>1266</v>
      </c>
      <c r="G71" s="10" t="s">
        <v>221</v>
      </c>
      <c r="H71" s="10">
        <v>10167305470</v>
      </c>
      <c r="I71" s="10" t="s">
        <v>1022</v>
      </c>
      <c r="J71" s="10" t="e">
        <f>VLOOKUP(G71,#REF!,2)</f>
        <v>#REF!</v>
      </c>
      <c r="K71" s="10" t="e">
        <f t="shared" si="2"/>
        <v>#REF!</v>
      </c>
      <c r="L71" s="10"/>
      <c r="M71" s="25">
        <v>3717</v>
      </c>
      <c r="N71" s="10" t="s">
        <v>222</v>
      </c>
      <c r="O71" s="26" t="s">
        <v>829</v>
      </c>
      <c r="P71" s="26" t="s">
        <v>830</v>
      </c>
      <c r="Q71" s="18">
        <v>37.5</v>
      </c>
      <c r="R71" s="13"/>
      <c r="S71" s="27" t="s">
        <v>1026</v>
      </c>
      <c r="T71" s="19" t="s">
        <v>1263</v>
      </c>
      <c r="U71" s="19"/>
      <c r="V71" s="20" t="s">
        <v>16</v>
      </c>
      <c r="W71" s="20" t="s">
        <v>17</v>
      </c>
      <c r="X71" s="21" t="s">
        <v>539</v>
      </c>
    </row>
    <row r="72" spans="2:25" ht="69" customHeight="1" x14ac:dyDescent="0.35">
      <c r="B72" s="17">
        <f t="shared" si="3"/>
        <v>70</v>
      </c>
      <c r="C72" s="17" t="s">
        <v>783</v>
      </c>
      <c r="D72" s="8">
        <v>45434</v>
      </c>
      <c r="E72" s="8" t="s">
        <v>1426</v>
      </c>
      <c r="F72" s="22">
        <v>529</v>
      </c>
      <c r="G72" s="10" t="s">
        <v>176</v>
      </c>
      <c r="H72" s="10">
        <v>20421780472</v>
      </c>
      <c r="I72" s="10" t="s">
        <v>1021</v>
      </c>
      <c r="J72" s="10" t="e">
        <f>VLOOKUP(G72,#REF!,2)</f>
        <v>#REF!</v>
      </c>
      <c r="K72" s="10" t="e">
        <f t="shared" si="2"/>
        <v>#REF!</v>
      </c>
      <c r="L72" s="10"/>
      <c r="M72" s="25">
        <v>3718</v>
      </c>
      <c r="N72" s="10" t="s">
        <v>223</v>
      </c>
      <c r="O72" s="10"/>
      <c r="P72" s="10"/>
      <c r="Q72" s="41">
        <v>96.29</v>
      </c>
      <c r="R72" s="13"/>
      <c r="S72" s="13" t="s">
        <v>1025</v>
      </c>
      <c r="T72" s="19" t="s">
        <v>1263</v>
      </c>
      <c r="U72" s="19"/>
      <c r="V72" s="20" t="s">
        <v>16</v>
      </c>
      <c r="W72" s="20" t="s">
        <v>17</v>
      </c>
      <c r="X72" s="21" t="s">
        <v>1242</v>
      </c>
      <c r="Y72" s="42" t="s">
        <v>1249</v>
      </c>
    </row>
    <row r="73" spans="2:25" ht="69" customHeight="1" x14ac:dyDescent="0.35">
      <c r="B73" s="17">
        <f t="shared" si="3"/>
        <v>71</v>
      </c>
      <c r="C73" s="17" t="s">
        <v>783</v>
      </c>
      <c r="D73" s="8" t="s">
        <v>98</v>
      </c>
      <c r="E73" s="8" t="s">
        <v>1426</v>
      </c>
      <c r="F73" s="22">
        <v>1302</v>
      </c>
      <c r="G73" s="10" t="s">
        <v>224</v>
      </c>
      <c r="H73" s="10">
        <v>10076278658</v>
      </c>
      <c r="I73" s="10" t="s">
        <v>1022</v>
      </c>
      <c r="J73" s="10" t="e">
        <f>VLOOKUP(G73,#REF!,2)</f>
        <v>#REF!</v>
      </c>
      <c r="K73" s="10" t="e">
        <f t="shared" si="2"/>
        <v>#REF!</v>
      </c>
      <c r="L73" s="10"/>
      <c r="M73" s="25">
        <v>3719</v>
      </c>
      <c r="N73" s="10" t="s">
        <v>225</v>
      </c>
      <c r="O73" s="26" t="s">
        <v>831</v>
      </c>
      <c r="P73" s="26" t="s">
        <v>832</v>
      </c>
      <c r="Q73" s="18">
        <v>112.5</v>
      </c>
      <c r="R73" s="13"/>
      <c r="S73" s="27" t="s">
        <v>1026</v>
      </c>
      <c r="T73" s="19" t="s">
        <v>1263</v>
      </c>
      <c r="U73" s="19"/>
      <c r="V73" s="20" t="s">
        <v>16</v>
      </c>
      <c r="W73" s="20" t="s">
        <v>17</v>
      </c>
      <c r="X73" s="21" t="s">
        <v>540</v>
      </c>
    </row>
    <row r="74" spans="2:25" ht="55.15" customHeight="1" x14ac:dyDescent="0.35">
      <c r="B74" s="17">
        <f t="shared" si="3"/>
        <v>72</v>
      </c>
      <c r="C74" s="17" t="s">
        <v>783</v>
      </c>
      <c r="D74" s="8">
        <v>45434</v>
      </c>
      <c r="E74" s="8" t="s">
        <v>1426</v>
      </c>
      <c r="F74" s="22">
        <v>527</v>
      </c>
      <c r="G74" s="10" t="s">
        <v>176</v>
      </c>
      <c r="H74" s="10">
        <v>20421780472</v>
      </c>
      <c r="I74" s="10" t="s">
        <v>1021</v>
      </c>
      <c r="J74" s="10" t="e">
        <f>VLOOKUP(G74,#REF!,2)</f>
        <v>#REF!</v>
      </c>
      <c r="K74" s="10" t="e">
        <f t="shared" si="2"/>
        <v>#REF!</v>
      </c>
      <c r="L74" s="10"/>
      <c r="M74" s="25">
        <v>3720</v>
      </c>
      <c r="N74" s="10" t="s">
        <v>226</v>
      </c>
      <c r="O74" s="44"/>
      <c r="P74" s="44"/>
      <c r="Q74" s="41">
        <v>219.48</v>
      </c>
      <c r="R74" s="13"/>
      <c r="S74" s="13" t="s">
        <v>1025</v>
      </c>
      <c r="T74" s="19" t="s">
        <v>1263</v>
      </c>
      <c r="U74" s="19"/>
      <c r="V74" s="20" t="s">
        <v>16</v>
      </c>
      <c r="W74" s="20" t="s">
        <v>17</v>
      </c>
      <c r="X74" s="21" t="s">
        <v>1243</v>
      </c>
      <c r="Y74" s="42" t="s">
        <v>1250</v>
      </c>
    </row>
    <row r="75" spans="2:25" ht="69" customHeight="1" x14ac:dyDescent="0.35">
      <c r="B75" s="17">
        <f t="shared" si="3"/>
        <v>73</v>
      </c>
      <c r="C75" s="17" t="s">
        <v>783</v>
      </c>
      <c r="D75" s="8" t="s">
        <v>99</v>
      </c>
      <c r="E75" s="8" t="s">
        <v>1426</v>
      </c>
      <c r="F75" s="22">
        <v>453</v>
      </c>
      <c r="G75" s="10" t="s">
        <v>227</v>
      </c>
      <c r="H75" s="10">
        <v>20600386167</v>
      </c>
      <c r="I75" s="10" t="s">
        <v>1021</v>
      </c>
      <c r="J75" s="10" t="e">
        <f>VLOOKUP(G75,#REF!,2)</f>
        <v>#REF!</v>
      </c>
      <c r="K75" s="10" t="e">
        <f t="shared" si="2"/>
        <v>#REF!</v>
      </c>
      <c r="L75" s="10"/>
      <c r="M75" s="25">
        <v>3721</v>
      </c>
      <c r="N75" s="10" t="s">
        <v>228</v>
      </c>
      <c r="O75" s="44"/>
      <c r="P75" s="44"/>
      <c r="Q75" s="18">
        <v>40</v>
      </c>
      <c r="R75" s="13"/>
      <c r="S75" s="13" t="s">
        <v>1025</v>
      </c>
      <c r="T75" s="19" t="s">
        <v>1263</v>
      </c>
      <c r="U75" s="19"/>
      <c r="V75" s="20" t="s">
        <v>16</v>
      </c>
      <c r="W75" s="20" t="s">
        <v>17</v>
      </c>
      <c r="X75" s="21" t="s">
        <v>541</v>
      </c>
    </row>
    <row r="76" spans="2:25" ht="116.5" x14ac:dyDescent="0.35">
      <c r="B76" s="17">
        <f t="shared" si="3"/>
        <v>74</v>
      </c>
      <c r="C76" s="17" t="s">
        <v>783</v>
      </c>
      <c r="D76" s="8" t="s">
        <v>100</v>
      </c>
      <c r="E76" s="8" t="s">
        <v>1427</v>
      </c>
      <c r="F76" s="22">
        <v>3025</v>
      </c>
      <c r="G76" s="10" t="s">
        <v>229</v>
      </c>
      <c r="H76" s="10">
        <v>20526351950</v>
      </c>
      <c r="I76" s="10" t="s">
        <v>984</v>
      </c>
      <c r="J76" s="10" t="e">
        <f>VLOOKUP(G76,#REF!,2)</f>
        <v>#REF!</v>
      </c>
      <c r="K76" s="10" t="e">
        <f t="shared" si="2"/>
        <v>#REF!</v>
      </c>
      <c r="L76" s="10"/>
      <c r="M76" s="25">
        <v>3749</v>
      </c>
      <c r="N76" s="10" t="s">
        <v>230</v>
      </c>
      <c r="O76" s="44"/>
      <c r="P76" s="44"/>
      <c r="Q76" s="18">
        <v>810194.56</v>
      </c>
      <c r="R76" s="13"/>
      <c r="S76" s="13" t="s">
        <v>1025</v>
      </c>
      <c r="T76" s="19" t="s">
        <v>1263</v>
      </c>
      <c r="U76" s="19"/>
      <c r="V76" s="20" t="s">
        <v>16</v>
      </c>
      <c r="W76" s="20" t="s">
        <v>17</v>
      </c>
      <c r="X76" s="21" t="s">
        <v>542</v>
      </c>
    </row>
    <row r="77" spans="2:25" ht="41.5" customHeight="1" x14ac:dyDescent="0.35">
      <c r="B77" s="17">
        <f t="shared" si="3"/>
        <v>75</v>
      </c>
      <c r="C77" s="17" t="s">
        <v>783</v>
      </c>
      <c r="D77" s="8" t="s">
        <v>101</v>
      </c>
      <c r="E77" s="8" t="s">
        <v>1427</v>
      </c>
      <c r="F77" s="22">
        <v>3769</v>
      </c>
      <c r="G77" s="10" t="s">
        <v>231</v>
      </c>
      <c r="H77" s="10">
        <v>10181686681</v>
      </c>
      <c r="I77" s="10" t="s">
        <v>1022</v>
      </c>
      <c r="J77" s="10" t="e">
        <f>VLOOKUP(G77,#REF!,2)</f>
        <v>#REF!</v>
      </c>
      <c r="K77" s="10" t="e">
        <f t="shared" si="2"/>
        <v>#REF!</v>
      </c>
      <c r="L77" s="10"/>
      <c r="M77" s="25">
        <v>3769</v>
      </c>
      <c r="N77" s="10" t="s">
        <v>232</v>
      </c>
      <c r="O77" s="26" t="s">
        <v>833</v>
      </c>
      <c r="P77" s="26" t="s">
        <v>834</v>
      </c>
      <c r="Q77" s="18">
        <v>100</v>
      </c>
      <c r="R77" s="13"/>
      <c r="S77" s="27" t="s">
        <v>1026</v>
      </c>
      <c r="T77" s="19" t="s">
        <v>1263</v>
      </c>
      <c r="U77" s="19"/>
      <c r="V77" s="20" t="s">
        <v>16</v>
      </c>
      <c r="W77" s="20" t="s">
        <v>17</v>
      </c>
      <c r="X77" s="21" t="s">
        <v>543</v>
      </c>
    </row>
    <row r="78" spans="2:25" ht="127" x14ac:dyDescent="0.35">
      <c r="B78" s="17">
        <f t="shared" si="3"/>
        <v>76</v>
      </c>
      <c r="C78" s="17" t="s">
        <v>783</v>
      </c>
      <c r="D78" s="8" t="s">
        <v>102</v>
      </c>
      <c r="E78" s="8" t="s">
        <v>1427</v>
      </c>
      <c r="F78" s="22">
        <v>3205</v>
      </c>
      <c r="G78" s="10" t="s">
        <v>1281</v>
      </c>
      <c r="H78" s="10">
        <v>20325976455</v>
      </c>
      <c r="I78" s="10" t="s">
        <v>984</v>
      </c>
      <c r="J78" s="10">
        <f>+H78</f>
        <v>20325976455</v>
      </c>
      <c r="K78" s="10">
        <f t="shared" si="2"/>
        <v>0</v>
      </c>
      <c r="L78" s="10"/>
      <c r="M78" s="25">
        <v>3770</v>
      </c>
      <c r="N78" s="10" t="s">
        <v>233</v>
      </c>
      <c r="O78" s="44"/>
      <c r="P78" s="44"/>
      <c r="Q78" s="18">
        <v>368197.76</v>
      </c>
      <c r="R78" s="13" t="s">
        <v>1282</v>
      </c>
      <c r="S78" s="13" t="s">
        <v>1025</v>
      </c>
      <c r="T78" s="19">
        <v>12</v>
      </c>
      <c r="U78" s="19">
        <v>2</v>
      </c>
      <c r="V78" s="20" t="s">
        <v>16</v>
      </c>
      <c r="W78" s="20" t="s">
        <v>17</v>
      </c>
      <c r="X78" s="21" t="s">
        <v>544</v>
      </c>
    </row>
    <row r="79" spans="2:25" ht="69" customHeight="1" x14ac:dyDescent="0.35">
      <c r="B79" s="17">
        <f t="shared" si="3"/>
        <v>77</v>
      </c>
      <c r="C79" s="17" t="s">
        <v>783</v>
      </c>
      <c r="D79" s="8" t="s">
        <v>103</v>
      </c>
      <c r="E79" s="8" t="s">
        <v>1427</v>
      </c>
      <c r="F79" s="22">
        <v>1034</v>
      </c>
      <c r="G79" s="10" t="s">
        <v>234</v>
      </c>
      <c r="H79" s="10">
        <v>10465622828</v>
      </c>
      <c r="I79" s="10" t="s">
        <v>1022</v>
      </c>
      <c r="J79" s="10" t="e">
        <f>VLOOKUP(G79,#REF!,2)</f>
        <v>#REF!</v>
      </c>
      <c r="K79" s="10" t="e">
        <f t="shared" si="2"/>
        <v>#REF!</v>
      </c>
      <c r="L79" s="10"/>
      <c r="M79" s="25">
        <v>3985</v>
      </c>
      <c r="N79" s="10" t="s">
        <v>235</v>
      </c>
      <c r="O79" s="26" t="s">
        <v>835</v>
      </c>
      <c r="P79" s="26" t="s">
        <v>836</v>
      </c>
      <c r="Q79" s="18">
        <v>37.5</v>
      </c>
      <c r="R79" s="13"/>
      <c r="S79" s="27" t="s">
        <v>1026</v>
      </c>
      <c r="T79" s="19" t="s">
        <v>1263</v>
      </c>
      <c r="U79" s="19"/>
      <c r="V79" s="20" t="s">
        <v>16</v>
      </c>
      <c r="W79" s="20" t="s">
        <v>17</v>
      </c>
      <c r="X79" s="21" t="s">
        <v>545</v>
      </c>
    </row>
    <row r="80" spans="2:25" ht="69" customHeight="1" x14ac:dyDescent="0.35">
      <c r="B80" s="17">
        <f t="shared" si="3"/>
        <v>78</v>
      </c>
      <c r="C80" s="17" t="s">
        <v>783</v>
      </c>
      <c r="D80" s="8" t="s">
        <v>103</v>
      </c>
      <c r="E80" s="8" t="s">
        <v>1427</v>
      </c>
      <c r="F80" s="22">
        <v>1406</v>
      </c>
      <c r="G80" s="10" t="s">
        <v>236</v>
      </c>
      <c r="H80" s="10">
        <v>10313418362</v>
      </c>
      <c r="I80" s="10" t="s">
        <v>1022</v>
      </c>
      <c r="J80" s="10" t="e">
        <f>VLOOKUP(G80,#REF!,2)</f>
        <v>#REF!</v>
      </c>
      <c r="K80" s="10" t="e">
        <f t="shared" si="2"/>
        <v>#REF!</v>
      </c>
      <c r="L80" s="10"/>
      <c r="M80" s="25">
        <v>3986</v>
      </c>
      <c r="N80" s="10" t="s">
        <v>237</v>
      </c>
      <c r="O80" s="26" t="s">
        <v>837</v>
      </c>
      <c r="P80" s="26" t="s">
        <v>838</v>
      </c>
      <c r="Q80" s="18">
        <v>41.67</v>
      </c>
      <c r="R80" s="13"/>
      <c r="S80" s="27" t="s">
        <v>1026</v>
      </c>
      <c r="T80" s="19" t="s">
        <v>1263</v>
      </c>
      <c r="U80" s="19"/>
      <c r="V80" s="20" t="s">
        <v>16</v>
      </c>
      <c r="W80" s="20" t="s">
        <v>17</v>
      </c>
      <c r="X80" s="21" t="s">
        <v>546</v>
      </c>
    </row>
    <row r="81" spans="2:24" ht="106" x14ac:dyDescent="0.35">
      <c r="B81" s="17">
        <f t="shared" si="3"/>
        <v>79</v>
      </c>
      <c r="C81" s="17" t="s">
        <v>783</v>
      </c>
      <c r="D81" s="8" t="s">
        <v>103</v>
      </c>
      <c r="E81" s="8" t="s">
        <v>1427</v>
      </c>
      <c r="F81" s="22">
        <v>3386</v>
      </c>
      <c r="G81" s="10" t="s">
        <v>238</v>
      </c>
      <c r="H81" s="10">
        <v>20601531501</v>
      </c>
      <c r="I81" s="10" t="s">
        <v>984</v>
      </c>
      <c r="J81" s="10" t="e">
        <f>VLOOKUP(G81,#REF!,2)</f>
        <v>#REF!</v>
      </c>
      <c r="K81" s="10" t="e">
        <f t="shared" si="2"/>
        <v>#REF!</v>
      </c>
      <c r="L81" s="10"/>
      <c r="M81" s="25">
        <v>3987</v>
      </c>
      <c r="N81" s="10" t="s">
        <v>239</v>
      </c>
      <c r="O81" s="10"/>
      <c r="P81" s="10"/>
      <c r="Q81" s="18">
        <v>82.29</v>
      </c>
      <c r="R81" s="42" t="s">
        <v>1287</v>
      </c>
      <c r="S81" s="13" t="s">
        <v>1025</v>
      </c>
      <c r="T81" s="19" t="s">
        <v>1263</v>
      </c>
      <c r="U81" s="19" t="s">
        <v>547</v>
      </c>
      <c r="V81" s="20" t="s">
        <v>16</v>
      </c>
      <c r="W81" s="20" t="s">
        <v>17</v>
      </c>
      <c r="X81" s="21" t="s">
        <v>548</v>
      </c>
    </row>
    <row r="82" spans="2:24" ht="69" customHeight="1" x14ac:dyDescent="0.35">
      <c r="B82" s="17">
        <f t="shared" si="3"/>
        <v>80</v>
      </c>
      <c r="C82" s="17" t="s">
        <v>783</v>
      </c>
      <c r="D82" s="8" t="s">
        <v>103</v>
      </c>
      <c r="E82" s="8" t="s">
        <v>1427</v>
      </c>
      <c r="F82" s="22">
        <v>2517</v>
      </c>
      <c r="G82" s="10" t="s">
        <v>792</v>
      </c>
      <c r="H82" s="10">
        <v>10759256234</v>
      </c>
      <c r="I82" s="10" t="s">
        <v>1022</v>
      </c>
      <c r="J82" s="10" t="e">
        <f>VLOOKUP(G82,#REF!,2)</f>
        <v>#REF!</v>
      </c>
      <c r="K82" s="10" t="e">
        <f t="shared" si="2"/>
        <v>#REF!</v>
      </c>
      <c r="L82" s="10"/>
      <c r="M82" s="25">
        <v>3988</v>
      </c>
      <c r="N82" s="10" t="s">
        <v>240</v>
      </c>
      <c r="O82" s="26" t="s">
        <v>839</v>
      </c>
      <c r="P82" s="26" t="s">
        <v>840</v>
      </c>
      <c r="Q82" s="18">
        <v>115.5</v>
      </c>
      <c r="R82" s="13"/>
      <c r="S82" s="27" t="s">
        <v>1026</v>
      </c>
      <c r="T82" s="19" t="s">
        <v>1263</v>
      </c>
      <c r="U82" s="19"/>
      <c r="V82" s="20" t="s">
        <v>16</v>
      </c>
      <c r="W82" s="20" t="s">
        <v>17</v>
      </c>
      <c r="X82" s="21" t="s">
        <v>549</v>
      </c>
    </row>
    <row r="83" spans="2:24" ht="69" customHeight="1" x14ac:dyDescent="0.35">
      <c r="B83" s="17">
        <f t="shared" si="3"/>
        <v>81</v>
      </c>
      <c r="C83" s="17" t="s">
        <v>783</v>
      </c>
      <c r="D83" s="8" t="s">
        <v>103</v>
      </c>
      <c r="E83" s="8" t="s">
        <v>1427</v>
      </c>
      <c r="F83" s="22">
        <v>1609</v>
      </c>
      <c r="G83" s="10" t="s">
        <v>241</v>
      </c>
      <c r="H83" s="10">
        <v>10425511730</v>
      </c>
      <c r="I83" s="10" t="s">
        <v>1022</v>
      </c>
      <c r="J83" s="10" t="e">
        <f>VLOOKUP(G83,#REF!,2)</f>
        <v>#REF!</v>
      </c>
      <c r="K83" s="10" t="e">
        <f t="shared" si="2"/>
        <v>#REF!</v>
      </c>
      <c r="L83" s="10"/>
      <c r="M83" s="25">
        <v>3989</v>
      </c>
      <c r="N83" s="10" t="s">
        <v>242</v>
      </c>
      <c r="O83" s="26" t="s">
        <v>841</v>
      </c>
      <c r="P83" s="26" t="s">
        <v>842</v>
      </c>
      <c r="Q83" s="18">
        <v>137.5</v>
      </c>
      <c r="R83" s="13"/>
      <c r="S83" s="27" t="s">
        <v>1026</v>
      </c>
      <c r="T83" s="19" t="s">
        <v>1263</v>
      </c>
      <c r="U83" s="19"/>
      <c r="V83" s="20" t="s">
        <v>16</v>
      </c>
      <c r="W83" s="20" t="s">
        <v>17</v>
      </c>
      <c r="X83" s="21" t="s">
        <v>550</v>
      </c>
    </row>
    <row r="84" spans="2:24" ht="69" customHeight="1" x14ac:dyDescent="0.35">
      <c r="B84" s="17">
        <f t="shared" si="3"/>
        <v>82</v>
      </c>
      <c r="C84" s="17" t="s">
        <v>783</v>
      </c>
      <c r="D84" s="8" t="s">
        <v>103</v>
      </c>
      <c r="E84" s="8" t="s">
        <v>1427</v>
      </c>
      <c r="F84" s="22">
        <v>2340</v>
      </c>
      <c r="G84" s="10" t="s">
        <v>243</v>
      </c>
      <c r="H84" s="10">
        <v>10701933431</v>
      </c>
      <c r="I84" s="10" t="s">
        <v>1022</v>
      </c>
      <c r="J84" s="10" t="e">
        <f>VLOOKUP(G84,#REF!,2)</f>
        <v>#REF!</v>
      </c>
      <c r="K84" s="10" t="e">
        <f t="shared" si="2"/>
        <v>#REF!</v>
      </c>
      <c r="L84" s="10"/>
      <c r="M84" s="25">
        <v>3990</v>
      </c>
      <c r="N84" s="10" t="s">
        <v>244</v>
      </c>
      <c r="O84" s="26" t="s">
        <v>843</v>
      </c>
      <c r="P84" s="26" t="s">
        <v>844</v>
      </c>
      <c r="Q84" s="18">
        <v>200</v>
      </c>
      <c r="R84" s="13"/>
      <c r="S84" s="27" t="s">
        <v>1026</v>
      </c>
      <c r="T84" s="19" t="s">
        <v>1263</v>
      </c>
      <c r="U84" s="19"/>
      <c r="V84" s="20" t="s">
        <v>16</v>
      </c>
      <c r="W84" s="20" t="s">
        <v>17</v>
      </c>
      <c r="X84" s="21" t="s">
        <v>551</v>
      </c>
    </row>
    <row r="85" spans="2:24" ht="116.5" x14ac:dyDescent="0.35">
      <c r="B85" s="17">
        <f t="shared" si="3"/>
        <v>83</v>
      </c>
      <c r="C85" s="17" t="s">
        <v>783</v>
      </c>
      <c r="D85" s="8" t="s">
        <v>103</v>
      </c>
      <c r="E85" s="8" t="s">
        <v>1427</v>
      </c>
      <c r="F85" s="22">
        <v>2698</v>
      </c>
      <c r="G85" s="10" t="s">
        <v>245</v>
      </c>
      <c r="H85" s="10">
        <v>20525684475</v>
      </c>
      <c r="I85" s="10" t="s">
        <v>1021</v>
      </c>
      <c r="J85" s="10" t="e">
        <f>VLOOKUP(G85,#REF!,2)</f>
        <v>#REF!</v>
      </c>
      <c r="K85" s="10" t="e">
        <f t="shared" si="2"/>
        <v>#REF!</v>
      </c>
      <c r="L85" s="10"/>
      <c r="M85" s="25">
        <v>3991</v>
      </c>
      <c r="N85" s="10" t="s">
        <v>246</v>
      </c>
      <c r="O85" s="10"/>
      <c r="P85" s="10"/>
      <c r="Q85" s="18">
        <v>408.8</v>
      </c>
      <c r="R85" s="13" t="s">
        <v>1293</v>
      </c>
      <c r="S85" s="13" t="s">
        <v>1025</v>
      </c>
      <c r="T85" s="19" t="s">
        <v>1263</v>
      </c>
      <c r="U85" s="19"/>
      <c r="V85" s="20" t="s">
        <v>16</v>
      </c>
      <c r="W85" s="20" t="s">
        <v>17</v>
      </c>
      <c r="X85" s="21" t="s">
        <v>552</v>
      </c>
    </row>
    <row r="86" spans="2:24" ht="55.15" customHeight="1" x14ac:dyDescent="0.35">
      <c r="B86" s="17">
        <f t="shared" si="3"/>
        <v>84</v>
      </c>
      <c r="C86" s="17" t="s">
        <v>783</v>
      </c>
      <c r="D86" s="8" t="s">
        <v>103</v>
      </c>
      <c r="E86" s="8" t="s">
        <v>1427</v>
      </c>
      <c r="F86" s="22">
        <v>1615</v>
      </c>
      <c r="G86" s="10" t="s">
        <v>247</v>
      </c>
      <c r="H86" s="10">
        <v>20525089917</v>
      </c>
      <c r="I86" s="10" t="s">
        <v>1021</v>
      </c>
      <c r="J86" s="10" t="e">
        <f>VLOOKUP(G86,#REF!,2)</f>
        <v>#REF!</v>
      </c>
      <c r="K86" s="10" t="e">
        <f t="shared" si="2"/>
        <v>#REF!</v>
      </c>
      <c r="L86" s="10"/>
      <c r="M86" s="25">
        <v>3992</v>
      </c>
      <c r="N86" s="10" t="s">
        <v>248</v>
      </c>
      <c r="O86" s="10"/>
      <c r="P86" s="10"/>
      <c r="Q86" s="18">
        <v>625</v>
      </c>
      <c r="R86" s="13"/>
      <c r="S86" s="13" t="s">
        <v>1025</v>
      </c>
      <c r="T86" s="19" t="s">
        <v>1263</v>
      </c>
      <c r="U86" s="19"/>
      <c r="V86" s="20" t="s">
        <v>16</v>
      </c>
      <c r="W86" s="20" t="s">
        <v>17</v>
      </c>
      <c r="X86" s="21" t="s">
        <v>553</v>
      </c>
    </row>
    <row r="87" spans="2:24" ht="55.15" customHeight="1" x14ac:dyDescent="0.35">
      <c r="B87" s="17">
        <f t="shared" si="3"/>
        <v>85</v>
      </c>
      <c r="C87" s="17" t="s">
        <v>783</v>
      </c>
      <c r="D87" s="8" t="s">
        <v>103</v>
      </c>
      <c r="E87" s="8" t="s">
        <v>1427</v>
      </c>
      <c r="F87" s="22">
        <v>3106</v>
      </c>
      <c r="G87" s="10" t="s">
        <v>249</v>
      </c>
      <c r="H87" s="10">
        <v>20604704201</v>
      </c>
      <c r="I87" s="10" t="s">
        <v>1021</v>
      </c>
      <c r="J87" s="10" t="e">
        <f>VLOOKUP(G87,#REF!,2)</f>
        <v>#REF!</v>
      </c>
      <c r="K87" s="10" t="e">
        <f t="shared" si="2"/>
        <v>#REF!</v>
      </c>
      <c r="L87" s="10"/>
      <c r="M87" s="25">
        <v>3993</v>
      </c>
      <c r="N87" s="10" t="s">
        <v>250</v>
      </c>
      <c r="O87" s="10"/>
      <c r="P87" s="10"/>
      <c r="Q87" s="18">
        <v>662.77</v>
      </c>
      <c r="R87" s="13"/>
      <c r="S87" s="13" t="s">
        <v>1025</v>
      </c>
      <c r="T87" s="19" t="s">
        <v>1263</v>
      </c>
      <c r="U87" s="19"/>
      <c r="V87" s="20" t="s">
        <v>16</v>
      </c>
      <c r="W87" s="20" t="s">
        <v>17</v>
      </c>
      <c r="X87" s="21" t="s">
        <v>554</v>
      </c>
    </row>
    <row r="88" spans="2:24" ht="116.5" x14ac:dyDescent="0.35">
      <c r="B88" s="17">
        <f t="shared" si="3"/>
        <v>86</v>
      </c>
      <c r="C88" s="17" t="s">
        <v>783</v>
      </c>
      <c r="D88" s="8" t="s">
        <v>103</v>
      </c>
      <c r="E88" s="8" t="s">
        <v>1427</v>
      </c>
      <c r="F88" s="22">
        <v>2700</v>
      </c>
      <c r="G88" s="10" t="s">
        <v>245</v>
      </c>
      <c r="H88" s="10">
        <v>20525684475</v>
      </c>
      <c r="I88" s="10" t="s">
        <v>1021</v>
      </c>
      <c r="J88" s="10" t="e">
        <f>VLOOKUP(G88,#REF!,2)</f>
        <v>#REF!</v>
      </c>
      <c r="K88" s="10" t="e">
        <f t="shared" si="2"/>
        <v>#REF!</v>
      </c>
      <c r="L88" s="10"/>
      <c r="M88" s="25">
        <v>3994</v>
      </c>
      <c r="N88" s="10" t="s">
        <v>251</v>
      </c>
      <c r="O88" s="10"/>
      <c r="P88" s="10"/>
      <c r="Q88" s="18">
        <v>941.49</v>
      </c>
      <c r="R88" s="39" t="s">
        <v>1289</v>
      </c>
      <c r="S88" s="13" t="s">
        <v>1025</v>
      </c>
      <c r="T88" s="19" t="s">
        <v>1263</v>
      </c>
      <c r="U88" s="19"/>
      <c r="V88" s="20" t="s">
        <v>16</v>
      </c>
      <c r="W88" s="20" t="s">
        <v>17</v>
      </c>
      <c r="X88" s="21" t="s">
        <v>555</v>
      </c>
    </row>
    <row r="89" spans="2:24" ht="69" customHeight="1" x14ac:dyDescent="0.35">
      <c r="B89" s="17">
        <f t="shared" si="3"/>
        <v>87</v>
      </c>
      <c r="C89" s="17" t="s">
        <v>783</v>
      </c>
      <c r="D89" s="8" t="s">
        <v>103</v>
      </c>
      <c r="E89" s="8" t="s">
        <v>1427</v>
      </c>
      <c r="F89" s="22">
        <v>804</v>
      </c>
      <c r="G89" s="10" t="s">
        <v>252</v>
      </c>
      <c r="H89" s="10">
        <v>20605321012</v>
      </c>
      <c r="I89" s="10" t="s">
        <v>1021</v>
      </c>
      <c r="J89" s="10" t="e">
        <f>VLOOKUP(G89,#REF!,2)</f>
        <v>#REF!</v>
      </c>
      <c r="K89" s="10" t="e">
        <f t="shared" si="2"/>
        <v>#REF!</v>
      </c>
      <c r="L89" s="10"/>
      <c r="M89" s="25">
        <v>3995</v>
      </c>
      <c r="N89" s="10" t="s">
        <v>253</v>
      </c>
      <c r="O89" s="10"/>
      <c r="P89" s="10"/>
      <c r="Q89" s="18">
        <v>2557.5</v>
      </c>
      <c r="R89" s="13"/>
      <c r="S89" s="13" t="s">
        <v>1025</v>
      </c>
      <c r="T89" s="19" t="s">
        <v>1263</v>
      </c>
      <c r="U89" s="19"/>
      <c r="V89" s="20" t="s">
        <v>16</v>
      </c>
      <c r="W89" s="20" t="s">
        <v>17</v>
      </c>
      <c r="X89" s="21" t="s">
        <v>556</v>
      </c>
    </row>
    <row r="90" spans="2:24" ht="55.15" customHeight="1" x14ac:dyDescent="0.35">
      <c r="B90" s="17">
        <f t="shared" si="3"/>
        <v>88</v>
      </c>
      <c r="C90" s="17" t="s">
        <v>783</v>
      </c>
      <c r="D90" s="8" t="s">
        <v>103</v>
      </c>
      <c r="E90" s="8" t="s">
        <v>1427</v>
      </c>
      <c r="F90" s="22">
        <v>3247</v>
      </c>
      <c r="G90" s="10" t="s">
        <v>26</v>
      </c>
      <c r="H90" s="10">
        <v>20607966991</v>
      </c>
      <c r="I90" s="10" t="s">
        <v>1018</v>
      </c>
      <c r="J90" s="10" t="e">
        <f>VLOOKUP(G90,#REF!,2)</f>
        <v>#REF!</v>
      </c>
      <c r="K90" s="10" t="e">
        <f t="shared" si="2"/>
        <v>#REF!</v>
      </c>
      <c r="L90" s="10"/>
      <c r="M90" s="25">
        <v>3996</v>
      </c>
      <c r="N90" s="10" t="s">
        <v>254</v>
      </c>
      <c r="O90" s="10"/>
      <c r="P90" s="10"/>
      <c r="Q90" s="18">
        <v>15000</v>
      </c>
      <c r="R90" s="13"/>
      <c r="S90" s="13" t="s">
        <v>1025</v>
      </c>
      <c r="T90" s="19" t="s">
        <v>456</v>
      </c>
      <c r="U90" s="19">
        <v>35</v>
      </c>
      <c r="V90" s="20" t="s">
        <v>16</v>
      </c>
      <c r="W90" s="20" t="s">
        <v>17</v>
      </c>
      <c r="X90" s="21" t="s">
        <v>557</v>
      </c>
    </row>
    <row r="91" spans="2:24" ht="69" customHeight="1" x14ac:dyDescent="0.35">
      <c r="B91" s="17">
        <f t="shared" si="3"/>
        <v>89</v>
      </c>
      <c r="C91" s="17" t="s">
        <v>783</v>
      </c>
      <c r="D91" s="8" t="s">
        <v>103</v>
      </c>
      <c r="E91" s="8" t="s">
        <v>1427</v>
      </c>
      <c r="F91" s="22">
        <v>3564</v>
      </c>
      <c r="G91" s="10" t="s">
        <v>36</v>
      </c>
      <c r="H91" s="10">
        <v>20609407361</v>
      </c>
      <c r="I91" s="10" t="s">
        <v>984</v>
      </c>
      <c r="J91" s="10" t="e">
        <f>VLOOKUP(G91,#REF!,2)</f>
        <v>#REF!</v>
      </c>
      <c r="K91" s="10" t="e">
        <f t="shared" si="2"/>
        <v>#REF!</v>
      </c>
      <c r="L91" s="10"/>
      <c r="M91" s="25">
        <v>3997</v>
      </c>
      <c r="N91" s="10" t="s">
        <v>255</v>
      </c>
      <c r="O91" s="10"/>
      <c r="P91" s="10"/>
      <c r="Q91" s="18">
        <v>56766.59</v>
      </c>
      <c r="R91" s="13"/>
      <c r="S91" s="13" t="s">
        <v>1025</v>
      </c>
      <c r="T91" s="19" t="s">
        <v>37</v>
      </c>
      <c r="U91" s="19">
        <v>7</v>
      </c>
      <c r="V91" s="20" t="s">
        <v>16</v>
      </c>
      <c r="W91" s="20" t="s">
        <v>17</v>
      </c>
      <c r="X91" s="21" t="s">
        <v>558</v>
      </c>
    </row>
    <row r="92" spans="2:24" ht="137.5" x14ac:dyDescent="0.35">
      <c r="B92" s="17">
        <f t="shared" si="3"/>
        <v>90</v>
      </c>
      <c r="C92" s="17" t="s">
        <v>783</v>
      </c>
      <c r="D92" s="8" t="s">
        <v>103</v>
      </c>
      <c r="E92" s="8" t="s">
        <v>1427</v>
      </c>
      <c r="F92" s="22">
        <v>3481</v>
      </c>
      <c r="G92" s="10" t="s">
        <v>256</v>
      </c>
      <c r="H92" s="10">
        <v>20520521063</v>
      </c>
      <c r="I92" s="10" t="s">
        <v>984</v>
      </c>
      <c r="J92" s="10" t="e">
        <f>VLOOKUP(G92,#REF!,2)</f>
        <v>#REF!</v>
      </c>
      <c r="K92" s="10" t="e">
        <f t="shared" si="2"/>
        <v>#REF!</v>
      </c>
      <c r="L92" s="10"/>
      <c r="M92" s="25">
        <v>3998</v>
      </c>
      <c r="N92" s="10" t="s">
        <v>257</v>
      </c>
      <c r="O92" s="10"/>
      <c r="P92" s="10"/>
      <c r="Q92" s="18">
        <v>462749.08</v>
      </c>
      <c r="R92" s="13"/>
      <c r="S92" s="13" t="s">
        <v>1025</v>
      </c>
      <c r="T92" s="19" t="s">
        <v>1263</v>
      </c>
      <c r="U92" s="19"/>
      <c r="V92" s="20" t="s">
        <v>16</v>
      </c>
      <c r="W92" s="20" t="s">
        <v>17</v>
      </c>
      <c r="X92" s="21" t="s">
        <v>559</v>
      </c>
    </row>
    <row r="93" spans="2:24" ht="127" x14ac:dyDescent="0.35">
      <c r="B93" s="17">
        <f t="shared" si="3"/>
        <v>91</v>
      </c>
      <c r="C93" s="17" t="s">
        <v>783</v>
      </c>
      <c r="D93" s="8" t="s">
        <v>103</v>
      </c>
      <c r="E93" s="8" t="s">
        <v>1427</v>
      </c>
      <c r="F93" s="22">
        <v>3651</v>
      </c>
      <c r="G93" s="10" t="s">
        <v>1291</v>
      </c>
      <c r="H93" s="10">
        <v>20600330722</v>
      </c>
      <c r="I93" s="10" t="s">
        <v>984</v>
      </c>
      <c r="J93" s="10" t="e">
        <f>VLOOKUP(G93,#REF!,2)</f>
        <v>#VALUE!</v>
      </c>
      <c r="K93" s="10" t="e">
        <f t="shared" si="2"/>
        <v>#VALUE!</v>
      </c>
      <c r="L93" s="10"/>
      <c r="M93" s="25">
        <v>3999</v>
      </c>
      <c r="N93" s="10" t="s">
        <v>258</v>
      </c>
      <c r="O93" s="10"/>
      <c r="P93" s="10"/>
      <c r="Q93" s="18">
        <v>530757.16</v>
      </c>
      <c r="R93" s="13" t="s">
        <v>1292</v>
      </c>
      <c r="S93" s="13" t="s">
        <v>1025</v>
      </c>
      <c r="T93" s="19" t="s">
        <v>1263</v>
      </c>
      <c r="U93" s="19" t="s">
        <v>499</v>
      </c>
      <c r="V93" s="20" t="s">
        <v>16</v>
      </c>
      <c r="W93" s="20" t="s">
        <v>17</v>
      </c>
      <c r="X93" s="21" t="s">
        <v>560</v>
      </c>
    </row>
    <row r="94" spans="2:24" ht="69" customHeight="1" x14ac:dyDescent="0.35">
      <c r="B94" s="17">
        <f t="shared" si="3"/>
        <v>92</v>
      </c>
      <c r="C94" s="17" t="s">
        <v>783</v>
      </c>
      <c r="D94" s="8" t="s">
        <v>104</v>
      </c>
      <c r="E94" s="8" t="s">
        <v>1427</v>
      </c>
      <c r="F94" s="22">
        <v>3378</v>
      </c>
      <c r="G94" s="10" t="s">
        <v>259</v>
      </c>
      <c r="H94" s="10">
        <v>10476014323</v>
      </c>
      <c r="I94" s="10" t="s">
        <v>1019</v>
      </c>
      <c r="J94" s="10" t="e">
        <f>VLOOKUP(G94,#REF!,2)</f>
        <v>#REF!</v>
      </c>
      <c r="K94" s="10" t="e">
        <f t="shared" si="2"/>
        <v>#REF!</v>
      </c>
      <c r="L94" s="10"/>
      <c r="M94" s="25">
        <v>4122</v>
      </c>
      <c r="N94" s="10" t="s">
        <v>260</v>
      </c>
      <c r="O94" s="10"/>
      <c r="P94" s="10"/>
      <c r="Q94" s="18">
        <v>377.78</v>
      </c>
      <c r="R94" s="13"/>
      <c r="S94" s="13" t="s">
        <v>1025</v>
      </c>
      <c r="T94" s="19" t="s">
        <v>1263</v>
      </c>
      <c r="U94" s="19"/>
      <c r="V94" s="20" t="s">
        <v>16</v>
      </c>
      <c r="W94" s="20" t="s">
        <v>17</v>
      </c>
      <c r="X94" s="21" t="s">
        <v>561</v>
      </c>
    </row>
    <row r="95" spans="2:24" ht="137.5" x14ac:dyDescent="0.35">
      <c r="B95" s="17">
        <f t="shared" si="3"/>
        <v>93</v>
      </c>
      <c r="C95" s="17" t="s">
        <v>783</v>
      </c>
      <c r="D95" s="8" t="s">
        <v>104</v>
      </c>
      <c r="E95" s="8" t="s">
        <v>1427</v>
      </c>
      <c r="F95" s="22">
        <v>3531</v>
      </c>
      <c r="G95" s="10" t="s">
        <v>261</v>
      </c>
      <c r="H95" s="10">
        <v>10070481354</v>
      </c>
      <c r="I95" s="10" t="s">
        <v>1019</v>
      </c>
      <c r="J95" s="10" t="e">
        <f>VLOOKUP(G95,#REF!,2)</f>
        <v>#REF!</v>
      </c>
      <c r="K95" s="10" t="e">
        <f t="shared" si="2"/>
        <v>#REF!</v>
      </c>
      <c r="L95" s="10"/>
      <c r="M95" s="25">
        <v>4123</v>
      </c>
      <c r="N95" s="10" t="s">
        <v>262</v>
      </c>
      <c r="O95" s="10"/>
      <c r="P95" s="10"/>
      <c r="Q95" s="18">
        <v>4695.8999999999996</v>
      </c>
      <c r="R95" s="13" t="s">
        <v>1288</v>
      </c>
      <c r="S95" s="13" t="s">
        <v>1025</v>
      </c>
      <c r="T95" s="19">
        <v>17</v>
      </c>
      <c r="U95" s="19">
        <v>3</v>
      </c>
      <c r="V95" s="20" t="s">
        <v>16</v>
      </c>
      <c r="W95" s="20" t="s">
        <v>17</v>
      </c>
      <c r="X95" s="21" t="s">
        <v>562</v>
      </c>
    </row>
    <row r="96" spans="2:24" ht="69" customHeight="1" x14ac:dyDescent="0.35">
      <c r="B96" s="17">
        <f t="shared" si="3"/>
        <v>94</v>
      </c>
      <c r="C96" s="17" t="s">
        <v>783</v>
      </c>
      <c r="D96" s="8" t="s">
        <v>104</v>
      </c>
      <c r="E96" s="8" t="s">
        <v>1427</v>
      </c>
      <c r="F96" s="22">
        <v>3112</v>
      </c>
      <c r="G96" s="10" t="s">
        <v>25</v>
      </c>
      <c r="H96" s="10">
        <v>10086838228</v>
      </c>
      <c r="I96" s="10" t="s">
        <v>1020</v>
      </c>
      <c r="J96" s="10" t="e">
        <f>VLOOKUP(G96,#REF!,2)</f>
        <v>#REF!</v>
      </c>
      <c r="K96" s="10" t="e">
        <f t="shared" si="2"/>
        <v>#REF!</v>
      </c>
      <c r="L96" s="10"/>
      <c r="M96" s="25">
        <v>4124</v>
      </c>
      <c r="N96" s="10" t="s">
        <v>263</v>
      </c>
      <c r="O96" s="10"/>
      <c r="P96" s="10"/>
      <c r="Q96" s="18">
        <v>147002.6</v>
      </c>
      <c r="R96" s="13"/>
      <c r="S96" s="13" t="s">
        <v>1025</v>
      </c>
      <c r="T96" s="19" t="s">
        <v>1263</v>
      </c>
      <c r="U96" s="19">
        <v>6</v>
      </c>
      <c r="V96" s="20" t="s">
        <v>16</v>
      </c>
      <c r="W96" s="20" t="s">
        <v>17</v>
      </c>
      <c r="X96" s="21" t="s">
        <v>563</v>
      </c>
    </row>
    <row r="97" spans="2:25" ht="55.15" customHeight="1" x14ac:dyDescent="0.35">
      <c r="B97" s="17">
        <f t="shared" si="3"/>
        <v>95</v>
      </c>
      <c r="C97" s="17" t="s">
        <v>783</v>
      </c>
      <c r="D97" s="8" t="s">
        <v>104</v>
      </c>
      <c r="E97" s="8" t="s">
        <v>1427</v>
      </c>
      <c r="F97" s="22">
        <v>1614</v>
      </c>
      <c r="G97" s="10" t="s">
        <v>264</v>
      </c>
      <c r="H97" s="10">
        <v>10447665692</v>
      </c>
      <c r="I97" s="10" t="s">
        <v>1022</v>
      </c>
      <c r="J97" s="10" t="e">
        <f>VLOOKUP(G97,#REF!,2)</f>
        <v>#REF!</v>
      </c>
      <c r="K97" s="10" t="e">
        <f t="shared" si="2"/>
        <v>#REF!</v>
      </c>
      <c r="L97" s="10"/>
      <c r="M97" s="25">
        <v>4125</v>
      </c>
      <c r="N97" s="10" t="s">
        <v>265</v>
      </c>
      <c r="O97" s="26" t="s">
        <v>845</v>
      </c>
      <c r="P97" s="26" t="s">
        <v>842</v>
      </c>
      <c r="Q97" s="18">
        <v>134</v>
      </c>
      <c r="R97" s="13"/>
      <c r="S97" s="27" t="s">
        <v>1026</v>
      </c>
      <c r="T97" s="19" t="s">
        <v>1263</v>
      </c>
      <c r="U97" s="19"/>
      <c r="V97" s="20" t="s">
        <v>16</v>
      </c>
      <c r="W97" s="20" t="s">
        <v>17</v>
      </c>
      <c r="X97" s="21" t="s">
        <v>564</v>
      </c>
    </row>
    <row r="98" spans="2:25" ht="55.15" customHeight="1" x14ac:dyDescent="0.35">
      <c r="B98" s="17">
        <f t="shared" si="3"/>
        <v>96</v>
      </c>
      <c r="C98" s="17" t="s">
        <v>783</v>
      </c>
      <c r="D98" s="8" t="s">
        <v>105</v>
      </c>
      <c r="E98" s="8" t="s">
        <v>1427</v>
      </c>
      <c r="F98" s="22">
        <v>893</v>
      </c>
      <c r="G98" s="10" t="s">
        <v>266</v>
      </c>
      <c r="H98" s="10">
        <v>10454470015</v>
      </c>
      <c r="I98" s="10" t="s">
        <v>1022</v>
      </c>
      <c r="J98" s="10" t="e">
        <f>VLOOKUP(G98,#REF!,2)</f>
        <v>#REF!</v>
      </c>
      <c r="K98" s="10" t="e">
        <f t="shared" si="2"/>
        <v>#REF!</v>
      </c>
      <c r="L98" s="10"/>
      <c r="M98" s="25">
        <v>4336</v>
      </c>
      <c r="N98" s="10" t="s">
        <v>267</v>
      </c>
      <c r="O98" s="26" t="s">
        <v>846</v>
      </c>
      <c r="P98" s="26" t="s">
        <v>847</v>
      </c>
      <c r="Q98" s="18">
        <v>17.78</v>
      </c>
      <c r="R98" s="13" t="s">
        <v>565</v>
      </c>
      <c r="S98" s="27" t="s">
        <v>1026</v>
      </c>
      <c r="T98" s="19" t="s">
        <v>1263</v>
      </c>
      <c r="U98" s="19"/>
      <c r="V98" s="20" t="s">
        <v>16</v>
      </c>
      <c r="W98" s="20" t="s">
        <v>17</v>
      </c>
      <c r="X98" s="21" t="s">
        <v>566</v>
      </c>
    </row>
    <row r="99" spans="2:25" ht="69" customHeight="1" x14ac:dyDescent="0.35">
      <c r="B99" s="17">
        <f t="shared" si="3"/>
        <v>97</v>
      </c>
      <c r="C99" s="17" t="s">
        <v>783</v>
      </c>
      <c r="D99" s="8" t="s">
        <v>105</v>
      </c>
      <c r="E99" s="8" t="s">
        <v>1427</v>
      </c>
      <c r="F99" s="22">
        <v>2111</v>
      </c>
      <c r="G99" s="10" t="s">
        <v>784</v>
      </c>
      <c r="H99" s="10">
        <v>10466311664</v>
      </c>
      <c r="I99" s="10" t="s">
        <v>1022</v>
      </c>
      <c r="J99" s="10" t="e">
        <f>VLOOKUP(G99,#REF!,2)</f>
        <v>#REF!</v>
      </c>
      <c r="K99" s="10" t="e">
        <f t="shared" si="2"/>
        <v>#REF!</v>
      </c>
      <c r="L99" s="10"/>
      <c r="M99" s="25">
        <v>4337</v>
      </c>
      <c r="N99" s="10" t="s">
        <v>268</v>
      </c>
      <c r="O99" s="26" t="s">
        <v>848</v>
      </c>
      <c r="P99" s="26" t="s">
        <v>849</v>
      </c>
      <c r="Q99" s="18">
        <v>36.36</v>
      </c>
      <c r="R99" s="13"/>
      <c r="S99" s="27" t="s">
        <v>1026</v>
      </c>
      <c r="T99" s="19" t="s">
        <v>1263</v>
      </c>
      <c r="U99" s="19"/>
      <c r="V99" s="20" t="s">
        <v>16</v>
      </c>
      <c r="W99" s="20" t="s">
        <v>17</v>
      </c>
      <c r="X99" s="21" t="s">
        <v>567</v>
      </c>
    </row>
    <row r="100" spans="2:25" ht="69" customHeight="1" x14ac:dyDescent="0.35">
      <c r="B100" s="17">
        <f t="shared" si="3"/>
        <v>98</v>
      </c>
      <c r="C100" s="17" t="s">
        <v>783</v>
      </c>
      <c r="D100" s="8" t="s">
        <v>105</v>
      </c>
      <c r="E100" s="8" t="s">
        <v>1427</v>
      </c>
      <c r="F100" s="22">
        <v>774</v>
      </c>
      <c r="G100" s="10" t="s">
        <v>269</v>
      </c>
      <c r="H100" s="10">
        <v>10420377351</v>
      </c>
      <c r="I100" s="10" t="s">
        <v>1022</v>
      </c>
      <c r="J100" s="10" t="e">
        <f>VLOOKUP(G100,#REF!,2)</f>
        <v>#REF!</v>
      </c>
      <c r="K100" s="10" t="e">
        <f t="shared" si="2"/>
        <v>#REF!</v>
      </c>
      <c r="L100" s="10"/>
      <c r="M100" s="25">
        <v>4338</v>
      </c>
      <c r="N100" s="10" t="s">
        <v>270</v>
      </c>
      <c r="O100" s="26" t="s">
        <v>850</v>
      </c>
      <c r="P100" s="26" t="s">
        <v>851</v>
      </c>
      <c r="Q100" s="18">
        <v>88.89</v>
      </c>
      <c r="R100" s="13"/>
      <c r="S100" s="27" t="s">
        <v>1026</v>
      </c>
      <c r="T100" s="19" t="s">
        <v>1263</v>
      </c>
      <c r="U100" s="19"/>
      <c r="V100" s="20" t="s">
        <v>16</v>
      </c>
      <c r="W100" s="20" t="s">
        <v>17</v>
      </c>
      <c r="X100" s="21" t="s">
        <v>568</v>
      </c>
    </row>
    <row r="101" spans="2:25" ht="69" customHeight="1" x14ac:dyDescent="0.35">
      <c r="B101" s="17">
        <f t="shared" si="3"/>
        <v>99</v>
      </c>
      <c r="C101" s="17" t="s">
        <v>783</v>
      </c>
      <c r="D101" s="8" t="s">
        <v>105</v>
      </c>
      <c r="E101" s="8" t="s">
        <v>1427</v>
      </c>
      <c r="F101" s="22">
        <v>1289</v>
      </c>
      <c r="G101" s="10" t="s">
        <v>194</v>
      </c>
      <c r="H101" s="10">
        <v>10176404529</v>
      </c>
      <c r="I101" s="10" t="s">
        <v>1022</v>
      </c>
      <c r="J101" s="10" t="e">
        <f>VLOOKUP(G101,#REF!,2)</f>
        <v>#REF!</v>
      </c>
      <c r="K101" s="10" t="e">
        <f t="shared" si="2"/>
        <v>#REF!</v>
      </c>
      <c r="L101" s="10"/>
      <c r="M101" s="25">
        <v>4339</v>
      </c>
      <c r="N101" s="10" t="s">
        <v>271</v>
      </c>
      <c r="O101" s="26" t="s">
        <v>852</v>
      </c>
      <c r="P101" s="26" t="s">
        <v>853</v>
      </c>
      <c r="Q101" s="18">
        <v>125</v>
      </c>
      <c r="R101" s="13"/>
      <c r="S101" s="27" t="s">
        <v>1026</v>
      </c>
      <c r="T101" s="19" t="s">
        <v>1263</v>
      </c>
      <c r="U101" s="19"/>
      <c r="V101" s="20" t="s">
        <v>16</v>
      </c>
      <c r="W101" s="20" t="s">
        <v>17</v>
      </c>
      <c r="X101" s="21" t="s">
        <v>569</v>
      </c>
    </row>
    <row r="102" spans="2:25" ht="69" customHeight="1" x14ac:dyDescent="0.35">
      <c r="B102" s="17">
        <f t="shared" si="3"/>
        <v>100</v>
      </c>
      <c r="C102" s="17" t="s">
        <v>783</v>
      </c>
      <c r="D102" s="8">
        <v>45443</v>
      </c>
      <c r="E102" s="8" t="s">
        <v>1427</v>
      </c>
      <c r="F102" s="22">
        <v>529</v>
      </c>
      <c r="G102" s="10" t="s">
        <v>176</v>
      </c>
      <c r="H102" s="10">
        <v>20421780472</v>
      </c>
      <c r="I102" s="10" t="s">
        <v>1021</v>
      </c>
      <c r="J102" s="10" t="e">
        <f>VLOOKUP(G102,#REF!,2)</f>
        <v>#REF!</v>
      </c>
      <c r="K102" s="10" t="e">
        <f t="shared" si="2"/>
        <v>#REF!</v>
      </c>
      <c r="L102" s="10"/>
      <c r="M102" s="25">
        <v>4340</v>
      </c>
      <c r="N102" s="10" t="s">
        <v>272</v>
      </c>
      <c r="O102" s="10"/>
      <c r="P102" s="10"/>
      <c r="Q102" s="43">
        <v>144.43</v>
      </c>
      <c r="R102" s="13"/>
      <c r="S102" s="13" t="s">
        <v>1025</v>
      </c>
      <c r="T102" s="19" t="s">
        <v>1263</v>
      </c>
      <c r="U102" s="19"/>
      <c r="V102" s="20" t="s">
        <v>16</v>
      </c>
      <c r="W102" s="20" t="s">
        <v>17</v>
      </c>
      <c r="X102" s="21" t="s">
        <v>1244</v>
      </c>
      <c r="Y102" s="42" t="s">
        <v>1251</v>
      </c>
    </row>
    <row r="103" spans="2:25" ht="69" customHeight="1" x14ac:dyDescent="0.35">
      <c r="B103" s="17">
        <f t="shared" si="3"/>
        <v>101</v>
      </c>
      <c r="C103" s="17" t="s">
        <v>783</v>
      </c>
      <c r="D103" s="8" t="s">
        <v>105</v>
      </c>
      <c r="E103" s="8" t="s">
        <v>1427</v>
      </c>
      <c r="F103" s="22">
        <v>1939</v>
      </c>
      <c r="G103" s="10" t="s">
        <v>273</v>
      </c>
      <c r="H103" s="10">
        <v>10097085701</v>
      </c>
      <c r="I103" s="10" t="s">
        <v>1022</v>
      </c>
      <c r="J103" s="10" t="e">
        <f>VLOOKUP(G103,#REF!,2)</f>
        <v>#REF!</v>
      </c>
      <c r="K103" s="10" t="e">
        <f t="shared" si="2"/>
        <v>#REF!</v>
      </c>
      <c r="L103" s="10"/>
      <c r="M103" s="25">
        <v>4331</v>
      </c>
      <c r="N103" s="10" t="s">
        <v>274</v>
      </c>
      <c r="O103" s="26" t="s">
        <v>854</v>
      </c>
      <c r="P103" s="26" t="s">
        <v>855</v>
      </c>
      <c r="Q103" s="18">
        <v>177.27</v>
      </c>
      <c r="R103" s="13"/>
      <c r="S103" s="27" t="s">
        <v>1026</v>
      </c>
      <c r="T103" s="19" t="s">
        <v>1263</v>
      </c>
      <c r="U103" s="19"/>
      <c r="V103" s="20" t="s">
        <v>16</v>
      </c>
      <c r="W103" s="20" t="s">
        <v>17</v>
      </c>
      <c r="X103" s="21" t="s">
        <v>570</v>
      </c>
    </row>
    <row r="104" spans="2:25" ht="69" customHeight="1" x14ac:dyDescent="0.35">
      <c r="B104" s="17">
        <f t="shared" si="3"/>
        <v>102</v>
      </c>
      <c r="C104" s="17" t="s">
        <v>783</v>
      </c>
      <c r="D104" s="8" t="s">
        <v>105</v>
      </c>
      <c r="E104" s="8" t="s">
        <v>1427</v>
      </c>
      <c r="F104" s="22">
        <v>677</v>
      </c>
      <c r="G104" s="10" t="s">
        <v>156</v>
      </c>
      <c r="H104" s="10">
        <v>20552075341</v>
      </c>
      <c r="I104" s="10" t="s">
        <v>1021</v>
      </c>
      <c r="J104" s="10" t="e">
        <f>VLOOKUP(G104,#REF!,2)</f>
        <v>#REF!</v>
      </c>
      <c r="K104" s="10" t="e">
        <f t="shared" si="2"/>
        <v>#REF!</v>
      </c>
      <c r="L104" s="10"/>
      <c r="M104" s="25">
        <v>4342</v>
      </c>
      <c r="N104" s="10" t="s">
        <v>275</v>
      </c>
      <c r="O104" s="10"/>
      <c r="P104" s="10"/>
      <c r="Q104" s="18">
        <v>200.89</v>
      </c>
      <c r="R104" s="13"/>
      <c r="S104" s="32" t="s">
        <v>1025</v>
      </c>
      <c r="T104" s="19" t="s">
        <v>1263</v>
      </c>
      <c r="U104" s="19"/>
      <c r="V104" s="20" t="s">
        <v>16</v>
      </c>
      <c r="W104" s="20" t="s">
        <v>17</v>
      </c>
      <c r="X104" s="21" t="s">
        <v>571</v>
      </c>
    </row>
    <row r="105" spans="2:25" ht="69" customHeight="1" x14ac:dyDescent="0.35">
      <c r="B105" s="17">
        <f t="shared" si="3"/>
        <v>103</v>
      </c>
      <c r="C105" s="17" t="s">
        <v>783</v>
      </c>
      <c r="D105" s="8" t="s">
        <v>105</v>
      </c>
      <c r="E105" s="8" t="s">
        <v>1427</v>
      </c>
      <c r="F105" s="22">
        <v>3540</v>
      </c>
      <c r="G105" s="10" t="s">
        <v>276</v>
      </c>
      <c r="H105" s="10">
        <v>20602908012</v>
      </c>
      <c r="I105" s="10" t="s">
        <v>984</v>
      </c>
      <c r="J105" s="10" t="e">
        <f>VLOOKUP(G105,#REF!,2)</f>
        <v>#REF!</v>
      </c>
      <c r="K105" s="10" t="e">
        <f t="shared" si="2"/>
        <v>#REF!</v>
      </c>
      <c r="L105" s="10"/>
      <c r="M105" s="25">
        <v>4343</v>
      </c>
      <c r="N105" s="10" t="s">
        <v>277</v>
      </c>
      <c r="O105" s="10"/>
      <c r="P105" s="10"/>
      <c r="Q105" s="18">
        <v>816</v>
      </c>
      <c r="R105" s="13"/>
      <c r="S105" s="13" t="s">
        <v>1026</v>
      </c>
      <c r="T105" s="19" t="s">
        <v>1263</v>
      </c>
      <c r="U105" s="19"/>
      <c r="V105" s="20" t="s">
        <v>16</v>
      </c>
      <c r="W105" s="20" t="s">
        <v>17</v>
      </c>
      <c r="X105" s="21" t="s">
        <v>572</v>
      </c>
    </row>
    <row r="106" spans="2:25" ht="106" x14ac:dyDescent="0.35">
      <c r="B106" s="17">
        <f t="shared" si="3"/>
        <v>104</v>
      </c>
      <c r="C106" s="17" t="s">
        <v>783</v>
      </c>
      <c r="D106" s="8" t="s">
        <v>106</v>
      </c>
      <c r="E106" s="8" t="s">
        <v>1427</v>
      </c>
      <c r="F106" s="22" t="s">
        <v>1297</v>
      </c>
      <c r="G106" s="10" t="s">
        <v>1290</v>
      </c>
      <c r="H106" s="10">
        <v>20611562714</v>
      </c>
      <c r="I106" s="10" t="s">
        <v>984</v>
      </c>
      <c r="J106" s="10">
        <v>20611562714</v>
      </c>
      <c r="K106" s="10">
        <f t="shared" si="2"/>
        <v>0</v>
      </c>
      <c r="L106" s="10"/>
      <c r="M106" s="25">
        <v>4344</v>
      </c>
      <c r="N106" s="10" t="s">
        <v>278</v>
      </c>
      <c r="O106" s="10"/>
      <c r="P106" s="10"/>
      <c r="Q106" s="18">
        <v>70400</v>
      </c>
      <c r="R106" s="32" t="s">
        <v>1265</v>
      </c>
      <c r="S106" s="13" t="s">
        <v>1026</v>
      </c>
      <c r="T106" s="19">
        <v>1</v>
      </c>
      <c r="U106" s="19"/>
      <c r="V106" s="20" t="s">
        <v>16</v>
      </c>
      <c r="W106" s="20" t="s">
        <v>17</v>
      </c>
      <c r="X106" s="21" t="s">
        <v>573</v>
      </c>
    </row>
    <row r="107" spans="2:25" ht="95.5" x14ac:dyDescent="0.35">
      <c r="B107" s="17">
        <f t="shared" si="3"/>
        <v>105</v>
      </c>
      <c r="C107" s="17" t="s">
        <v>783</v>
      </c>
      <c r="D107" s="8" t="s">
        <v>106</v>
      </c>
      <c r="E107" s="8" t="s">
        <v>1427</v>
      </c>
      <c r="F107" s="22" t="s">
        <v>1303</v>
      </c>
      <c r="G107" s="10" t="s">
        <v>1278</v>
      </c>
      <c r="H107" s="10">
        <v>20611535733</v>
      </c>
      <c r="I107" s="10" t="s">
        <v>984</v>
      </c>
      <c r="J107" s="10" t="e">
        <f>VLOOKUP(G107,#REF!,2)</f>
        <v>#REF!</v>
      </c>
      <c r="K107" s="10" t="e">
        <f t="shared" si="2"/>
        <v>#REF!</v>
      </c>
      <c r="L107" s="10"/>
      <c r="M107" s="25">
        <v>4345</v>
      </c>
      <c r="N107" s="10" t="s">
        <v>279</v>
      </c>
      <c r="O107" s="10"/>
      <c r="P107" s="10"/>
      <c r="Q107" s="18">
        <v>264927.24</v>
      </c>
      <c r="R107" s="45" t="s">
        <v>1277</v>
      </c>
      <c r="S107" s="13" t="s">
        <v>1025</v>
      </c>
      <c r="T107" s="19">
        <v>10</v>
      </c>
      <c r="U107" s="19">
        <v>3</v>
      </c>
      <c r="V107" s="20" t="s">
        <v>16</v>
      </c>
      <c r="W107" s="20" t="s">
        <v>17</v>
      </c>
      <c r="X107" s="21" t="s">
        <v>574</v>
      </c>
    </row>
    <row r="108" spans="2:25" ht="69" customHeight="1" x14ac:dyDescent="0.35">
      <c r="B108" s="17">
        <f t="shared" si="3"/>
        <v>106</v>
      </c>
      <c r="C108" s="17" t="s">
        <v>783</v>
      </c>
      <c r="D108" s="8" t="s">
        <v>107</v>
      </c>
      <c r="E108" s="8" t="s">
        <v>1427</v>
      </c>
      <c r="F108" s="22">
        <v>2279</v>
      </c>
      <c r="G108" s="10" t="s">
        <v>280</v>
      </c>
      <c r="H108" s="10">
        <v>10452946144</v>
      </c>
      <c r="I108" s="10" t="s">
        <v>1022</v>
      </c>
      <c r="J108" s="10" t="e">
        <f>VLOOKUP(G108,#REF!,2)</f>
        <v>#REF!</v>
      </c>
      <c r="K108" s="10" t="e">
        <f t="shared" si="2"/>
        <v>#REF!</v>
      </c>
      <c r="L108" s="10"/>
      <c r="M108" s="25">
        <v>4602</v>
      </c>
      <c r="N108" s="10" t="s">
        <v>281</v>
      </c>
      <c r="O108" s="26" t="s">
        <v>856</v>
      </c>
      <c r="P108" s="26" t="s">
        <v>857</v>
      </c>
      <c r="Q108" s="18">
        <v>41.67</v>
      </c>
      <c r="R108" s="13"/>
      <c r="S108" s="27" t="s">
        <v>1026</v>
      </c>
      <c r="T108" s="19" t="s">
        <v>1263</v>
      </c>
      <c r="U108" s="19"/>
      <c r="V108" s="20" t="s">
        <v>16</v>
      </c>
      <c r="W108" s="20" t="s">
        <v>17</v>
      </c>
      <c r="X108" s="21" t="s">
        <v>575</v>
      </c>
    </row>
    <row r="109" spans="2:25" ht="69" customHeight="1" x14ac:dyDescent="0.35">
      <c r="B109" s="17">
        <f t="shared" si="3"/>
        <v>107</v>
      </c>
      <c r="C109" s="17" t="s">
        <v>783</v>
      </c>
      <c r="D109" s="8" t="s">
        <v>107</v>
      </c>
      <c r="E109" s="8" t="s">
        <v>1427</v>
      </c>
      <c r="F109" s="22">
        <v>1811</v>
      </c>
      <c r="G109" s="10" t="s">
        <v>282</v>
      </c>
      <c r="H109" s="10">
        <v>10408409425</v>
      </c>
      <c r="I109" s="10" t="s">
        <v>1022</v>
      </c>
      <c r="J109" s="10" t="e">
        <f>VLOOKUP(G109,#REF!,2)</f>
        <v>#REF!</v>
      </c>
      <c r="K109" s="10" t="e">
        <f t="shared" si="2"/>
        <v>#REF!</v>
      </c>
      <c r="L109" s="10"/>
      <c r="M109" s="25">
        <v>4603</v>
      </c>
      <c r="N109" s="10" t="s">
        <v>283</v>
      </c>
      <c r="O109" s="10"/>
      <c r="P109" s="10"/>
      <c r="Q109" s="18">
        <v>45.45</v>
      </c>
      <c r="R109" s="13"/>
      <c r="S109" s="27" t="s">
        <v>1026</v>
      </c>
      <c r="T109" s="19" t="s">
        <v>1263</v>
      </c>
      <c r="U109" s="19"/>
      <c r="V109" s="20" t="s">
        <v>16</v>
      </c>
      <c r="W109" s="20" t="s">
        <v>17</v>
      </c>
      <c r="X109" s="21" t="s">
        <v>576</v>
      </c>
    </row>
    <row r="110" spans="2:25" ht="69" customHeight="1" x14ac:dyDescent="0.35">
      <c r="B110" s="17">
        <f t="shared" si="3"/>
        <v>108</v>
      </c>
      <c r="C110" s="17" t="s">
        <v>783</v>
      </c>
      <c r="D110" s="8" t="s">
        <v>107</v>
      </c>
      <c r="E110" s="8" t="s">
        <v>1427</v>
      </c>
      <c r="F110" s="22">
        <v>1798</v>
      </c>
      <c r="G110" s="10" t="s">
        <v>284</v>
      </c>
      <c r="H110" s="10">
        <v>10310163878</v>
      </c>
      <c r="I110" s="10" t="s">
        <v>1022</v>
      </c>
      <c r="J110" s="10" t="e">
        <f>VLOOKUP(G110,#REF!,2)</f>
        <v>#REF!</v>
      </c>
      <c r="K110" s="10" t="e">
        <f t="shared" si="2"/>
        <v>#REF!</v>
      </c>
      <c r="L110" s="10"/>
      <c r="M110" s="25">
        <v>4604</v>
      </c>
      <c r="N110" s="10" t="s">
        <v>285</v>
      </c>
      <c r="O110" s="26" t="s">
        <v>858</v>
      </c>
      <c r="P110" s="26" t="s">
        <v>859</v>
      </c>
      <c r="Q110" s="18">
        <v>45.45</v>
      </c>
      <c r="R110" s="13"/>
      <c r="S110" s="27" t="s">
        <v>1026</v>
      </c>
      <c r="T110" s="19" t="s">
        <v>1263</v>
      </c>
      <c r="U110" s="19"/>
      <c r="V110" s="20" t="s">
        <v>16</v>
      </c>
      <c r="W110" s="20" t="s">
        <v>17</v>
      </c>
      <c r="X110" s="21" t="s">
        <v>577</v>
      </c>
    </row>
    <row r="111" spans="2:25" ht="69" customHeight="1" x14ac:dyDescent="0.35">
      <c r="B111" s="17">
        <f t="shared" si="3"/>
        <v>109</v>
      </c>
      <c r="C111" s="17" t="s">
        <v>783</v>
      </c>
      <c r="D111" s="8" t="s">
        <v>107</v>
      </c>
      <c r="E111" s="8" t="s">
        <v>1427</v>
      </c>
      <c r="F111" s="22">
        <v>858</v>
      </c>
      <c r="G111" s="10" t="s">
        <v>286</v>
      </c>
      <c r="H111" s="10">
        <v>10461498197</v>
      </c>
      <c r="I111" s="10" t="s">
        <v>1022</v>
      </c>
      <c r="J111" s="10" t="e">
        <f>VLOOKUP(G111,#REF!,2)</f>
        <v>#REF!</v>
      </c>
      <c r="K111" s="10" t="e">
        <f t="shared" si="2"/>
        <v>#REF!</v>
      </c>
      <c r="L111" s="10"/>
      <c r="M111" s="25">
        <v>4605</v>
      </c>
      <c r="N111" s="10" t="s">
        <v>287</v>
      </c>
      <c r="O111" s="26" t="s">
        <v>860</v>
      </c>
      <c r="P111" s="26" t="s">
        <v>861</v>
      </c>
      <c r="Q111" s="18">
        <v>53.33</v>
      </c>
      <c r="R111" s="13"/>
      <c r="S111" s="27" t="s">
        <v>1026</v>
      </c>
      <c r="T111" s="19" t="s">
        <v>1263</v>
      </c>
      <c r="U111" s="19"/>
      <c r="V111" s="20" t="s">
        <v>16</v>
      </c>
      <c r="W111" s="20" t="s">
        <v>17</v>
      </c>
      <c r="X111" s="21" t="s">
        <v>578</v>
      </c>
    </row>
    <row r="112" spans="2:25" ht="69" customHeight="1" x14ac:dyDescent="0.35">
      <c r="B112" s="17">
        <f t="shared" si="3"/>
        <v>110</v>
      </c>
      <c r="C112" s="17" t="s">
        <v>783</v>
      </c>
      <c r="D112" s="8" t="s">
        <v>107</v>
      </c>
      <c r="E112" s="8" t="s">
        <v>1427</v>
      </c>
      <c r="F112" s="22">
        <v>2402</v>
      </c>
      <c r="G112" s="10" t="s">
        <v>158</v>
      </c>
      <c r="H112" s="10">
        <v>10401220122</v>
      </c>
      <c r="I112" s="10" t="s">
        <v>1022</v>
      </c>
      <c r="J112" s="10" t="e">
        <f>VLOOKUP(G112,#REF!,2)</f>
        <v>#REF!</v>
      </c>
      <c r="K112" s="10" t="e">
        <f t="shared" si="2"/>
        <v>#REF!</v>
      </c>
      <c r="L112" s="10"/>
      <c r="M112" s="25">
        <v>4606</v>
      </c>
      <c r="N112" s="10" t="s">
        <v>288</v>
      </c>
      <c r="O112" s="26" t="s">
        <v>824</v>
      </c>
      <c r="P112" s="26" t="s">
        <v>862</v>
      </c>
      <c r="Q112" s="18">
        <v>60</v>
      </c>
      <c r="R112" s="13"/>
      <c r="S112" s="27" t="s">
        <v>1026</v>
      </c>
      <c r="T112" s="19" t="s">
        <v>1263</v>
      </c>
      <c r="U112" s="19"/>
      <c r="V112" s="20" t="s">
        <v>16</v>
      </c>
      <c r="W112" s="20" t="s">
        <v>17</v>
      </c>
      <c r="X112" s="21" t="s">
        <v>579</v>
      </c>
    </row>
    <row r="113" spans="2:24" ht="69" customHeight="1" x14ac:dyDescent="0.35">
      <c r="B113" s="17">
        <f t="shared" si="3"/>
        <v>111</v>
      </c>
      <c r="C113" s="17" t="s">
        <v>783</v>
      </c>
      <c r="D113" s="8" t="s">
        <v>107</v>
      </c>
      <c r="E113" s="8" t="s">
        <v>1427</v>
      </c>
      <c r="F113" s="22">
        <v>1677</v>
      </c>
      <c r="G113" s="10" t="s">
        <v>289</v>
      </c>
      <c r="H113" s="10">
        <v>10462746852</v>
      </c>
      <c r="I113" s="10" t="s">
        <v>1022</v>
      </c>
      <c r="J113" s="10" t="e">
        <f>VLOOKUP(G113,#REF!,2)</f>
        <v>#REF!</v>
      </c>
      <c r="K113" s="10" t="e">
        <f t="shared" si="2"/>
        <v>#REF!</v>
      </c>
      <c r="L113" s="10"/>
      <c r="M113" s="25">
        <v>4607</v>
      </c>
      <c r="N113" s="10" t="s">
        <v>290</v>
      </c>
      <c r="O113" s="26" t="s">
        <v>863</v>
      </c>
      <c r="P113" s="26" t="s">
        <v>864</v>
      </c>
      <c r="Q113" s="18">
        <v>83.33</v>
      </c>
      <c r="R113" s="13"/>
      <c r="S113" s="27" t="s">
        <v>1026</v>
      </c>
      <c r="T113" s="19" t="s">
        <v>1263</v>
      </c>
      <c r="U113" s="19"/>
      <c r="V113" s="20" t="s">
        <v>16</v>
      </c>
      <c r="W113" s="20" t="s">
        <v>17</v>
      </c>
      <c r="X113" s="21" t="s">
        <v>580</v>
      </c>
    </row>
    <row r="114" spans="2:24" ht="69" customHeight="1" x14ac:dyDescent="0.35">
      <c r="B114" s="17">
        <f t="shared" si="3"/>
        <v>112</v>
      </c>
      <c r="C114" s="17" t="s">
        <v>783</v>
      </c>
      <c r="D114" s="8" t="s">
        <v>107</v>
      </c>
      <c r="E114" s="8" t="s">
        <v>1427</v>
      </c>
      <c r="F114" s="22">
        <v>1815</v>
      </c>
      <c r="G114" s="10" t="s">
        <v>785</v>
      </c>
      <c r="H114" s="10">
        <v>10701420166</v>
      </c>
      <c r="I114" s="10" t="s">
        <v>1022</v>
      </c>
      <c r="J114" s="10" t="e">
        <f>VLOOKUP(G114,#REF!,2)</f>
        <v>#REF!</v>
      </c>
      <c r="K114" s="10" t="e">
        <f t="shared" si="2"/>
        <v>#REF!</v>
      </c>
      <c r="L114" s="10"/>
      <c r="M114" s="25">
        <v>4608</v>
      </c>
      <c r="N114" s="10" t="s">
        <v>291</v>
      </c>
      <c r="O114" s="26" t="s">
        <v>865</v>
      </c>
      <c r="P114" s="26" t="s">
        <v>866</v>
      </c>
      <c r="Q114" s="18">
        <v>90.91</v>
      </c>
      <c r="R114" s="13"/>
      <c r="S114" s="27" t="s">
        <v>1026</v>
      </c>
      <c r="T114" s="19" t="s">
        <v>1263</v>
      </c>
      <c r="U114" s="19"/>
      <c r="V114" s="20" t="s">
        <v>16</v>
      </c>
      <c r="W114" s="20" t="s">
        <v>17</v>
      </c>
      <c r="X114" s="21" t="s">
        <v>581</v>
      </c>
    </row>
    <row r="115" spans="2:24" ht="69" customHeight="1" x14ac:dyDescent="0.35">
      <c r="B115" s="17">
        <f t="shared" si="3"/>
        <v>113</v>
      </c>
      <c r="C115" s="17" t="s">
        <v>783</v>
      </c>
      <c r="D115" s="8" t="s">
        <v>107</v>
      </c>
      <c r="E115" s="8" t="s">
        <v>1427</v>
      </c>
      <c r="F115" s="22">
        <v>4609</v>
      </c>
      <c r="G115" s="10" t="s">
        <v>292</v>
      </c>
      <c r="H115" s="10">
        <v>10166985230</v>
      </c>
      <c r="I115" s="10" t="s">
        <v>1022</v>
      </c>
      <c r="J115" s="10" t="e">
        <f>VLOOKUP(G115,#REF!,2)</f>
        <v>#REF!</v>
      </c>
      <c r="K115" s="10" t="e">
        <f t="shared" si="2"/>
        <v>#REF!</v>
      </c>
      <c r="L115" s="10"/>
      <c r="M115" s="25">
        <v>4609</v>
      </c>
      <c r="N115" s="10" t="s">
        <v>293</v>
      </c>
      <c r="O115" s="26" t="s">
        <v>867</v>
      </c>
      <c r="P115" s="26" t="s">
        <v>868</v>
      </c>
      <c r="Q115" s="18">
        <v>100</v>
      </c>
      <c r="R115" s="13"/>
      <c r="S115" s="27" t="s">
        <v>1026</v>
      </c>
      <c r="T115" s="19" t="s">
        <v>1263</v>
      </c>
      <c r="U115" s="19"/>
      <c r="V115" s="20" t="s">
        <v>16</v>
      </c>
      <c r="W115" s="20" t="s">
        <v>17</v>
      </c>
      <c r="X115" s="21" t="s">
        <v>582</v>
      </c>
    </row>
    <row r="116" spans="2:24" ht="69" customHeight="1" x14ac:dyDescent="0.35">
      <c r="B116" s="17">
        <f t="shared" si="3"/>
        <v>114</v>
      </c>
      <c r="C116" s="17" t="s">
        <v>783</v>
      </c>
      <c r="D116" s="8" t="s">
        <v>107</v>
      </c>
      <c r="E116" s="8" t="s">
        <v>1427</v>
      </c>
      <c r="F116" s="22">
        <v>2249</v>
      </c>
      <c r="G116" s="10" t="s">
        <v>294</v>
      </c>
      <c r="H116" s="10">
        <v>10401342988</v>
      </c>
      <c r="I116" s="10" t="s">
        <v>1022</v>
      </c>
      <c r="J116" s="10" t="e">
        <f>VLOOKUP(G116,#REF!,2)</f>
        <v>#REF!</v>
      </c>
      <c r="K116" s="10" t="e">
        <f t="shared" si="2"/>
        <v>#REF!</v>
      </c>
      <c r="L116" s="10"/>
      <c r="M116" s="25">
        <v>4610</v>
      </c>
      <c r="N116" s="10" t="s">
        <v>295</v>
      </c>
      <c r="O116" s="26" t="s">
        <v>869</v>
      </c>
      <c r="P116" s="26" t="s">
        <v>870</v>
      </c>
      <c r="Q116" s="18">
        <v>120</v>
      </c>
      <c r="R116" s="13"/>
      <c r="S116" s="27" t="s">
        <v>1026</v>
      </c>
      <c r="T116" s="19" t="s">
        <v>1263</v>
      </c>
      <c r="U116" s="19"/>
      <c r="V116" s="20" t="s">
        <v>16</v>
      </c>
      <c r="W116" s="20" t="s">
        <v>17</v>
      </c>
      <c r="X116" s="21" t="s">
        <v>583</v>
      </c>
    </row>
    <row r="117" spans="2:24" ht="69" customHeight="1" x14ac:dyDescent="0.35">
      <c r="B117" s="17">
        <f t="shared" si="3"/>
        <v>115</v>
      </c>
      <c r="C117" s="17" t="s">
        <v>783</v>
      </c>
      <c r="D117" s="8" t="s">
        <v>107</v>
      </c>
      <c r="E117" s="8" t="s">
        <v>1427</v>
      </c>
      <c r="F117" s="22">
        <v>1067</v>
      </c>
      <c r="G117" s="10" t="s">
        <v>296</v>
      </c>
      <c r="H117" s="10">
        <v>10167056631</v>
      </c>
      <c r="I117" s="10" t="s">
        <v>1022</v>
      </c>
      <c r="J117" s="10" t="e">
        <f>VLOOKUP(G117,#REF!,2)</f>
        <v>#REF!</v>
      </c>
      <c r="K117" s="10" t="e">
        <f t="shared" si="2"/>
        <v>#REF!</v>
      </c>
      <c r="L117" s="10"/>
      <c r="M117" s="25">
        <v>4611</v>
      </c>
      <c r="N117" s="10" t="s">
        <v>297</v>
      </c>
      <c r="O117" s="26" t="s">
        <v>871</v>
      </c>
      <c r="P117" s="26" t="s">
        <v>872</v>
      </c>
      <c r="Q117" s="18">
        <v>150</v>
      </c>
      <c r="R117" s="13"/>
      <c r="S117" s="27" t="s">
        <v>1026</v>
      </c>
      <c r="T117" s="19" t="s">
        <v>1263</v>
      </c>
      <c r="U117" s="19"/>
      <c r="V117" s="20" t="s">
        <v>16</v>
      </c>
      <c r="W117" s="20" t="s">
        <v>17</v>
      </c>
      <c r="X117" s="21" t="s">
        <v>584</v>
      </c>
    </row>
    <row r="118" spans="2:24" ht="69" customHeight="1" x14ac:dyDescent="0.35">
      <c r="B118" s="17">
        <f t="shared" si="3"/>
        <v>116</v>
      </c>
      <c r="C118" s="17" t="s">
        <v>783</v>
      </c>
      <c r="D118" s="8" t="s">
        <v>107</v>
      </c>
      <c r="E118" s="8" t="s">
        <v>1427</v>
      </c>
      <c r="F118" s="22">
        <v>1067</v>
      </c>
      <c r="G118" s="10" t="s">
        <v>296</v>
      </c>
      <c r="H118" s="10">
        <v>10167056631</v>
      </c>
      <c r="I118" s="10" t="s">
        <v>1022</v>
      </c>
      <c r="J118" s="10" t="e">
        <f>VLOOKUP(G118,#REF!,2)</f>
        <v>#REF!</v>
      </c>
      <c r="K118" s="10" t="e">
        <f t="shared" si="2"/>
        <v>#REF!</v>
      </c>
      <c r="L118" s="10"/>
      <c r="M118" s="25">
        <v>4612</v>
      </c>
      <c r="N118" s="10" t="s">
        <v>298</v>
      </c>
      <c r="O118" s="26" t="s">
        <v>871</v>
      </c>
      <c r="P118" s="26" t="s">
        <v>873</v>
      </c>
      <c r="Q118" s="18">
        <v>150</v>
      </c>
      <c r="R118" s="13"/>
      <c r="S118" s="27" t="s">
        <v>1026</v>
      </c>
      <c r="T118" s="19" t="s">
        <v>1263</v>
      </c>
      <c r="U118" s="19"/>
      <c r="V118" s="20" t="s">
        <v>16</v>
      </c>
      <c r="W118" s="20" t="s">
        <v>17</v>
      </c>
      <c r="X118" s="21" t="s">
        <v>584</v>
      </c>
    </row>
    <row r="119" spans="2:24" ht="69" customHeight="1" x14ac:dyDescent="0.35">
      <c r="B119" s="17">
        <f t="shared" si="3"/>
        <v>117</v>
      </c>
      <c r="C119" s="17" t="s">
        <v>783</v>
      </c>
      <c r="D119" s="8" t="s">
        <v>107</v>
      </c>
      <c r="E119" s="8" t="s">
        <v>1427</v>
      </c>
      <c r="F119" s="22">
        <v>581</v>
      </c>
      <c r="G119" s="10" t="s">
        <v>156</v>
      </c>
      <c r="H119" s="10">
        <v>20552075341</v>
      </c>
      <c r="I119" s="10" t="s">
        <v>1021</v>
      </c>
      <c r="J119" s="10" t="e">
        <f>VLOOKUP(G119,#REF!,2)</f>
        <v>#REF!</v>
      </c>
      <c r="K119" s="10" t="e">
        <f t="shared" si="2"/>
        <v>#REF!</v>
      </c>
      <c r="L119" s="10"/>
      <c r="M119" s="25">
        <v>4613</v>
      </c>
      <c r="N119" s="10" t="s">
        <v>299</v>
      </c>
      <c r="O119" s="10"/>
      <c r="P119" s="10"/>
      <c r="Q119" s="18">
        <v>150.5</v>
      </c>
      <c r="R119" s="13"/>
      <c r="S119" s="32" t="s">
        <v>1025</v>
      </c>
      <c r="T119" s="19" t="s">
        <v>1263</v>
      </c>
      <c r="U119" s="19"/>
      <c r="V119" s="20" t="s">
        <v>16</v>
      </c>
      <c r="W119" s="20" t="s">
        <v>17</v>
      </c>
      <c r="X119" s="21" t="s">
        <v>585</v>
      </c>
    </row>
    <row r="120" spans="2:24" ht="69" customHeight="1" x14ac:dyDescent="0.35">
      <c r="B120" s="17">
        <f t="shared" si="3"/>
        <v>118</v>
      </c>
      <c r="C120" s="17" t="s">
        <v>783</v>
      </c>
      <c r="D120" s="8" t="s">
        <v>107</v>
      </c>
      <c r="E120" s="8" t="s">
        <v>1427</v>
      </c>
      <c r="F120" s="22">
        <v>1374</v>
      </c>
      <c r="G120" s="10" t="s">
        <v>300</v>
      </c>
      <c r="H120" s="10">
        <v>10215199229</v>
      </c>
      <c r="I120" s="10" t="s">
        <v>1022</v>
      </c>
      <c r="J120" s="10" t="e">
        <f>VLOOKUP(G120,#REF!,2)</f>
        <v>#REF!</v>
      </c>
      <c r="K120" s="10" t="e">
        <f t="shared" si="2"/>
        <v>#REF!</v>
      </c>
      <c r="L120" s="10"/>
      <c r="M120" s="25">
        <v>4614</v>
      </c>
      <c r="N120" s="10" t="s">
        <v>301</v>
      </c>
      <c r="O120" s="26" t="s">
        <v>874</v>
      </c>
      <c r="P120" s="26" t="s">
        <v>875</v>
      </c>
      <c r="Q120" s="18">
        <v>750</v>
      </c>
      <c r="R120" s="13"/>
      <c r="S120" s="27" t="s">
        <v>1026</v>
      </c>
      <c r="T120" s="19" t="s">
        <v>1263</v>
      </c>
      <c r="U120" s="19"/>
      <c r="V120" s="20" t="s">
        <v>16</v>
      </c>
      <c r="W120" s="20" t="s">
        <v>17</v>
      </c>
      <c r="X120" s="21" t="s">
        <v>586</v>
      </c>
    </row>
    <row r="121" spans="2:24" ht="55.15" customHeight="1" x14ac:dyDescent="0.35">
      <c r="B121" s="17">
        <f t="shared" si="3"/>
        <v>119</v>
      </c>
      <c r="C121" s="17" t="s">
        <v>783</v>
      </c>
      <c r="D121" s="8" t="s">
        <v>107</v>
      </c>
      <c r="E121" s="8" t="s">
        <v>1427</v>
      </c>
      <c r="F121" s="22">
        <v>3894</v>
      </c>
      <c r="G121" s="10" t="s">
        <v>302</v>
      </c>
      <c r="H121" s="10">
        <v>20546341888</v>
      </c>
      <c r="I121" s="10" t="s">
        <v>1020</v>
      </c>
      <c r="J121" s="10" t="e">
        <f>VLOOKUP(G121,#REF!,2)</f>
        <v>#REF!</v>
      </c>
      <c r="K121" s="10" t="e">
        <f t="shared" ref="K121:K124" si="4">+H121-J121</f>
        <v>#REF!</v>
      </c>
      <c r="L121" s="10"/>
      <c r="M121" s="25">
        <v>4615</v>
      </c>
      <c r="N121" s="10" t="s">
        <v>303</v>
      </c>
      <c r="O121" s="10"/>
      <c r="P121" s="10"/>
      <c r="Q121" s="18">
        <v>28840</v>
      </c>
      <c r="R121" s="13"/>
      <c r="S121" s="13" t="s">
        <v>1025</v>
      </c>
      <c r="T121" s="19" t="s">
        <v>1263</v>
      </c>
      <c r="U121" s="19">
        <v>10</v>
      </c>
      <c r="V121" s="20" t="s">
        <v>16</v>
      </c>
      <c r="W121" s="20" t="s">
        <v>17</v>
      </c>
      <c r="X121" s="21" t="s">
        <v>587</v>
      </c>
    </row>
    <row r="122" spans="2:24" ht="69" customHeight="1" x14ac:dyDescent="0.35">
      <c r="B122" s="17">
        <f t="shared" si="3"/>
        <v>120</v>
      </c>
      <c r="C122" s="17" t="s">
        <v>783</v>
      </c>
      <c r="D122" s="8" t="s">
        <v>108</v>
      </c>
      <c r="E122" s="8" t="s">
        <v>1427</v>
      </c>
      <c r="F122" s="22">
        <v>4207</v>
      </c>
      <c r="G122" s="10" t="s">
        <v>33</v>
      </c>
      <c r="H122" s="10">
        <v>20600051254</v>
      </c>
      <c r="I122" s="10" t="s">
        <v>984</v>
      </c>
      <c r="J122" s="10" t="e">
        <f>VLOOKUP(G122,#REF!,2)</f>
        <v>#REF!</v>
      </c>
      <c r="K122" s="10" t="e">
        <f t="shared" si="4"/>
        <v>#REF!</v>
      </c>
      <c r="L122" s="10"/>
      <c r="M122" s="25">
        <v>4688</v>
      </c>
      <c r="N122" s="10" t="s">
        <v>304</v>
      </c>
      <c r="O122" s="10"/>
      <c r="P122" s="10"/>
      <c r="Q122" s="18">
        <v>10300</v>
      </c>
      <c r="R122" s="13"/>
      <c r="S122" s="13" t="s">
        <v>1025</v>
      </c>
      <c r="T122" s="19" t="s">
        <v>1263</v>
      </c>
      <c r="U122" s="19">
        <v>9</v>
      </c>
      <c r="V122" s="20" t="s">
        <v>16</v>
      </c>
      <c r="W122" s="20" t="s">
        <v>17</v>
      </c>
      <c r="X122" s="21" t="s">
        <v>588</v>
      </c>
    </row>
    <row r="123" spans="2:24" ht="55.15" customHeight="1" x14ac:dyDescent="0.35">
      <c r="B123" s="17">
        <f t="shared" si="3"/>
        <v>121</v>
      </c>
      <c r="C123" s="17" t="s">
        <v>783</v>
      </c>
      <c r="D123" s="8" t="s">
        <v>109</v>
      </c>
      <c r="E123" s="8" t="s">
        <v>1427</v>
      </c>
      <c r="F123" s="22">
        <v>2314</v>
      </c>
      <c r="G123" s="10" t="s">
        <v>305</v>
      </c>
      <c r="H123" s="10">
        <v>10406699884</v>
      </c>
      <c r="I123" s="10" t="s">
        <v>1022</v>
      </c>
      <c r="J123" s="10" t="e">
        <f>VLOOKUP(G123,#REF!,2)</f>
        <v>#REF!</v>
      </c>
      <c r="K123" s="10" t="e">
        <f t="shared" si="4"/>
        <v>#REF!</v>
      </c>
      <c r="L123" s="10"/>
      <c r="M123" s="25">
        <v>4698</v>
      </c>
      <c r="N123" s="10" t="s">
        <v>306</v>
      </c>
      <c r="O123" s="26" t="s">
        <v>876</v>
      </c>
      <c r="P123" s="26" t="s">
        <v>877</v>
      </c>
      <c r="Q123" s="18">
        <v>45.83</v>
      </c>
      <c r="R123" s="13"/>
      <c r="S123" s="27" t="s">
        <v>1026</v>
      </c>
      <c r="T123" s="19" t="s">
        <v>1263</v>
      </c>
      <c r="U123" s="19"/>
      <c r="V123" s="20" t="s">
        <v>16</v>
      </c>
      <c r="W123" s="20" t="s">
        <v>17</v>
      </c>
      <c r="X123" s="21" t="s">
        <v>589</v>
      </c>
    </row>
    <row r="124" spans="2:24" ht="69" customHeight="1" x14ac:dyDescent="0.35">
      <c r="B124" s="17">
        <f t="shared" si="3"/>
        <v>122</v>
      </c>
      <c r="C124" s="17" t="s">
        <v>783</v>
      </c>
      <c r="D124" s="8" t="s">
        <v>109</v>
      </c>
      <c r="E124" s="8" t="s">
        <v>1427</v>
      </c>
      <c r="F124" s="22">
        <v>2802</v>
      </c>
      <c r="G124" s="10" t="s">
        <v>216</v>
      </c>
      <c r="H124" s="10">
        <v>10465552463</v>
      </c>
      <c r="I124" s="10" t="s">
        <v>1022</v>
      </c>
      <c r="J124" s="10" t="e">
        <f>VLOOKUP(G124,#REF!,2)</f>
        <v>#REF!</v>
      </c>
      <c r="K124" s="10" t="e">
        <f t="shared" si="4"/>
        <v>#REF!</v>
      </c>
      <c r="L124" s="10"/>
      <c r="M124" s="25">
        <v>4699</v>
      </c>
      <c r="N124" s="10" t="s">
        <v>307</v>
      </c>
      <c r="O124" s="26" t="s">
        <v>878</v>
      </c>
      <c r="P124" s="26" t="s">
        <v>879</v>
      </c>
      <c r="Q124" s="18">
        <v>225</v>
      </c>
      <c r="R124" s="13"/>
      <c r="S124" s="27" t="s">
        <v>1026</v>
      </c>
      <c r="T124" s="19" t="s">
        <v>1263</v>
      </c>
      <c r="U124" s="19"/>
      <c r="V124" s="20" t="s">
        <v>16</v>
      </c>
      <c r="W124" s="20" t="s">
        <v>17</v>
      </c>
      <c r="X124" s="21" t="s">
        <v>590</v>
      </c>
    </row>
    <row r="125" spans="2:24" ht="69" customHeight="1" x14ac:dyDescent="0.35">
      <c r="B125" s="17">
        <f t="shared" si="3"/>
        <v>123</v>
      </c>
      <c r="C125" s="17" t="s">
        <v>783</v>
      </c>
      <c r="D125" s="8" t="s">
        <v>110</v>
      </c>
      <c r="E125" s="8" t="s">
        <v>1428</v>
      </c>
      <c r="F125" s="22">
        <v>1034</v>
      </c>
      <c r="G125" s="10" t="s">
        <v>234</v>
      </c>
      <c r="H125" s="10">
        <v>10465622828</v>
      </c>
      <c r="I125" s="10" t="s">
        <v>1022</v>
      </c>
      <c r="J125" s="10" t="e">
        <f>VLOOKUP(G125,#REF!,2)</f>
        <v>#REF!</v>
      </c>
      <c r="K125" s="10" t="e">
        <f t="shared" ref="K125:K188" si="5">+H125-J125</f>
        <v>#REF!</v>
      </c>
      <c r="L125" s="10"/>
      <c r="M125" s="25">
        <v>4858</v>
      </c>
      <c r="N125" s="10" t="s">
        <v>308</v>
      </c>
      <c r="O125" s="26" t="s">
        <v>835</v>
      </c>
      <c r="P125" s="26" t="s">
        <v>880</v>
      </c>
      <c r="Q125" s="18">
        <v>40</v>
      </c>
      <c r="R125" s="13"/>
      <c r="S125" s="27" t="s">
        <v>1026</v>
      </c>
      <c r="T125" s="19" t="s">
        <v>1263</v>
      </c>
      <c r="U125" s="19"/>
      <c r="V125" s="20" t="s">
        <v>16</v>
      </c>
      <c r="W125" s="20" t="s">
        <v>17</v>
      </c>
      <c r="X125" s="21" t="s">
        <v>591</v>
      </c>
    </row>
    <row r="126" spans="2:24" ht="69" customHeight="1" x14ac:dyDescent="0.35">
      <c r="B126" s="17">
        <f t="shared" si="3"/>
        <v>124</v>
      </c>
      <c r="C126" s="17" t="s">
        <v>783</v>
      </c>
      <c r="D126" s="8" t="s">
        <v>110</v>
      </c>
      <c r="E126" s="8" t="s">
        <v>1428</v>
      </c>
      <c r="F126" s="22">
        <v>677</v>
      </c>
      <c r="G126" s="10" t="s">
        <v>156</v>
      </c>
      <c r="H126" s="10">
        <v>20552075341</v>
      </c>
      <c r="I126" s="10" t="s">
        <v>1021</v>
      </c>
      <c r="J126" s="10" t="e">
        <f>VLOOKUP(G126,#REF!,2)</f>
        <v>#REF!</v>
      </c>
      <c r="K126" s="10" t="e">
        <f t="shared" si="5"/>
        <v>#REF!</v>
      </c>
      <c r="L126" s="10"/>
      <c r="M126" s="25">
        <v>4859</v>
      </c>
      <c r="N126" s="10" t="s">
        <v>309</v>
      </c>
      <c r="O126" s="10"/>
      <c r="P126" s="10"/>
      <c r="Q126" s="18">
        <v>150.5</v>
      </c>
      <c r="R126" s="13"/>
      <c r="S126" s="32" t="s">
        <v>1025</v>
      </c>
      <c r="T126" s="19" t="s">
        <v>1263</v>
      </c>
      <c r="U126" s="19"/>
      <c r="V126" s="20" t="s">
        <v>16</v>
      </c>
      <c r="W126" s="20" t="s">
        <v>17</v>
      </c>
      <c r="X126" s="21" t="s">
        <v>592</v>
      </c>
    </row>
    <row r="127" spans="2:24" ht="55.15" customHeight="1" x14ac:dyDescent="0.35">
      <c r="B127" s="17">
        <f t="shared" si="3"/>
        <v>125</v>
      </c>
      <c r="C127" s="17" t="s">
        <v>783</v>
      </c>
      <c r="D127" s="8" t="s">
        <v>110</v>
      </c>
      <c r="E127" s="8" t="s">
        <v>1428</v>
      </c>
      <c r="F127" s="22">
        <v>4505</v>
      </c>
      <c r="G127" s="10" t="s">
        <v>26</v>
      </c>
      <c r="H127" s="10">
        <v>20607966991</v>
      </c>
      <c r="I127" s="10" t="s">
        <v>1018</v>
      </c>
      <c r="J127" s="10" t="e">
        <f>VLOOKUP(G127,#REF!,2)</f>
        <v>#REF!</v>
      </c>
      <c r="K127" s="10" t="e">
        <f t="shared" si="5"/>
        <v>#REF!</v>
      </c>
      <c r="L127" s="10"/>
      <c r="M127" s="25">
        <v>5860</v>
      </c>
      <c r="N127" s="10" t="s">
        <v>310</v>
      </c>
      <c r="O127" s="10"/>
      <c r="P127" s="10"/>
      <c r="Q127" s="18">
        <v>30000</v>
      </c>
      <c r="R127" s="13"/>
      <c r="S127" s="13" t="s">
        <v>1025</v>
      </c>
      <c r="T127" s="19" t="s">
        <v>456</v>
      </c>
      <c r="U127" s="19">
        <v>36</v>
      </c>
      <c r="V127" s="20" t="s">
        <v>16</v>
      </c>
      <c r="W127" s="20" t="s">
        <v>17</v>
      </c>
      <c r="X127" s="21" t="s">
        <v>593</v>
      </c>
    </row>
    <row r="128" spans="2:24" ht="69" customHeight="1" x14ac:dyDescent="0.35">
      <c r="B128" s="17">
        <f t="shared" si="3"/>
        <v>126</v>
      </c>
      <c r="C128" s="17" t="s">
        <v>783</v>
      </c>
      <c r="D128" s="8" t="s">
        <v>110</v>
      </c>
      <c r="E128" s="8" t="s">
        <v>1428</v>
      </c>
      <c r="F128" s="22">
        <v>4434</v>
      </c>
      <c r="G128" s="10" t="s">
        <v>36</v>
      </c>
      <c r="H128" s="10">
        <v>20609407361</v>
      </c>
      <c r="I128" s="10" t="s">
        <v>984</v>
      </c>
      <c r="J128" s="10" t="e">
        <f>VLOOKUP(G128,#REF!,2)</f>
        <v>#REF!</v>
      </c>
      <c r="K128" s="10" t="e">
        <f t="shared" si="5"/>
        <v>#REF!</v>
      </c>
      <c r="L128" s="10"/>
      <c r="M128" s="25">
        <v>4861</v>
      </c>
      <c r="N128" s="10" t="s">
        <v>311</v>
      </c>
      <c r="O128" s="10"/>
      <c r="P128" s="10"/>
      <c r="Q128" s="18">
        <v>58658.81</v>
      </c>
      <c r="R128" s="13"/>
      <c r="S128" s="13" t="s">
        <v>1025</v>
      </c>
      <c r="T128" s="19" t="s">
        <v>37</v>
      </c>
      <c r="U128" s="19">
        <v>8</v>
      </c>
      <c r="V128" s="20" t="s">
        <v>16</v>
      </c>
      <c r="W128" s="20" t="s">
        <v>17</v>
      </c>
      <c r="X128" s="21" t="s">
        <v>594</v>
      </c>
    </row>
    <row r="129" spans="2:24" ht="55.15" customHeight="1" x14ac:dyDescent="0.35">
      <c r="B129" s="17">
        <f t="shared" si="3"/>
        <v>127</v>
      </c>
      <c r="C129" s="17" t="s">
        <v>783</v>
      </c>
      <c r="D129" s="8" t="s">
        <v>111</v>
      </c>
      <c r="E129" s="8" t="s">
        <v>1428</v>
      </c>
      <c r="F129" s="22">
        <v>3375</v>
      </c>
      <c r="G129" s="10" t="s">
        <v>327</v>
      </c>
      <c r="H129" s="10">
        <v>10405150374</v>
      </c>
      <c r="I129" s="10" t="s">
        <v>1022</v>
      </c>
      <c r="J129" s="10" t="e">
        <f>VLOOKUP(G129,#REF!,2)</f>
        <v>#REF!</v>
      </c>
      <c r="K129" s="10" t="e">
        <f t="shared" si="5"/>
        <v>#REF!</v>
      </c>
      <c r="L129" s="10"/>
      <c r="M129" s="25">
        <v>4894</v>
      </c>
      <c r="N129" s="10" t="s">
        <v>328</v>
      </c>
      <c r="O129" s="26" t="s">
        <v>888</v>
      </c>
      <c r="P129" s="26" t="s">
        <v>953</v>
      </c>
      <c r="Q129" s="18">
        <v>321.60000000000002</v>
      </c>
      <c r="R129" s="13"/>
      <c r="S129" s="27" t="s">
        <v>1026</v>
      </c>
      <c r="T129" s="19" t="s">
        <v>1263</v>
      </c>
      <c r="U129" s="19"/>
      <c r="V129" s="20" t="s">
        <v>16</v>
      </c>
      <c r="W129" s="20" t="s">
        <v>17</v>
      </c>
      <c r="X129" s="21" t="s">
        <v>603</v>
      </c>
    </row>
    <row r="130" spans="2:24" ht="69" customHeight="1" x14ac:dyDescent="0.35">
      <c r="B130" s="17">
        <f t="shared" si="3"/>
        <v>128</v>
      </c>
      <c r="C130" s="17" t="s">
        <v>783</v>
      </c>
      <c r="D130" s="8" t="s">
        <v>111</v>
      </c>
      <c r="E130" s="8" t="s">
        <v>1428</v>
      </c>
      <c r="F130" s="22">
        <v>4886</v>
      </c>
      <c r="G130" s="10" t="s">
        <v>312</v>
      </c>
      <c r="H130" s="10">
        <v>10421064151</v>
      </c>
      <c r="I130" s="10" t="s">
        <v>1022</v>
      </c>
      <c r="J130" s="10" t="e">
        <f>VLOOKUP(G130,#REF!,2)</f>
        <v>#REF!</v>
      </c>
      <c r="K130" s="10" t="e">
        <f t="shared" si="5"/>
        <v>#REF!</v>
      </c>
      <c r="L130" s="10"/>
      <c r="M130" s="25">
        <v>4886</v>
      </c>
      <c r="N130" s="10" t="s">
        <v>313</v>
      </c>
      <c r="O130" s="26" t="s">
        <v>881</v>
      </c>
      <c r="P130" s="26" t="s">
        <v>882</v>
      </c>
      <c r="Q130" s="18">
        <v>83.33</v>
      </c>
      <c r="R130" s="13"/>
      <c r="S130" s="27" t="s">
        <v>1026</v>
      </c>
      <c r="T130" s="19" t="s">
        <v>1263</v>
      </c>
      <c r="U130" s="19"/>
      <c r="V130" s="20" t="s">
        <v>16</v>
      </c>
      <c r="W130" s="20" t="s">
        <v>17</v>
      </c>
      <c r="X130" s="21" t="s">
        <v>595</v>
      </c>
    </row>
    <row r="131" spans="2:24" ht="55.15" customHeight="1" x14ac:dyDescent="0.35">
      <c r="B131" s="17">
        <f t="shared" si="3"/>
        <v>129</v>
      </c>
      <c r="C131" s="17" t="s">
        <v>783</v>
      </c>
      <c r="D131" s="8" t="s">
        <v>111</v>
      </c>
      <c r="E131" s="8" t="s">
        <v>1428</v>
      </c>
      <c r="F131" s="22">
        <v>2467</v>
      </c>
      <c r="G131" s="10" t="s">
        <v>314</v>
      </c>
      <c r="H131" s="10">
        <v>10738918962</v>
      </c>
      <c r="I131" s="10" t="s">
        <v>1022</v>
      </c>
      <c r="J131" s="10" t="e">
        <f>VLOOKUP(G131,#REF!,2)</f>
        <v>#REF!</v>
      </c>
      <c r="K131" s="10" t="e">
        <f t="shared" si="5"/>
        <v>#REF!</v>
      </c>
      <c r="L131" s="10"/>
      <c r="M131" s="25">
        <v>4887</v>
      </c>
      <c r="N131" s="10" t="s">
        <v>315</v>
      </c>
      <c r="O131" s="26" t="s">
        <v>883</v>
      </c>
      <c r="P131" s="26" t="s">
        <v>884</v>
      </c>
      <c r="Q131" s="18">
        <v>33.33</v>
      </c>
      <c r="R131" s="13"/>
      <c r="S131" s="27" t="s">
        <v>1026</v>
      </c>
      <c r="T131" s="19" t="s">
        <v>1263</v>
      </c>
      <c r="U131" s="19"/>
      <c r="V131" s="20" t="s">
        <v>16</v>
      </c>
      <c r="W131" s="20" t="s">
        <v>17</v>
      </c>
      <c r="X131" s="21" t="s">
        <v>596</v>
      </c>
    </row>
    <row r="132" spans="2:24" ht="69" customHeight="1" x14ac:dyDescent="0.35">
      <c r="B132" s="17">
        <f t="shared" ref="B132:B195" si="6">ROW(A130)</f>
        <v>130</v>
      </c>
      <c r="C132" s="17" t="s">
        <v>783</v>
      </c>
      <c r="D132" s="8" t="s">
        <v>111</v>
      </c>
      <c r="E132" s="8" t="s">
        <v>1428</v>
      </c>
      <c r="F132" s="22">
        <v>2520</v>
      </c>
      <c r="G132" s="10" t="s">
        <v>316</v>
      </c>
      <c r="H132" s="10">
        <v>10446671567</v>
      </c>
      <c r="I132" s="10" t="s">
        <v>1022</v>
      </c>
      <c r="J132" s="10" t="e">
        <f>VLOOKUP(G132,#REF!,2)</f>
        <v>#REF!</v>
      </c>
      <c r="K132" s="10" t="e">
        <f t="shared" si="5"/>
        <v>#REF!</v>
      </c>
      <c r="L132" s="10"/>
      <c r="M132" s="25">
        <v>4888</v>
      </c>
      <c r="N132" s="10" t="s">
        <v>317</v>
      </c>
      <c r="O132" s="26" t="s">
        <v>885</v>
      </c>
      <c r="P132" s="26" t="s">
        <v>819</v>
      </c>
      <c r="Q132" s="18">
        <v>41.67</v>
      </c>
      <c r="R132" s="13"/>
      <c r="S132" s="27" t="s">
        <v>1026</v>
      </c>
      <c r="T132" s="19" t="s">
        <v>1263</v>
      </c>
      <c r="U132" s="19"/>
      <c r="V132" s="20" t="s">
        <v>16</v>
      </c>
      <c r="W132" s="20" t="s">
        <v>17</v>
      </c>
      <c r="X132" s="21" t="s">
        <v>597</v>
      </c>
    </row>
    <row r="133" spans="2:24" ht="69" customHeight="1" x14ac:dyDescent="0.35">
      <c r="B133" s="17">
        <f t="shared" si="6"/>
        <v>131</v>
      </c>
      <c r="C133" s="17" t="s">
        <v>783</v>
      </c>
      <c r="D133" s="8" t="s">
        <v>111</v>
      </c>
      <c r="E133" s="8" t="s">
        <v>1428</v>
      </c>
      <c r="F133" s="22">
        <v>3192</v>
      </c>
      <c r="G133" s="10" t="s">
        <v>318</v>
      </c>
      <c r="H133" s="10">
        <v>10722793990</v>
      </c>
      <c r="I133" s="10" t="s">
        <v>1022</v>
      </c>
      <c r="J133" s="10" t="e">
        <f>VLOOKUP(G133,#REF!,2)</f>
        <v>#REF!</v>
      </c>
      <c r="K133" s="10" t="e">
        <f t="shared" si="5"/>
        <v>#REF!</v>
      </c>
      <c r="L133" s="10"/>
      <c r="M133" s="25">
        <v>4889</v>
      </c>
      <c r="N133" s="10" t="s">
        <v>319</v>
      </c>
      <c r="O133" s="26" t="s">
        <v>886</v>
      </c>
      <c r="P133" s="26" t="s">
        <v>855</v>
      </c>
      <c r="Q133" s="18">
        <v>66.67</v>
      </c>
      <c r="R133" s="13"/>
      <c r="S133" s="27" t="s">
        <v>1026</v>
      </c>
      <c r="T133" s="19" t="s">
        <v>1263</v>
      </c>
      <c r="U133" s="19"/>
      <c r="V133" s="20" t="s">
        <v>16</v>
      </c>
      <c r="W133" s="20" t="s">
        <v>17</v>
      </c>
      <c r="X133" s="21" t="s">
        <v>598</v>
      </c>
    </row>
    <row r="134" spans="2:24" ht="69" customHeight="1" x14ac:dyDescent="0.35">
      <c r="B134" s="17">
        <f t="shared" si="6"/>
        <v>132</v>
      </c>
      <c r="C134" s="17" t="s">
        <v>783</v>
      </c>
      <c r="D134" s="8" t="s">
        <v>111</v>
      </c>
      <c r="E134" s="8" t="s">
        <v>1428</v>
      </c>
      <c r="F134" s="22">
        <v>677</v>
      </c>
      <c r="G134" s="10" t="s">
        <v>156</v>
      </c>
      <c r="H134" s="10">
        <v>20552075341</v>
      </c>
      <c r="I134" s="10" t="s">
        <v>1021</v>
      </c>
      <c r="J134" s="10" t="e">
        <f>VLOOKUP(G134,#REF!,2)</f>
        <v>#REF!</v>
      </c>
      <c r="K134" s="10" t="e">
        <f t="shared" si="5"/>
        <v>#REF!</v>
      </c>
      <c r="L134" s="10"/>
      <c r="M134" s="25">
        <v>4890</v>
      </c>
      <c r="N134" s="10" t="s">
        <v>320</v>
      </c>
      <c r="O134" s="10"/>
      <c r="P134" s="10"/>
      <c r="Q134" s="18">
        <v>68.8</v>
      </c>
      <c r="R134" s="13"/>
      <c r="S134" s="32" t="s">
        <v>1025</v>
      </c>
      <c r="T134" s="19" t="s">
        <v>1263</v>
      </c>
      <c r="U134" s="19"/>
      <c r="V134" s="20" t="s">
        <v>16</v>
      </c>
      <c r="W134" s="20" t="s">
        <v>17</v>
      </c>
      <c r="X134" s="21" t="s">
        <v>599</v>
      </c>
    </row>
    <row r="135" spans="2:24" ht="41.5" customHeight="1" x14ac:dyDescent="0.35">
      <c r="B135" s="17">
        <f t="shared" si="6"/>
        <v>133</v>
      </c>
      <c r="C135" s="17" t="s">
        <v>783</v>
      </c>
      <c r="D135" s="8" t="s">
        <v>111</v>
      </c>
      <c r="E135" s="8" t="s">
        <v>1428</v>
      </c>
      <c r="F135" s="22">
        <v>2506</v>
      </c>
      <c r="G135" s="10" t="s">
        <v>321</v>
      </c>
      <c r="H135" s="10">
        <v>10074598469</v>
      </c>
      <c r="I135" s="10" t="s">
        <v>1022</v>
      </c>
      <c r="J135" s="10" t="e">
        <f>VLOOKUP(G135,#REF!,2)</f>
        <v>#REF!</v>
      </c>
      <c r="K135" s="10" t="e">
        <f t="shared" si="5"/>
        <v>#REF!</v>
      </c>
      <c r="L135" s="10"/>
      <c r="M135" s="25">
        <v>4891</v>
      </c>
      <c r="N135" s="10" t="s">
        <v>322</v>
      </c>
      <c r="O135" s="26" t="s">
        <v>887</v>
      </c>
      <c r="P135" s="26" t="s">
        <v>882</v>
      </c>
      <c r="Q135" s="18">
        <v>83.33</v>
      </c>
      <c r="R135" s="13"/>
      <c r="S135" s="27" t="s">
        <v>1026</v>
      </c>
      <c r="T135" s="19" t="s">
        <v>1263</v>
      </c>
      <c r="U135" s="19"/>
      <c r="V135" s="20" t="s">
        <v>16</v>
      </c>
      <c r="W135" s="20" t="s">
        <v>17</v>
      </c>
      <c r="X135" s="21" t="s">
        <v>600</v>
      </c>
    </row>
    <row r="136" spans="2:24" ht="69" customHeight="1" x14ac:dyDescent="0.35">
      <c r="B136" s="17">
        <f t="shared" si="6"/>
        <v>134</v>
      </c>
      <c r="C136" s="17" t="s">
        <v>783</v>
      </c>
      <c r="D136" s="8" t="s">
        <v>111</v>
      </c>
      <c r="E136" s="8" t="s">
        <v>1428</v>
      </c>
      <c r="F136" s="22">
        <v>2456</v>
      </c>
      <c r="G136" s="10" t="s">
        <v>323</v>
      </c>
      <c r="H136" s="10">
        <v>10711421322</v>
      </c>
      <c r="I136" s="10" t="s">
        <v>1022</v>
      </c>
      <c r="J136" s="10" t="e">
        <f>VLOOKUP(G136,#REF!,2)</f>
        <v>#REF!</v>
      </c>
      <c r="K136" s="10" t="e">
        <f t="shared" si="5"/>
        <v>#REF!</v>
      </c>
      <c r="L136" s="10"/>
      <c r="M136" s="25">
        <v>4892</v>
      </c>
      <c r="N136" s="10" t="s">
        <v>324</v>
      </c>
      <c r="O136" s="26" t="s">
        <v>950</v>
      </c>
      <c r="P136" s="26" t="s">
        <v>807</v>
      </c>
      <c r="Q136" s="18">
        <v>125</v>
      </c>
      <c r="R136" s="13"/>
      <c r="S136" s="27" t="s">
        <v>1026</v>
      </c>
      <c r="T136" s="19" t="s">
        <v>1263</v>
      </c>
      <c r="U136" s="19"/>
      <c r="V136" s="20" t="s">
        <v>16</v>
      </c>
      <c r="W136" s="20" t="s">
        <v>17</v>
      </c>
      <c r="X136" s="21" t="s">
        <v>601</v>
      </c>
    </row>
    <row r="137" spans="2:24" ht="55.15" customHeight="1" x14ac:dyDescent="0.35">
      <c r="B137" s="17">
        <f t="shared" si="6"/>
        <v>135</v>
      </c>
      <c r="C137" s="17" t="s">
        <v>783</v>
      </c>
      <c r="D137" s="8" t="s">
        <v>111</v>
      </c>
      <c r="E137" s="8" t="s">
        <v>1428</v>
      </c>
      <c r="F137" s="22">
        <v>2377</v>
      </c>
      <c r="G137" s="10" t="s">
        <v>325</v>
      </c>
      <c r="H137" s="10">
        <v>10328667431</v>
      </c>
      <c r="I137" s="10" t="s">
        <v>1022</v>
      </c>
      <c r="J137" s="10" t="e">
        <f>VLOOKUP(G137,#REF!,2)</f>
        <v>#REF!</v>
      </c>
      <c r="K137" s="10" t="e">
        <f t="shared" si="5"/>
        <v>#REF!</v>
      </c>
      <c r="L137" s="10"/>
      <c r="M137" s="25">
        <v>4893</v>
      </c>
      <c r="N137" s="10" t="s">
        <v>326</v>
      </c>
      <c r="O137" s="26" t="s">
        <v>888</v>
      </c>
      <c r="P137" s="26" t="s">
        <v>805</v>
      </c>
      <c r="Q137" s="18">
        <v>125</v>
      </c>
      <c r="R137" s="13"/>
      <c r="S137" s="27" t="s">
        <v>1026</v>
      </c>
      <c r="T137" s="19">
        <v>3</v>
      </c>
      <c r="U137" s="19"/>
      <c r="V137" s="20" t="s">
        <v>16</v>
      </c>
      <c r="W137" s="20" t="s">
        <v>17</v>
      </c>
      <c r="X137" s="21" t="s">
        <v>602</v>
      </c>
    </row>
    <row r="138" spans="2:24" ht="69" customHeight="1" x14ac:dyDescent="0.35">
      <c r="B138" s="17">
        <f t="shared" si="6"/>
        <v>136</v>
      </c>
      <c r="C138" s="17" t="s">
        <v>783</v>
      </c>
      <c r="D138" s="8" t="s">
        <v>112</v>
      </c>
      <c r="E138" s="8" t="s">
        <v>1428</v>
      </c>
      <c r="F138" s="22">
        <v>1802</v>
      </c>
      <c r="G138" s="10" t="s">
        <v>329</v>
      </c>
      <c r="H138" s="10">
        <v>10436534987</v>
      </c>
      <c r="I138" s="10" t="s">
        <v>1022</v>
      </c>
      <c r="J138" s="10" t="e">
        <f>VLOOKUP(G138,#REF!,2)</f>
        <v>#REF!</v>
      </c>
      <c r="K138" s="10" t="e">
        <f t="shared" si="5"/>
        <v>#REF!</v>
      </c>
      <c r="L138" s="10"/>
      <c r="M138" s="25">
        <v>5391</v>
      </c>
      <c r="N138" s="10" t="s">
        <v>330</v>
      </c>
      <c r="O138" s="26" t="s">
        <v>889</v>
      </c>
      <c r="P138" s="26" t="s">
        <v>884</v>
      </c>
      <c r="Q138" s="18">
        <v>23.53</v>
      </c>
      <c r="R138" s="13"/>
      <c r="S138" s="27" t="s">
        <v>1026</v>
      </c>
      <c r="T138" s="19" t="s">
        <v>1263</v>
      </c>
      <c r="U138" s="19"/>
      <c r="V138" s="20" t="s">
        <v>16</v>
      </c>
      <c r="W138" s="20" t="s">
        <v>17</v>
      </c>
      <c r="X138" s="21" t="s">
        <v>604</v>
      </c>
    </row>
    <row r="139" spans="2:24" ht="69" customHeight="1" x14ac:dyDescent="0.35">
      <c r="B139" s="17">
        <f t="shared" si="6"/>
        <v>137</v>
      </c>
      <c r="C139" s="17" t="s">
        <v>783</v>
      </c>
      <c r="D139" s="8" t="s">
        <v>112</v>
      </c>
      <c r="E139" s="8" t="s">
        <v>1428</v>
      </c>
      <c r="F139" s="22">
        <v>3195</v>
      </c>
      <c r="G139" s="10" t="s">
        <v>331</v>
      </c>
      <c r="H139" s="10">
        <v>10425002487</v>
      </c>
      <c r="I139" s="10" t="s">
        <v>1022</v>
      </c>
      <c r="J139" s="10" t="e">
        <f>VLOOKUP(G139,#REF!,2)</f>
        <v>#REF!</v>
      </c>
      <c r="K139" s="10" t="e">
        <f t="shared" si="5"/>
        <v>#REF!</v>
      </c>
      <c r="L139" s="10"/>
      <c r="M139" s="25">
        <v>5392</v>
      </c>
      <c r="N139" s="10" t="s">
        <v>332</v>
      </c>
      <c r="O139" s="26" t="s">
        <v>890</v>
      </c>
      <c r="P139" s="26" t="s">
        <v>815</v>
      </c>
      <c r="Q139" s="18">
        <v>583.33000000000004</v>
      </c>
      <c r="R139" s="13"/>
      <c r="S139" s="27" t="s">
        <v>1026</v>
      </c>
      <c r="T139" s="19" t="s">
        <v>1263</v>
      </c>
      <c r="U139" s="19"/>
      <c r="V139" s="20" t="s">
        <v>16</v>
      </c>
      <c r="W139" s="20" t="s">
        <v>17</v>
      </c>
      <c r="X139" s="21" t="s">
        <v>605</v>
      </c>
    </row>
    <row r="140" spans="2:24" ht="55.15" customHeight="1" x14ac:dyDescent="0.35">
      <c r="B140" s="17">
        <f t="shared" si="6"/>
        <v>138</v>
      </c>
      <c r="C140" s="17" t="s">
        <v>783</v>
      </c>
      <c r="D140" s="8" t="s">
        <v>113</v>
      </c>
      <c r="E140" s="8" t="s">
        <v>1428</v>
      </c>
      <c r="F140" s="22">
        <v>4837</v>
      </c>
      <c r="G140" s="10" t="s">
        <v>302</v>
      </c>
      <c r="H140" s="10">
        <v>20546341888</v>
      </c>
      <c r="I140" s="10" t="s">
        <v>1020</v>
      </c>
      <c r="J140" s="10" t="e">
        <f>VLOOKUP(G140,#REF!,2)</f>
        <v>#REF!</v>
      </c>
      <c r="K140" s="10" t="e">
        <f t="shared" si="5"/>
        <v>#REF!</v>
      </c>
      <c r="L140" s="10"/>
      <c r="M140" s="25">
        <v>5395</v>
      </c>
      <c r="N140" s="10" t="s">
        <v>333</v>
      </c>
      <c r="O140" s="10"/>
      <c r="P140" s="10"/>
      <c r="Q140" s="18">
        <v>12360</v>
      </c>
      <c r="R140" s="13"/>
      <c r="S140" s="13" t="s">
        <v>1025</v>
      </c>
      <c r="T140" s="19" t="s">
        <v>1263</v>
      </c>
      <c r="U140" s="19"/>
      <c r="V140" s="20" t="s">
        <v>16</v>
      </c>
      <c r="W140" s="20" t="s">
        <v>17</v>
      </c>
      <c r="X140" s="21" t="s">
        <v>606</v>
      </c>
    </row>
    <row r="141" spans="2:24" ht="69" customHeight="1" x14ac:dyDescent="0.35">
      <c r="B141" s="17">
        <f t="shared" si="6"/>
        <v>139</v>
      </c>
      <c r="C141" s="17" t="s">
        <v>783</v>
      </c>
      <c r="D141" s="8" t="s">
        <v>114</v>
      </c>
      <c r="E141" s="8" t="s">
        <v>1428</v>
      </c>
      <c r="F141" s="22">
        <v>1908</v>
      </c>
      <c r="G141" s="10" t="s">
        <v>334</v>
      </c>
      <c r="H141" s="10">
        <v>10704062406</v>
      </c>
      <c r="I141" s="10" t="s">
        <v>1022</v>
      </c>
      <c r="J141" s="10" t="e">
        <f>VLOOKUP(G141,#REF!,2)</f>
        <v>#REF!</v>
      </c>
      <c r="K141" s="10" t="e">
        <f t="shared" si="5"/>
        <v>#REF!</v>
      </c>
      <c r="L141" s="10"/>
      <c r="M141" s="25">
        <v>5396</v>
      </c>
      <c r="N141" s="10" t="s">
        <v>335</v>
      </c>
      <c r="O141" s="26" t="s">
        <v>891</v>
      </c>
      <c r="P141" s="26" t="s">
        <v>892</v>
      </c>
      <c r="Q141" s="18">
        <v>45.45</v>
      </c>
      <c r="R141" s="13"/>
      <c r="S141" s="27" t="s">
        <v>1026</v>
      </c>
      <c r="T141" s="19" t="s">
        <v>1263</v>
      </c>
      <c r="U141" s="19"/>
      <c r="V141" s="20" t="s">
        <v>16</v>
      </c>
      <c r="W141" s="20" t="s">
        <v>17</v>
      </c>
      <c r="X141" s="21" t="s">
        <v>607</v>
      </c>
    </row>
    <row r="142" spans="2:24" ht="78" customHeight="1" x14ac:dyDescent="0.35">
      <c r="B142" s="17">
        <f t="shared" si="6"/>
        <v>140</v>
      </c>
      <c r="C142" s="17" t="s">
        <v>783</v>
      </c>
      <c r="D142" s="8" t="s">
        <v>114</v>
      </c>
      <c r="E142" s="8" t="s">
        <v>1428</v>
      </c>
      <c r="F142" s="22">
        <v>3530</v>
      </c>
      <c r="G142" s="10" t="s">
        <v>336</v>
      </c>
      <c r="H142" s="10">
        <v>10456393581</v>
      </c>
      <c r="I142" s="10" t="s">
        <v>1022</v>
      </c>
      <c r="J142" s="10" t="e">
        <f>VLOOKUP(G142,#REF!,2)</f>
        <v>#REF!</v>
      </c>
      <c r="K142" s="10" t="e">
        <f t="shared" si="5"/>
        <v>#REF!</v>
      </c>
      <c r="L142" s="10"/>
      <c r="M142" s="25">
        <v>5397</v>
      </c>
      <c r="N142" s="10" t="s">
        <v>337</v>
      </c>
      <c r="O142" s="26" t="s">
        <v>893</v>
      </c>
      <c r="P142" s="26" t="s">
        <v>894</v>
      </c>
      <c r="Q142" s="18">
        <v>83.33</v>
      </c>
      <c r="R142" s="13" t="s">
        <v>608</v>
      </c>
      <c r="S142" s="27" t="s">
        <v>1026</v>
      </c>
      <c r="T142" s="19">
        <v>7</v>
      </c>
      <c r="U142" s="19"/>
      <c r="V142" s="20" t="s">
        <v>16</v>
      </c>
      <c r="W142" s="20" t="s">
        <v>17</v>
      </c>
      <c r="X142" s="21" t="s">
        <v>609</v>
      </c>
    </row>
    <row r="143" spans="2:24" ht="82.9" customHeight="1" x14ac:dyDescent="0.35">
      <c r="B143" s="17">
        <f t="shared" si="6"/>
        <v>141</v>
      </c>
      <c r="C143" s="17" t="s">
        <v>783</v>
      </c>
      <c r="D143" s="8" t="s">
        <v>114</v>
      </c>
      <c r="E143" s="8" t="s">
        <v>1428</v>
      </c>
      <c r="F143" s="22">
        <v>3483</v>
      </c>
      <c r="G143" s="10" t="s">
        <v>338</v>
      </c>
      <c r="H143" s="10">
        <v>10467726272</v>
      </c>
      <c r="I143" s="10" t="s">
        <v>1022</v>
      </c>
      <c r="J143" s="10" t="e">
        <f>VLOOKUP(G143,#REF!,2)</f>
        <v>#REF!</v>
      </c>
      <c r="K143" s="10" t="e">
        <f t="shared" si="5"/>
        <v>#REF!</v>
      </c>
      <c r="L143" s="10"/>
      <c r="M143" s="25">
        <v>5398</v>
      </c>
      <c r="N143" s="10" t="s">
        <v>339</v>
      </c>
      <c r="O143" s="26" t="s">
        <v>895</v>
      </c>
      <c r="P143" s="26" t="s">
        <v>896</v>
      </c>
      <c r="Q143" s="18">
        <v>166.67</v>
      </c>
      <c r="R143" s="13"/>
      <c r="S143" s="27" t="s">
        <v>1026</v>
      </c>
      <c r="T143" s="19" t="s">
        <v>1263</v>
      </c>
      <c r="U143" s="19"/>
      <c r="V143" s="20" t="s">
        <v>16</v>
      </c>
      <c r="W143" s="20" t="s">
        <v>17</v>
      </c>
      <c r="X143" s="21" t="s">
        <v>610</v>
      </c>
    </row>
    <row r="144" spans="2:24" ht="55.15" customHeight="1" x14ac:dyDescent="0.35">
      <c r="B144" s="17">
        <f t="shared" si="6"/>
        <v>142</v>
      </c>
      <c r="C144" s="17" t="s">
        <v>783</v>
      </c>
      <c r="D144" s="8" t="s">
        <v>115</v>
      </c>
      <c r="E144" s="8" t="s">
        <v>1428</v>
      </c>
      <c r="F144" s="22">
        <v>1406</v>
      </c>
      <c r="G144" s="10" t="s">
        <v>236</v>
      </c>
      <c r="H144" s="10">
        <v>10313418362</v>
      </c>
      <c r="I144" s="10" t="s">
        <v>1022</v>
      </c>
      <c r="J144" s="10" t="e">
        <f>VLOOKUP(G144,#REF!,2)</f>
        <v>#REF!</v>
      </c>
      <c r="K144" s="10" t="e">
        <f t="shared" si="5"/>
        <v>#REF!</v>
      </c>
      <c r="L144" s="10"/>
      <c r="M144" s="25">
        <v>5399</v>
      </c>
      <c r="N144" s="10" t="s">
        <v>340</v>
      </c>
      <c r="O144" s="26" t="s">
        <v>837</v>
      </c>
      <c r="P144" s="26" t="s">
        <v>897</v>
      </c>
      <c r="Q144" s="18">
        <v>44.44</v>
      </c>
      <c r="R144" s="13"/>
      <c r="S144" s="27" t="s">
        <v>1026</v>
      </c>
      <c r="T144" s="19" t="s">
        <v>1263</v>
      </c>
      <c r="U144" s="19"/>
      <c r="V144" s="20" t="s">
        <v>16</v>
      </c>
      <c r="W144" s="20" t="s">
        <v>17</v>
      </c>
      <c r="X144" s="21" t="s">
        <v>611</v>
      </c>
    </row>
    <row r="145" spans="2:24" ht="41.5" customHeight="1" x14ac:dyDescent="0.35">
      <c r="B145" s="17">
        <f t="shared" si="6"/>
        <v>143</v>
      </c>
      <c r="C145" s="17" t="s">
        <v>783</v>
      </c>
      <c r="D145" s="8" t="s">
        <v>115</v>
      </c>
      <c r="E145" s="8" t="s">
        <v>1428</v>
      </c>
      <c r="F145" s="22">
        <v>1256</v>
      </c>
      <c r="G145" s="10" t="s">
        <v>292</v>
      </c>
      <c r="H145" s="10">
        <v>10166985230</v>
      </c>
      <c r="I145" s="10" t="s">
        <v>1022</v>
      </c>
      <c r="J145" s="10" t="e">
        <f>VLOOKUP(G145,#REF!,2)</f>
        <v>#REF!</v>
      </c>
      <c r="K145" s="10" t="e">
        <f t="shared" si="5"/>
        <v>#REF!</v>
      </c>
      <c r="L145" s="10"/>
      <c r="M145" s="25">
        <v>5400</v>
      </c>
      <c r="N145" s="10" t="s">
        <v>341</v>
      </c>
      <c r="O145" s="26" t="s">
        <v>867</v>
      </c>
      <c r="P145" s="26" t="s">
        <v>898</v>
      </c>
      <c r="Q145" s="18">
        <v>53.33</v>
      </c>
      <c r="R145" s="13"/>
      <c r="S145" s="27" t="s">
        <v>1026</v>
      </c>
      <c r="T145" s="19" t="s">
        <v>1263</v>
      </c>
      <c r="U145" s="19"/>
      <c r="V145" s="20" t="s">
        <v>16</v>
      </c>
      <c r="W145" s="20" t="s">
        <v>17</v>
      </c>
      <c r="X145" s="21" t="s">
        <v>612</v>
      </c>
    </row>
    <row r="146" spans="2:24" ht="69" customHeight="1" x14ac:dyDescent="0.35">
      <c r="B146" s="17">
        <f t="shared" si="6"/>
        <v>144</v>
      </c>
      <c r="C146" s="17" t="s">
        <v>783</v>
      </c>
      <c r="D146" s="8" t="s">
        <v>115</v>
      </c>
      <c r="E146" s="8" t="s">
        <v>1428</v>
      </c>
      <c r="F146" s="22">
        <v>3612</v>
      </c>
      <c r="G146" s="10" t="s">
        <v>342</v>
      </c>
      <c r="H146" s="10">
        <v>10107128188</v>
      </c>
      <c r="I146" s="10" t="s">
        <v>1022</v>
      </c>
      <c r="J146" s="10" t="e">
        <f>VLOOKUP(G146,#REF!,2)</f>
        <v>#REF!</v>
      </c>
      <c r="K146" s="10" t="e">
        <f t="shared" si="5"/>
        <v>#REF!</v>
      </c>
      <c r="L146" s="10"/>
      <c r="M146" s="25">
        <v>5401</v>
      </c>
      <c r="N146" s="10" t="s">
        <v>343</v>
      </c>
      <c r="O146" s="26" t="s">
        <v>899</v>
      </c>
      <c r="P146" s="26" t="s">
        <v>900</v>
      </c>
      <c r="Q146" s="18">
        <v>120</v>
      </c>
      <c r="R146" s="13"/>
      <c r="S146" s="27" t="s">
        <v>1026</v>
      </c>
      <c r="T146" s="19" t="s">
        <v>1263</v>
      </c>
      <c r="U146" s="19"/>
      <c r="V146" s="20" t="s">
        <v>16</v>
      </c>
      <c r="W146" s="20" t="s">
        <v>17</v>
      </c>
      <c r="X146" s="21" t="s">
        <v>613</v>
      </c>
    </row>
    <row r="147" spans="2:24" ht="69" customHeight="1" x14ac:dyDescent="0.35">
      <c r="B147" s="17">
        <f t="shared" si="6"/>
        <v>145</v>
      </c>
      <c r="C147" s="17" t="s">
        <v>783</v>
      </c>
      <c r="D147" s="8" t="s">
        <v>115</v>
      </c>
      <c r="E147" s="8" t="s">
        <v>1428</v>
      </c>
      <c r="F147" s="22">
        <v>1946</v>
      </c>
      <c r="G147" s="10" t="s">
        <v>344</v>
      </c>
      <c r="H147" s="10">
        <v>10176374026</v>
      </c>
      <c r="I147" s="10" t="s">
        <v>1022</v>
      </c>
      <c r="J147" s="10" t="e">
        <f>VLOOKUP(G147,#REF!,2)</f>
        <v>#REF!</v>
      </c>
      <c r="K147" s="10" t="e">
        <f t="shared" si="5"/>
        <v>#REF!</v>
      </c>
      <c r="L147" s="10"/>
      <c r="M147" s="25">
        <v>5402</v>
      </c>
      <c r="N147" s="10" t="s">
        <v>345</v>
      </c>
      <c r="O147" s="26" t="s">
        <v>901</v>
      </c>
      <c r="P147" s="26" t="s">
        <v>834</v>
      </c>
      <c r="Q147" s="18">
        <v>286.36</v>
      </c>
      <c r="R147" s="13"/>
      <c r="S147" s="27" t="s">
        <v>1026</v>
      </c>
      <c r="T147" s="19" t="s">
        <v>1263</v>
      </c>
      <c r="U147" s="19"/>
      <c r="V147" s="20" t="s">
        <v>16</v>
      </c>
      <c r="W147" s="20" t="s">
        <v>17</v>
      </c>
      <c r="X147" s="21" t="s">
        <v>614</v>
      </c>
    </row>
    <row r="148" spans="2:24" ht="55.15" customHeight="1" x14ac:dyDescent="0.35">
      <c r="B148" s="17">
        <f t="shared" si="6"/>
        <v>146</v>
      </c>
      <c r="C148" s="17" t="s">
        <v>783</v>
      </c>
      <c r="D148" s="8" t="s">
        <v>115</v>
      </c>
      <c r="E148" s="8" t="s">
        <v>1428</v>
      </c>
      <c r="F148" s="22" t="s">
        <v>1300</v>
      </c>
      <c r="G148" s="10" t="s">
        <v>1271</v>
      </c>
      <c r="H148" s="10">
        <v>20600639545</v>
      </c>
      <c r="I148" s="10" t="s">
        <v>984</v>
      </c>
      <c r="J148" s="10" t="e">
        <f>VLOOKUP(G148,#REF!,2)</f>
        <v>#REF!</v>
      </c>
      <c r="K148" s="10" t="e">
        <f t="shared" si="5"/>
        <v>#REF!</v>
      </c>
      <c r="L148" s="10"/>
      <c r="M148" s="25">
        <v>5241</v>
      </c>
      <c r="N148" s="10" t="s">
        <v>346</v>
      </c>
      <c r="O148" s="10"/>
      <c r="P148" s="10"/>
      <c r="Q148" s="18">
        <v>54632.9</v>
      </c>
      <c r="R148" s="13" t="s">
        <v>1273</v>
      </c>
      <c r="S148" s="13" t="s">
        <v>1025</v>
      </c>
      <c r="T148" s="19" t="s">
        <v>1263</v>
      </c>
      <c r="U148" s="19"/>
      <c r="V148" s="20" t="s">
        <v>16</v>
      </c>
      <c r="W148" s="20" t="s">
        <v>17</v>
      </c>
      <c r="X148" s="21" t="s">
        <v>615</v>
      </c>
    </row>
    <row r="149" spans="2:24" ht="69" customHeight="1" x14ac:dyDescent="0.35">
      <c r="B149" s="17">
        <f t="shared" si="6"/>
        <v>147</v>
      </c>
      <c r="C149" s="17" t="s">
        <v>783</v>
      </c>
      <c r="D149" s="8" t="s">
        <v>115</v>
      </c>
      <c r="E149" s="8" t="s">
        <v>1428</v>
      </c>
      <c r="F149" s="22">
        <v>4794</v>
      </c>
      <c r="G149" s="10" t="s">
        <v>25</v>
      </c>
      <c r="H149" s="10">
        <v>10086838228</v>
      </c>
      <c r="I149" s="10" t="s">
        <v>1020</v>
      </c>
      <c r="J149" s="10" t="e">
        <f>VLOOKUP(G149,#REF!,2)</f>
        <v>#REF!</v>
      </c>
      <c r="K149" s="10" t="e">
        <f t="shared" si="5"/>
        <v>#REF!</v>
      </c>
      <c r="L149" s="10"/>
      <c r="M149" s="25">
        <v>5403</v>
      </c>
      <c r="N149" s="10" t="s">
        <v>347</v>
      </c>
      <c r="O149" s="10"/>
      <c r="P149" s="10"/>
      <c r="Q149" s="18">
        <v>147002.6</v>
      </c>
      <c r="R149" s="13"/>
      <c r="S149" s="13" t="s">
        <v>1025</v>
      </c>
      <c r="T149" s="19" t="s">
        <v>1263</v>
      </c>
      <c r="U149" s="19">
        <v>7</v>
      </c>
      <c r="V149" s="20" t="s">
        <v>16</v>
      </c>
      <c r="W149" s="20" t="s">
        <v>17</v>
      </c>
      <c r="X149" s="21" t="s">
        <v>616</v>
      </c>
    </row>
    <row r="150" spans="2:24" ht="55.15" customHeight="1" x14ac:dyDescent="0.35">
      <c r="B150" s="17">
        <f t="shared" si="6"/>
        <v>148</v>
      </c>
      <c r="C150" s="17" t="s">
        <v>783</v>
      </c>
      <c r="D150" s="8">
        <v>45490</v>
      </c>
      <c r="E150" s="8" t="s">
        <v>1429</v>
      </c>
      <c r="F150" s="22">
        <v>529</v>
      </c>
      <c r="G150" s="10" t="s">
        <v>176</v>
      </c>
      <c r="H150" s="10">
        <v>20421780472</v>
      </c>
      <c r="I150" s="10" t="s">
        <v>1021</v>
      </c>
      <c r="J150" s="10" t="e">
        <f>VLOOKUP(G150,#REF!,2)</f>
        <v>#REF!</v>
      </c>
      <c r="K150" s="10" t="e">
        <f t="shared" si="5"/>
        <v>#REF!</v>
      </c>
      <c r="L150" s="10"/>
      <c r="M150" s="25">
        <v>6359</v>
      </c>
      <c r="N150" s="10" t="s">
        <v>382</v>
      </c>
      <c r="O150" s="10"/>
      <c r="P150" s="10"/>
      <c r="Q150" s="43">
        <v>192.56</v>
      </c>
      <c r="R150" s="13"/>
      <c r="S150" s="13" t="s">
        <v>1025</v>
      </c>
      <c r="T150" s="19" t="s">
        <v>1263</v>
      </c>
      <c r="U150" s="19"/>
      <c r="V150" s="20" t="s">
        <v>16</v>
      </c>
      <c r="W150" s="20" t="s">
        <v>17</v>
      </c>
      <c r="X150" s="21" t="s">
        <v>1245</v>
      </c>
    </row>
    <row r="151" spans="2:24" ht="127" x14ac:dyDescent="0.35">
      <c r="B151" s="17">
        <f t="shared" si="6"/>
        <v>149</v>
      </c>
      <c r="C151" s="17" t="s">
        <v>783</v>
      </c>
      <c r="D151" s="8">
        <v>45617</v>
      </c>
      <c r="E151" s="8" t="s">
        <v>1432</v>
      </c>
      <c r="F151" s="22" t="s">
        <v>1300</v>
      </c>
      <c r="G151" s="10" t="s">
        <v>1272</v>
      </c>
      <c r="H151" s="10">
        <v>20600639545</v>
      </c>
      <c r="I151" s="10" t="s">
        <v>1023</v>
      </c>
      <c r="J151" s="10">
        <v>20600639545</v>
      </c>
      <c r="K151" s="10">
        <f t="shared" si="5"/>
        <v>0</v>
      </c>
      <c r="L151" s="10"/>
      <c r="M151" s="10">
        <v>5241</v>
      </c>
      <c r="N151" s="10">
        <v>827</v>
      </c>
      <c r="O151" s="10"/>
      <c r="P151" s="10"/>
      <c r="Q151" s="18">
        <v>-10678.74</v>
      </c>
      <c r="R151" s="13" t="s">
        <v>1273</v>
      </c>
      <c r="S151" s="13"/>
      <c r="T151" s="19" t="s">
        <v>1263</v>
      </c>
      <c r="U151" s="19"/>
      <c r="V151" s="20" t="s">
        <v>16</v>
      </c>
      <c r="W151" s="20" t="s">
        <v>41</v>
      </c>
      <c r="X151" s="21" t="s">
        <v>1131</v>
      </c>
    </row>
    <row r="152" spans="2:24" ht="69" customHeight="1" x14ac:dyDescent="0.35">
      <c r="B152" s="17">
        <f t="shared" si="6"/>
        <v>150</v>
      </c>
      <c r="C152" s="17" t="s">
        <v>783</v>
      </c>
      <c r="D152" s="8" t="s">
        <v>116</v>
      </c>
      <c r="E152" s="8" t="s">
        <v>1428</v>
      </c>
      <c r="F152" s="22">
        <v>2093</v>
      </c>
      <c r="G152" s="10" t="s">
        <v>348</v>
      </c>
      <c r="H152" s="10">
        <v>10404249792</v>
      </c>
      <c r="I152" s="10" t="s">
        <v>1022</v>
      </c>
      <c r="J152" s="10" t="e">
        <f>VLOOKUP(G152,#REF!,2)</f>
        <v>#REF!</v>
      </c>
      <c r="K152" s="10" t="e">
        <f t="shared" si="5"/>
        <v>#REF!</v>
      </c>
      <c r="L152" s="10"/>
      <c r="M152" s="25">
        <v>5404</v>
      </c>
      <c r="N152" s="10" t="s">
        <v>349</v>
      </c>
      <c r="O152" s="26" t="s">
        <v>902</v>
      </c>
      <c r="P152" s="26" t="s">
        <v>903</v>
      </c>
      <c r="Q152" s="18">
        <v>22.22</v>
      </c>
      <c r="R152" s="13"/>
      <c r="S152" s="27" t="s">
        <v>1026</v>
      </c>
      <c r="T152" s="19" t="s">
        <v>1263</v>
      </c>
      <c r="U152" s="19"/>
      <c r="V152" s="20" t="s">
        <v>16</v>
      </c>
      <c r="W152" s="20" t="s">
        <v>17</v>
      </c>
      <c r="X152" s="21" t="s">
        <v>617</v>
      </c>
    </row>
    <row r="153" spans="2:24" ht="69" customHeight="1" x14ac:dyDescent="0.35">
      <c r="B153" s="17">
        <f t="shared" si="6"/>
        <v>151</v>
      </c>
      <c r="C153" s="17" t="s">
        <v>783</v>
      </c>
      <c r="D153" s="8" t="s">
        <v>116</v>
      </c>
      <c r="E153" s="8" t="s">
        <v>1428</v>
      </c>
      <c r="F153" s="22">
        <v>2859</v>
      </c>
      <c r="G153" s="10" t="s">
        <v>350</v>
      </c>
      <c r="H153" s="10">
        <v>10403217404</v>
      </c>
      <c r="I153" s="10" t="s">
        <v>1022</v>
      </c>
      <c r="J153" s="10" t="e">
        <f>VLOOKUP(G153,#REF!,2)</f>
        <v>#REF!</v>
      </c>
      <c r="K153" s="10" t="e">
        <f t="shared" si="5"/>
        <v>#REF!</v>
      </c>
      <c r="L153" s="10"/>
      <c r="M153" s="25">
        <v>5405</v>
      </c>
      <c r="N153" s="10" t="s">
        <v>351</v>
      </c>
      <c r="O153" s="26" t="s">
        <v>904</v>
      </c>
      <c r="P153" s="26" t="s">
        <v>905</v>
      </c>
      <c r="Q153" s="18">
        <v>41.67</v>
      </c>
      <c r="R153" s="13" t="s">
        <v>618</v>
      </c>
      <c r="S153" s="27" t="s">
        <v>1026</v>
      </c>
      <c r="T153" s="19" t="s">
        <v>1263</v>
      </c>
      <c r="U153" s="19" t="s">
        <v>619</v>
      </c>
      <c r="V153" s="20" t="s">
        <v>16</v>
      </c>
      <c r="W153" s="20" t="s">
        <v>17</v>
      </c>
      <c r="X153" s="21" t="s">
        <v>620</v>
      </c>
    </row>
    <row r="154" spans="2:24" ht="41.5" customHeight="1" x14ac:dyDescent="0.35">
      <c r="B154" s="17">
        <f t="shared" si="6"/>
        <v>152</v>
      </c>
      <c r="C154" s="17" t="s">
        <v>783</v>
      </c>
      <c r="D154" s="8" t="s">
        <v>116</v>
      </c>
      <c r="E154" s="8" t="s">
        <v>1428</v>
      </c>
      <c r="F154" s="22">
        <v>3552</v>
      </c>
      <c r="G154" s="10" t="s">
        <v>352</v>
      </c>
      <c r="H154" s="10">
        <v>10093798321</v>
      </c>
      <c r="I154" s="10" t="s">
        <v>1022</v>
      </c>
      <c r="J154" s="10" t="e">
        <f>VLOOKUP(G154,#REF!,2)</f>
        <v>#REF!</v>
      </c>
      <c r="K154" s="10" t="e">
        <f t="shared" si="5"/>
        <v>#REF!</v>
      </c>
      <c r="L154" s="10"/>
      <c r="M154" s="25">
        <v>5406</v>
      </c>
      <c r="N154" s="10" t="s">
        <v>353</v>
      </c>
      <c r="O154" s="26" t="s">
        <v>906</v>
      </c>
      <c r="P154" s="26" t="s">
        <v>827</v>
      </c>
      <c r="Q154" s="18">
        <v>83.33</v>
      </c>
      <c r="R154" s="13"/>
      <c r="S154" s="27" t="s">
        <v>1026</v>
      </c>
      <c r="T154" s="19" t="s">
        <v>1263</v>
      </c>
      <c r="U154" s="19"/>
      <c r="V154" s="20" t="s">
        <v>16</v>
      </c>
      <c r="W154" s="20" t="s">
        <v>17</v>
      </c>
      <c r="X154" s="21" t="s">
        <v>621</v>
      </c>
    </row>
    <row r="155" spans="2:24" ht="41.5" customHeight="1" x14ac:dyDescent="0.35">
      <c r="B155" s="17">
        <f t="shared" si="6"/>
        <v>153</v>
      </c>
      <c r="C155" s="17" t="s">
        <v>783</v>
      </c>
      <c r="D155" s="8" t="s">
        <v>116</v>
      </c>
      <c r="E155" s="8" t="s">
        <v>1428</v>
      </c>
      <c r="F155" s="22">
        <v>4045</v>
      </c>
      <c r="G155" s="10" t="s">
        <v>354</v>
      </c>
      <c r="H155" s="10">
        <v>10402460798</v>
      </c>
      <c r="I155" s="10" t="s">
        <v>1022</v>
      </c>
      <c r="J155" s="10" t="e">
        <f>VLOOKUP(G155,#REF!,2)</f>
        <v>#REF!</v>
      </c>
      <c r="K155" s="10" t="e">
        <f t="shared" si="5"/>
        <v>#REF!</v>
      </c>
      <c r="L155" s="10"/>
      <c r="M155" s="25">
        <v>5407</v>
      </c>
      <c r="N155" s="10" t="s">
        <v>355</v>
      </c>
      <c r="O155" s="26" t="s">
        <v>907</v>
      </c>
      <c r="P155" s="26" t="s">
        <v>908</v>
      </c>
      <c r="Q155" s="18">
        <v>130</v>
      </c>
      <c r="R155" s="13" t="s">
        <v>622</v>
      </c>
      <c r="S155" s="27" t="s">
        <v>1026</v>
      </c>
      <c r="T155" s="19" t="s">
        <v>1263</v>
      </c>
      <c r="U155" s="19"/>
      <c r="V155" s="20" t="s">
        <v>16</v>
      </c>
      <c r="W155" s="20" t="s">
        <v>17</v>
      </c>
      <c r="X155" s="21" t="s">
        <v>623</v>
      </c>
    </row>
    <row r="156" spans="2:24" ht="55.15" customHeight="1" x14ac:dyDescent="0.35">
      <c r="B156" s="17">
        <f t="shared" si="6"/>
        <v>154</v>
      </c>
      <c r="C156" s="17" t="s">
        <v>783</v>
      </c>
      <c r="D156" s="8" t="s">
        <v>117</v>
      </c>
      <c r="E156" s="8" t="s">
        <v>1428</v>
      </c>
      <c r="F156" s="22">
        <v>809</v>
      </c>
      <c r="G156" s="10" t="s">
        <v>356</v>
      </c>
      <c r="H156" s="10">
        <v>20565412257</v>
      </c>
      <c r="I156" s="10" t="s">
        <v>1021</v>
      </c>
      <c r="J156" s="10" t="e">
        <f>VLOOKUP(G156,#REF!,2)</f>
        <v>#REF!</v>
      </c>
      <c r="K156" s="10" t="e">
        <f t="shared" si="5"/>
        <v>#REF!</v>
      </c>
      <c r="L156" s="10"/>
      <c r="M156" s="25">
        <v>5812</v>
      </c>
      <c r="N156" s="10" t="s">
        <v>357</v>
      </c>
      <c r="O156" s="10"/>
      <c r="P156" s="10"/>
      <c r="Q156" s="18">
        <v>29.5</v>
      </c>
      <c r="R156" s="13"/>
      <c r="S156" s="13" t="s">
        <v>1025</v>
      </c>
      <c r="T156" s="19" t="s">
        <v>1263</v>
      </c>
      <c r="U156" s="19"/>
      <c r="V156" s="20" t="s">
        <v>16</v>
      </c>
      <c r="W156" s="20" t="s">
        <v>17</v>
      </c>
      <c r="X156" s="21" t="s">
        <v>624</v>
      </c>
    </row>
    <row r="157" spans="2:24" ht="116.5" x14ac:dyDescent="0.35">
      <c r="B157" s="17">
        <f t="shared" si="6"/>
        <v>155</v>
      </c>
      <c r="C157" s="17" t="s">
        <v>783</v>
      </c>
      <c r="D157" s="8" t="s">
        <v>117</v>
      </c>
      <c r="E157" s="8" t="s">
        <v>1428</v>
      </c>
      <c r="F157" s="22">
        <v>2063</v>
      </c>
      <c r="G157" s="10" t="s">
        <v>214</v>
      </c>
      <c r="H157" s="10">
        <v>10474745614</v>
      </c>
      <c r="I157" s="10" t="s">
        <v>1022</v>
      </c>
      <c r="J157" s="10" t="e">
        <f>VLOOKUP(G157,#REF!,2)</f>
        <v>#REF!</v>
      </c>
      <c r="K157" s="10" t="e">
        <f t="shared" si="5"/>
        <v>#REF!</v>
      </c>
      <c r="L157" s="10"/>
      <c r="M157" s="25">
        <v>5813</v>
      </c>
      <c r="N157" s="10" t="s">
        <v>358</v>
      </c>
      <c r="O157" s="26" t="s">
        <v>826</v>
      </c>
      <c r="P157" s="26" t="s">
        <v>909</v>
      </c>
      <c r="Q157" s="18">
        <v>83.33</v>
      </c>
      <c r="R157" s="13"/>
      <c r="S157" s="27" t="s">
        <v>1026</v>
      </c>
      <c r="T157" s="19" t="s">
        <v>1263</v>
      </c>
      <c r="U157" s="19"/>
      <c r="V157" s="20" t="s">
        <v>16</v>
      </c>
      <c r="W157" s="20" t="s">
        <v>17</v>
      </c>
      <c r="X157" s="21" t="s">
        <v>625</v>
      </c>
    </row>
    <row r="158" spans="2:24" ht="55.15" customHeight="1" x14ac:dyDescent="0.35">
      <c r="B158" s="17">
        <f t="shared" si="6"/>
        <v>156</v>
      </c>
      <c r="C158" s="17" t="s">
        <v>783</v>
      </c>
      <c r="D158" s="8" t="s">
        <v>117</v>
      </c>
      <c r="E158" s="8" t="s">
        <v>1428</v>
      </c>
      <c r="F158" s="22">
        <v>2577</v>
      </c>
      <c r="G158" s="10" t="s">
        <v>359</v>
      </c>
      <c r="H158" s="10">
        <v>20112846477</v>
      </c>
      <c r="I158" s="10" t="s">
        <v>1021</v>
      </c>
      <c r="J158" s="10" t="e">
        <f>VLOOKUP(G158,#REF!,2)</f>
        <v>#REF!</v>
      </c>
      <c r="K158" s="10" t="e">
        <f t="shared" si="5"/>
        <v>#REF!</v>
      </c>
      <c r="L158" s="10"/>
      <c r="M158" s="25">
        <v>5814</v>
      </c>
      <c r="N158" s="10" t="s">
        <v>360</v>
      </c>
      <c r="O158" s="10"/>
      <c r="P158" s="10"/>
      <c r="Q158" s="18">
        <v>85.9</v>
      </c>
      <c r="R158" s="13"/>
      <c r="S158" s="13" t="s">
        <v>1025</v>
      </c>
      <c r="T158" s="19" t="s">
        <v>1263</v>
      </c>
      <c r="U158" s="19"/>
      <c r="V158" s="20" t="s">
        <v>16</v>
      </c>
      <c r="W158" s="20" t="s">
        <v>17</v>
      </c>
      <c r="X158" s="21" t="s">
        <v>626</v>
      </c>
    </row>
    <row r="159" spans="2:24" ht="69" customHeight="1" x14ac:dyDescent="0.35">
      <c r="B159" s="17">
        <f t="shared" si="6"/>
        <v>157</v>
      </c>
      <c r="C159" s="17" t="s">
        <v>783</v>
      </c>
      <c r="D159" s="8" t="s">
        <v>117</v>
      </c>
      <c r="E159" s="8" t="s">
        <v>1428</v>
      </c>
      <c r="F159" s="22">
        <v>1810</v>
      </c>
      <c r="G159" s="10" t="s">
        <v>209</v>
      </c>
      <c r="H159" s="10">
        <v>10704572081</v>
      </c>
      <c r="I159" s="10" t="s">
        <v>1022</v>
      </c>
      <c r="J159" s="10" t="e">
        <f>VLOOKUP(G159,#REF!,2)</f>
        <v>#REF!</v>
      </c>
      <c r="K159" s="10" t="e">
        <f t="shared" si="5"/>
        <v>#REF!</v>
      </c>
      <c r="L159" s="10"/>
      <c r="M159" s="25">
        <v>5815</v>
      </c>
      <c r="N159" s="10" t="s">
        <v>361</v>
      </c>
      <c r="O159" s="26" t="s">
        <v>820</v>
      </c>
      <c r="P159" s="26" t="s">
        <v>910</v>
      </c>
      <c r="Q159" s="18">
        <v>136.36000000000001</v>
      </c>
      <c r="R159" s="13"/>
      <c r="S159" s="27" t="s">
        <v>1026</v>
      </c>
      <c r="T159" s="19" t="s">
        <v>1263</v>
      </c>
      <c r="U159" s="19"/>
      <c r="V159" s="20" t="s">
        <v>16</v>
      </c>
      <c r="W159" s="20" t="s">
        <v>17</v>
      </c>
      <c r="X159" s="21" t="s">
        <v>627</v>
      </c>
    </row>
    <row r="160" spans="2:24" ht="47.25" customHeight="1" x14ac:dyDescent="0.35">
      <c r="B160" s="17">
        <f t="shared" si="6"/>
        <v>158</v>
      </c>
      <c r="C160" s="17" t="s">
        <v>783</v>
      </c>
      <c r="D160" s="8" t="s">
        <v>117</v>
      </c>
      <c r="E160" s="8" t="s">
        <v>1428</v>
      </c>
      <c r="F160" s="22">
        <v>1442</v>
      </c>
      <c r="G160" s="10" t="s">
        <v>211</v>
      </c>
      <c r="H160" s="10">
        <v>10274357741</v>
      </c>
      <c r="I160" s="10" t="s">
        <v>1022</v>
      </c>
      <c r="J160" s="10" t="e">
        <f>VLOOKUP(G160,#REF!,2)</f>
        <v>#REF!</v>
      </c>
      <c r="K160" s="10" t="e">
        <f t="shared" si="5"/>
        <v>#REF!</v>
      </c>
      <c r="L160" s="10"/>
      <c r="M160" s="25">
        <v>5816</v>
      </c>
      <c r="N160" s="10" t="s">
        <v>362</v>
      </c>
      <c r="O160" s="26" t="s">
        <v>822</v>
      </c>
      <c r="P160" s="26" t="s">
        <v>911</v>
      </c>
      <c r="Q160" s="18">
        <v>250</v>
      </c>
      <c r="R160" s="13"/>
      <c r="S160" s="27" t="s">
        <v>1026</v>
      </c>
      <c r="T160" s="19" t="s">
        <v>1263</v>
      </c>
      <c r="U160" s="19"/>
      <c r="V160" s="20" t="s">
        <v>16</v>
      </c>
      <c r="W160" s="20" t="s">
        <v>17</v>
      </c>
      <c r="X160" s="21" t="s">
        <v>628</v>
      </c>
    </row>
    <row r="161" spans="2:24" ht="55.15" customHeight="1" x14ac:dyDescent="0.35">
      <c r="B161" s="17">
        <f t="shared" si="6"/>
        <v>159</v>
      </c>
      <c r="C161" s="17" t="s">
        <v>783</v>
      </c>
      <c r="D161" s="8" t="s">
        <v>117</v>
      </c>
      <c r="E161" s="8" t="s">
        <v>1428</v>
      </c>
      <c r="F161" s="22">
        <v>5170</v>
      </c>
      <c r="G161" s="10" t="s">
        <v>24</v>
      </c>
      <c r="H161" s="10">
        <v>20608495062</v>
      </c>
      <c r="I161" s="10" t="s">
        <v>1018</v>
      </c>
      <c r="J161" s="10" t="e">
        <f>VLOOKUP(G161,#REF!,2)</f>
        <v>#REF!</v>
      </c>
      <c r="K161" s="10" t="e">
        <f t="shared" si="5"/>
        <v>#REF!</v>
      </c>
      <c r="L161" s="10"/>
      <c r="M161" s="25">
        <v>5817</v>
      </c>
      <c r="N161" s="10" t="s">
        <v>363</v>
      </c>
      <c r="O161" s="10"/>
      <c r="P161" s="10"/>
      <c r="Q161" s="18">
        <v>2575</v>
      </c>
      <c r="R161" s="13"/>
      <c r="S161" s="13" t="s">
        <v>1025</v>
      </c>
      <c r="T161" s="19" t="s">
        <v>1263</v>
      </c>
      <c r="U161" s="19">
        <v>23</v>
      </c>
      <c r="V161" s="20" t="s">
        <v>16</v>
      </c>
      <c r="W161" s="20" t="s">
        <v>17</v>
      </c>
      <c r="X161" s="21" t="s">
        <v>629</v>
      </c>
    </row>
    <row r="162" spans="2:24" ht="69" customHeight="1" x14ac:dyDescent="0.35">
      <c r="B162" s="17">
        <f t="shared" si="6"/>
        <v>160</v>
      </c>
      <c r="C162" s="17" t="s">
        <v>783</v>
      </c>
      <c r="D162" s="8">
        <v>45495</v>
      </c>
      <c r="E162" s="8" t="s">
        <v>1429</v>
      </c>
      <c r="F162" s="22">
        <v>527</v>
      </c>
      <c r="G162" s="10" t="s">
        <v>176</v>
      </c>
      <c r="H162" s="10">
        <v>20421780472</v>
      </c>
      <c r="I162" s="10" t="s">
        <v>1021</v>
      </c>
      <c r="J162" s="10" t="e">
        <f>VLOOKUP(G162,#REF!,2)</f>
        <v>#REF!</v>
      </c>
      <c r="K162" s="10" t="e">
        <f t="shared" si="5"/>
        <v>#REF!</v>
      </c>
      <c r="L162" s="10"/>
      <c r="M162" s="25">
        <v>6364</v>
      </c>
      <c r="N162" s="10" t="s">
        <v>389</v>
      </c>
      <c r="O162" s="10"/>
      <c r="P162" s="10"/>
      <c r="Q162" s="41">
        <v>384.09</v>
      </c>
      <c r="R162" s="13"/>
      <c r="S162" s="13" t="s">
        <v>1025</v>
      </c>
      <c r="T162" s="19" t="s">
        <v>1263</v>
      </c>
      <c r="U162" s="19"/>
      <c r="V162" s="20" t="s">
        <v>16</v>
      </c>
      <c r="W162" s="20" t="s">
        <v>17</v>
      </c>
      <c r="X162" s="21" t="s">
        <v>1246</v>
      </c>
    </row>
    <row r="163" spans="2:24" ht="55.15" customHeight="1" x14ac:dyDescent="0.35">
      <c r="B163" s="17">
        <f t="shared" si="6"/>
        <v>161</v>
      </c>
      <c r="C163" s="17" t="s">
        <v>783</v>
      </c>
      <c r="D163" s="8" t="s">
        <v>118</v>
      </c>
      <c r="E163" s="8" t="s">
        <v>1428</v>
      </c>
      <c r="F163" s="22">
        <v>5214</v>
      </c>
      <c r="G163" s="10" t="s">
        <v>26</v>
      </c>
      <c r="H163" s="10">
        <v>20607966991</v>
      </c>
      <c r="I163" s="10" t="s">
        <v>1018</v>
      </c>
      <c r="J163" s="10" t="e">
        <f>VLOOKUP(G163,#REF!,2)</f>
        <v>#REF!</v>
      </c>
      <c r="K163" s="10" t="e">
        <f t="shared" si="5"/>
        <v>#REF!</v>
      </c>
      <c r="L163" s="10"/>
      <c r="M163" s="25">
        <v>5819</v>
      </c>
      <c r="N163" s="10" t="s">
        <v>364</v>
      </c>
      <c r="O163" s="10"/>
      <c r="P163" s="10"/>
      <c r="Q163" s="18">
        <v>30000</v>
      </c>
      <c r="R163" s="13"/>
      <c r="S163" s="13" t="s">
        <v>1025</v>
      </c>
      <c r="T163" s="19" t="s">
        <v>630</v>
      </c>
      <c r="U163" s="19">
        <v>36</v>
      </c>
      <c r="V163" s="20" t="s">
        <v>16</v>
      </c>
      <c r="W163" s="20" t="s">
        <v>17</v>
      </c>
      <c r="X163" s="21" t="s">
        <v>631</v>
      </c>
    </row>
    <row r="164" spans="2:24" ht="69" customHeight="1" x14ac:dyDescent="0.35">
      <c r="B164" s="17">
        <f t="shared" si="6"/>
        <v>162</v>
      </c>
      <c r="C164" s="17" t="s">
        <v>783</v>
      </c>
      <c r="D164" s="8" t="s">
        <v>119</v>
      </c>
      <c r="E164" s="8" t="s">
        <v>1428</v>
      </c>
      <c r="F164" s="22">
        <v>5321</v>
      </c>
      <c r="G164" s="10" t="s">
        <v>36</v>
      </c>
      <c r="H164" s="10">
        <v>20609407361</v>
      </c>
      <c r="I164" s="10" t="s">
        <v>984</v>
      </c>
      <c r="J164" s="10" t="e">
        <f>VLOOKUP(G164,#REF!,2)</f>
        <v>#REF!</v>
      </c>
      <c r="K164" s="10" t="e">
        <f t="shared" si="5"/>
        <v>#REF!</v>
      </c>
      <c r="L164" s="10"/>
      <c r="M164" s="25">
        <v>5826</v>
      </c>
      <c r="N164" s="10" t="s">
        <v>365</v>
      </c>
      <c r="O164" s="10"/>
      <c r="P164" s="10"/>
      <c r="Q164" s="18">
        <v>56766.59</v>
      </c>
      <c r="R164" s="13"/>
      <c r="S164" s="13" t="s">
        <v>1025</v>
      </c>
      <c r="T164" s="19" t="s">
        <v>37</v>
      </c>
      <c r="U164" s="19">
        <v>9</v>
      </c>
      <c r="V164" s="20" t="s">
        <v>16</v>
      </c>
      <c r="W164" s="20" t="s">
        <v>17</v>
      </c>
      <c r="X164" s="21" t="s">
        <v>632</v>
      </c>
    </row>
    <row r="165" spans="2:24" ht="69" customHeight="1" x14ac:dyDescent="0.35">
      <c r="B165" s="17">
        <f t="shared" si="6"/>
        <v>163</v>
      </c>
      <c r="C165" s="17" t="s">
        <v>783</v>
      </c>
      <c r="D165" s="8" t="s">
        <v>120</v>
      </c>
      <c r="E165" s="8" t="s">
        <v>1429</v>
      </c>
      <c r="F165" s="22">
        <v>1985</v>
      </c>
      <c r="G165" s="10" t="s">
        <v>366</v>
      </c>
      <c r="H165" s="10">
        <v>10726449614</v>
      </c>
      <c r="I165" s="10" t="s">
        <v>1022</v>
      </c>
      <c r="J165" s="10" t="e">
        <f>VLOOKUP(G165,#REF!,2)</f>
        <v>#REF!</v>
      </c>
      <c r="K165" s="10" t="e">
        <f t="shared" si="5"/>
        <v>#REF!</v>
      </c>
      <c r="L165" s="10"/>
      <c r="M165" s="25">
        <v>6350</v>
      </c>
      <c r="N165" s="10" t="s">
        <v>367</v>
      </c>
      <c r="O165" s="26" t="s">
        <v>912</v>
      </c>
      <c r="P165" s="26" t="s">
        <v>896</v>
      </c>
      <c r="Q165" s="18">
        <v>23.53</v>
      </c>
      <c r="R165" s="13"/>
      <c r="S165" s="27" t="s">
        <v>1026</v>
      </c>
      <c r="T165" s="19" t="s">
        <v>1263</v>
      </c>
      <c r="U165" s="19"/>
      <c r="V165" s="20" t="s">
        <v>16</v>
      </c>
      <c r="W165" s="20" t="s">
        <v>17</v>
      </c>
      <c r="X165" s="21" t="s">
        <v>633</v>
      </c>
    </row>
    <row r="166" spans="2:24" ht="69" customHeight="1" x14ac:dyDescent="0.35">
      <c r="B166" s="17">
        <f t="shared" si="6"/>
        <v>164</v>
      </c>
      <c r="C166" s="17" t="s">
        <v>783</v>
      </c>
      <c r="D166" s="8" t="s">
        <v>120</v>
      </c>
      <c r="E166" s="8" t="s">
        <v>1429</v>
      </c>
      <c r="F166" s="22">
        <v>1987</v>
      </c>
      <c r="G166" s="10" t="s">
        <v>368</v>
      </c>
      <c r="H166" s="10">
        <v>10422567211</v>
      </c>
      <c r="I166" s="10" t="s">
        <v>1022</v>
      </c>
      <c r="J166" s="10" t="e">
        <f>VLOOKUP(G166,#REF!,2)</f>
        <v>#REF!</v>
      </c>
      <c r="K166" s="10" t="e">
        <f t="shared" si="5"/>
        <v>#REF!</v>
      </c>
      <c r="L166" s="10"/>
      <c r="M166" s="25">
        <v>6351</v>
      </c>
      <c r="N166" s="10" t="s">
        <v>369</v>
      </c>
      <c r="O166" s="26" t="s">
        <v>913</v>
      </c>
      <c r="P166" s="26" t="s">
        <v>914</v>
      </c>
      <c r="Q166" s="18">
        <v>37.65</v>
      </c>
      <c r="R166" s="13"/>
      <c r="S166" s="27" t="s">
        <v>1026</v>
      </c>
      <c r="T166" s="19" t="s">
        <v>1263</v>
      </c>
      <c r="U166" s="19"/>
      <c r="V166" s="20" t="s">
        <v>16</v>
      </c>
      <c r="W166" s="20" t="s">
        <v>17</v>
      </c>
      <c r="X166" s="21" t="s">
        <v>634</v>
      </c>
    </row>
    <row r="167" spans="2:24" ht="55.15" customHeight="1" x14ac:dyDescent="0.35">
      <c r="B167" s="17">
        <f t="shared" si="6"/>
        <v>165</v>
      </c>
      <c r="C167" s="17" t="s">
        <v>783</v>
      </c>
      <c r="D167" s="8" t="s">
        <v>120</v>
      </c>
      <c r="E167" s="8" t="s">
        <v>1429</v>
      </c>
      <c r="F167" s="22">
        <v>2267</v>
      </c>
      <c r="G167" s="10" t="s">
        <v>788</v>
      </c>
      <c r="H167" s="10">
        <v>10457565424</v>
      </c>
      <c r="I167" s="10" t="s">
        <v>1022</v>
      </c>
      <c r="J167" s="10" t="e">
        <f>VLOOKUP(G167,#REF!,2)</f>
        <v>#REF!</v>
      </c>
      <c r="K167" s="10" t="e">
        <f t="shared" si="5"/>
        <v>#REF!</v>
      </c>
      <c r="L167" s="10"/>
      <c r="M167" s="25">
        <v>6352</v>
      </c>
      <c r="N167" s="10" t="s">
        <v>370</v>
      </c>
      <c r="O167" s="26" t="s">
        <v>915</v>
      </c>
      <c r="P167" s="26" t="s">
        <v>882</v>
      </c>
      <c r="Q167" s="18">
        <v>44.44</v>
      </c>
      <c r="R167" s="13"/>
      <c r="S167" s="27" t="s">
        <v>1026</v>
      </c>
      <c r="T167" s="19" t="s">
        <v>1263</v>
      </c>
      <c r="U167" s="19"/>
      <c r="V167" s="20" t="s">
        <v>16</v>
      </c>
      <c r="W167" s="20" t="s">
        <v>17</v>
      </c>
      <c r="X167" s="21" t="s">
        <v>635</v>
      </c>
    </row>
    <row r="168" spans="2:24" ht="69" customHeight="1" x14ac:dyDescent="0.35">
      <c r="B168" s="17">
        <f t="shared" si="6"/>
        <v>166</v>
      </c>
      <c r="C168" s="17" t="s">
        <v>783</v>
      </c>
      <c r="D168" s="8" t="s">
        <v>120</v>
      </c>
      <c r="E168" s="8" t="s">
        <v>1429</v>
      </c>
      <c r="F168" s="22">
        <v>3831</v>
      </c>
      <c r="G168" s="10" t="s">
        <v>371</v>
      </c>
      <c r="H168" s="10">
        <v>10483358577</v>
      </c>
      <c r="I168" s="10" t="s">
        <v>1022</v>
      </c>
      <c r="J168" s="10" t="e">
        <f>VLOOKUP(G168,#REF!,2)</f>
        <v>#REF!</v>
      </c>
      <c r="K168" s="10" t="e">
        <f t="shared" si="5"/>
        <v>#REF!</v>
      </c>
      <c r="L168" s="10"/>
      <c r="M168" s="25">
        <v>6353</v>
      </c>
      <c r="N168" s="10" t="s">
        <v>372</v>
      </c>
      <c r="O168" s="26" t="s">
        <v>916</v>
      </c>
      <c r="P168" s="26" t="s">
        <v>917</v>
      </c>
      <c r="Q168" s="18">
        <v>50</v>
      </c>
      <c r="R168" s="13"/>
      <c r="S168" s="27" t="s">
        <v>1026</v>
      </c>
      <c r="T168" s="19" t="s">
        <v>1263</v>
      </c>
      <c r="U168" s="19"/>
      <c r="V168" s="20" t="s">
        <v>16</v>
      </c>
      <c r="W168" s="20" t="s">
        <v>17</v>
      </c>
      <c r="X168" s="21" t="s">
        <v>636</v>
      </c>
    </row>
    <row r="169" spans="2:24" ht="69" customHeight="1" x14ac:dyDescent="0.35">
      <c r="B169" s="17">
        <f t="shared" si="6"/>
        <v>167</v>
      </c>
      <c r="C169" s="17" t="s">
        <v>783</v>
      </c>
      <c r="D169" s="8" t="s">
        <v>120</v>
      </c>
      <c r="E169" s="8" t="s">
        <v>1429</v>
      </c>
      <c r="F169" s="22">
        <v>3272</v>
      </c>
      <c r="G169" s="10" t="s">
        <v>373</v>
      </c>
      <c r="H169" s="10">
        <v>10468466991</v>
      </c>
      <c r="I169" s="10" t="s">
        <v>1022</v>
      </c>
      <c r="J169" s="10" t="e">
        <f>VLOOKUP(G169,#REF!,2)</f>
        <v>#REF!</v>
      </c>
      <c r="K169" s="10" t="e">
        <f t="shared" si="5"/>
        <v>#REF!</v>
      </c>
      <c r="L169" s="10"/>
      <c r="M169" s="25">
        <v>6354</v>
      </c>
      <c r="N169" s="10" t="s">
        <v>374</v>
      </c>
      <c r="O169" s="26" t="s">
        <v>918</v>
      </c>
      <c r="P169" s="26" t="s">
        <v>805</v>
      </c>
      <c r="Q169" s="18">
        <v>83.33</v>
      </c>
      <c r="R169" s="13"/>
      <c r="S169" s="27" t="s">
        <v>1026</v>
      </c>
      <c r="T169" s="19" t="s">
        <v>1263</v>
      </c>
      <c r="U169" s="19"/>
      <c r="V169" s="20" t="s">
        <v>16</v>
      </c>
      <c r="W169" s="20" t="s">
        <v>17</v>
      </c>
      <c r="X169" s="21" t="s">
        <v>637</v>
      </c>
    </row>
    <row r="170" spans="2:24" ht="69" customHeight="1" x14ac:dyDescent="0.35">
      <c r="B170" s="17">
        <f t="shared" si="6"/>
        <v>168</v>
      </c>
      <c r="C170" s="17" t="s">
        <v>783</v>
      </c>
      <c r="D170" s="8" t="s">
        <v>120</v>
      </c>
      <c r="E170" s="8" t="s">
        <v>1429</v>
      </c>
      <c r="F170" s="22">
        <v>2848</v>
      </c>
      <c r="G170" s="10" t="s">
        <v>375</v>
      </c>
      <c r="H170" s="10">
        <v>10316721988</v>
      </c>
      <c r="I170" s="10" t="s">
        <v>1022</v>
      </c>
      <c r="J170" s="10" t="e">
        <f>VLOOKUP(G170,#REF!,2)</f>
        <v>#REF!</v>
      </c>
      <c r="K170" s="10" t="e">
        <f t="shared" si="5"/>
        <v>#REF!</v>
      </c>
      <c r="L170" s="10"/>
      <c r="M170" s="25">
        <v>6355</v>
      </c>
      <c r="N170" s="10" t="s">
        <v>376</v>
      </c>
      <c r="O170" s="26" t="s">
        <v>919</v>
      </c>
      <c r="P170" s="26" t="s">
        <v>920</v>
      </c>
      <c r="Q170" s="18">
        <v>83.34</v>
      </c>
      <c r="R170" s="13"/>
      <c r="S170" s="27" t="s">
        <v>1026</v>
      </c>
      <c r="T170" s="19" t="s">
        <v>1263</v>
      </c>
      <c r="U170" s="19"/>
      <c r="V170" s="20" t="s">
        <v>16</v>
      </c>
      <c r="W170" s="20" t="s">
        <v>17</v>
      </c>
      <c r="X170" s="21" t="s">
        <v>638</v>
      </c>
    </row>
    <row r="171" spans="2:24" ht="69" customHeight="1" x14ac:dyDescent="0.35">
      <c r="B171" s="17">
        <f t="shared" si="6"/>
        <v>169</v>
      </c>
      <c r="C171" s="17" t="s">
        <v>783</v>
      </c>
      <c r="D171" s="8" t="s">
        <v>120</v>
      </c>
      <c r="E171" s="8" t="s">
        <v>1429</v>
      </c>
      <c r="F171" s="22">
        <v>4074</v>
      </c>
      <c r="G171" s="10" t="s">
        <v>377</v>
      </c>
      <c r="H171" s="10">
        <v>10413106864</v>
      </c>
      <c r="I171" s="10" t="s">
        <v>1022</v>
      </c>
      <c r="J171" s="10" t="e">
        <f>VLOOKUP(G171,#REF!,2)</f>
        <v>#REF!</v>
      </c>
      <c r="K171" s="10" t="e">
        <f t="shared" si="5"/>
        <v>#REF!</v>
      </c>
      <c r="L171" s="10"/>
      <c r="M171" s="25">
        <v>6356</v>
      </c>
      <c r="N171" s="10" t="s">
        <v>378</v>
      </c>
      <c r="O171" s="26" t="s">
        <v>921</v>
      </c>
      <c r="P171" s="26" t="s">
        <v>922</v>
      </c>
      <c r="Q171" s="18">
        <v>100</v>
      </c>
      <c r="R171" s="13"/>
      <c r="S171" s="27" t="s">
        <v>1026</v>
      </c>
      <c r="T171" s="19" t="s">
        <v>1263</v>
      </c>
      <c r="U171" s="19"/>
      <c r="V171" s="20" t="s">
        <v>16</v>
      </c>
      <c r="W171" s="20" t="s">
        <v>17</v>
      </c>
      <c r="X171" s="21" t="s">
        <v>639</v>
      </c>
    </row>
    <row r="172" spans="2:24" ht="69" customHeight="1" x14ac:dyDescent="0.35">
      <c r="B172" s="17">
        <f t="shared" si="6"/>
        <v>170</v>
      </c>
      <c r="C172" s="17" t="s">
        <v>783</v>
      </c>
      <c r="D172" s="8" t="s">
        <v>120</v>
      </c>
      <c r="E172" s="8" t="s">
        <v>1429</v>
      </c>
      <c r="F172" s="22">
        <v>3692</v>
      </c>
      <c r="G172" s="10" t="s">
        <v>234</v>
      </c>
      <c r="H172" s="10">
        <v>10465622828</v>
      </c>
      <c r="I172" s="10" t="s">
        <v>1022</v>
      </c>
      <c r="J172" s="10" t="e">
        <f>VLOOKUP(G172,#REF!,2)</f>
        <v>#REF!</v>
      </c>
      <c r="K172" s="10" t="e">
        <f t="shared" si="5"/>
        <v>#REF!</v>
      </c>
      <c r="L172" s="10"/>
      <c r="M172" s="25">
        <v>6357</v>
      </c>
      <c r="N172" s="10" t="s">
        <v>379</v>
      </c>
      <c r="O172" s="26" t="s">
        <v>923</v>
      </c>
      <c r="P172" s="26" t="s">
        <v>924</v>
      </c>
      <c r="Q172" s="18">
        <v>150</v>
      </c>
      <c r="R172" s="13"/>
      <c r="S172" s="27" t="s">
        <v>1026</v>
      </c>
      <c r="T172" s="19" t="s">
        <v>1263</v>
      </c>
      <c r="U172" s="19"/>
      <c r="V172" s="20" t="s">
        <v>16</v>
      </c>
      <c r="W172" s="20" t="s">
        <v>17</v>
      </c>
      <c r="X172" s="21" t="s">
        <v>640</v>
      </c>
    </row>
    <row r="173" spans="2:24" ht="69" customHeight="1" x14ac:dyDescent="0.35">
      <c r="B173" s="17">
        <f t="shared" si="6"/>
        <v>171</v>
      </c>
      <c r="C173" s="17" t="s">
        <v>783</v>
      </c>
      <c r="D173" s="8" t="s">
        <v>120</v>
      </c>
      <c r="E173" s="8" t="s">
        <v>1429</v>
      </c>
      <c r="F173" s="22">
        <v>4140</v>
      </c>
      <c r="G173" s="10" t="s">
        <v>380</v>
      </c>
      <c r="H173" s="10">
        <v>10107381738</v>
      </c>
      <c r="I173" s="10" t="s">
        <v>1022</v>
      </c>
      <c r="J173" s="10" t="e">
        <f>VLOOKUP(G173,#REF!,2)</f>
        <v>#REF!</v>
      </c>
      <c r="K173" s="10" t="e">
        <f t="shared" si="5"/>
        <v>#REF!</v>
      </c>
      <c r="L173" s="10"/>
      <c r="M173" s="25">
        <v>6358</v>
      </c>
      <c r="N173" s="10" t="s">
        <v>381</v>
      </c>
      <c r="O173" s="26" t="s">
        <v>925</v>
      </c>
      <c r="P173" s="26" t="s">
        <v>926</v>
      </c>
      <c r="Q173" s="18">
        <v>180</v>
      </c>
      <c r="R173" s="13"/>
      <c r="S173" s="27" t="s">
        <v>1026</v>
      </c>
      <c r="T173" s="19" t="s">
        <v>1263</v>
      </c>
      <c r="U173" s="19"/>
      <c r="V173" s="20" t="s">
        <v>16</v>
      </c>
      <c r="W173" s="20" t="s">
        <v>17</v>
      </c>
      <c r="X173" s="21" t="s">
        <v>641</v>
      </c>
    </row>
    <row r="174" spans="2:24" ht="69" customHeight="1" x14ac:dyDescent="0.35">
      <c r="B174" s="17">
        <f t="shared" si="6"/>
        <v>172</v>
      </c>
      <c r="C174" s="17" t="s">
        <v>783</v>
      </c>
      <c r="D174" s="8" t="s">
        <v>120</v>
      </c>
      <c r="E174" s="8" t="s">
        <v>1429</v>
      </c>
      <c r="F174" s="22">
        <v>3789</v>
      </c>
      <c r="G174" s="10" t="s">
        <v>787</v>
      </c>
      <c r="H174" s="10">
        <v>10707660207</v>
      </c>
      <c r="I174" s="10" t="s">
        <v>1022</v>
      </c>
      <c r="J174" s="10" t="e">
        <f>VLOOKUP(G174,#REF!,2)</f>
        <v>#REF!</v>
      </c>
      <c r="K174" s="10" t="e">
        <f t="shared" si="5"/>
        <v>#REF!</v>
      </c>
      <c r="L174" s="10"/>
      <c r="M174" s="25">
        <v>6360</v>
      </c>
      <c r="N174" s="10" t="s">
        <v>383</v>
      </c>
      <c r="O174" s="26" t="s">
        <v>927</v>
      </c>
      <c r="P174" s="26" t="s">
        <v>928</v>
      </c>
      <c r="Q174" s="18">
        <v>266.68</v>
      </c>
      <c r="R174" s="13"/>
      <c r="S174" s="27" t="s">
        <v>1026</v>
      </c>
      <c r="T174" s="19" t="s">
        <v>1263</v>
      </c>
      <c r="U174" s="19"/>
      <c r="V174" s="20" t="s">
        <v>16</v>
      </c>
      <c r="W174" s="20" t="s">
        <v>17</v>
      </c>
      <c r="X174" s="21" t="s">
        <v>642</v>
      </c>
    </row>
    <row r="175" spans="2:24" ht="69" customHeight="1" x14ac:dyDescent="0.35">
      <c r="B175" s="17">
        <f t="shared" si="6"/>
        <v>173</v>
      </c>
      <c r="C175" s="17" t="s">
        <v>783</v>
      </c>
      <c r="D175" s="8" t="s">
        <v>120</v>
      </c>
      <c r="E175" s="8" t="s">
        <v>1429</v>
      </c>
      <c r="F175" s="22">
        <v>1374</v>
      </c>
      <c r="G175" s="10" t="s">
        <v>300</v>
      </c>
      <c r="H175" s="10">
        <v>10215199229</v>
      </c>
      <c r="I175" s="10" t="s">
        <v>1022</v>
      </c>
      <c r="J175" s="10" t="e">
        <f>VLOOKUP(G175,#REF!,2)</f>
        <v>#REF!</v>
      </c>
      <c r="K175" s="10" t="e">
        <f t="shared" si="5"/>
        <v>#REF!</v>
      </c>
      <c r="L175" s="10"/>
      <c r="M175" s="25">
        <v>6361</v>
      </c>
      <c r="N175" s="10" t="s">
        <v>384</v>
      </c>
      <c r="O175" s="26" t="s">
        <v>874</v>
      </c>
      <c r="P175" s="26" t="s">
        <v>929</v>
      </c>
      <c r="Q175" s="18">
        <v>291.69</v>
      </c>
      <c r="R175" s="13"/>
      <c r="S175" s="27" t="s">
        <v>1026</v>
      </c>
      <c r="T175" s="19" t="s">
        <v>1263</v>
      </c>
      <c r="U175" s="19"/>
      <c r="V175" s="20" t="s">
        <v>16</v>
      </c>
      <c r="W175" s="20" t="s">
        <v>17</v>
      </c>
      <c r="X175" s="21" t="s">
        <v>643</v>
      </c>
    </row>
    <row r="176" spans="2:24" ht="69" customHeight="1" x14ac:dyDescent="0.35">
      <c r="B176" s="17">
        <f t="shared" si="6"/>
        <v>174</v>
      </c>
      <c r="C176" s="17" t="s">
        <v>783</v>
      </c>
      <c r="D176" s="8" t="s">
        <v>120</v>
      </c>
      <c r="E176" s="8" t="s">
        <v>1429</v>
      </c>
      <c r="F176" s="22">
        <v>3006</v>
      </c>
      <c r="G176" s="10" t="s">
        <v>385</v>
      </c>
      <c r="H176" s="10">
        <v>20608683268</v>
      </c>
      <c r="I176" s="10" t="s">
        <v>1021</v>
      </c>
      <c r="J176" s="10" t="e">
        <f>VLOOKUP(G176,#REF!,2)</f>
        <v>#REF!</v>
      </c>
      <c r="K176" s="10" t="e">
        <f t="shared" si="5"/>
        <v>#REF!</v>
      </c>
      <c r="L176" s="10"/>
      <c r="M176" s="25">
        <v>6362</v>
      </c>
      <c r="N176" s="10" t="s">
        <v>386</v>
      </c>
      <c r="O176" s="10"/>
      <c r="P176" s="10"/>
      <c r="Q176" s="18">
        <v>312.5</v>
      </c>
      <c r="R176" s="13"/>
      <c r="S176" s="13" t="s">
        <v>1025</v>
      </c>
      <c r="T176" s="19" t="s">
        <v>1263</v>
      </c>
      <c r="U176" s="19"/>
      <c r="V176" s="20" t="s">
        <v>16</v>
      </c>
      <c r="W176" s="20" t="s">
        <v>17</v>
      </c>
      <c r="X176" s="21" t="s">
        <v>644</v>
      </c>
    </row>
    <row r="177" spans="2:24" ht="69" customHeight="1" x14ac:dyDescent="0.35">
      <c r="B177" s="17">
        <f t="shared" si="6"/>
        <v>175</v>
      </c>
      <c r="C177" s="17" t="s">
        <v>783</v>
      </c>
      <c r="D177" s="8" t="s">
        <v>120</v>
      </c>
      <c r="E177" s="8" t="s">
        <v>1429</v>
      </c>
      <c r="F177" s="22">
        <v>4073</v>
      </c>
      <c r="G177" s="10" t="s">
        <v>387</v>
      </c>
      <c r="H177" s="10">
        <v>10424939132</v>
      </c>
      <c r="I177" s="10" t="s">
        <v>1022</v>
      </c>
      <c r="J177" s="10" t="e">
        <f>VLOOKUP(G177,#REF!,2)</f>
        <v>#REF!</v>
      </c>
      <c r="K177" s="10" t="e">
        <f t="shared" si="5"/>
        <v>#REF!</v>
      </c>
      <c r="L177" s="10"/>
      <c r="M177" s="25">
        <v>6363</v>
      </c>
      <c r="N177" s="10" t="s">
        <v>388</v>
      </c>
      <c r="O177" s="26" t="s">
        <v>930</v>
      </c>
      <c r="P177" s="26" t="s">
        <v>931</v>
      </c>
      <c r="Q177" s="18">
        <v>360</v>
      </c>
      <c r="R177" s="13"/>
      <c r="S177" s="27" t="s">
        <v>1026</v>
      </c>
      <c r="T177" s="19" t="s">
        <v>1263</v>
      </c>
      <c r="U177" s="19"/>
      <c r="V177" s="20" t="s">
        <v>16</v>
      </c>
      <c r="W177" s="20" t="s">
        <v>17</v>
      </c>
      <c r="X177" s="21" t="s">
        <v>645</v>
      </c>
    </row>
    <row r="178" spans="2:24" ht="69" customHeight="1" x14ac:dyDescent="0.35">
      <c r="B178" s="17">
        <f t="shared" si="6"/>
        <v>176</v>
      </c>
      <c r="C178" s="17" t="s">
        <v>783</v>
      </c>
      <c r="D178" s="8" t="s">
        <v>121</v>
      </c>
      <c r="E178" s="8" t="s">
        <v>1429</v>
      </c>
      <c r="F178" s="22">
        <v>3609</v>
      </c>
      <c r="G178" s="10" t="s">
        <v>390</v>
      </c>
      <c r="H178" s="10">
        <v>10410967770</v>
      </c>
      <c r="I178" s="10" t="s">
        <v>1022</v>
      </c>
      <c r="J178" s="10" t="e">
        <f>VLOOKUP(G178,#REF!,2)</f>
        <v>#REF!</v>
      </c>
      <c r="K178" s="10" t="e">
        <f t="shared" si="5"/>
        <v>#REF!</v>
      </c>
      <c r="L178" s="10"/>
      <c r="M178" s="25">
        <v>6365</v>
      </c>
      <c r="N178" s="10" t="s">
        <v>391</v>
      </c>
      <c r="O178" s="26" t="s">
        <v>932</v>
      </c>
      <c r="P178" s="26" t="s">
        <v>866</v>
      </c>
      <c r="Q178" s="18">
        <v>83.33</v>
      </c>
      <c r="R178" s="13"/>
      <c r="S178" s="27" t="s">
        <v>1026</v>
      </c>
      <c r="T178" s="19" t="s">
        <v>1263</v>
      </c>
      <c r="U178" s="19"/>
      <c r="V178" s="20" t="s">
        <v>16</v>
      </c>
      <c r="W178" s="20" t="s">
        <v>17</v>
      </c>
      <c r="X178" s="21" t="s">
        <v>646</v>
      </c>
    </row>
    <row r="179" spans="2:24" ht="69" customHeight="1" x14ac:dyDescent="0.35">
      <c r="B179" s="17">
        <f t="shared" si="6"/>
        <v>177</v>
      </c>
      <c r="C179" s="17" t="s">
        <v>783</v>
      </c>
      <c r="D179" s="8">
        <v>45511</v>
      </c>
      <c r="E179" s="8" t="s">
        <v>1429</v>
      </c>
      <c r="F179" s="22" t="s">
        <v>430</v>
      </c>
      <c r="G179" s="10" t="s">
        <v>36</v>
      </c>
      <c r="H179" s="10">
        <v>20609407361</v>
      </c>
      <c r="I179" s="10" t="s">
        <v>984</v>
      </c>
      <c r="J179" s="10" t="e">
        <f>VLOOKUP(G179,#REF!,2)</f>
        <v>#REF!</v>
      </c>
      <c r="K179" s="10" t="e">
        <f t="shared" si="5"/>
        <v>#REF!</v>
      </c>
      <c r="L179" s="10"/>
      <c r="M179" s="10">
        <v>5495</v>
      </c>
      <c r="N179" s="10"/>
      <c r="O179" s="20">
        <v>24001623</v>
      </c>
      <c r="P179" s="20">
        <v>24001623</v>
      </c>
      <c r="Q179" s="18">
        <v>-35006.07</v>
      </c>
      <c r="R179" s="13" t="s">
        <v>675</v>
      </c>
      <c r="S179" s="13" t="s">
        <v>1025</v>
      </c>
      <c r="T179" s="19" t="s">
        <v>37</v>
      </c>
      <c r="U179" s="19">
        <v>2</v>
      </c>
      <c r="V179" s="20" t="s">
        <v>16</v>
      </c>
      <c r="W179" s="20" t="s">
        <v>41</v>
      </c>
      <c r="X179" s="21" t="s">
        <v>676</v>
      </c>
    </row>
    <row r="180" spans="2:24" ht="69" customHeight="1" x14ac:dyDescent="0.35">
      <c r="B180" s="17">
        <f t="shared" si="6"/>
        <v>178</v>
      </c>
      <c r="C180" s="17" t="s">
        <v>783</v>
      </c>
      <c r="D180" s="8">
        <v>45511</v>
      </c>
      <c r="E180" s="8" t="s">
        <v>1429</v>
      </c>
      <c r="F180" s="22" t="s">
        <v>431</v>
      </c>
      <c r="G180" s="10" t="s">
        <v>32</v>
      </c>
      <c r="H180" s="10">
        <v>20347029697</v>
      </c>
      <c r="I180" s="10" t="s">
        <v>984</v>
      </c>
      <c r="J180" s="10" t="e">
        <f>VLOOKUP(G180,#REF!,2)</f>
        <v>#REF!</v>
      </c>
      <c r="K180" s="10" t="e">
        <f t="shared" si="5"/>
        <v>#REF!</v>
      </c>
      <c r="L180" s="10"/>
      <c r="M180" s="10">
        <v>5498</v>
      </c>
      <c r="N180" s="10"/>
      <c r="O180" s="20">
        <v>24001624</v>
      </c>
      <c r="P180" s="20">
        <v>24001624</v>
      </c>
      <c r="Q180" s="18">
        <v>-47200</v>
      </c>
      <c r="R180" s="13"/>
      <c r="S180" s="13" t="s">
        <v>1025</v>
      </c>
      <c r="T180" s="19" t="s">
        <v>1263</v>
      </c>
      <c r="U180" s="19"/>
      <c r="V180" s="20" t="s">
        <v>16</v>
      </c>
      <c r="W180" s="20" t="s">
        <v>41</v>
      </c>
      <c r="X180" s="21" t="s">
        <v>677</v>
      </c>
    </row>
    <row r="181" spans="2:24" ht="69" customHeight="1" x14ac:dyDescent="0.35">
      <c r="B181" s="17">
        <f t="shared" si="6"/>
        <v>179</v>
      </c>
      <c r="C181" s="17" t="s">
        <v>783</v>
      </c>
      <c r="D181" s="8" t="s">
        <v>122</v>
      </c>
      <c r="E181" s="8" t="s">
        <v>1429</v>
      </c>
      <c r="F181" s="22">
        <v>3645</v>
      </c>
      <c r="G181" s="10" t="s">
        <v>392</v>
      </c>
      <c r="H181" s="10">
        <v>10182159099</v>
      </c>
      <c r="I181" s="10" t="s">
        <v>1022</v>
      </c>
      <c r="J181" s="10" t="e">
        <f>VLOOKUP(G181,#REF!,2)</f>
        <v>#REF!</v>
      </c>
      <c r="K181" s="10" t="e">
        <f t="shared" si="5"/>
        <v>#REF!</v>
      </c>
      <c r="L181" s="10"/>
      <c r="M181" s="25">
        <v>6434</v>
      </c>
      <c r="N181" s="10" t="s">
        <v>393</v>
      </c>
      <c r="O181" s="26" t="s">
        <v>936</v>
      </c>
      <c r="P181" s="26" t="s">
        <v>937</v>
      </c>
      <c r="Q181" s="18">
        <v>41.67</v>
      </c>
      <c r="R181" s="13"/>
      <c r="S181" s="27" t="s">
        <v>1026</v>
      </c>
      <c r="T181" s="19">
        <v>6</v>
      </c>
      <c r="U181" s="19"/>
      <c r="V181" s="20" t="s">
        <v>16</v>
      </c>
      <c r="W181" s="20" t="s">
        <v>17</v>
      </c>
      <c r="X181" s="21" t="s">
        <v>647</v>
      </c>
    </row>
    <row r="182" spans="2:24" ht="69" customHeight="1" x14ac:dyDescent="0.35">
      <c r="B182" s="17">
        <f t="shared" si="6"/>
        <v>180</v>
      </c>
      <c r="C182" s="17" t="s">
        <v>783</v>
      </c>
      <c r="D182" s="8" t="s">
        <v>122</v>
      </c>
      <c r="E182" s="8" t="s">
        <v>1429</v>
      </c>
      <c r="F182" s="22">
        <v>3831</v>
      </c>
      <c r="G182" s="10" t="s">
        <v>371</v>
      </c>
      <c r="H182" s="10">
        <v>10483358577</v>
      </c>
      <c r="I182" s="10" t="s">
        <v>1022</v>
      </c>
      <c r="J182" s="10" t="e">
        <f>VLOOKUP(G182,#REF!,2)</f>
        <v>#REF!</v>
      </c>
      <c r="K182" s="10" t="e">
        <f t="shared" si="5"/>
        <v>#REF!</v>
      </c>
      <c r="L182" s="10"/>
      <c r="M182" s="25">
        <v>6435</v>
      </c>
      <c r="N182" s="10" t="s">
        <v>394</v>
      </c>
      <c r="O182" s="26" t="s">
        <v>916</v>
      </c>
      <c r="P182" s="26" t="s">
        <v>933</v>
      </c>
      <c r="Q182" s="18">
        <v>50</v>
      </c>
      <c r="R182" s="13"/>
      <c r="S182" s="27" t="s">
        <v>1026</v>
      </c>
      <c r="T182" s="19" t="s">
        <v>1263</v>
      </c>
      <c r="U182" s="19"/>
      <c r="V182" s="20" t="s">
        <v>16</v>
      </c>
      <c r="W182" s="20" t="s">
        <v>17</v>
      </c>
      <c r="X182" s="21" t="s">
        <v>648</v>
      </c>
    </row>
    <row r="183" spans="2:24" ht="69" customHeight="1" x14ac:dyDescent="0.35">
      <c r="B183" s="17">
        <f t="shared" si="6"/>
        <v>181</v>
      </c>
      <c r="C183" s="17" t="s">
        <v>783</v>
      </c>
      <c r="D183" s="8" t="s">
        <v>122</v>
      </c>
      <c r="E183" s="8" t="s">
        <v>1429</v>
      </c>
      <c r="F183" s="22">
        <v>6436</v>
      </c>
      <c r="G183" s="10" t="s">
        <v>395</v>
      </c>
      <c r="H183" s="10">
        <v>10718379283</v>
      </c>
      <c r="I183" s="10" t="s">
        <v>1022</v>
      </c>
      <c r="J183" s="10" t="e">
        <f>VLOOKUP(G183,#REF!,2)</f>
        <v>#REF!</v>
      </c>
      <c r="K183" s="10" t="e">
        <f t="shared" si="5"/>
        <v>#REF!</v>
      </c>
      <c r="L183" s="10"/>
      <c r="M183" s="25">
        <v>6436</v>
      </c>
      <c r="N183" s="10" t="s">
        <v>396</v>
      </c>
      <c r="O183" s="26" t="s">
        <v>934</v>
      </c>
      <c r="P183" s="26" t="s">
        <v>935</v>
      </c>
      <c r="Q183" s="18">
        <v>83.34</v>
      </c>
      <c r="R183" s="13"/>
      <c r="S183" s="27" t="s">
        <v>1026</v>
      </c>
      <c r="T183" s="19">
        <v>6</v>
      </c>
      <c r="U183" s="19"/>
      <c r="V183" s="20" t="s">
        <v>16</v>
      </c>
      <c r="W183" s="20" t="s">
        <v>17</v>
      </c>
      <c r="X183" s="21" t="s">
        <v>649</v>
      </c>
    </row>
    <row r="184" spans="2:24" ht="69" customHeight="1" x14ac:dyDescent="0.35">
      <c r="B184" s="17">
        <f t="shared" si="6"/>
        <v>182</v>
      </c>
      <c r="C184" s="17" t="s">
        <v>783</v>
      </c>
      <c r="D184" s="8" t="s">
        <v>122</v>
      </c>
      <c r="E184" s="8" t="s">
        <v>1429</v>
      </c>
      <c r="F184" s="22">
        <v>4991</v>
      </c>
      <c r="G184" s="10" t="s">
        <v>397</v>
      </c>
      <c r="H184" s="10">
        <v>10755131445</v>
      </c>
      <c r="I184" s="10" t="s">
        <v>1022</v>
      </c>
      <c r="J184" s="10" t="e">
        <f>VLOOKUP(G184,#REF!,2)</f>
        <v>#REF!</v>
      </c>
      <c r="K184" s="10" t="e">
        <f t="shared" si="5"/>
        <v>#REF!</v>
      </c>
      <c r="L184" s="10"/>
      <c r="M184" s="25">
        <v>6437</v>
      </c>
      <c r="N184" s="10" t="s">
        <v>398</v>
      </c>
      <c r="O184" s="26" t="s">
        <v>938</v>
      </c>
      <c r="P184" s="26" t="s">
        <v>939</v>
      </c>
      <c r="Q184" s="18">
        <v>87.5</v>
      </c>
      <c r="R184" s="13"/>
      <c r="S184" s="27" t="s">
        <v>1026</v>
      </c>
      <c r="T184" s="19" t="s">
        <v>1263</v>
      </c>
      <c r="U184" s="19"/>
      <c r="V184" s="20" t="s">
        <v>16</v>
      </c>
      <c r="W184" s="20" t="s">
        <v>17</v>
      </c>
      <c r="X184" s="21" t="s">
        <v>650</v>
      </c>
    </row>
    <row r="185" spans="2:24" ht="55.15" customHeight="1" x14ac:dyDescent="0.35">
      <c r="B185" s="17">
        <f t="shared" si="6"/>
        <v>183</v>
      </c>
      <c r="C185" s="17" t="s">
        <v>783</v>
      </c>
      <c r="D185" s="8" t="s">
        <v>122</v>
      </c>
      <c r="E185" s="8" t="s">
        <v>1429</v>
      </c>
      <c r="F185" s="22">
        <v>3836</v>
      </c>
      <c r="G185" s="10" t="s">
        <v>399</v>
      </c>
      <c r="H185" s="10">
        <v>10704342514</v>
      </c>
      <c r="I185" s="10" t="s">
        <v>1022</v>
      </c>
      <c r="J185" s="10" t="e">
        <f>VLOOKUP(G185,#REF!,2)</f>
        <v>#REF!</v>
      </c>
      <c r="K185" s="10" t="e">
        <f t="shared" si="5"/>
        <v>#REF!</v>
      </c>
      <c r="L185" s="10"/>
      <c r="M185" s="25">
        <v>6438</v>
      </c>
      <c r="N185" s="10" t="s">
        <v>400</v>
      </c>
      <c r="O185" s="26" t="s">
        <v>940</v>
      </c>
      <c r="P185" s="26" t="s">
        <v>810</v>
      </c>
      <c r="Q185" s="18">
        <v>100</v>
      </c>
      <c r="R185" s="13"/>
      <c r="S185" s="27" t="s">
        <v>1026</v>
      </c>
      <c r="T185" s="19" t="s">
        <v>1263</v>
      </c>
      <c r="U185" s="19"/>
      <c r="V185" s="20" t="s">
        <v>16</v>
      </c>
      <c r="W185" s="20" t="s">
        <v>17</v>
      </c>
      <c r="X185" s="21" t="s">
        <v>651</v>
      </c>
    </row>
    <row r="186" spans="2:24" ht="69" customHeight="1" x14ac:dyDescent="0.35">
      <c r="B186" s="17">
        <f t="shared" si="6"/>
        <v>184</v>
      </c>
      <c r="C186" s="17" t="s">
        <v>783</v>
      </c>
      <c r="D186" s="8" t="s">
        <v>122</v>
      </c>
      <c r="E186" s="8" t="s">
        <v>1429</v>
      </c>
      <c r="F186" s="22">
        <v>4970</v>
      </c>
      <c r="G186" s="10" t="s">
        <v>401</v>
      </c>
      <c r="H186" s="10">
        <v>10468716343</v>
      </c>
      <c r="I186" s="10" t="s">
        <v>1022</v>
      </c>
      <c r="J186" s="10" t="e">
        <f>VLOOKUP(G186,#REF!,2)</f>
        <v>#REF!</v>
      </c>
      <c r="K186" s="10" t="e">
        <f t="shared" si="5"/>
        <v>#REF!</v>
      </c>
      <c r="L186" s="10"/>
      <c r="M186" s="25">
        <v>6439</v>
      </c>
      <c r="N186" s="10" t="s">
        <v>402</v>
      </c>
      <c r="O186" s="26" t="s">
        <v>941</v>
      </c>
      <c r="P186" s="26" t="s">
        <v>942</v>
      </c>
      <c r="Q186" s="18">
        <v>133.34</v>
      </c>
      <c r="R186" s="13"/>
      <c r="S186" s="27" t="s">
        <v>1026</v>
      </c>
      <c r="T186" s="19" t="s">
        <v>1263</v>
      </c>
      <c r="U186" s="19"/>
      <c r="V186" s="20" t="s">
        <v>16</v>
      </c>
      <c r="W186" s="20" t="s">
        <v>17</v>
      </c>
      <c r="X186" s="21" t="s">
        <v>652</v>
      </c>
    </row>
    <row r="187" spans="2:24" ht="69" customHeight="1" x14ac:dyDescent="0.35">
      <c r="B187" s="17">
        <f t="shared" si="6"/>
        <v>185</v>
      </c>
      <c r="C187" s="17" t="s">
        <v>783</v>
      </c>
      <c r="D187" s="8" t="s">
        <v>122</v>
      </c>
      <c r="E187" s="8" t="s">
        <v>1429</v>
      </c>
      <c r="F187" s="22">
        <v>5855</v>
      </c>
      <c r="G187" s="10" t="s">
        <v>302</v>
      </c>
      <c r="H187" s="10">
        <v>20546341888</v>
      </c>
      <c r="I187" s="10" t="s">
        <v>1020</v>
      </c>
      <c r="J187" s="10" t="e">
        <f>VLOOKUP(G187,#REF!,2)</f>
        <v>#REF!</v>
      </c>
      <c r="K187" s="10" t="e">
        <f t="shared" si="5"/>
        <v>#REF!</v>
      </c>
      <c r="L187" s="10"/>
      <c r="M187" s="25">
        <v>6442</v>
      </c>
      <c r="N187" s="10" t="s">
        <v>403</v>
      </c>
      <c r="O187" s="10"/>
      <c r="P187" s="10"/>
      <c r="Q187" s="18">
        <v>16480</v>
      </c>
      <c r="R187" s="13"/>
      <c r="S187" s="13" t="s">
        <v>1025</v>
      </c>
      <c r="T187" s="19" t="s">
        <v>1263</v>
      </c>
      <c r="U187" s="19"/>
      <c r="V187" s="20" t="s">
        <v>16</v>
      </c>
      <c r="W187" s="20" t="s">
        <v>17</v>
      </c>
      <c r="X187" s="21" t="s">
        <v>653</v>
      </c>
    </row>
    <row r="188" spans="2:24" ht="69" customHeight="1" x14ac:dyDescent="0.35">
      <c r="B188" s="17">
        <f t="shared" si="6"/>
        <v>186</v>
      </c>
      <c r="C188" s="17" t="s">
        <v>783</v>
      </c>
      <c r="D188" s="8">
        <v>45524</v>
      </c>
      <c r="E188" s="8" t="s">
        <v>1429</v>
      </c>
      <c r="F188" s="22" t="s">
        <v>432</v>
      </c>
      <c r="G188" s="10" t="s">
        <v>23</v>
      </c>
      <c r="H188" s="10">
        <v>20607107824</v>
      </c>
      <c r="I188" s="10" t="s">
        <v>984</v>
      </c>
      <c r="J188" s="10" t="e">
        <f>VLOOKUP(G188,#REF!,2)</f>
        <v>#REF!</v>
      </c>
      <c r="K188" s="10" t="e">
        <f t="shared" si="5"/>
        <v>#REF!</v>
      </c>
      <c r="L188" s="10"/>
      <c r="M188" s="10">
        <v>5591</v>
      </c>
      <c r="N188" s="10"/>
      <c r="O188" s="20">
        <v>24001625</v>
      </c>
      <c r="P188" s="20">
        <v>24001625</v>
      </c>
      <c r="Q188" s="18">
        <v>-1205960</v>
      </c>
      <c r="R188" s="13"/>
      <c r="S188" s="13" t="s">
        <v>1025</v>
      </c>
      <c r="T188" s="19">
        <v>6</v>
      </c>
      <c r="U188" s="19"/>
      <c r="V188" s="20" t="s">
        <v>16</v>
      </c>
      <c r="W188" s="20" t="s">
        <v>41</v>
      </c>
      <c r="X188" s="21" t="s">
        <v>678</v>
      </c>
    </row>
    <row r="189" spans="2:24" ht="69" customHeight="1" x14ac:dyDescent="0.35">
      <c r="B189" s="17">
        <f t="shared" si="6"/>
        <v>187</v>
      </c>
      <c r="C189" s="17" t="s">
        <v>783</v>
      </c>
      <c r="D189" s="8">
        <v>45526</v>
      </c>
      <c r="E189" s="8" t="s">
        <v>1429</v>
      </c>
      <c r="F189" s="22" t="s">
        <v>433</v>
      </c>
      <c r="G189" s="10" t="s">
        <v>31</v>
      </c>
      <c r="H189" s="10">
        <v>20607144576</v>
      </c>
      <c r="I189" s="10" t="s">
        <v>984</v>
      </c>
      <c r="J189" s="10" t="e">
        <f>VLOOKUP(G189,#REF!,2)</f>
        <v>#REF!</v>
      </c>
      <c r="K189" s="10" t="e">
        <f t="shared" ref="K189:K252" si="7">+H189-J189</f>
        <v>#REF!</v>
      </c>
      <c r="L189" s="10"/>
      <c r="M189" s="10">
        <v>6015</v>
      </c>
      <c r="N189" s="10"/>
      <c r="O189" s="20">
        <v>24001755</v>
      </c>
      <c r="P189" s="20">
        <v>24001755</v>
      </c>
      <c r="Q189" s="18">
        <v>-4970160</v>
      </c>
      <c r="R189" s="13"/>
      <c r="S189" s="13" t="s">
        <v>1025</v>
      </c>
      <c r="T189" s="20">
        <v>3</v>
      </c>
      <c r="U189" s="19"/>
      <c r="V189" s="20" t="s">
        <v>16</v>
      </c>
      <c r="W189" s="20" t="s">
        <v>41</v>
      </c>
      <c r="X189" s="21" t="s">
        <v>679</v>
      </c>
    </row>
    <row r="190" spans="2:24" ht="69" customHeight="1" x14ac:dyDescent="0.35">
      <c r="B190" s="17">
        <f t="shared" si="6"/>
        <v>188</v>
      </c>
      <c r="C190" s="17" t="s">
        <v>783</v>
      </c>
      <c r="D190" s="8" t="s">
        <v>123</v>
      </c>
      <c r="E190" s="8" t="s">
        <v>1429</v>
      </c>
      <c r="F190" s="22">
        <v>6501</v>
      </c>
      <c r="G190" s="10" t="s">
        <v>305</v>
      </c>
      <c r="H190" s="10">
        <v>10406699884</v>
      </c>
      <c r="I190" s="10" t="s">
        <v>1022</v>
      </c>
      <c r="J190" s="10" t="e">
        <f>VLOOKUP(G190,#REF!,2)</f>
        <v>#REF!</v>
      </c>
      <c r="K190" s="10" t="e">
        <f t="shared" si="7"/>
        <v>#REF!</v>
      </c>
      <c r="L190" s="10"/>
      <c r="M190" s="25">
        <v>6501</v>
      </c>
      <c r="N190" s="10" t="s">
        <v>412</v>
      </c>
      <c r="O190" s="26" t="s">
        <v>951</v>
      </c>
      <c r="P190" s="26" t="s">
        <v>952</v>
      </c>
      <c r="Q190" s="18">
        <v>366.68</v>
      </c>
      <c r="R190" s="13"/>
      <c r="S190" s="27" t="s">
        <v>1026</v>
      </c>
      <c r="T190" s="19" t="s">
        <v>1263</v>
      </c>
      <c r="U190" s="19"/>
      <c r="V190" s="20" t="s">
        <v>16</v>
      </c>
      <c r="W190" s="20" t="s">
        <v>17</v>
      </c>
      <c r="X190" s="21" t="s">
        <v>660</v>
      </c>
    </row>
    <row r="191" spans="2:24" ht="55.15" customHeight="1" x14ac:dyDescent="0.35">
      <c r="B191" s="17">
        <f t="shared" si="6"/>
        <v>189</v>
      </c>
      <c r="C191" s="17" t="s">
        <v>783</v>
      </c>
      <c r="D191" s="8" t="s">
        <v>123</v>
      </c>
      <c r="E191" s="8" t="s">
        <v>1429</v>
      </c>
      <c r="F191" s="22">
        <v>6495</v>
      </c>
      <c r="G191" s="10" t="s">
        <v>404</v>
      </c>
      <c r="H191" s="10">
        <v>10463843029</v>
      </c>
      <c r="I191" s="10" t="s">
        <v>1022</v>
      </c>
      <c r="J191" s="10" t="e">
        <f>VLOOKUP(G191,#REF!,2)</f>
        <v>#REF!</v>
      </c>
      <c r="K191" s="10" t="e">
        <f t="shared" si="7"/>
        <v>#REF!</v>
      </c>
      <c r="L191" s="10"/>
      <c r="M191" s="25">
        <v>6495</v>
      </c>
      <c r="N191" s="10" t="s">
        <v>405</v>
      </c>
      <c r="O191" s="26" t="s">
        <v>943</v>
      </c>
      <c r="P191" s="26" t="s">
        <v>944</v>
      </c>
      <c r="Q191" s="18">
        <v>58.33</v>
      </c>
      <c r="R191" s="13"/>
      <c r="S191" s="27" t="s">
        <v>1026</v>
      </c>
      <c r="T191" s="19" t="s">
        <v>1263</v>
      </c>
      <c r="U191" s="19"/>
      <c r="V191" s="20" t="s">
        <v>16</v>
      </c>
      <c r="W191" s="20" t="s">
        <v>17</v>
      </c>
      <c r="X191" s="21" t="s">
        <v>654</v>
      </c>
    </row>
    <row r="192" spans="2:24" ht="69" customHeight="1" x14ac:dyDescent="0.35">
      <c r="B192" s="17">
        <f t="shared" si="6"/>
        <v>190</v>
      </c>
      <c r="C192" s="17" t="s">
        <v>783</v>
      </c>
      <c r="D192" s="8" t="s">
        <v>123</v>
      </c>
      <c r="E192" s="8" t="s">
        <v>1429</v>
      </c>
      <c r="F192" s="22">
        <v>6497</v>
      </c>
      <c r="G192" s="10" t="s">
        <v>390</v>
      </c>
      <c r="H192" s="10">
        <v>10410967770</v>
      </c>
      <c r="I192" s="10" t="s">
        <v>1022</v>
      </c>
      <c r="J192" s="10" t="e">
        <f>VLOOKUP(G192,#REF!,2)</f>
        <v>#REF!</v>
      </c>
      <c r="K192" s="10" t="e">
        <f t="shared" si="7"/>
        <v>#REF!</v>
      </c>
      <c r="L192" s="10"/>
      <c r="M192" s="25">
        <v>6497</v>
      </c>
      <c r="N192" s="10" t="s">
        <v>408</v>
      </c>
      <c r="O192" s="26" t="s">
        <v>932</v>
      </c>
      <c r="P192" s="26" t="s">
        <v>866</v>
      </c>
      <c r="Q192" s="18">
        <v>83.34</v>
      </c>
      <c r="R192" s="13"/>
      <c r="S192" s="27" t="s">
        <v>1026</v>
      </c>
      <c r="T192" s="19" t="s">
        <v>1263</v>
      </c>
      <c r="U192" s="19"/>
      <c r="V192" s="20" t="s">
        <v>16</v>
      </c>
      <c r="W192" s="20" t="s">
        <v>17</v>
      </c>
      <c r="X192" s="21" t="s">
        <v>656</v>
      </c>
    </row>
    <row r="193" spans="2:24" ht="41.5" customHeight="1" x14ac:dyDescent="0.35">
      <c r="B193" s="17">
        <f t="shared" si="6"/>
        <v>191</v>
      </c>
      <c r="C193" s="17" t="s">
        <v>783</v>
      </c>
      <c r="D193" s="8" t="s">
        <v>123</v>
      </c>
      <c r="E193" s="8" t="s">
        <v>1429</v>
      </c>
      <c r="F193" s="22">
        <v>6498</v>
      </c>
      <c r="G193" s="10" t="s">
        <v>184</v>
      </c>
      <c r="H193" s="10">
        <v>10451257906</v>
      </c>
      <c r="I193" s="10" t="s">
        <v>1022</v>
      </c>
      <c r="J193" s="10" t="e">
        <f>VLOOKUP(G193,#REF!,2)</f>
        <v>#REF!</v>
      </c>
      <c r="K193" s="10" t="e">
        <f t="shared" si="7"/>
        <v>#REF!</v>
      </c>
      <c r="L193" s="10"/>
      <c r="M193" s="25">
        <v>6498</v>
      </c>
      <c r="N193" s="10" t="s">
        <v>409</v>
      </c>
      <c r="O193" s="26" t="s">
        <v>946</v>
      </c>
      <c r="P193" s="26" t="s">
        <v>939</v>
      </c>
      <c r="Q193" s="18">
        <v>83.34</v>
      </c>
      <c r="R193" s="13"/>
      <c r="S193" s="27" t="s">
        <v>1026</v>
      </c>
      <c r="T193" s="19" t="s">
        <v>1263</v>
      </c>
      <c r="U193" s="19"/>
      <c r="V193" s="20" t="s">
        <v>16</v>
      </c>
      <c r="W193" s="20" t="s">
        <v>17</v>
      </c>
      <c r="X193" s="21" t="s">
        <v>657</v>
      </c>
    </row>
    <row r="194" spans="2:24" ht="69" customHeight="1" x14ac:dyDescent="0.35">
      <c r="B194" s="17">
        <f t="shared" si="6"/>
        <v>192</v>
      </c>
      <c r="C194" s="17" t="s">
        <v>783</v>
      </c>
      <c r="D194" s="8" t="s">
        <v>123</v>
      </c>
      <c r="E194" s="8" t="s">
        <v>1429</v>
      </c>
      <c r="F194" s="22">
        <v>4045</v>
      </c>
      <c r="G194" s="10" t="s">
        <v>354</v>
      </c>
      <c r="H194" s="10">
        <v>10402460798</v>
      </c>
      <c r="I194" s="10" t="s">
        <v>1022</v>
      </c>
      <c r="J194" s="10" t="e">
        <f>VLOOKUP(G194,#REF!,2)</f>
        <v>#REF!</v>
      </c>
      <c r="K194" s="10" t="e">
        <f t="shared" si="7"/>
        <v>#REF!</v>
      </c>
      <c r="L194" s="10"/>
      <c r="M194" s="25">
        <v>6499</v>
      </c>
      <c r="N194" s="10" t="s">
        <v>410</v>
      </c>
      <c r="O194" s="26" t="s">
        <v>907</v>
      </c>
      <c r="P194" s="26" t="s">
        <v>947</v>
      </c>
      <c r="Q194" s="18">
        <v>118.18</v>
      </c>
      <c r="R194" s="13"/>
      <c r="S194" s="27" t="s">
        <v>1026</v>
      </c>
      <c r="T194" s="19" t="s">
        <v>1263</v>
      </c>
      <c r="U194" s="19"/>
      <c r="V194" s="20" t="s">
        <v>16</v>
      </c>
      <c r="W194" s="20" t="s">
        <v>17</v>
      </c>
      <c r="X194" s="21" t="s">
        <v>658</v>
      </c>
    </row>
    <row r="195" spans="2:24" ht="69" customHeight="1" x14ac:dyDescent="0.35">
      <c r="B195" s="17">
        <f t="shared" si="6"/>
        <v>193</v>
      </c>
      <c r="C195" s="17" t="s">
        <v>783</v>
      </c>
      <c r="D195" s="8" t="s">
        <v>123</v>
      </c>
      <c r="E195" s="8" t="s">
        <v>1429</v>
      </c>
      <c r="F195" s="22">
        <v>4395</v>
      </c>
      <c r="G195" s="10" t="s">
        <v>52</v>
      </c>
      <c r="H195" s="10">
        <v>10417988021</v>
      </c>
      <c r="I195" s="10" t="s">
        <v>1022</v>
      </c>
      <c r="J195" s="10" t="e">
        <f>VLOOKUP(G195,#REF!,2)</f>
        <v>#REF!</v>
      </c>
      <c r="K195" s="10" t="e">
        <f t="shared" si="7"/>
        <v>#REF!</v>
      </c>
      <c r="L195" s="10"/>
      <c r="M195" s="25">
        <v>6500</v>
      </c>
      <c r="N195" s="10" t="s">
        <v>411</v>
      </c>
      <c r="O195" s="10" t="s">
        <v>985</v>
      </c>
      <c r="P195" s="10" t="s">
        <v>986</v>
      </c>
      <c r="Q195" s="18">
        <v>300</v>
      </c>
      <c r="R195" s="13"/>
      <c r="S195" s="27" t="s">
        <v>1026</v>
      </c>
      <c r="T195" s="19" t="s">
        <v>1263</v>
      </c>
      <c r="U195" s="19"/>
      <c r="V195" s="20" t="s">
        <v>16</v>
      </c>
      <c r="W195" s="20" t="s">
        <v>17</v>
      </c>
      <c r="X195" s="21" t="s">
        <v>659</v>
      </c>
    </row>
    <row r="196" spans="2:24" ht="55.15" customHeight="1" x14ac:dyDescent="0.35">
      <c r="B196" s="17">
        <f t="shared" ref="B196:B259" si="8">ROW(A194)</f>
        <v>194</v>
      </c>
      <c r="C196" s="17" t="s">
        <v>783</v>
      </c>
      <c r="D196" s="8" t="s">
        <v>124</v>
      </c>
      <c r="E196" s="8" t="s">
        <v>1429</v>
      </c>
      <c r="F196" s="22" t="s">
        <v>1310</v>
      </c>
      <c r="G196" s="10" t="s">
        <v>1283</v>
      </c>
      <c r="H196" s="10">
        <v>20611463953</v>
      </c>
      <c r="I196" s="10" t="s">
        <v>984</v>
      </c>
      <c r="J196" s="10" t="e">
        <f>VLOOKUP(G196,#REF!,2)</f>
        <v>#REF!</v>
      </c>
      <c r="K196" s="10" t="e">
        <f t="shared" si="7"/>
        <v>#REF!</v>
      </c>
      <c r="L196" s="10"/>
      <c r="M196" s="25">
        <v>6068</v>
      </c>
      <c r="N196" s="10" t="s">
        <v>413</v>
      </c>
      <c r="O196" s="10"/>
      <c r="P196" s="10"/>
      <c r="Q196" s="18">
        <v>909176.8</v>
      </c>
      <c r="R196" s="13" t="s">
        <v>1294</v>
      </c>
      <c r="S196" s="13" t="s">
        <v>1025</v>
      </c>
      <c r="T196" s="19">
        <v>16</v>
      </c>
      <c r="U196" s="19">
        <v>2</v>
      </c>
      <c r="V196" s="20" t="s">
        <v>16</v>
      </c>
      <c r="W196" s="20" t="s">
        <v>17</v>
      </c>
      <c r="X196" s="21" t="s">
        <v>661</v>
      </c>
    </row>
    <row r="197" spans="2:24" ht="69" customHeight="1" x14ac:dyDescent="0.35">
      <c r="B197" s="17">
        <f t="shared" si="8"/>
        <v>195</v>
      </c>
      <c r="C197" s="17" t="s">
        <v>783</v>
      </c>
      <c r="D197" s="8" t="s">
        <v>124</v>
      </c>
      <c r="E197" s="8" t="s">
        <v>1429</v>
      </c>
      <c r="F197" s="22">
        <v>4939</v>
      </c>
      <c r="G197" s="10" t="s">
        <v>414</v>
      </c>
      <c r="H197" s="10">
        <v>10407986941</v>
      </c>
      <c r="I197" s="10" t="s">
        <v>1022</v>
      </c>
      <c r="J197" s="10" t="e">
        <f>VLOOKUP(G197,#REF!,2)</f>
        <v>#REF!</v>
      </c>
      <c r="K197" s="10" t="e">
        <f t="shared" si="7"/>
        <v>#REF!</v>
      </c>
      <c r="L197" s="10"/>
      <c r="M197" s="25">
        <v>6502</v>
      </c>
      <c r="N197" s="10" t="s">
        <v>415</v>
      </c>
      <c r="O197" s="26" t="s">
        <v>954</v>
      </c>
      <c r="P197" s="26" t="s">
        <v>955</v>
      </c>
      <c r="Q197" s="18">
        <v>83.33</v>
      </c>
      <c r="R197" s="13"/>
      <c r="S197" s="27" t="s">
        <v>1026</v>
      </c>
      <c r="T197" s="19" t="s">
        <v>1263</v>
      </c>
      <c r="U197" s="19"/>
      <c r="V197" s="20" t="s">
        <v>16</v>
      </c>
      <c r="W197" s="20" t="s">
        <v>17</v>
      </c>
      <c r="X197" s="21" t="s">
        <v>662</v>
      </c>
    </row>
    <row r="198" spans="2:24" ht="69" customHeight="1" x14ac:dyDescent="0.35">
      <c r="B198" s="17">
        <f t="shared" si="8"/>
        <v>196</v>
      </c>
      <c r="C198" s="17" t="s">
        <v>783</v>
      </c>
      <c r="D198" s="8" t="s">
        <v>124</v>
      </c>
      <c r="E198" s="8" t="s">
        <v>1429</v>
      </c>
      <c r="F198" s="22">
        <v>856</v>
      </c>
      <c r="G198" s="10" t="s">
        <v>184</v>
      </c>
      <c r="H198" s="10">
        <v>10451257906</v>
      </c>
      <c r="I198" s="10" t="s">
        <v>1022</v>
      </c>
      <c r="J198" s="10" t="e">
        <f>VLOOKUP(G198,#REF!,2)</f>
        <v>#REF!</v>
      </c>
      <c r="K198" s="10" t="e">
        <f t="shared" si="7"/>
        <v>#REF!</v>
      </c>
      <c r="L198" s="10"/>
      <c r="M198" s="25">
        <v>6503</v>
      </c>
      <c r="N198" s="10" t="s">
        <v>416</v>
      </c>
      <c r="O198" s="26" t="s">
        <v>946</v>
      </c>
      <c r="P198" s="26" t="s">
        <v>956</v>
      </c>
      <c r="Q198" s="18">
        <v>83.33</v>
      </c>
      <c r="R198" s="13"/>
      <c r="S198" s="27" t="s">
        <v>1026</v>
      </c>
      <c r="T198" s="19" t="s">
        <v>1263</v>
      </c>
      <c r="U198" s="19"/>
      <c r="V198" s="20" t="s">
        <v>16</v>
      </c>
      <c r="W198" s="20" t="s">
        <v>17</v>
      </c>
      <c r="X198" s="21" t="s">
        <v>663</v>
      </c>
    </row>
    <row r="199" spans="2:24" ht="69" customHeight="1" x14ac:dyDescent="0.35">
      <c r="B199" s="17">
        <f t="shared" si="8"/>
        <v>197</v>
      </c>
      <c r="C199" s="17" t="s">
        <v>783</v>
      </c>
      <c r="D199" s="8" t="s">
        <v>124</v>
      </c>
      <c r="E199" s="8" t="s">
        <v>1429</v>
      </c>
      <c r="F199" s="22">
        <v>2476</v>
      </c>
      <c r="G199" s="10" t="s">
        <v>417</v>
      </c>
      <c r="H199" s="10">
        <v>20602781659</v>
      </c>
      <c r="I199" s="10" t="s">
        <v>1021</v>
      </c>
      <c r="J199" s="10" t="e">
        <f>VLOOKUP(G199,#REF!,2)</f>
        <v>#REF!</v>
      </c>
      <c r="K199" s="10" t="e">
        <f t="shared" si="7"/>
        <v>#REF!</v>
      </c>
      <c r="L199" s="10"/>
      <c r="M199" s="25">
        <v>6504</v>
      </c>
      <c r="N199" s="10" t="s">
        <v>418</v>
      </c>
      <c r="O199" s="10"/>
      <c r="P199" s="10"/>
      <c r="Q199" s="18">
        <v>1030</v>
      </c>
      <c r="R199" s="13"/>
      <c r="S199" s="10" t="s">
        <v>1025</v>
      </c>
      <c r="T199" s="19" t="s">
        <v>1263</v>
      </c>
      <c r="U199" s="19"/>
      <c r="V199" s="20" t="s">
        <v>16</v>
      </c>
      <c r="W199" s="20" t="s">
        <v>17</v>
      </c>
      <c r="X199" s="21" t="s">
        <v>664</v>
      </c>
    </row>
    <row r="200" spans="2:24" ht="69" customHeight="1" x14ac:dyDescent="0.35">
      <c r="B200" s="17">
        <f t="shared" si="8"/>
        <v>198</v>
      </c>
      <c r="C200" s="17" t="s">
        <v>783</v>
      </c>
      <c r="D200" s="8" t="s">
        <v>124</v>
      </c>
      <c r="E200" s="8" t="s">
        <v>1429</v>
      </c>
      <c r="F200" s="22">
        <v>1596</v>
      </c>
      <c r="G200" s="10" t="s">
        <v>26</v>
      </c>
      <c r="H200" s="10">
        <v>20607966991</v>
      </c>
      <c r="I200" s="10" t="s">
        <v>1018</v>
      </c>
      <c r="J200" s="10" t="e">
        <f>VLOOKUP(G200,#REF!,2)</f>
        <v>#REF!</v>
      </c>
      <c r="K200" s="10" t="e">
        <f t="shared" si="7"/>
        <v>#REF!</v>
      </c>
      <c r="L200" s="10"/>
      <c r="M200" s="25">
        <v>6505</v>
      </c>
      <c r="N200" s="10" t="s">
        <v>419</v>
      </c>
      <c r="O200" s="10"/>
      <c r="P200" s="10"/>
      <c r="Q200" s="18">
        <v>15000</v>
      </c>
      <c r="R200" s="13"/>
      <c r="S200" s="13" t="s">
        <v>1025</v>
      </c>
      <c r="T200" s="19" t="s">
        <v>456</v>
      </c>
      <c r="U200" s="19">
        <v>37</v>
      </c>
      <c r="V200" s="20" t="s">
        <v>16</v>
      </c>
      <c r="W200" s="20" t="s">
        <v>17</v>
      </c>
      <c r="X200" s="21" t="s">
        <v>665</v>
      </c>
    </row>
    <row r="201" spans="2:24" ht="41.5" customHeight="1" x14ac:dyDescent="0.35">
      <c r="B201" s="17">
        <f t="shared" si="8"/>
        <v>199</v>
      </c>
      <c r="C201" s="17" t="s">
        <v>783</v>
      </c>
      <c r="D201" s="8">
        <v>45528</v>
      </c>
      <c r="E201" s="8" t="s">
        <v>1429</v>
      </c>
      <c r="F201" s="22">
        <v>6032</v>
      </c>
      <c r="G201" s="10" t="s">
        <v>204</v>
      </c>
      <c r="H201" s="10">
        <v>20480735901</v>
      </c>
      <c r="I201" s="10" t="s">
        <v>984</v>
      </c>
      <c r="J201" s="10" t="e">
        <f>VLOOKUP(G201,#REF!,2)</f>
        <v>#REF!</v>
      </c>
      <c r="K201" s="10" t="e">
        <f t="shared" si="7"/>
        <v>#REF!</v>
      </c>
      <c r="L201" s="10"/>
      <c r="M201" s="10">
        <v>6032</v>
      </c>
      <c r="N201" s="10"/>
      <c r="O201" s="20">
        <v>24001812</v>
      </c>
      <c r="P201" s="20">
        <v>24001812</v>
      </c>
      <c r="Q201" s="18">
        <v>-43954.16</v>
      </c>
      <c r="R201" s="13"/>
      <c r="S201" s="13" t="s">
        <v>1025</v>
      </c>
      <c r="T201" s="19" t="s">
        <v>1263</v>
      </c>
      <c r="U201" s="19"/>
      <c r="V201" s="20" t="s">
        <v>16</v>
      </c>
      <c r="W201" s="20" t="s">
        <v>41</v>
      </c>
      <c r="X201" s="21" t="s">
        <v>685</v>
      </c>
    </row>
    <row r="202" spans="2:24" ht="69" customHeight="1" x14ac:dyDescent="0.35">
      <c r="B202" s="17">
        <f t="shared" si="8"/>
        <v>200</v>
      </c>
      <c r="C202" s="17" t="s">
        <v>783</v>
      </c>
      <c r="D202" s="8" t="s">
        <v>125</v>
      </c>
      <c r="E202" s="8" t="s">
        <v>1429</v>
      </c>
      <c r="F202" s="22">
        <v>4070</v>
      </c>
      <c r="G202" s="10" t="s">
        <v>786</v>
      </c>
      <c r="H202" s="10">
        <v>10724179610</v>
      </c>
      <c r="I202" s="10" t="s">
        <v>1022</v>
      </c>
      <c r="J202" s="10" t="e">
        <f>VLOOKUP(G202,#REF!,2)</f>
        <v>#REF!</v>
      </c>
      <c r="K202" s="10" t="e">
        <f t="shared" si="7"/>
        <v>#REF!</v>
      </c>
      <c r="L202" s="10"/>
      <c r="M202" s="25">
        <v>6250</v>
      </c>
      <c r="N202" s="10" t="s">
        <v>420</v>
      </c>
      <c r="O202" s="10"/>
      <c r="P202" s="10"/>
      <c r="Q202" s="18">
        <v>37.5</v>
      </c>
      <c r="R202" s="13"/>
      <c r="S202" s="27" t="s">
        <v>1026</v>
      </c>
      <c r="T202" s="19" t="s">
        <v>1263</v>
      </c>
      <c r="U202" s="19"/>
      <c r="V202" s="20" t="s">
        <v>16</v>
      </c>
      <c r="W202" s="20" t="s">
        <v>17</v>
      </c>
      <c r="X202" s="21" t="s">
        <v>666</v>
      </c>
    </row>
    <row r="203" spans="2:24" ht="55.15" customHeight="1" x14ac:dyDescent="0.35">
      <c r="B203" s="17">
        <f t="shared" si="8"/>
        <v>201</v>
      </c>
      <c r="C203" s="17" t="s">
        <v>783</v>
      </c>
      <c r="D203" s="8" t="s">
        <v>125</v>
      </c>
      <c r="E203" s="8" t="s">
        <v>1429</v>
      </c>
      <c r="F203" s="22">
        <v>6251</v>
      </c>
      <c r="G203" s="10" t="s">
        <v>318</v>
      </c>
      <c r="H203" s="10">
        <v>10722793990</v>
      </c>
      <c r="I203" s="10" t="s">
        <v>1022</v>
      </c>
      <c r="J203" s="10" t="e">
        <f>VLOOKUP(G203,#REF!,2)</f>
        <v>#REF!</v>
      </c>
      <c r="K203" s="10" t="e">
        <f t="shared" si="7"/>
        <v>#REF!</v>
      </c>
      <c r="L203" s="10"/>
      <c r="M203" s="25">
        <v>6521</v>
      </c>
      <c r="N203" s="10" t="s">
        <v>421</v>
      </c>
      <c r="O203" s="26" t="s">
        <v>958</v>
      </c>
      <c r="P203" s="26" t="s">
        <v>819</v>
      </c>
      <c r="Q203" s="18">
        <v>71.12</v>
      </c>
      <c r="R203" s="13"/>
      <c r="S203" s="27" t="s">
        <v>1026</v>
      </c>
      <c r="T203" s="19" t="s">
        <v>1263</v>
      </c>
      <c r="U203" s="19"/>
      <c r="V203" s="20" t="s">
        <v>16</v>
      </c>
      <c r="W203" s="20" t="s">
        <v>17</v>
      </c>
      <c r="X203" s="21" t="s">
        <v>667</v>
      </c>
    </row>
    <row r="204" spans="2:24" ht="69" customHeight="1" x14ac:dyDescent="0.35">
      <c r="B204" s="17">
        <f t="shared" si="8"/>
        <v>202</v>
      </c>
      <c r="C204" s="17" t="s">
        <v>783</v>
      </c>
      <c r="D204" s="8" t="s">
        <v>125</v>
      </c>
      <c r="E204" s="8" t="s">
        <v>1429</v>
      </c>
      <c r="F204" s="22">
        <v>6255</v>
      </c>
      <c r="G204" s="10" t="s">
        <v>787</v>
      </c>
      <c r="H204" s="10">
        <v>10707660207</v>
      </c>
      <c r="I204" s="10" t="s">
        <v>1022</v>
      </c>
      <c r="J204" s="10" t="e">
        <f>VLOOKUP(G204,#REF!,2)</f>
        <v>#REF!</v>
      </c>
      <c r="K204" s="10" t="e">
        <f t="shared" si="7"/>
        <v>#REF!</v>
      </c>
      <c r="L204" s="10"/>
      <c r="M204" s="25">
        <v>6522</v>
      </c>
      <c r="N204" s="10" t="s">
        <v>1311</v>
      </c>
      <c r="O204" s="26" t="s">
        <v>927</v>
      </c>
      <c r="P204" s="26" t="s">
        <v>957</v>
      </c>
      <c r="Q204" s="18">
        <v>233.31</v>
      </c>
      <c r="R204" s="13"/>
      <c r="S204" s="27" t="s">
        <v>1026</v>
      </c>
      <c r="T204" s="19" t="s">
        <v>1263</v>
      </c>
      <c r="U204" s="19"/>
      <c r="V204" s="20" t="s">
        <v>16</v>
      </c>
      <c r="W204" s="20" t="s">
        <v>17</v>
      </c>
      <c r="X204" s="21" t="s">
        <v>668</v>
      </c>
    </row>
    <row r="205" spans="2:24" ht="69" customHeight="1" x14ac:dyDescent="0.35">
      <c r="B205" s="17">
        <f t="shared" si="8"/>
        <v>203</v>
      </c>
      <c r="C205" s="17" t="s">
        <v>783</v>
      </c>
      <c r="D205" s="8">
        <v>45532</v>
      </c>
      <c r="E205" s="8" t="s">
        <v>1429</v>
      </c>
      <c r="F205" s="22">
        <v>3225</v>
      </c>
      <c r="G205" s="10" t="s">
        <v>406</v>
      </c>
      <c r="H205" s="10">
        <v>10038837341</v>
      </c>
      <c r="I205" s="10" t="s">
        <v>1022</v>
      </c>
      <c r="J205" s="10" t="e">
        <f>VLOOKUP(G205,#REF!,2)</f>
        <v>#REF!</v>
      </c>
      <c r="K205" s="10" t="e">
        <f t="shared" si="7"/>
        <v>#REF!</v>
      </c>
      <c r="L205" s="10"/>
      <c r="M205" s="25">
        <v>6496</v>
      </c>
      <c r="N205" s="10" t="s">
        <v>407</v>
      </c>
      <c r="O205" s="26" t="s">
        <v>945</v>
      </c>
      <c r="P205" s="26" t="s">
        <v>821</v>
      </c>
      <c r="Q205" s="18">
        <v>83.33</v>
      </c>
      <c r="R205" s="13"/>
      <c r="S205" s="27" t="s">
        <v>1026</v>
      </c>
      <c r="T205" s="19" t="s">
        <v>1263</v>
      </c>
      <c r="U205" s="19"/>
      <c r="V205" s="20" t="s">
        <v>16</v>
      </c>
      <c r="W205" s="20" t="s">
        <v>17</v>
      </c>
      <c r="X205" s="21" t="s">
        <v>655</v>
      </c>
    </row>
    <row r="206" spans="2:24" ht="69" customHeight="1" x14ac:dyDescent="0.35">
      <c r="B206" s="17">
        <f t="shared" si="8"/>
        <v>204</v>
      </c>
      <c r="C206" s="17" t="s">
        <v>783</v>
      </c>
      <c r="D206" s="8" t="s">
        <v>126</v>
      </c>
      <c r="E206" s="8" t="s">
        <v>1429</v>
      </c>
      <c r="F206" s="22">
        <v>6523</v>
      </c>
      <c r="G206" s="10" t="s">
        <v>26</v>
      </c>
      <c r="H206" s="10">
        <v>20607966991</v>
      </c>
      <c r="I206" s="10" t="s">
        <v>1018</v>
      </c>
      <c r="J206" s="10" t="e">
        <f>VLOOKUP(G206,#REF!,2)</f>
        <v>#REF!</v>
      </c>
      <c r="K206" s="10" t="e">
        <f t="shared" si="7"/>
        <v>#REF!</v>
      </c>
      <c r="L206" s="10"/>
      <c r="M206" s="25">
        <v>6253</v>
      </c>
      <c r="N206" s="10" t="s">
        <v>422</v>
      </c>
      <c r="O206" s="10"/>
      <c r="P206" s="10"/>
      <c r="Q206" s="18">
        <v>45000</v>
      </c>
      <c r="R206" s="13"/>
      <c r="S206" s="13" t="s">
        <v>1025</v>
      </c>
      <c r="T206" s="19" t="s">
        <v>630</v>
      </c>
      <c r="U206" s="19">
        <v>38</v>
      </c>
      <c r="V206" s="20" t="s">
        <v>16</v>
      </c>
      <c r="W206" s="20" t="s">
        <v>17</v>
      </c>
      <c r="X206" s="21" t="s">
        <v>669</v>
      </c>
    </row>
    <row r="207" spans="2:24" ht="69" customHeight="1" x14ac:dyDescent="0.35">
      <c r="B207" s="17">
        <f t="shared" si="8"/>
        <v>205</v>
      </c>
      <c r="C207" s="17" t="s">
        <v>783</v>
      </c>
      <c r="D207" s="8" t="s">
        <v>127</v>
      </c>
      <c r="E207" s="8" t="s">
        <v>1429</v>
      </c>
      <c r="F207" s="22">
        <v>5053</v>
      </c>
      <c r="G207" s="10" t="s">
        <v>423</v>
      </c>
      <c r="H207" s="10">
        <v>10454265802</v>
      </c>
      <c r="I207" s="10" t="s">
        <v>1022</v>
      </c>
      <c r="J207" s="10" t="e">
        <f>VLOOKUP(G207,#REF!,2)</f>
        <v>#REF!</v>
      </c>
      <c r="K207" s="10" t="e">
        <f t="shared" si="7"/>
        <v>#REF!</v>
      </c>
      <c r="L207" s="10"/>
      <c r="M207" s="25">
        <v>6535</v>
      </c>
      <c r="N207" s="10" t="s">
        <v>424</v>
      </c>
      <c r="O207" s="26" t="s">
        <v>959</v>
      </c>
      <c r="P207" s="26" t="s">
        <v>801</v>
      </c>
      <c r="Q207" s="18">
        <v>66.67</v>
      </c>
      <c r="R207" s="13"/>
      <c r="S207" s="27" t="s">
        <v>1026</v>
      </c>
      <c r="T207" s="19" t="s">
        <v>1263</v>
      </c>
      <c r="U207" s="19" t="s">
        <v>670</v>
      </c>
      <c r="V207" s="20" t="s">
        <v>16</v>
      </c>
      <c r="W207" s="20" t="s">
        <v>17</v>
      </c>
      <c r="X207" s="21" t="s">
        <v>671</v>
      </c>
    </row>
    <row r="208" spans="2:24" ht="69" customHeight="1" x14ac:dyDescent="0.35">
      <c r="B208" s="17">
        <f t="shared" si="8"/>
        <v>206</v>
      </c>
      <c r="C208" s="17" t="s">
        <v>783</v>
      </c>
      <c r="D208" s="8" t="s">
        <v>127</v>
      </c>
      <c r="E208" s="8" t="s">
        <v>1429</v>
      </c>
      <c r="F208" s="22">
        <v>4093</v>
      </c>
      <c r="G208" s="10" t="s">
        <v>791</v>
      </c>
      <c r="H208" s="10">
        <v>10733185339</v>
      </c>
      <c r="I208" s="10" t="s">
        <v>1022</v>
      </c>
      <c r="J208" s="10" t="e">
        <f>VLOOKUP(G208,#REF!,2)</f>
        <v>#REF!</v>
      </c>
      <c r="K208" s="10" t="e">
        <f t="shared" si="7"/>
        <v>#REF!</v>
      </c>
      <c r="L208" s="10"/>
      <c r="M208" s="25">
        <v>6536</v>
      </c>
      <c r="N208" s="10" t="s">
        <v>425</v>
      </c>
      <c r="O208" s="26" t="s">
        <v>960</v>
      </c>
      <c r="P208" s="26" t="s">
        <v>961</v>
      </c>
      <c r="Q208" s="18">
        <v>100</v>
      </c>
      <c r="R208" s="13"/>
      <c r="S208" s="27" t="s">
        <v>1026</v>
      </c>
      <c r="T208" s="19" t="s">
        <v>1263</v>
      </c>
      <c r="U208" s="19"/>
      <c r="V208" s="20" t="s">
        <v>16</v>
      </c>
      <c r="W208" s="20" t="s">
        <v>17</v>
      </c>
      <c r="X208" s="21" t="s">
        <v>672</v>
      </c>
    </row>
    <row r="209" spans="2:24" ht="69" customHeight="1" x14ac:dyDescent="0.35">
      <c r="B209" s="17">
        <f t="shared" si="8"/>
        <v>207</v>
      </c>
      <c r="C209" s="17" t="s">
        <v>783</v>
      </c>
      <c r="D209" s="8" t="s">
        <v>127</v>
      </c>
      <c r="E209" s="8" t="s">
        <v>1429</v>
      </c>
      <c r="F209" s="22">
        <v>3876</v>
      </c>
      <c r="G209" s="10" t="s">
        <v>426</v>
      </c>
      <c r="H209" s="10">
        <v>10756815135</v>
      </c>
      <c r="I209" s="10" t="s">
        <v>1022</v>
      </c>
      <c r="J209" s="10" t="e">
        <f>VLOOKUP(G209,#REF!,2)</f>
        <v>#REF!</v>
      </c>
      <c r="K209" s="10" t="e">
        <f t="shared" si="7"/>
        <v>#REF!</v>
      </c>
      <c r="L209" s="10"/>
      <c r="M209" s="25">
        <v>6537</v>
      </c>
      <c r="N209" s="10" t="s">
        <v>427</v>
      </c>
      <c r="O209" s="26" t="s">
        <v>948</v>
      </c>
      <c r="P209" s="26" t="s">
        <v>937</v>
      </c>
      <c r="Q209" s="18">
        <v>124.98</v>
      </c>
      <c r="R209" s="13"/>
      <c r="S209" s="27" t="s">
        <v>1026</v>
      </c>
      <c r="T209" s="19" t="s">
        <v>1263</v>
      </c>
      <c r="U209" s="19"/>
      <c r="V209" s="20" t="s">
        <v>16</v>
      </c>
      <c r="W209" s="20" t="s">
        <v>17</v>
      </c>
      <c r="X209" s="21" t="s">
        <v>673</v>
      </c>
    </row>
    <row r="210" spans="2:24" ht="96.65" customHeight="1" x14ac:dyDescent="0.35">
      <c r="B210" s="17">
        <f t="shared" si="8"/>
        <v>208</v>
      </c>
      <c r="C210" s="17" t="s">
        <v>783</v>
      </c>
      <c r="D210" s="8" t="s">
        <v>127</v>
      </c>
      <c r="E210" s="8" t="s">
        <v>1429</v>
      </c>
      <c r="F210" s="22">
        <v>4542</v>
      </c>
      <c r="G210" s="10" t="s">
        <v>428</v>
      </c>
      <c r="H210" s="10">
        <v>20600617797</v>
      </c>
      <c r="I210" s="10" t="s">
        <v>1021</v>
      </c>
      <c r="J210" s="10" t="e">
        <f>VLOOKUP(G210,#REF!,2)</f>
        <v>#REF!</v>
      </c>
      <c r="K210" s="10" t="e">
        <f t="shared" si="7"/>
        <v>#REF!</v>
      </c>
      <c r="L210" s="10"/>
      <c r="M210" s="25">
        <v>6538</v>
      </c>
      <c r="N210" s="10" t="s">
        <v>429</v>
      </c>
      <c r="O210" s="10"/>
      <c r="P210" s="10"/>
      <c r="Q210" s="18">
        <v>930</v>
      </c>
      <c r="R210" s="13"/>
      <c r="S210" s="13" t="s">
        <v>1025</v>
      </c>
      <c r="T210" s="19" t="s">
        <v>1263</v>
      </c>
      <c r="U210" s="19"/>
      <c r="V210" s="20" t="s">
        <v>16</v>
      </c>
      <c r="W210" s="20" t="s">
        <v>17</v>
      </c>
      <c r="X210" s="21" t="s">
        <v>674</v>
      </c>
    </row>
    <row r="211" spans="2:24" ht="36" customHeight="1" x14ac:dyDescent="0.35">
      <c r="B211" s="17">
        <f t="shared" si="8"/>
        <v>209</v>
      </c>
      <c r="C211" s="17" t="s">
        <v>783</v>
      </c>
      <c r="D211" s="8">
        <v>45538</v>
      </c>
      <c r="E211" s="8" t="s">
        <v>1430</v>
      </c>
      <c r="F211" s="46" t="s">
        <v>1312</v>
      </c>
      <c r="G211" s="10" t="s">
        <v>36</v>
      </c>
      <c r="H211" s="10">
        <v>20609407361</v>
      </c>
      <c r="I211" s="10" t="s">
        <v>984</v>
      </c>
      <c r="J211" s="10" t="e">
        <f>VLOOKUP(G211,#REF!,2)</f>
        <v>#REF!</v>
      </c>
      <c r="K211" s="10" t="e">
        <f t="shared" si="7"/>
        <v>#REF!</v>
      </c>
      <c r="L211" s="10"/>
      <c r="M211" s="10">
        <v>7138</v>
      </c>
      <c r="N211" s="10" t="s">
        <v>43</v>
      </c>
      <c r="O211" s="10"/>
      <c r="P211" s="10"/>
      <c r="Q211" s="18">
        <v>44891.25</v>
      </c>
      <c r="R211" s="47"/>
      <c r="S211" s="13" t="s">
        <v>1025</v>
      </c>
      <c r="T211" s="19" t="s">
        <v>61</v>
      </c>
      <c r="U211" s="19">
        <v>10</v>
      </c>
      <c r="V211" s="20" t="s">
        <v>16</v>
      </c>
      <c r="W211" s="20" t="s">
        <v>17</v>
      </c>
      <c r="X211" s="21" t="s">
        <v>62</v>
      </c>
    </row>
    <row r="212" spans="2:24" ht="27.65" customHeight="1" x14ac:dyDescent="0.35">
      <c r="B212" s="17">
        <f t="shared" si="8"/>
        <v>210</v>
      </c>
      <c r="C212" s="17" t="s">
        <v>783</v>
      </c>
      <c r="D212" s="8">
        <v>45539</v>
      </c>
      <c r="E212" s="8" t="s">
        <v>1430</v>
      </c>
      <c r="F212" s="48">
        <v>4280</v>
      </c>
      <c r="G212" s="10" t="s">
        <v>44</v>
      </c>
      <c r="H212" s="10">
        <v>10410636242</v>
      </c>
      <c r="I212" s="10" t="s">
        <v>1022</v>
      </c>
      <c r="J212" s="10" t="e">
        <f>VLOOKUP(G212,#REF!,2)</f>
        <v>#REF!</v>
      </c>
      <c r="K212" s="10" t="e">
        <f t="shared" si="7"/>
        <v>#REF!</v>
      </c>
      <c r="L212" s="10"/>
      <c r="M212" s="10">
        <v>7146</v>
      </c>
      <c r="N212" s="10" t="s">
        <v>45</v>
      </c>
      <c r="O212" s="10" t="s">
        <v>987</v>
      </c>
      <c r="P212" s="10" t="s">
        <v>988</v>
      </c>
      <c r="Q212" s="18">
        <v>41.67</v>
      </c>
      <c r="R212" s="47"/>
      <c r="S212" s="27" t="s">
        <v>1026</v>
      </c>
      <c r="T212" s="19">
        <v>7</v>
      </c>
      <c r="U212" s="19"/>
      <c r="V212" s="20" t="s">
        <v>16</v>
      </c>
      <c r="W212" s="20" t="s">
        <v>17</v>
      </c>
      <c r="X212" s="21" t="s">
        <v>63</v>
      </c>
    </row>
    <row r="213" spans="2:24" ht="82.9" customHeight="1" x14ac:dyDescent="0.35">
      <c r="B213" s="17">
        <f t="shared" si="8"/>
        <v>211</v>
      </c>
      <c r="C213" s="17" t="s">
        <v>783</v>
      </c>
      <c r="D213" s="8">
        <v>45539</v>
      </c>
      <c r="E213" s="8" t="s">
        <v>1430</v>
      </c>
      <c r="F213" s="22">
        <v>3313</v>
      </c>
      <c r="G213" s="10" t="s">
        <v>46</v>
      </c>
      <c r="H213" s="10">
        <v>10239306689</v>
      </c>
      <c r="I213" s="10" t="s">
        <v>1022</v>
      </c>
      <c r="J213" s="10" t="e">
        <f>VLOOKUP(G213,#REF!,2)</f>
        <v>#REF!</v>
      </c>
      <c r="K213" s="10" t="e">
        <f t="shared" si="7"/>
        <v>#REF!</v>
      </c>
      <c r="L213" s="10"/>
      <c r="M213" s="10">
        <v>7147</v>
      </c>
      <c r="N213" s="10" t="s">
        <v>47</v>
      </c>
      <c r="O213" s="26" t="s">
        <v>949</v>
      </c>
      <c r="P213" s="26" t="s">
        <v>896</v>
      </c>
      <c r="Q213" s="18">
        <v>44.44</v>
      </c>
      <c r="R213" s="47"/>
      <c r="S213" s="27" t="s">
        <v>1026</v>
      </c>
      <c r="T213" s="19">
        <v>6</v>
      </c>
      <c r="U213" s="19"/>
      <c r="V213" s="20" t="s">
        <v>16</v>
      </c>
      <c r="W213" s="20" t="s">
        <v>17</v>
      </c>
      <c r="X213" s="21" t="s">
        <v>64</v>
      </c>
    </row>
    <row r="214" spans="2:24" ht="96.65" customHeight="1" x14ac:dyDescent="0.35">
      <c r="B214" s="17">
        <f t="shared" si="8"/>
        <v>212</v>
      </c>
      <c r="C214" s="17" t="s">
        <v>783</v>
      </c>
      <c r="D214" s="8">
        <v>45539</v>
      </c>
      <c r="E214" s="8" t="s">
        <v>1430</v>
      </c>
      <c r="F214" s="22">
        <v>1723</v>
      </c>
      <c r="G214" s="10" t="s">
        <v>789</v>
      </c>
      <c r="H214" s="10">
        <v>20487494292</v>
      </c>
      <c r="I214" s="10" t="s">
        <v>1021</v>
      </c>
      <c r="J214" s="10" t="e">
        <f>VLOOKUP(G214,#REF!,2)</f>
        <v>#REF!</v>
      </c>
      <c r="K214" s="10" t="e">
        <f t="shared" si="7"/>
        <v>#REF!</v>
      </c>
      <c r="L214" s="10"/>
      <c r="M214" s="10">
        <v>7148</v>
      </c>
      <c r="N214" s="10" t="s">
        <v>48</v>
      </c>
      <c r="O214" s="10"/>
      <c r="P214" s="10"/>
      <c r="Q214" s="18">
        <v>128.75</v>
      </c>
      <c r="R214" s="47"/>
      <c r="S214" s="47" t="s">
        <v>1025</v>
      </c>
      <c r="T214" s="19" t="s">
        <v>1263</v>
      </c>
      <c r="U214" s="19"/>
      <c r="V214" s="20" t="s">
        <v>16</v>
      </c>
      <c r="W214" s="20" t="s">
        <v>17</v>
      </c>
      <c r="X214" s="21" t="s">
        <v>65</v>
      </c>
    </row>
    <row r="215" spans="2:24" ht="124.15" customHeight="1" x14ac:dyDescent="0.35">
      <c r="B215" s="17">
        <f t="shared" si="8"/>
        <v>213</v>
      </c>
      <c r="C215" s="17" t="s">
        <v>783</v>
      </c>
      <c r="D215" s="8">
        <v>45539</v>
      </c>
      <c r="E215" s="8" t="s">
        <v>1430</v>
      </c>
      <c r="F215" s="22">
        <v>7149</v>
      </c>
      <c r="G215" s="10" t="s">
        <v>26</v>
      </c>
      <c r="H215" s="10">
        <v>20607966991</v>
      </c>
      <c r="I215" s="10" t="s">
        <v>1018</v>
      </c>
      <c r="J215" s="10" t="e">
        <f>VLOOKUP(G215,#REF!,2)</f>
        <v>#REF!</v>
      </c>
      <c r="K215" s="10" t="e">
        <f t="shared" si="7"/>
        <v>#REF!</v>
      </c>
      <c r="L215" s="10"/>
      <c r="M215" s="10">
        <v>7149</v>
      </c>
      <c r="N215" s="10" t="s">
        <v>49</v>
      </c>
      <c r="O215" s="10"/>
      <c r="P215" s="10"/>
      <c r="Q215" s="18">
        <v>15000</v>
      </c>
      <c r="R215" s="47"/>
      <c r="S215" s="13" t="s">
        <v>1025</v>
      </c>
      <c r="T215" s="19">
        <v>8</v>
      </c>
      <c r="U215" s="19">
        <v>38</v>
      </c>
      <c r="V215" s="20" t="s">
        <v>16</v>
      </c>
      <c r="W215" s="20" t="s">
        <v>17</v>
      </c>
      <c r="X215" s="21" t="s">
        <v>66</v>
      </c>
    </row>
    <row r="216" spans="2:24" ht="82.9" customHeight="1" x14ac:dyDescent="0.35">
      <c r="B216" s="17">
        <f t="shared" si="8"/>
        <v>214</v>
      </c>
      <c r="C216" s="17" t="s">
        <v>783</v>
      </c>
      <c r="D216" s="8">
        <v>45544</v>
      </c>
      <c r="E216" s="8" t="s">
        <v>1430</v>
      </c>
      <c r="F216" s="22">
        <v>4420</v>
      </c>
      <c r="G216" s="10" t="s">
        <v>50</v>
      </c>
      <c r="H216" s="10">
        <v>10473994661</v>
      </c>
      <c r="I216" s="10" t="s">
        <v>1022</v>
      </c>
      <c r="J216" s="10" t="e">
        <f>VLOOKUP(G216,#REF!,2)</f>
        <v>#REF!</v>
      </c>
      <c r="K216" s="10" t="e">
        <f t="shared" si="7"/>
        <v>#REF!</v>
      </c>
      <c r="L216" s="10"/>
      <c r="M216" s="10">
        <v>7158</v>
      </c>
      <c r="N216" s="10" t="s">
        <v>51</v>
      </c>
      <c r="O216" s="10" t="s">
        <v>989</v>
      </c>
      <c r="P216" s="10" t="s">
        <v>802</v>
      </c>
      <c r="Q216" s="18">
        <v>20.83</v>
      </c>
      <c r="R216" s="47"/>
      <c r="S216" s="27" t="s">
        <v>1026</v>
      </c>
      <c r="T216" s="19">
        <v>3</v>
      </c>
      <c r="U216" s="19"/>
      <c r="V216" s="20" t="s">
        <v>16</v>
      </c>
      <c r="W216" s="20" t="s">
        <v>17</v>
      </c>
      <c r="X216" s="21" t="s">
        <v>67</v>
      </c>
    </row>
    <row r="217" spans="2:24" ht="110.5" customHeight="1" x14ac:dyDescent="0.35">
      <c r="B217" s="17">
        <f t="shared" si="8"/>
        <v>215</v>
      </c>
      <c r="C217" s="17" t="s">
        <v>783</v>
      </c>
      <c r="D217" s="8">
        <v>45544</v>
      </c>
      <c r="E217" s="8" t="s">
        <v>1430</v>
      </c>
      <c r="F217" s="22">
        <v>4395</v>
      </c>
      <c r="G217" s="10" t="s">
        <v>52</v>
      </c>
      <c r="H217" s="10">
        <v>10417988021</v>
      </c>
      <c r="I217" s="10" t="s">
        <v>1022</v>
      </c>
      <c r="J217" s="10" t="e">
        <f>VLOOKUP(G217,#REF!,2)</f>
        <v>#REF!</v>
      </c>
      <c r="K217" s="10" t="e">
        <f t="shared" si="7"/>
        <v>#REF!</v>
      </c>
      <c r="L217" s="10"/>
      <c r="M217" s="10">
        <v>7159</v>
      </c>
      <c r="N217" s="10" t="s">
        <v>53</v>
      </c>
      <c r="O217" s="10" t="s">
        <v>985</v>
      </c>
      <c r="P217" s="10" t="s">
        <v>986</v>
      </c>
      <c r="Q217" s="18">
        <v>90.92</v>
      </c>
      <c r="R217" s="47"/>
      <c r="S217" s="27" t="s">
        <v>1026</v>
      </c>
      <c r="T217" s="19" t="s">
        <v>68</v>
      </c>
      <c r="U217" s="19"/>
      <c r="V217" s="20" t="s">
        <v>16</v>
      </c>
      <c r="W217" s="20" t="s">
        <v>17</v>
      </c>
      <c r="X217" s="21" t="s">
        <v>69</v>
      </c>
    </row>
    <row r="218" spans="2:24" ht="110.5" customHeight="1" x14ac:dyDescent="0.35">
      <c r="B218" s="17">
        <f t="shared" si="8"/>
        <v>216</v>
      </c>
      <c r="C218" s="17" t="s">
        <v>783</v>
      </c>
      <c r="D218" s="8">
        <v>45546</v>
      </c>
      <c r="E218" s="8" t="s">
        <v>1430</v>
      </c>
      <c r="F218" s="22">
        <v>4559</v>
      </c>
      <c r="G218" s="10" t="s">
        <v>54</v>
      </c>
      <c r="H218" s="10">
        <v>10741356681</v>
      </c>
      <c r="I218" s="10" t="s">
        <v>1022</v>
      </c>
      <c r="J218" s="10" t="e">
        <f>VLOOKUP(G218,#REF!,2)</f>
        <v>#REF!</v>
      </c>
      <c r="K218" s="10" t="e">
        <f t="shared" si="7"/>
        <v>#REF!</v>
      </c>
      <c r="L218" s="10"/>
      <c r="M218" s="10">
        <v>7164</v>
      </c>
      <c r="N218" s="10" t="s">
        <v>55</v>
      </c>
      <c r="O218" s="26" t="s">
        <v>963</v>
      </c>
      <c r="P218" s="26" t="s">
        <v>964</v>
      </c>
      <c r="Q218" s="18">
        <v>27.27</v>
      </c>
      <c r="R218" s="47"/>
      <c r="S218" s="27" t="s">
        <v>1026</v>
      </c>
      <c r="T218" s="19">
        <v>9</v>
      </c>
      <c r="U218" s="19"/>
      <c r="V218" s="20" t="s">
        <v>16</v>
      </c>
      <c r="W218" s="20" t="s">
        <v>17</v>
      </c>
      <c r="X218" s="21" t="s">
        <v>70</v>
      </c>
    </row>
    <row r="219" spans="2:24" ht="138" customHeight="1" x14ac:dyDescent="0.35">
      <c r="B219" s="17">
        <f t="shared" si="8"/>
        <v>217</v>
      </c>
      <c r="C219" s="17" t="s">
        <v>783</v>
      </c>
      <c r="D219" s="8">
        <v>45546</v>
      </c>
      <c r="E219" s="8" t="s">
        <v>1430</v>
      </c>
      <c r="F219" s="22">
        <v>5580</v>
      </c>
      <c r="G219" s="10" t="s">
        <v>784</v>
      </c>
      <c r="H219" s="10">
        <v>10466311664</v>
      </c>
      <c r="I219" s="10" t="s">
        <v>1022</v>
      </c>
      <c r="J219" s="10" t="e">
        <f>VLOOKUP(G219,#REF!,2)</f>
        <v>#REF!</v>
      </c>
      <c r="K219" s="10" t="e">
        <f t="shared" si="7"/>
        <v>#REF!</v>
      </c>
      <c r="L219" s="10"/>
      <c r="M219" s="10">
        <v>7165</v>
      </c>
      <c r="N219" s="10" t="s">
        <v>56</v>
      </c>
      <c r="O219" s="26" t="s">
        <v>965</v>
      </c>
      <c r="P219" s="26" t="s">
        <v>966</v>
      </c>
      <c r="Q219" s="18">
        <v>180</v>
      </c>
      <c r="R219" s="47"/>
      <c r="S219" s="27" t="s">
        <v>1026</v>
      </c>
      <c r="T219" s="19" t="s">
        <v>1263</v>
      </c>
      <c r="U219" s="19"/>
      <c r="V219" s="20" t="s">
        <v>16</v>
      </c>
      <c r="W219" s="20" t="s">
        <v>17</v>
      </c>
      <c r="X219" s="21" t="s">
        <v>71</v>
      </c>
    </row>
    <row r="220" spans="2:24" ht="110.5" customHeight="1" x14ac:dyDescent="0.35">
      <c r="B220" s="17">
        <f t="shared" si="8"/>
        <v>218</v>
      </c>
      <c r="C220" s="17" t="s">
        <v>783</v>
      </c>
      <c r="D220" s="8">
        <v>45546</v>
      </c>
      <c r="E220" s="8" t="s">
        <v>1430</v>
      </c>
      <c r="F220" s="22">
        <v>7166</v>
      </c>
      <c r="G220" s="10" t="s">
        <v>57</v>
      </c>
      <c r="H220" s="10">
        <v>20602258000</v>
      </c>
      <c r="I220" s="10" t="s">
        <v>1021</v>
      </c>
      <c r="J220" s="10" t="e">
        <f>VLOOKUP(G220,#REF!,2)</f>
        <v>#REF!</v>
      </c>
      <c r="K220" s="10" t="e">
        <f t="shared" si="7"/>
        <v>#REF!</v>
      </c>
      <c r="L220" s="10"/>
      <c r="M220" s="10">
        <v>7166</v>
      </c>
      <c r="N220" s="10" t="s">
        <v>58</v>
      </c>
      <c r="O220" s="10"/>
      <c r="P220" s="10"/>
      <c r="Q220" s="18">
        <v>2050.02</v>
      </c>
      <c r="R220" s="47"/>
      <c r="S220" s="47" t="s">
        <v>1025</v>
      </c>
      <c r="T220" s="19" t="s">
        <v>1263</v>
      </c>
      <c r="U220" s="19"/>
      <c r="V220" s="20" t="s">
        <v>16</v>
      </c>
      <c r="W220" s="20" t="s">
        <v>17</v>
      </c>
      <c r="X220" s="21" t="s">
        <v>72</v>
      </c>
    </row>
    <row r="221" spans="2:24" ht="96.65" customHeight="1" x14ac:dyDescent="0.35">
      <c r="B221" s="17">
        <f t="shared" si="8"/>
        <v>219</v>
      </c>
      <c r="C221" s="17" t="s">
        <v>783</v>
      </c>
      <c r="D221" s="8">
        <v>45549</v>
      </c>
      <c r="E221" s="8" t="s">
        <v>1430</v>
      </c>
      <c r="F221" s="22">
        <v>4070</v>
      </c>
      <c r="G221" s="10" t="s">
        <v>786</v>
      </c>
      <c r="H221" s="10">
        <v>10724179610</v>
      </c>
      <c r="I221" s="10" t="s">
        <v>1022</v>
      </c>
      <c r="J221" s="10" t="e">
        <f>VLOOKUP(G221,#REF!,2)</f>
        <v>#REF!</v>
      </c>
      <c r="K221" s="10" t="e">
        <f t="shared" si="7"/>
        <v>#REF!</v>
      </c>
      <c r="L221" s="10"/>
      <c r="M221" s="10">
        <v>7307</v>
      </c>
      <c r="N221" s="10" t="s">
        <v>728</v>
      </c>
      <c r="O221" s="26" t="s">
        <v>976</v>
      </c>
      <c r="P221" s="26" t="s">
        <v>977</v>
      </c>
      <c r="Q221" s="18">
        <v>37.5</v>
      </c>
      <c r="R221" s="47"/>
      <c r="S221" s="27" t="s">
        <v>1026</v>
      </c>
      <c r="T221" s="19" t="s">
        <v>1263</v>
      </c>
      <c r="U221" s="19"/>
      <c r="V221" s="20" t="s">
        <v>16</v>
      </c>
      <c r="W221" s="20" t="s">
        <v>17</v>
      </c>
      <c r="X221" s="21" t="s">
        <v>729</v>
      </c>
    </row>
    <row r="222" spans="2:24" ht="69" customHeight="1" x14ac:dyDescent="0.35">
      <c r="B222" s="17">
        <f t="shared" si="8"/>
        <v>220</v>
      </c>
      <c r="C222" s="17" t="s">
        <v>783</v>
      </c>
      <c r="D222" s="8">
        <v>45551</v>
      </c>
      <c r="E222" s="8" t="s">
        <v>1430</v>
      </c>
      <c r="F222" s="22">
        <v>4642</v>
      </c>
      <c r="G222" s="10" t="s">
        <v>726</v>
      </c>
      <c r="H222" s="10">
        <v>10805033547</v>
      </c>
      <c r="I222" s="10" t="s">
        <v>1022</v>
      </c>
      <c r="J222" s="10" t="e">
        <f>VLOOKUP(G222,#REF!,2)</f>
        <v>#REF!</v>
      </c>
      <c r="K222" s="10" t="e">
        <f t="shared" si="7"/>
        <v>#REF!</v>
      </c>
      <c r="L222" s="10"/>
      <c r="M222" s="10">
        <v>7172</v>
      </c>
      <c r="N222" s="10" t="s">
        <v>725</v>
      </c>
      <c r="O222" s="10" t="s">
        <v>1004</v>
      </c>
      <c r="P222" s="10" t="s">
        <v>1005</v>
      </c>
      <c r="Q222" s="18">
        <v>83.33</v>
      </c>
      <c r="R222" s="13"/>
      <c r="S222" s="27" t="s">
        <v>1026</v>
      </c>
      <c r="T222" s="19" t="s">
        <v>1263</v>
      </c>
      <c r="U222" s="19"/>
      <c r="V222" s="20" t="s">
        <v>16</v>
      </c>
      <c r="W222" s="20" t="s">
        <v>17</v>
      </c>
      <c r="X222" s="21" t="s">
        <v>727</v>
      </c>
    </row>
    <row r="223" spans="2:24" ht="55.15" customHeight="1" x14ac:dyDescent="0.35">
      <c r="B223" s="17">
        <f t="shared" si="8"/>
        <v>221</v>
      </c>
      <c r="C223" s="17" t="s">
        <v>783</v>
      </c>
      <c r="D223" s="8">
        <v>45552</v>
      </c>
      <c r="E223" s="8" t="s">
        <v>1430</v>
      </c>
      <c r="F223" s="22">
        <v>5232</v>
      </c>
      <c r="G223" s="10" t="s">
        <v>27</v>
      </c>
      <c r="H223" s="10">
        <v>20607976512</v>
      </c>
      <c r="I223" s="10" t="s">
        <v>1023</v>
      </c>
      <c r="J223" s="10" t="e">
        <f>VLOOKUP(G223,#REF!,2)</f>
        <v>#REF!</v>
      </c>
      <c r="K223" s="10" t="e">
        <f t="shared" si="7"/>
        <v>#REF!</v>
      </c>
      <c r="L223" s="10"/>
      <c r="M223" s="10">
        <v>6629</v>
      </c>
      <c r="N223" s="10"/>
      <c r="O223" s="10">
        <v>24002078</v>
      </c>
      <c r="P223" s="10"/>
      <c r="Q223" s="18">
        <v>-345000</v>
      </c>
      <c r="R223" s="47"/>
      <c r="S223" s="13" t="s">
        <v>1023</v>
      </c>
      <c r="T223" s="19">
        <v>9</v>
      </c>
      <c r="U223" s="19"/>
      <c r="V223" s="20" t="s">
        <v>16</v>
      </c>
      <c r="W223" s="20" t="s">
        <v>41</v>
      </c>
      <c r="X223" s="21" t="s">
        <v>42</v>
      </c>
    </row>
    <row r="224" spans="2:24" ht="151.9" customHeight="1" x14ac:dyDescent="0.35">
      <c r="B224" s="17">
        <f t="shared" si="8"/>
        <v>222</v>
      </c>
      <c r="C224" s="17" t="s">
        <v>783</v>
      </c>
      <c r="D224" s="8">
        <v>45552</v>
      </c>
      <c r="E224" s="8" t="s">
        <v>1430</v>
      </c>
      <c r="F224" s="22">
        <v>4783</v>
      </c>
      <c r="G224" s="10" t="s">
        <v>59</v>
      </c>
      <c r="H224" s="10">
        <v>10732343097</v>
      </c>
      <c r="I224" s="10" t="s">
        <v>1022</v>
      </c>
      <c r="J224" s="10" t="e">
        <f>VLOOKUP(G224,#REF!,2)</f>
        <v>#REF!</v>
      </c>
      <c r="K224" s="10" t="e">
        <f t="shared" si="7"/>
        <v>#REF!</v>
      </c>
      <c r="L224" s="10"/>
      <c r="M224" s="10">
        <v>7175</v>
      </c>
      <c r="N224" s="10" t="s">
        <v>60</v>
      </c>
      <c r="O224" s="26" t="s">
        <v>967</v>
      </c>
      <c r="P224" s="26" t="s">
        <v>842</v>
      </c>
      <c r="Q224" s="18">
        <v>29.17</v>
      </c>
      <c r="R224" s="47"/>
      <c r="S224" s="27" t="s">
        <v>1026</v>
      </c>
      <c r="T224" s="19" t="s">
        <v>1263</v>
      </c>
      <c r="U224" s="19"/>
      <c r="V224" s="20" t="s">
        <v>16</v>
      </c>
      <c r="W224" s="20" t="s">
        <v>17</v>
      </c>
      <c r="X224" s="21" t="s">
        <v>73</v>
      </c>
    </row>
    <row r="225" spans="2:24" ht="96.65" customHeight="1" x14ac:dyDescent="0.35">
      <c r="B225" s="17">
        <f t="shared" si="8"/>
        <v>223</v>
      </c>
      <c r="C225" s="17" t="s">
        <v>783</v>
      </c>
      <c r="D225" s="8">
        <v>45552</v>
      </c>
      <c r="E225" s="8" t="s">
        <v>1430</v>
      </c>
      <c r="F225" s="22">
        <v>4093</v>
      </c>
      <c r="G225" s="10" t="s">
        <v>791</v>
      </c>
      <c r="H225" s="10">
        <v>10733185339</v>
      </c>
      <c r="I225" s="10" t="s">
        <v>1022</v>
      </c>
      <c r="J225" s="10" t="e">
        <f>VLOOKUP(G225,#REF!,2)</f>
        <v>#REF!</v>
      </c>
      <c r="K225" s="10" t="e">
        <f t="shared" si="7"/>
        <v>#REF!</v>
      </c>
      <c r="L225" s="10"/>
      <c r="M225" s="10">
        <v>7176</v>
      </c>
      <c r="N225" s="10" t="s">
        <v>74</v>
      </c>
      <c r="O225" s="26" t="s">
        <v>960</v>
      </c>
      <c r="P225" s="26" t="s">
        <v>962</v>
      </c>
      <c r="Q225" s="18">
        <v>50</v>
      </c>
      <c r="R225" s="47"/>
      <c r="S225" s="27" t="s">
        <v>1026</v>
      </c>
      <c r="T225" s="19" t="s">
        <v>1263</v>
      </c>
      <c r="U225" s="19"/>
      <c r="V225" s="20" t="s">
        <v>16</v>
      </c>
      <c r="W225" s="20" t="s">
        <v>17</v>
      </c>
      <c r="X225" s="21" t="s">
        <v>75</v>
      </c>
    </row>
    <row r="226" spans="2:24" ht="110.5" customHeight="1" x14ac:dyDescent="0.35">
      <c r="B226" s="17">
        <f t="shared" si="8"/>
        <v>224</v>
      </c>
      <c r="C226" s="17" t="s">
        <v>783</v>
      </c>
      <c r="D226" s="8">
        <v>45552</v>
      </c>
      <c r="E226" s="8" t="s">
        <v>1430</v>
      </c>
      <c r="F226" s="22">
        <v>5144</v>
      </c>
      <c r="G226" s="10" t="s">
        <v>792</v>
      </c>
      <c r="H226" s="10">
        <v>10759256234</v>
      </c>
      <c r="I226" s="10" t="s">
        <v>1022</v>
      </c>
      <c r="J226" s="10" t="e">
        <f>VLOOKUP(G226,#REF!,2)</f>
        <v>#REF!</v>
      </c>
      <c r="K226" s="10" t="e">
        <f t="shared" si="7"/>
        <v>#REF!</v>
      </c>
      <c r="L226" s="10"/>
      <c r="M226" s="10">
        <v>7177</v>
      </c>
      <c r="N226" s="10" t="s">
        <v>450</v>
      </c>
      <c r="O226" s="26" t="s">
        <v>968</v>
      </c>
      <c r="P226" s="26" t="s">
        <v>969</v>
      </c>
      <c r="Q226" s="18">
        <v>66.67</v>
      </c>
      <c r="R226" s="47"/>
      <c r="S226" s="27" t="s">
        <v>1026</v>
      </c>
      <c r="T226" s="19" t="s">
        <v>1263</v>
      </c>
      <c r="U226" s="19"/>
      <c r="V226" s="20" t="s">
        <v>16</v>
      </c>
      <c r="W226" s="20" t="s">
        <v>17</v>
      </c>
      <c r="X226" s="21" t="s">
        <v>691</v>
      </c>
    </row>
    <row r="227" spans="2:24" ht="55.15" customHeight="1" x14ac:dyDescent="0.35">
      <c r="B227" s="17">
        <f t="shared" si="8"/>
        <v>225</v>
      </c>
      <c r="C227" s="17" t="s">
        <v>783</v>
      </c>
      <c r="D227" s="8">
        <v>45552</v>
      </c>
      <c r="E227" s="8" t="s">
        <v>1430</v>
      </c>
      <c r="F227" s="22">
        <v>4639</v>
      </c>
      <c r="G227" s="10" t="s">
        <v>434</v>
      </c>
      <c r="H227" s="10">
        <v>10188598591</v>
      </c>
      <c r="I227" s="10" t="s">
        <v>1022</v>
      </c>
      <c r="J227" s="10" t="e">
        <f>VLOOKUP(G227,#REF!,2)</f>
        <v>#REF!</v>
      </c>
      <c r="K227" s="10" t="e">
        <f t="shared" si="7"/>
        <v>#REF!</v>
      </c>
      <c r="L227" s="10"/>
      <c r="M227" s="10">
        <v>7178</v>
      </c>
      <c r="N227" s="10" t="s">
        <v>435</v>
      </c>
      <c r="O227" s="10" t="s">
        <v>990</v>
      </c>
      <c r="P227" s="10" t="s">
        <v>991</v>
      </c>
      <c r="Q227" s="18">
        <v>83.34</v>
      </c>
      <c r="R227" s="47"/>
      <c r="S227" s="27" t="s">
        <v>1026</v>
      </c>
      <c r="T227" s="19" t="s">
        <v>1263</v>
      </c>
      <c r="U227" s="19"/>
      <c r="V227" s="20" t="s">
        <v>16</v>
      </c>
      <c r="W227" s="20" t="s">
        <v>17</v>
      </c>
      <c r="X227" s="21" t="s">
        <v>680</v>
      </c>
    </row>
    <row r="228" spans="2:24" ht="82.9" customHeight="1" x14ac:dyDescent="0.35">
      <c r="B228" s="17">
        <f t="shared" si="8"/>
        <v>226</v>
      </c>
      <c r="C228" s="17" t="s">
        <v>783</v>
      </c>
      <c r="D228" s="8">
        <v>45552</v>
      </c>
      <c r="E228" s="8" t="s">
        <v>1430</v>
      </c>
      <c r="F228" s="22">
        <v>4631</v>
      </c>
      <c r="G228" s="10" t="s">
        <v>436</v>
      </c>
      <c r="H228" s="10">
        <v>10436866891</v>
      </c>
      <c r="I228" s="10" t="s">
        <v>1022</v>
      </c>
      <c r="J228" s="10" t="e">
        <f>VLOOKUP(G228,#REF!,2)</f>
        <v>#REF!</v>
      </c>
      <c r="K228" s="10" t="e">
        <f t="shared" si="7"/>
        <v>#REF!</v>
      </c>
      <c r="L228" s="10"/>
      <c r="M228" s="10">
        <v>7179</v>
      </c>
      <c r="N228" s="10" t="s">
        <v>437</v>
      </c>
      <c r="O228" s="10" t="s">
        <v>992</v>
      </c>
      <c r="P228" s="10" t="s">
        <v>894</v>
      </c>
      <c r="Q228" s="18">
        <v>300</v>
      </c>
      <c r="R228" s="47"/>
      <c r="S228" s="27" t="s">
        <v>1026</v>
      </c>
      <c r="T228" s="19" t="s">
        <v>1263</v>
      </c>
      <c r="U228" s="19"/>
      <c r="V228" s="20" t="s">
        <v>16</v>
      </c>
      <c r="W228" s="20" t="s">
        <v>17</v>
      </c>
      <c r="X228" s="21" t="s">
        <v>681</v>
      </c>
    </row>
    <row r="229" spans="2:24" ht="69" customHeight="1" x14ac:dyDescent="0.35">
      <c r="B229" s="17">
        <f t="shared" si="8"/>
        <v>227</v>
      </c>
      <c r="C229" s="17" t="s">
        <v>783</v>
      </c>
      <c r="D229" s="8">
        <v>45552</v>
      </c>
      <c r="E229" s="8" t="s">
        <v>1430</v>
      </c>
      <c r="F229" s="22">
        <v>5557</v>
      </c>
      <c r="G229" s="10" t="s">
        <v>788</v>
      </c>
      <c r="H229" s="10">
        <v>10457565424</v>
      </c>
      <c r="I229" s="10" t="s">
        <v>1022</v>
      </c>
      <c r="J229" s="10" t="e">
        <f>VLOOKUP(G229,#REF!,2)</f>
        <v>#REF!</v>
      </c>
      <c r="K229" s="10" t="e">
        <f t="shared" si="7"/>
        <v>#REF!</v>
      </c>
      <c r="L229" s="10"/>
      <c r="M229" s="10">
        <v>7180</v>
      </c>
      <c r="N229" s="10" t="s">
        <v>438</v>
      </c>
      <c r="O229" s="26" t="s">
        <v>971</v>
      </c>
      <c r="P229" s="26" t="s">
        <v>857</v>
      </c>
      <c r="Q229" s="18">
        <v>333.35</v>
      </c>
      <c r="R229" s="47"/>
      <c r="S229" s="27" t="s">
        <v>1026</v>
      </c>
      <c r="T229" s="19" t="s">
        <v>1263</v>
      </c>
      <c r="U229" s="19"/>
      <c r="V229" s="20" t="s">
        <v>16</v>
      </c>
      <c r="W229" s="20" t="s">
        <v>17</v>
      </c>
      <c r="X229" s="21" t="s">
        <v>682</v>
      </c>
    </row>
    <row r="230" spans="2:24" ht="82.9" customHeight="1" x14ac:dyDescent="0.35">
      <c r="B230" s="17">
        <f t="shared" si="8"/>
        <v>228</v>
      </c>
      <c r="C230" s="17" t="s">
        <v>783</v>
      </c>
      <c r="D230" s="8">
        <v>45555</v>
      </c>
      <c r="E230" s="8" t="s">
        <v>1430</v>
      </c>
      <c r="F230" s="22">
        <v>2558</v>
      </c>
      <c r="G230" s="10" t="s">
        <v>439</v>
      </c>
      <c r="H230" s="10">
        <v>10475925233</v>
      </c>
      <c r="I230" s="10" t="s">
        <v>1021</v>
      </c>
      <c r="J230" s="10" t="e">
        <f>VLOOKUP(G230,#REF!,2)</f>
        <v>#REF!</v>
      </c>
      <c r="K230" s="10" t="e">
        <f t="shared" si="7"/>
        <v>#REF!</v>
      </c>
      <c r="L230" s="10"/>
      <c r="M230" s="10">
        <v>7184</v>
      </c>
      <c r="N230" s="10" t="s">
        <v>440</v>
      </c>
      <c r="O230" s="10" t="s">
        <v>993</v>
      </c>
      <c r="P230" s="10" t="s">
        <v>994</v>
      </c>
      <c r="Q230" s="18">
        <v>5.15</v>
      </c>
      <c r="R230" s="47"/>
      <c r="S230" s="27" t="s">
        <v>1026</v>
      </c>
      <c r="T230" s="19" t="s">
        <v>1263</v>
      </c>
      <c r="U230" s="19"/>
      <c r="V230" s="20" t="s">
        <v>16</v>
      </c>
      <c r="W230" s="20" t="s">
        <v>17</v>
      </c>
      <c r="X230" s="21" t="s">
        <v>683</v>
      </c>
    </row>
    <row r="231" spans="2:24" ht="69" customHeight="1" x14ac:dyDescent="0.35">
      <c r="B231" s="17">
        <f t="shared" si="8"/>
        <v>229</v>
      </c>
      <c r="C231" s="17" t="s">
        <v>783</v>
      </c>
      <c r="D231" s="8">
        <v>45555</v>
      </c>
      <c r="E231" s="8" t="s">
        <v>1430</v>
      </c>
      <c r="F231" s="22">
        <v>2654</v>
      </c>
      <c r="G231" s="10" t="s">
        <v>744</v>
      </c>
      <c r="H231" s="10">
        <v>20481622582</v>
      </c>
      <c r="I231" s="10" t="s">
        <v>1021</v>
      </c>
      <c r="J231" s="10" t="e">
        <f>VLOOKUP(G231,#REF!,2)</f>
        <v>#REF!</v>
      </c>
      <c r="K231" s="10" t="e">
        <f t="shared" si="7"/>
        <v>#REF!</v>
      </c>
      <c r="L231" s="10"/>
      <c r="M231" s="10">
        <v>7185</v>
      </c>
      <c r="N231" s="10" t="s">
        <v>441</v>
      </c>
      <c r="O231" s="10"/>
      <c r="P231" s="10"/>
      <c r="Q231" s="18">
        <v>5.15</v>
      </c>
      <c r="R231" s="47"/>
      <c r="S231" s="47" t="s">
        <v>1025</v>
      </c>
      <c r="T231" s="19" t="s">
        <v>1263</v>
      </c>
      <c r="U231" s="19"/>
      <c r="V231" s="20" t="s">
        <v>16</v>
      </c>
      <c r="W231" s="20" t="s">
        <v>17</v>
      </c>
      <c r="X231" s="21" t="s">
        <v>684</v>
      </c>
    </row>
    <row r="232" spans="2:24" ht="82.9" customHeight="1" x14ac:dyDescent="0.35">
      <c r="B232" s="17">
        <f t="shared" si="8"/>
        <v>230</v>
      </c>
      <c r="C232" s="17" t="s">
        <v>783</v>
      </c>
      <c r="D232" s="8">
        <v>45555</v>
      </c>
      <c r="E232" s="8" t="s">
        <v>1430</v>
      </c>
      <c r="F232" s="22">
        <v>4781</v>
      </c>
      <c r="G232" s="10" t="s">
        <v>442</v>
      </c>
      <c r="H232" s="10">
        <v>10225110684</v>
      </c>
      <c r="I232" s="10" t="s">
        <v>1022</v>
      </c>
      <c r="J232" s="10" t="e">
        <f>VLOOKUP(G232,#REF!,2)</f>
        <v>#REF!</v>
      </c>
      <c r="K232" s="10" t="e">
        <f t="shared" si="7"/>
        <v>#REF!</v>
      </c>
      <c r="L232" s="10"/>
      <c r="M232" s="10">
        <v>7186</v>
      </c>
      <c r="N232" s="10" t="s">
        <v>443</v>
      </c>
      <c r="O232" s="10" t="s">
        <v>995</v>
      </c>
      <c r="P232" s="10" t="s">
        <v>996</v>
      </c>
      <c r="Q232" s="18">
        <v>20.83</v>
      </c>
      <c r="R232" s="47"/>
      <c r="S232" s="27" t="s">
        <v>1026</v>
      </c>
      <c r="T232" s="19" t="s">
        <v>1263</v>
      </c>
      <c r="U232" s="19"/>
      <c r="V232" s="20" t="s">
        <v>16</v>
      </c>
      <c r="W232" s="20" t="s">
        <v>17</v>
      </c>
      <c r="X232" s="21" t="s">
        <v>686</v>
      </c>
    </row>
    <row r="233" spans="2:24" ht="55.15" customHeight="1" x14ac:dyDescent="0.35">
      <c r="B233" s="17">
        <f t="shared" si="8"/>
        <v>231</v>
      </c>
      <c r="C233" s="17" t="s">
        <v>783</v>
      </c>
      <c r="D233" s="8">
        <v>45555</v>
      </c>
      <c r="E233" s="8" t="s">
        <v>1430</v>
      </c>
      <c r="F233" s="22">
        <v>5144</v>
      </c>
      <c r="G233" s="10" t="s">
        <v>792</v>
      </c>
      <c r="H233" s="10">
        <v>10759256234</v>
      </c>
      <c r="I233" s="10" t="s">
        <v>1022</v>
      </c>
      <c r="J233" s="10" t="e">
        <f>VLOOKUP(G233,#REF!,2)</f>
        <v>#REF!</v>
      </c>
      <c r="K233" s="10" t="e">
        <f t="shared" si="7"/>
        <v>#REF!</v>
      </c>
      <c r="L233" s="10"/>
      <c r="M233" s="10">
        <v>7187</v>
      </c>
      <c r="N233" s="10" t="s">
        <v>444</v>
      </c>
      <c r="O233" s="26" t="s">
        <v>968</v>
      </c>
      <c r="P233" s="26" t="s">
        <v>970</v>
      </c>
      <c r="Q233" s="18">
        <v>33.33</v>
      </c>
      <c r="R233" s="47"/>
      <c r="S233" s="27" t="s">
        <v>1026</v>
      </c>
      <c r="T233" s="19" t="s">
        <v>1263</v>
      </c>
      <c r="U233" s="19"/>
      <c r="V233" s="20" t="s">
        <v>16</v>
      </c>
      <c r="W233" s="20" t="s">
        <v>17</v>
      </c>
      <c r="X233" s="21" t="s">
        <v>687</v>
      </c>
    </row>
    <row r="234" spans="2:24" ht="110.5" customHeight="1" x14ac:dyDescent="0.35">
      <c r="B234" s="17">
        <f t="shared" si="8"/>
        <v>232</v>
      </c>
      <c r="C234" s="17" t="s">
        <v>783</v>
      </c>
      <c r="D234" s="8">
        <v>45555</v>
      </c>
      <c r="E234" s="8" t="s">
        <v>1430</v>
      </c>
      <c r="F234" s="22">
        <v>5108</v>
      </c>
      <c r="G234" s="10" t="s">
        <v>445</v>
      </c>
      <c r="H234" s="10">
        <v>10431287060</v>
      </c>
      <c r="I234" s="10" t="s">
        <v>1022</v>
      </c>
      <c r="J234" s="10" t="e">
        <f>VLOOKUP(G234,#REF!,2)</f>
        <v>#REF!</v>
      </c>
      <c r="K234" s="10" t="e">
        <f t="shared" si="7"/>
        <v>#REF!</v>
      </c>
      <c r="L234" s="10"/>
      <c r="M234" s="10">
        <v>7188</v>
      </c>
      <c r="N234" s="10" t="s">
        <v>446</v>
      </c>
      <c r="O234" s="26" t="s">
        <v>972</v>
      </c>
      <c r="P234" s="26" t="s">
        <v>973</v>
      </c>
      <c r="Q234" s="18">
        <v>41.67</v>
      </c>
      <c r="R234" s="47"/>
      <c r="S234" s="27" t="s">
        <v>1026</v>
      </c>
      <c r="T234" s="19" t="s">
        <v>1263</v>
      </c>
      <c r="U234" s="19"/>
      <c r="V234" s="20" t="s">
        <v>16</v>
      </c>
      <c r="W234" s="20" t="s">
        <v>17</v>
      </c>
      <c r="X234" s="21" t="s">
        <v>688</v>
      </c>
    </row>
    <row r="235" spans="2:24" ht="165.65" customHeight="1" x14ac:dyDescent="0.35">
      <c r="B235" s="17">
        <f t="shared" si="8"/>
        <v>233</v>
      </c>
      <c r="C235" s="17" t="s">
        <v>783</v>
      </c>
      <c r="D235" s="8">
        <v>45555</v>
      </c>
      <c r="E235" s="8" t="s">
        <v>1430</v>
      </c>
      <c r="F235" s="22">
        <v>4652</v>
      </c>
      <c r="G235" s="10" t="s">
        <v>785</v>
      </c>
      <c r="H235" s="10">
        <v>10701420166</v>
      </c>
      <c r="I235" s="10" t="s">
        <v>1022</v>
      </c>
      <c r="J235" s="10" t="e">
        <f>VLOOKUP(G235,#REF!,2)</f>
        <v>#REF!</v>
      </c>
      <c r="K235" s="10" t="e">
        <f t="shared" si="7"/>
        <v>#REF!</v>
      </c>
      <c r="L235" s="10"/>
      <c r="M235" s="10">
        <v>7189</v>
      </c>
      <c r="N235" s="10" t="s">
        <v>447</v>
      </c>
      <c r="O235" s="26" t="s">
        <v>974</v>
      </c>
      <c r="P235" s="26" t="s">
        <v>975</v>
      </c>
      <c r="Q235" s="18">
        <v>41.67</v>
      </c>
      <c r="R235" s="47"/>
      <c r="S235" s="27" t="s">
        <v>1026</v>
      </c>
      <c r="T235" s="19" t="s">
        <v>1263</v>
      </c>
      <c r="U235" s="19"/>
      <c r="V235" s="20" t="s">
        <v>16</v>
      </c>
      <c r="W235" s="20" t="s">
        <v>17</v>
      </c>
      <c r="X235" s="21" t="s">
        <v>689</v>
      </c>
    </row>
    <row r="236" spans="2:24" ht="69" customHeight="1" x14ac:dyDescent="0.35">
      <c r="B236" s="17">
        <f t="shared" si="8"/>
        <v>234</v>
      </c>
      <c r="C236" s="17" t="s">
        <v>783</v>
      </c>
      <c r="D236" s="8">
        <v>45555</v>
      </c>
      <c r="E236" s="8" t="s">
        <v>1430</v>
      </c>
      <c r="F236" s="22">
        <v>4940</v>
      </c>
      <c r="G236" s="10" t="s">
        <v>448</v>
      </c>
      <c r="H236" s="10">
        <v>10201158724</v>
      </c>
      <c r="I236" s="10" t="s">
        <v>1022</v>
      </c>
      <c r="J236" s="10" t="e">
        <f>VLOOKUP(G236,#REF!,2)</f>
        <v>#REF!</v>
      </c>
      <c r="K236" s="10" t="e">
        <f t="shared" si="7"/>
        <v>#REF!</v>
      </c>
      <c r="L236" s="10"/>
      <c r="M236" s="10">
        <v>7190</v>
      </c>
      <c r="N236" s="10" t="s">
        <v>449</v>
      </c>
      <c r="O236" s="10" t="s">
        <v>997</v>
      </c>
      <c r="P236" s="10" t="s">
        <v>998</v>
      </c>
      <c r="Q236" s="18">
        <v>41.67</v>
      </c>
      <c r="R236" s="47"/>
      <c r="S236" s="27" t="s">
        <v>1026</v>
      </c>
      <c r="T236" s="19" t="s">
        <v>1263</v>
      </c>
      <c r="U236" s="19"/>
      <c r="V236" s="20" t="s">
        <v>16</v>
      </c>
      <c r="W236" s="20" t="s">
        <v>17</v>
      </c>
      <c r="X236" s="21" t="s">
        <v>690</v>
      </c>
    </row>
    <row r="237" spans="2:24" ht="82.9" customHeight="1" x14ac:dyDescent="0.35">
      <c r="B237" s="17">
        <f t="shared" si="8"/>
        <v>235</v>
      </c>
      <c r="C237" s="17" t="s">
        <v>783</v>
      </c>
      <c r="D237" s="8">
        <v>45555</v>
      </c>
      <c r="E237" s="8" t="s">
        <v>1430</v>
      </c>
      <c r="F237" s="22">
        <v>4838</v>
      </c>
      <c r="G237" s="10" t="s">
        <v>451</v>
      </c>
      <c r="H237" s="10">
        <v>10445572671</v>
      </c>
      <c r="I237" s="10" t="s">
        <v>1022</v>
      </c>
      <c r="J237" s="10" t="e">
        <f>VLOOKUP(G237,#REF!,2)</f>
        <v>#REF!</v>
      </c>
      <c r="K237" s="10" t="e">
        <f t="shared" si="7"/>
        <v>#REF!</v>
      </c>
      <c r="L237" s="10"/>
      <c r="M237" s="10">
        <v>7191</v>
      </c>
      <c r="N237" s="10" t="s">
        <v>452</v>
      </c>
      <c r="O237" s="10" t="s">
        <v>999</v>
      </c>
      <c r="P237" s="10" t="s">
        <v>1000</v>
      </c>
      <c r="Q237" s="18">
        <v>66.67</v>
      </c>
      <c r="R237" s="10"/>
      <c r="S237" s="27" t="s">
        <v>1026</v>
      </c>
      <c r="T237" s="19" t="s">
        <v>1263</v>
      </c>
      <c r="U237" s="10"/>
      <c r="V237" s="49" t="s">
        <v>16</v>
      </c>
      <c r="W237" s="18" t="s">
        <v>17</v>
      </c>
      <c r="X237" s="21" t="s">
        <v>692</v>
      </c>
    </row>
    <row r="238" spans="2:24" ht="96.65" customHeight="1" x14ac:dyDescent="0.35">
      <c r="B238" s="17">
        <f t="shared" si="8"/>
        <v>236</v>
      </c>
      <c r="C238" s="17" t="s">
        <v>783</v>
      </c>
      <c r="D238" s="8">
        <v>45555</v>
      </c>
      <c r="E238" s="8" t="s">
        <v>1430</v>
      </c>
      <c r="F238" s="22">
        <v>5645</v>
      </c>
      <c r="G238" s="10" t="s">
        <v>693</v>
      </c>
      <c r="H238" s="10">
        <v>10421686659</v>
      </c>
      <c r="I238" s="10" t="s">
        <v>1022</v>
      </c>
      <c r="J238" s="10" t="e">
        <f>VLOOKUP(G238,#REF!,2)</f>
        <v>#REF!</v>
      </c>
      <c r="K238" s="10" t="e">
        <f t="shared" si="7"/>
        <v>#REF!</v>
      </c>
      <c r="L238" s="10"/>
      <c r="M238" s="10">
        <v>7192</v>
      </c>
      <c r="N238" s="10" t="s">
        <v>694</v>
      </c>
      <c r="O238" s="10" t="s">
        <v>1001</v>
      </c>
      <c r="P238" s="10" t="s">
        <v>1002</v>
      </c>
      <c r="Q238" s="18">
        <v>83.33</v>
      </c>
      <c r="R238" s="47"/>
      <c r="S238" s="27" t="s">
        <v>1026</v>
      </c>
      <c r="T238" s="19" t="s">
        <v>1263</v>
      </c>
      <c r="U238" s="19"/>
      <c r="V238" s="20" t="s">
        <v>16</v>
      </c>
      <c r="W238" s="20" t="s">
        <v>17</v>
      </c>
      <c r="X238" s="21" t="s">
        <v>698</v>
      </c>
    </row>
    <row r="239" spans="2:24" ht="82.9" customHeight="1" x14ac:dyDescent="0.35">
      <c r="B239" s="17">
        <f t="shared" si="8"/>
        <v>237</v>
      </c>
      <c r="C239" s="17" t="s">
        <v>783</v>
      </c>
      <c r="D239" s="8">
        <v>45555</v>
      </c>
      <c r="E239" s="8" t="s">
        <v>1430</v>
      </c>
      <c r="F239" s="22">
        <v>3789</v>
      </c>
      <c r="G239" s="10" t="s">
        <v>787</v>
      </c>
      <c r="H239" s="10">
        <v>10707660207</v>
      </c>
      <c r="I239" s="10" t="s">
        <v>1022</v>
      </c>
      <c r="J239" s="10" t="e">
        <f>VLOOKUP(G239,#REF!,2)</f>
        <v>#REF!</v>
      </c>
      <c r="K239" s="10" t="e">
        <f t="shared" si="7"/>
        <v>#REF!</v>
      </c>
      <c r="L239" s="10"/>
      <c r="M239" s="10">
        <v>7193</v>
      </c>
      <c r="N239" s="10" t="s">
        <v>695</v>
      </c>
      <c r="O239" s="26" t="s">
        <v>927</v>
      </c>
      <c r="P239" s="26" t="s">
        <v>819</v>
      </c>
      <c r="Q239" s="18">
        <v>248.92</v>
      </c>
      <c r="R239" s="47"/>
      <c r="S239" s="27" t="s">
        <v>1026</v>
      </c>
      <c r="T239" s="19" t="s">
        <v>1263</v>
      </c>
      <c r="U239" s="19"/>
      <c r="V239" s="20" t="s">
        <v>16</v>
      </c>
      <c r="W239" s="20" t="s">
        <v>17</v>
      </c>
      <c r="X239" s="21" t="s">
        <v>699</v>
      </c>
    </row>
    <row r="240" spans="2:24" ht="124.15" customHeight="1" x14ac:dyDescent="0.35">
      <c r="B240" s="17">
        <f t="shared" si="8"/>
        <v>238</v>
      </c>
      <c r="C240" s="17" t="s">
        <v>783</v>
      </c>
      <c r="D240" s="8">
        <v>45555</v>
      </c>
      <c r="E240" s="8" t="s">
        <v>1430</v>
      </c>
      <c r="F240" s="22">
        <v>4630</v>
      </c>
      <c r="G240" s="10" t="s">
        <v>696</v>
      </c>
      <c r="H240" s="10">
        <v>20602043801</v>
      </c>
      <c r="I240" s="10" t="s">
        <v>1019</v>
      </c>
      <c r="J240" s="10" t="e">
        <f>VLOOKUP(G240,#REF!,2)</f>
        <v>#REF!</v>
      </c>
      <c r="K240" s="10" t="e">
        <f t="shared" si="7"/>
        <v>#REF!</v>
      </c>
      <c r="L240" s="10"/>
      <c r="M240" s="10">
        <v>7194</v>
      </c>
      <c r="N240" s="10" t="s">
        <v>697</v>
      </c>
      <c r="O240" s="10"/>
      <c r="P240" s="10"/>
      <c r="Q240" s="18">
        <v>1156.4000000000001</v>
      </c>
      <c r="R240" s="47"/>
      <c r="S240" s="47" t="s">
        <v>1025</v>
      </c>
      <c r="T240" s="19" t="s">
        <v>1263</v>
      </c>
      <c r="U240" s="19"/>
      <c r="V240" s="20" t="s">
        <v>16</v>
      </c>
      <c r="W240" s="20" t="s">
        <v>17</v>
      </c>
      <c r="X240" s="21" t="s">
        <v>700</v>
      </c>
    </row>
    <row r="241" spans="2:24" ht="124.15" customHeight="1" x14ac:dyDescent="0.35">
      <c r="B241" s="17">
        <f t="shared" si="8"/>
        <v>239</v>
      </c>
      <c r="C241" s="17" t="s">
        <v>783</v>
      </c>
      <c r="D241" s="8">
        <v>45558</v>
      </c>
      <c r="E241" s="8" t="s">
        <v>1430</v>
      </c>
      <c r="F241" s="50">
        <v>6676</v>
      </c>
      <c r="G241" s="10" t="s">
        <v>302</v>
      </c>
      <c r="H241" s="10">
        <v>20546341888</v>
      </c>
      <c r="I241" s="10" t="s">
        <v>1020</v>
      </c>
      <c r="J241" s="10" t="e">
        <f>VLOOKUP(G241,#REF!,2)</f>
        <v>#REF!</v>
      </c>
      <c r="K241" s="10" t="e">
        <f t="shared" si="7"/>
        <v>#REF!</v>
      </c>
      <c r="L241" s="10"/>
      <c r="M241" s="10">
        <v>7204</v>
      </c>
      <c r="N241" s="10" t="s">
        <v>710</v>
      </c>
      <c r="O241" s="10"/>
      <c r="P241" s="10"/>
      <c r="Q241" s="18">
        <v>12360</v>
      </c>
      <c r="R241" s="47"/>
      <c r="S241" s="13" t="s">
        <v>1025</v>
      </c>
      <c r="T241" s="19">
        <v>8</v>
      </c>
      <c r="U241" s="19">
        <v>12</v>
      </c>
      <c r="V241" s="20" t="s">
        <v>16</v>
      </c>
      <c r="W241" s="20" t="s">
        <v>17</v>
      </c>
      <c r="X241" s="21" t="s">
        <v>715</v>
      </c>
    </row>
    <row r="242" spans="2:24" ht="138" customHeight="1" x14ac:dyDescent="0.35">
      <c r="B242" s="17">
        <f t="shared" si="8"/>
        <v>240</v>
      </c>
      <c r="C242" s="17" t="s">
        <v>783</v>
      </c>
      <c r="D242" s="8">
        <v>45560</v>
      </c>
      <c r="E242" s="8" t="s">
        <v>1430</v>
      </c>
      <c r="F242" s="50">
        <v>7205</v>
      </c>
      <c r="G242" s="10" t="s">
        <v>711</v>
      </c>
      <c r="H242" s="10">
        <v>20609117657</v>
      </c>
      <c r="I242" s="10" t="s">
        <v>984</v>
      </c>
      <c r="J242" s="10" t="e">
        <f>VLOOKUP(G242,#REF!,2)</f>
        <v>#REF!</v>
      </c>
      <c r="K242" s="10" t="e">
        <f t="shared" si="7"/>
        <v>#REF!</v>
      </c>
      <c r="L242" s="10"/>
      <c r="M242" s="10">
        <v>7205</v>
      </c>
      <c r="N242" s="10" t="s">
        <v>712</v>
      </c>
      <c r="O242" s="10"/>
      <c r="P242" s="10"/>
      <c r="Q242" s="18">
        <v>151800</v>
      </c>
      <c r="R242" s="47"/>
      <c r="S242" s="13" t="s">
        <v>1025</v>
      </c>
      <c r="T242" s="19">
        <v>4</v>
      </c>
      <c r="U242" s="19">
        <v>2</v>
      </c>
      <c r="V242" s="20" t="s">
        <v>16</v>
      </c>
      <c r="W242" s="20" t="s">
        <v>17</v>
      </c>
      <c r="X242" s="21" t="s">
        <v>716</v>
      </c>
    </row>
    <row r="243" spans="2:24" ht="138" customHeight="1" x14ac:dyDescent="0.35">
      <c r="B243" s="17">
        <f t="shared" si="8"/>
        <v>241</v>
      </c>
      <c r="C243" s="17" t="s">
        <v>783</v>
      </c>
      <c r="D243" s="8">
        <v>45560</v>
      </c>
      <c r="E243" s="8" t="s">
        <v>1430</v>
      </c>
      <c r="F243" s="50">
        <v>7206</v>
      </c>
      <c r="G243" s="10" t="s">
        <v>711</v>
      </c>
      <c r="H243" s="10">
        <v>20609117657</v>
      </c>
      <c r="I243" s="10" t="s">
        <v>984</v>
      </c>
      <c r="J243" s="10" t="e">
        <f>VLOOKUP(G243,#REF!,2)</f>
        <v>#REF!</v>
      </c>
      <c r="K243" s="10" t="e">
        <f t="shared" si="7"/>
        <v>#REF!</v>
      </c>
      <c r="L243" s="10"/>
      <c r="M243" s="10">
        <v>7206</v>
      </c>
      <c r="N243" s="10" t="s">
        <v>713</v>
      </c>
      <c r="O243" s="10"/>
      <c r="P243" s="10"/>
      <c r="Q243" s="18">
        <v>157500</v>
      </c>
      <c r="R243" s="47"/>
      <c r="S243" s="13" t="s">
        <v>1025</v>
      </c>
      <c r="T243" s="19">
        <v>4</v>
      </c>
      <c r="U243" s="19"/>
      <c r="V243" s="20" t="s">
        <v>16</v>
      </c>
      <c r="W243" s="20" t="s">
        <v>17</v>
      </c>
      <c r="X243" s="21" t="s">
        <v>717</v>
      </c>
    </row>
    <row r="244" spans="2:24" ht="82.9" customHeight="1" x14ac:dyDescent="0.35">
      <c r="B244" s="17">
        <f t="shared" si="8"/>
        <v>242</v>
      </c>
      <c r="C244" s="17" t="s">
        <v>783</v>
      </c>
      <c r="D244" s="8">
        <v>45560</v>
      </c>
      <c r="E244" s="8" t="s">
        <v>1430</v>
      </c>
      <c r="F244" s="22">
        <v>7207</v>
      </c>
      <c r="G244" s="10" t="s">
        <v>711</v>
      </c>
      <c r="H244" s="10">
        <v>20609117657</v>
      </c>
      <c r="I244" s="10" t="s">
        <v>984</v>
      </c>
      <c r="J244" s="10" t="e">
        <f>VLOOKUP(G244,#REF!,2)</f>
        <v>#REF!</v>
      </c>
      <c r="K244" s="10" t="e">
        <f t="shared" si="7"/>
        <v>#REF!</v>
      </c>
      <c r="L244" s="10"/>
      <c r="M244" s="10">
        <v>7207</v>
      </c>
      <c r="N244" s="10" t="s">
        <v>714</v>
      </c>
      <c r="O244" s="10"/>
      <c r="P244" s="10"/>
      <c r="Q244" s="18">
        <v>210000</v>
      </c>
      <c r="R244" s="47"/>
      <c r="S244" s="13" t="s">
        <v>1025</v>
      </c>
      <c r="T244" s="19">
        <v>4</v>
      </c>
      <c r="U244" s="19"/>
      <c r="V244" s="20" t="s">
        <v>16</v>
      </c>
      <c r="W244" s="20" t="s">
        <v>17</v>
      </c>
      <c r="X244" s="21" t="s">
        <v>718</v>
      </c>
    </row>
    <row r="245" spans="2:24" ht="82.9" customHeight="1" x14ac:dyDescent="0.35">
      <c r="B245" s="17">
        <f t="shared" si="8"/>
        <v>243</v>
      </c>
      <c r="C245" s="17" t="s">
        <v>783</v>
      </c>
      <c r="D245" s="8">
        <v>45561</v>
      </c>
      <c r="E245" s="8" t="s">
        <v>1430</v>
      </c>
      <c r="F245" s="22">
        <v>2558</v>
      </c>
      <c r="G245" s="10" t="s">
        <v>439</v>
      </c>
      <c r="H245" s="10">
        <v>10475925233</v>
      </c>
      <c r="I245" s="10" t="s">
        <v>1021</v>
      </c>
      <c r="J245" s="10" t="e">
        <f>VLOOKUP(G245,#REF!,2)</f>
        <v>#REF!</v>
      </c>
      <c r="K245" s="10" t="e">
        <f t="shared" si="7"/>
        <v>#REF!</v>
      </c>
      <c r="L245" s="10"/>
      <c r="M245" s="10">
        <v>7208</v>
      </c>
      <c r="N245" s="10" t="s">
        <v>701</v>
      </c>
      <c r="O245" s="10" t="s">
        <v>993</v>
      </c>
      <c r="P245" s="10" t="s">
        <v>994</v>
      </c>
      <c r="Q245" s="18">
        <v>5.15</v>
      </c>
      <c r="R245" s="47"/>
      <c r="S245" s="27" t="s">
        <v>1026</v>
      </c>
      <c r="T245" s="19" t="s">
        <v>1263</v>
      </c>
      <c r="U245" s="19"/>
      <c r="V245" s="20" t="s">
        <v>16</v>
      </c>
      <c r="W245" s="20" t="s">
        <v>17</v>
      </c>
      <c r="X245" s="21" t="s">
        <v>704</v>
      </c>
    </row>
    <row r="246" spans="2:24" ht="82.9" customHeight="1" x14ac:dyDescent="0.35">
      <c r="B246" s="17">
        <f t="shared" si="8"/>
        <v>244</v>
      </c>
      <c r="C246" s="17" t="s">
        <v>783</v>
      </c>
      <c r="D246" s="8">
        <v>45561</v>
      </c>
      <c r="E246" s="8" t="s">
        <v>1430</v>
      </c>
      <c r="F246" s="22">
        <v>2560</v>
      </c>
      <c r="G246" s="10" t="s">
        <v>790</v>
      </c>
      <c r="H246" s="10">
        <v>20602029272</v>
      </c>
      <c r="I246" s="10" t="s">
        <v>1021</v>
      </c>
      <c r="J246" s="10" t="e">
        <f>VLOOKUP(G246,#REF!,2)</f>
        <v>#REF!</v>
      </c>
      <c r="K246" s="10" t="e">
        <f t="shared" si="7"/>
        <v>#REF!</v>
      </c>
      <c r="L246" s="10"/>
      <c r="M246" s="10">
        <v>7209</v>
      </c>
      <c r="N246" s="10" t="s">
        <v>702</v>
      </c>
      <c r="O246" s="10"/>
      <c r="P246" s="10"/>
      <c r="Q246" s="18">
        <v>15.45</v>
      </c>
      <c r="R246" s="47"/>
      <c r="S246" s="47" t="s">
        <v>1025</v>
      </c>
      <c r="T246" s="19" t="s">
        <v>1263</v>
      </c>
      <c r="U246" s="19"/>
      <c r="V246" s="20" t="s">
        <v>16</v>
      </c>
      <c r="W246" s="20" t="s">
        <v>17</v>
      </c>
      <c r="X246" s="21" t="s">
        <v>705</v>
      </c>
    </row>
    <row r="247" spans="2:24" ht="96.65" customHeight="1" x14ac:dyDescent="0.35">
      <c r="B247" s="17">
        <f t="shared" si="8"/>
        <v>245</v>
      </c>
      <c r="C247" s="17" t="s">
        <v>783</v>
      </c>
      <c r="D247" s="8">
        <v>45561</v>
      </c>
      <c r="E247" s="8" t="s">
        <v>1430</v>
      </c>
      <c r="F247" s="22">
        <v>2558</v>
      </c>
      <c r="G247" s="10" t="s">
        <v>439</v>
      </c>
      <c r="H247" s="10">
        <v>10475925233</v>
      </c>
      <c r="I247" s="10" t="s">
        <v>1021</v>
      </c>
      <c r="J247" s="10" t="e">
        <f>VLOOKUP(G247,#REF!,2)</f>
        <v>#REF!</v>
      </c>
      <c r="K247" s="10" t="e">
        <f t="shared" si="7"/>
        <v>#REF!</v>
      </c>
      <c r="L247" s="10"/>
      <c r="M247" s="10">
        <v>7210</v>
      </c>
      <c r="N247" s="10" t="s">
        <v>703</v>
      </c>
      <c r="O247" s="10" t="s">
        <v>993</v>
      </c>
      <c r="P247" s="10" t="s">
        <v>994</v>
      </c>
      <c r="Q247" s="18">
        <v>25.75</v>
      </c>
      <c r="R247" s="47"/>
      <c r="S247" s="27" t="s">
        <v>1026</v>
      </c>
      <c r="T247" s="19" t="s">
        <v>1263</v>
      </c>
      <c r="U247" s="19"/>
      <c r="V247" s="20" t="s">
        <v>16</v>
      </c>
      <c r="W247" s="20" t="s">
        <v>17</v>
      </c>
      <c r="X247" s="21" t="s">
        <v>706</v>
      </c>
    </row>
    <row r="248" spans="2:24" ht="55.15" customHeight="1" x14ac:dyDescent="0.35">
      <c r="B248" s="17">
        <f t="shared" si="8"/>
        <v>246</v>
      </c>
      <c r="C248" s="17" t="s">
        <v>783</v>
      </c>
      <c r="D248" s="8">
        <v>45565</v>
      </c>
      <c r="E248" s="8" t="s">
        <v>1430</v>
      </c>
      <c r="F248" s="48">
        <v>7021</v>
      </c>
      <c r="G248" s="10" t="s">
        <v>28</v>
      </c>
      <c r="H248" s="10">
        <v>20607671061</v>
      </c>
      <c r="I248" s="10" t="s">
        <v>984</v>
      </c>
      <c r="J248" s="10" t="e">
        <f>VLOOKUP(G248,#REF!,2)</f>
        <v>#REF!</v>
      </c>
      <c r="K248" s="10" t="e">
        <f t="shared" si="7"/>
        <v>#REF!</v>
      </c>
      <c r="L248" s="10"/>
      <c r="M248" s="51">
        <v>7464</v>
      </c>
      <c r="N248" s="10">
        <v>1372</v>
      </c>
      <c r="O248" s="10">
        <v>860339514</v>
      </c>
      <c r="P248" s="10"/>
      <c r="Q248" s="52">
        <v>-74584.19</v>
      </c>
      <c r="R248" s="47"/>
      <c r="S248" s="47" t="s">
        <v>1025</v>
      </c>
      <c r="T248" s="19" t="s">
        <v>1263</v>
      </c>
      <c r="U248" s="17"/>
      <c r="V248" s="20" t="s">
        <v>16</v>
      </c>
      <c r="W248" s="20" t="s">
        <v>41</v>
      </c>
      <c r="X248" s="21" t="s">
        <v>76</v>
      </c>
    </row>
    <row r="249" spans="2:24" ht="165.65" customHeight="1" x14ac:dyDescent="0.35">
      <c r="B249" s="17">
        <f t="shared" si="8"/>
        <v>247</v>
      </c>
      <c r="C249" s="17" t="s">
        <v>783</v>
      </c>
      <c r="D249" s="8">
        <v>45565</v>
      </c>
      <c r="E249" s="8" t="s">
        <v>1430</v>
      </c>
      <c r="F249" s="22">
        <v>7024</v>
      </c>
      <c r="G249" s="10" t="s">
        <v>23</v>
      </c>
      <c r="H249" s="10">
        <v>20607107824</v>
      </c>
      <c r="I249" s="10" t="s">
        <v>984</v>
      </c>
      <c r="J249" s="10" t="e">
        <f>VLOOKUP(G249,#REF!,2)</f>
        <v>#REF!</v>
      </c>
      <c r="K249" s="10" t="e">
        <f t="shared" si="7"/>
        <v>#REF!</v>
      </c>
      <c r="L249" s="10"/>
      <c r="M249" s="51">
        <v>7463</v>
      </c>
      <c r="N249" s="10">
        <v>1371</v>
      </c>
      <c r="O249" s="10">
        <v>860339522</v>
      </c>
      <c r="P249" s="10"/>
      <c r="Q249" s="52">
        <v>-66757.899999999994</v>
      </c>
      <c r="R249" s="47"/>
      <c r="S249" s="13" t="s">
        <v>1025</v>
      </c>
      <c r="T249" s="19" t="s">
        <v>1263</v>
      </c>
      <c r="U249" s="17"/>
      <c r="V249" s="20" t="s">
        <v>16</v>
      </c>
      <c r="W249" s="20" t="s">
        <v>41</v>
      </c>
      <c r="X249" s="21" t="s">
        <v>76</v>
      </c>
    </row>
    <row r="250" spans="2:24" ht="27.65" customHeight="1" x14ac:dyDescent="0.35">
      <c r="B250" s="17">
        <f t="shared" si="8"/>
        <v>248</v>
      </c>
      <c r="C250" s="17" t="s">
        <v>783</v>
      </c>
      <c r="D250" s="8">
        <v>45565</v>
      </c>
      <c r="E250" s="8" t="s">
        <v>1430</v>
      </c>
      <c r="F250" s="22">
        <v>7216</v>
      </c>
      <c r="G250" s="10" t="s">
        <v>707</v>
      </c>
      <c r="H250" s="10">
        <v>10726859413</v>
      </c>
      <c r="I250" s="10" t="s">
        <v>1022</v>
      </c>
      <c r="J250" s="10" t="e">
        <f>VLOOKUP(G250,#REF!,2)</f>
        <v>#REF!</v>
      </c>
      <c r="K250" s="10" t="e">
        <f t="shared" si="7"/>
        <v>#REF!</v>
      </c>
      <c r="L250" s="10"/>
      <c r="M250" s="10">
        <v>7216</v>
      </c>
      <c r="N250" s="10" t="s">
        <v>708</v>
      </c>
      <c r="O250" s="10" t="s">
        <v>1003</v>
      </c>
      <c r="P250" s="10" t="s">
        <v>928</v>
      </c>
      <c r="Q250" s="18">
        <v>249.99</v>
      </c>
      <c r="R250" s="47"/>
      <c r="S250" s="27" t="s">
        <v>1026</v>
      </c>
      <c r="T250" s="19" t="s">
        <v>1263</v>
      </c>
      <c r="U250" s="19"/>
      <c r="V250" s="20" t="s">
        <v>16</v>
      </c>
      <c r="W250" s="20" t="s">
        <v>17</v>
      </c>
      <c r="X250" s="21" t="s">
        <v>709</v>
      </c>
    </row>
    <row r="251" spans="2:24" ht="50.25" customHeight="1" x14ac:dyDescent="0.35">
      <c r="B251" s="17">
        <f t="shared" si="8"/>
        <v>249</v>
      </c>
      <c r="C251" s="17" t="s">
        <v>783</v>
      </c>
      <c r="D251" s="8">
        <v>45567</v>
      </c>
      <c r="E251" s="8" t="s">
        <v>1431</v>
      </c>
      <c r="F251" s="22">
        <v>7693</v>
      </c>
      <c r="G251" s="10" t="s">
        <v>39</v>
      </c>
      <c r="H251" s="10">
        <v>20602444342</v>
      </c>
      <c r="I251" s="10" t="s">
        <v>1020</v>
      </c>
      <c r="J251" s="10" t="e">
        <f>VLOOKUP(G251,#REF!,2)</f>
        <v>#REF!</v>
      </c>
      <c r="K251" s="10" t="e">
        <f t="shared" si="7"/>
        <v>#REF!</v>
      </c>
      <c r="L251" s="10"/>
      <c r="M251" s="10">
        <v>7693</v>
      </c>
      <c r="N251" s="10">
        <v>1375</v>
      </c>
      <c r="O251" s="10"/>
      <c r="P251" s="10"/>
      <c r="Q251" s="52">
        <v>30821.03</v>
      </c>
      <c r="R251" s="13"/>
      <c r="S251" s="13" t="s">
        <v>1025</v>
      </c>
      <c r="T251" s="19" t="s">
        <v>1263</v>
      </c>
      <c r="U251" s="19"/>
      <c r="V251" s="20" t="s">
        <v>16</v>
      </c>
      <c r="W251" s="20" t="s">
        <v>17</v>
      </c>
      <c r="X251" s="21" t="s">
        <v>40</v>
      </c>
    </row>
    <row r="252" spans="2:24" ht="84.65" customHeight="1" x14ac:dyDescent="0.35">
      <c r="B252" s="17">
        <f t="shared" si="8"/>
        <v>250</v>
      </c>
      <c r="C252" s="17" t="s">
        <v>783</v>
      </c>
      <c r="D252" s="8">
        <v>45567</v>
      </c>
      <c r="E252" s="8" t="s">
        <v>1431</v>
      </c>
      <c r="F252" s="48">
        <v>7694</v>
      </c>
      <c r="G252" s="10" t="s">
        <v>1283</v>
      </c>
      <c r="H252" s="10">
        <v>20611463953</v>
      </c>
      <c r="I252" s="10" t="s">
        <v>984</v>
      </c>
      <c r="J252" s="10" t="e">
        <f>VLOOKUP(G252,#REF!,2)</f>
        <v>#REF!</v>
      </c>
      <c r="K252" s="10" t="e">
        <f t="shared" si="7"/>
        <v>#REF!</v>
      </c>
      <c r="L252" s="10"/>
      <c r="M252" s="51">
        <v>7694</v>
      </c>
      <c r="N252" s="10">
        <v>1376</v>
      </c>
      <c r="O252" s="10">
        <v>860204288</v>
      </c>
      <c r="P252" s="10"/>
      <c r="Q252" s="52">
        <v>123703.22</v>
      </c>
      <c r="R252" s="13" t="s">
        <v>1294</v>
      </c>
      <c r="S252" s="47" t="s">
        <v>1025</v>
      </c>
      <c r="T252" s="19" t="s">
        <v>1263</v>
      </c>
      <c r="U252" s="17"/>
      <c r="V252" s="20" t="s">
        <v>16</v>
      </c>
      <c r="W252" s="20" t="s">
        <v>17</v>
      </c>
      <c r="X252" s="21" t="s">
        <v>40</v>
      </c>
    </row>
    <row r="253" spans="2:24" ht="27.65" customHeight="1" x14ac:dyDescent="0.35">
      <c r="B253" s="17">
        <f t="shared" si="8"/>
        <v>251</v>
      </c>
      <c r="C253" s="17" t="s">
        <v>783</v>
      </c>
      <c r="D253" s="8">
        <v>45567</v>
      </c>
      <c r="E253" s="8" t="s">
        <v>1431</v>
      </c>
      <c r="F253" s="48">
        <v>7695</v>
      </c>
      <c r="G253" s="10" t="s">
        <v>36</v>
      </c>
      <c r="H253" s="10">
        <v>20609407361</v>
      </c>
      <c r="I253" s="10" t="s">
        <v>984</v>
      </c>
      <c r="J253" s="10" t="e">
        <f>VLOOKUP(G253,#REF!,2)</f>
        <v>#REF!</v>
      </c>
      <c r="K253" s="10" t="e">
        <f t="shared" ref="K253:K316" si="9">+H253-J253</f>
        <v>#REF!</v>
      </c>
      <c r="L253" s="10"/>
      <c r="M253" s="51">
        <v>7695</v>
      </c>
      <c r="N253" s="10">
        <v>1377</v>
      </c>
      <c r="O253" s="10"/>
      <c r="P253" s="10"/>
      <c r="Q253" s="52">
        <v>51121.05</v>
      </c>
      <c r="R253" s="47"/>
      <c r="S253" s="13" t="s">
        <v>1025</v>
      </c>
      <c r="T253" s="17" t="s">
        <v>37</v>
      </c>
      <c r="U253" s="17">
        <v>11</v>
      </c>
      <c r="V253" s="20" t="s">
        <v>16</v>
      </c>
      <c r="W253" s="20" t="s">
        <v>17</v>
      </c>
      <c r="X253" s="21" t="s">
        <v>759</v>
      </c>
    </row>
    <row r="254" spans="2:24" ht="138" customHeight="1" x14ac:dyDescent="0.35">
      <c r="B254" s="17">
        <f t="shared" si="8"/>
        <v>252</v>
      </c>
      <c r="C254" s="17" t="s">
        <v>783</v>
      </c>
      <c r="D254" s="8">
        <v>45568</v>
      </c>
      <c r="E254" s="8" t="s">
        <v>1431</v>
      </c>
      <c r="F254" s="48">
        <v>7023</v>
      </c>
      <c r="G254" s="10" t="s">
        <v>23</v>
      </c>
      <c r="H254" s="10">
        <v>20607107824</v>
      </c>
      <c r="I254" s="10" t="s">
        <v>984</v>
      </c>
      <c r="J254" s="10" t="e">
        <f>VLOOKUP(G254,#REF!,2)</f>
        <v>#REF!</v>
      </c>
      <c r="K254" s="10" t="e">
        <f t="shared" si="9"/>
        <v>#REF!</v>
      </c>
      <c r="L254" s="10"/>
      <c r="M254" s="51">
        <v>7696</v>
      </c>
      <c r="N254" s="10">
        <v>1404</v>
      </c>
      <c r="O254" s="10">
        <v>860204296</v>
      </c>
      <c r="P254" s="10"/>
      <c r="Q254" s="52">
        <v>1024240</v>
      </c>
      <c r="R254" s="47"/>
      <c r="S254" s="13" t="s">
        <v>1025</v>
      </c>
      <c r="T254" s="19" t="s">
        <v>1263</v>
      </c>
      <c r="U254" s="17"/>
      <c r="V254" s="20" t="s">
        <v>16</v>
      </c>
      <c r="W254" s="20" t="s">
        <v>17</v>
      </c>
      <c r="X254" s="21" t="s">
        <v>40</v>
      </c>
    </row>
    <row r="255" spans="2:24" ht="82.9" customHeight="1" x14ac:dyDescent="0.35">
      <c r="B255" s="17">
        <f t="shared" si="8"/>
        <v>253</v>
      </c>
      <c r="C255" s="17" t="s">
        <v>783</v>
      </c>
      <c r="D255" s="8">
        <v>45568</v>
      </c>
      <c r="E255" s="8" t="s">
        <v>1431</v>
      </c>
      <c r="F255" s="22">
        <v>7697</v>
      </c>
      <c r="G255" s="10" t="s">
        <v>26</v>
      </c>
      <c r="H255" s="10">
        <v>20607966991</v>
      </c>
      <c r="I255" s="10" t="s">
        <v>1018</v>
      </c>
      <c r="J255" s="10" t="e">
        <f>VLOOKUP(G255,#REF!,2)</f>
        <v>#REF!</v>
      </c>
      <c r="K255" s="10" t="e">
        <f t="shared" si="9"/>
        <v>#REF!</v>
      </c>
      <c r="L255" s="10"/>
      <c r="M255" s="51">
        <v>7697</v>
      </c>
      <c r="N255" s="10">
        <v>1405</v>
      </c>
      <c r="O255" s="10">
        <v>24002236</v>
      </c>
      <c r="P255" s="10"/>
      <c r="Q255" s="18">
        <v>15000</v>
      </c>
      <c r="R255" s="13" t="s">
        <v>738</v>
      </c>
      <c r="S255" s="13" t="s">
        <v>1025</v>
      </c>
      <c r="T255" s="19">
        <v>8</v>
      </c>
      <c r="U255" s="19">
        <v>39</v>
      </c>
      <c r="V255" s="20" t="s">
        <v>16</v>
      </c>
      <c r="W255" s="20" t="s">
        <v>17</v>
      </c>
      <c r="X255" s="21" t="s">
        <v>758</v>
      </c>
    </row>
    <row r="256" spans="2:24" ht="124.15" customHeight="1" x14ac:dyDescent="0.35">
      <c r="B256" s="17">
        <f t="shared" si="8"/>
        <v>254</v>
      </c>
      <c r="C256" s="17" t="s">
        <v>783</v>
      </c>
      <c r="D256" s="8">
        <v>45569</v>
      </c>
      <c r="E256" s="8" t="s">
        <v>1431</v>
      </c>
      <c r="F256" s="22">
        <v>5102</v>
      </c>
      <c r="G256" s="10" t="s">
        <v>730</v>
      </c>
      <c r="H256" s="10">
        <v>10182077912</v>
      </c>
      <c r="I256" s="10" t="s">
        <v>1022</v>
      </c>
      <c r="J256" s="10" t="e">
        <f>VLOOKUP(G256,#REF!,2)</f>
        <v>#REF!</v>
      </c>
      <c r="K256" s="10" t="e">
        <f t="shared" si="9"/>
        <v>#REF!</v>
      </c>
      <c r="L256" s="10"/>
      <c r="M256" s="51">
        <v>7698</v>
      </c>
      <c r="N256" s="10">
        <v>1409</v>
      </c>
      <c r="O256" s="10" t="s">
        <v>1006</v>
      </c>
      <c r="P256" s="10" t="s">
        <v>1007</v>
      </c>
      <c r="Q256" s="18">
        <v>41.67</v>
      </c>
      <c r="R256" s="13"/>
      <c r="S256" s="27" t="s">
        <v>1026</v>
      </c>
      <c r="T256" s="19">
        <v>6</v>
      </c>
      <c r="U256" s="19"/>
      <c r="V256" s="20" t="s">
        <v>16</v>
      </c>
      <c r="W256" s="20" t="s">
        <v>17</v>
      </c>
      <c r="X256" s="21" t="s">
        <v>762</v>
      </c>
    </row>
    <row r="257" spans="1:25" ht="96.65" customHeight="1" x14ac:dyDescent="0.35">
      <c r="B257" s="17">
        <f t="shared" si="8"/>
        <v>255</v>
      </c>
      <c r="C257" s="17" t="s">
        <v>783</v>
      </c>
      <c r="D257" s="8">
        <v>45569</v>
      </c>
      <c r="E257" s="8" t="s">
        <v>1431</v>
      </c>
      <c r="F257" s="22">
        <v>5315</v>
      </c>
      <c r="G257" s="10" t="s">
        <v>731</v>
      </c>
      <c r="H257" s="10">
        <v>10444344887</v>
      </c>
      <c r="I257" s="10" t="s">
        <v>1022</v>
      </c>
      <c r="J257" s="10" t="e">
        <f>VLOOKUP(G257,#REF!,2)</f>
        <v>#REF!</v>
      </c>
      <c r="K257" s="10" t="e">
        <f t="shared" si="9"/>
        <v>#REF!</v>
      </c>
      <c r="L257" s="10"/>
      <c r="M257" s="51">
        <v>7699</v>
      </c>
      <c r="N257" s="10">
        <v>1410</v>
      </c>
      <c r="O257" s="10" t="s">
        <v>739</v>
      </c>
      <c r="P257" s="10" t="s">
        <v>966</v>
      </c>
      <c r="Q257" s="18">
        <v>41.67</v>
      </c>
      <c r="R257" s="13" t="s">
        <v>739</v>
      </c>
      <c r="S257" s="27" t="s">
        <v>1026</v>
      </c>
      <c r="T257" s="19" t="s">
        <v>1263</v>
      </c>
      <c r="U257" s="19"/>
      <c r="V257" s="20" t="s">
        <v>16</v>
      </c>
      <c r="W257" s="20" t="s">
        <v>17</v>
      </c>
      <c r="X257" s="21" t="s">
        <v>763</v>
      </c>
    </row>
    <row r="258" spans="1:25" ht="69" customHeight="1" x14ac:dyDescent="0.35">
      <c r="B258" s="17">
        <f t="shared" si="8"/>
        <v>256</v>
      </c>
      <c r="C258" s="17" t="s">
        <v>783</v>
      </c>
      <c r="D258" s="8">
        <v>45569</v>
      </c>
      <c r="E258" s="8" t="s">
        <v>1431</v>
      </c>
      <c r="F258" s="22">
        <v>5574</v>
      </c>
      <c r="G258" s="10" t="s">
        <v>732</v>
      </c>
      <c r="H258" s="10">
        <v>10409126851</v>
      </c>
      <c r="I258" s="10" t="s">
        <v>1022</v>
      </c>
      <c r="J258" s="10" t="e">
        <f>VLOOKUP(G258,#REF!,2)</f>
        <v>#REF!</v>
      </c>
      <c r="K258" s="10" t="e">
        <f t="shared" si="9"/>
        <v>#REF!</v>
      </c>
      <c r="L258" s="10"/>
      <c r="M258" s="10">
        <v>7700</v>
      </c>
      <c r="N258" s="10">
        <v>1411</v>
      </c>
      <c r="O258" s="10" t="s">
        <v>740</v>
      </c>
      <c r="P258" s="10" t="s">
        <v>979</v>
      </c>
      <c r="Q258" s="18">
        <v>83.33</v>
      </c>
      <c r="R258" s="13" t="s">
        <v>740</v>
      </c>
      <c r="S258" s="27" t="s">
        <v>1026</v>
      </c>
      <c r="T258" s="19" t="s">
        <v>1263</v>
      </c>
      <c r="U258" s="19"/>
      <c r="V258" s="20" t="s">
        <v>16</v>
      </c>
      <c r="W258" s="20" t="s">
        <v>17</v>
      </c>
      <c r="X258" s="21" t="s">
        <v>764</v>
      </c>
    </row>
    <row r="259" spans="1:25" ht="110.5" customHeight="1" x14ac:dyDescent="0.35">
      <c r="B259" s="17">
        <f t="shared" si="8"/>
        <v>257</v>
      </c>
      <c r="C259" s="17" t="s">
        <v>783</v>
      </c>
      <c r="D259" s="53">
        <v>45569</v>
      </c>
      <c r="E259" s="8" t="s">
        <v>1431</v>
      </c>
      <c r="F259" s="22">
        <v>5929</v>
      </c>
      <c r="G259" s="54" t="s">
        <v>733</v>
      </c>
      <c r="H259" s="54">
        <v>10316830680</v>
      </c>
      <c r="I259" s="10" t="s">
        <v>1022</v>
      </c>
      <c r="J259" s="10" t="e">
        <f>VLOOKUP(G259,#REF!,2)</f>
        <v>#REF!</v>
      </c>
      <c r="K259" s="10" t="e">
        <f t="shared" si="9"/>
        <v>#REF!</v>
      </c>
      <c r="L259" s="10"/>
      <c r="M259" s="54">
        <v>7701</v>
      </c>
      <c r="N259" s="10">
        <v>1412</v>
      </c>
      <c r="O259" s="10" t="s">
        <v>1008</v>
      </c>
      <c r="P259" s="10" t="s">
        <v>1009</v>
      </c>
      <c r="Q259" s="55">
        <v>133.34</v>
      </c>
      <c r="R259" s="56"/>
      <c r="S259" s="57" t="s">
        <v>1026</v>
      </c>
      <c r="T259" s="58" t="s">
        <v>1263</v>
      </c>
      <c r="U259" s="58"/>
      <c r="V259" s="59" t="s">
        <v>16</v>
      </c>
      <c r="W259" s="59" t="s">
        <v>17</v>
      </c>
      <c r="X259" s="60" t="s">
        <v>765</v>
      </c>
    </row>
    <row r="260" spans="1:25" ht="83.5" customHeight="1" thickBot="1" x14ac:dyDescent="0.4">
      <c r="B260" s="17">
        <f t="shared" ref="B260:B323" si="10">ROW(A258)</f>
        <v>258</v>
      </c>
      <c r="C260" s="61" t="s">
        <v>783</v>
      </c>
      <c r="D260" s="62">
        <v>45569</v>
      </c>
      <c r="E260" s="8" t="s">
        <v>1431</v>
      </c>
      <c r="F260" s="22">
        <v>5785</v>
      </c>
      <c r="G260" s="63" t="s">
        <v>734</v>
      </c>
      <c r="H260" s="63">
        <v>10072478156</v>
      </c>
      <c r="I260" s="64" t="s">
        <v>1022</v>
      </c>
      <c r="J260" s="64" t="e">
        <f>VLOOKUP(G260,#REF!,2)</f>
        <v>#REF!</v>
      </c>
      <c r="K260" s="64" t="e">
        <f t="shared" si="9"/>
        <v>#REF!</v>
      </c>
      <c r="L260" s="64"/>
      <c r="M260" s="63">
        <v>7702</v>
      </c>
      <c r="N260" s="10">
        <v>1413</v>
      </c>
      <c r="O260" s="64" t="s">
        <v>1010</v>
      </c>
      <c r="P260" s="64" t="s">
        <v>1011</v>
      </c>
      <c r="Q260" s="65">
        <v>166.66</v>
      </c>
      <c r="R260" s="66" t="s">
        <v>741</v>
      </c>
      <c r="S260" s="67" t="s">
        <v>1026</v>
      </c>
      <c r="T260" s="68" t="s">
        <v>1263</v>
      </c>
      <c r="U260" s="68"/>
      <c r="V260" s="69" t="s">
        <v>16</v>
      </c>
      <c r="W260" s="69" t="s">
        <v>17</v>
      </c>
      <c r="X260" s="70" t="s">
        <v>761</v>
      </c>
    </row>
    <row r="261" spans="1:25" ht="110.5" customHeight="1" thickBot="1" x14ac:dyDescent="0.4">
      <c r="A261" s="71"/>
      <c r="B261" s="17">
        <f t="shared" si="10"/>
        <v>259</v>
      </c>
      <c r="C261" s="6" t="s">
        <v>783</v>
      </c>
      <c r="D261" s="72">
        <v>45569</v>
      </c>
      <c r="E261" s="73" t="s">
        <v>1431</v>
      </c>
      <c r="F261" s="74">
        <v>6049</v>
      </c>
      <c r="G261" s="75" t="s">
        <v>735</v>
      </c>
      <c r="H261" s="75">
        <v>10701279897</v>
      </c>
      <c r="I261" s="9" t="s">
        <v>1022</v>
      </c>
      <c r="J261" s="9" t="e">
        <f>VLOOKUP(G261,#REF!,2)</f>
        <v>#REF!</v>
      </c>
      <c r="K261" s="9" t="e">
        <f t="shared" si="9"/>
        <v>#REF!</v>
      </c>
      <c r="L261" s="9"/>
      <c r="M261" s="75">
        <v>7703</v>
      </c>
      <c r="N261" s="75">
        <v>1414</v>
      </c>
      <c r="O261" s="9" t="s">
        <v>742</v>
      </c>
      <c r="P261" s="9" t="s">
        <v>931</v>
      </c>
      <c r="Q261" s="76">
        <v>300</v>
      </c>
      <c r="R261" s="77" t="s">
        <v>742</v>
      </c>
      <c r="S261" s="78" t="s">
        <v>1026</v>
      </c>
      <c r="T261" s="79" t="s">
        <v>1263</v>
      </c>
      <c r="U261" s="79"/>
      <c r="V261" s="80" t="s">
        <v>16</v>
      </c>
      <c r="W261" s="80" t="s">
        <v>17</v>
      </c>
      <c r="X261" s="81" t="s">
        <v>757</v>
      </c>
      <c r="Y261" s="71"/>
    </row>
    <row r="262" spans="1:25" ht="69" customHeight="1" x14ac:dyDescent="0.35">
      <c r="B262" s="17">
        <f t="shared" si="10"/>
        <v>260</v>
      </c>
      <c r="C262" s="17" t="s">
        <v>783</v>
      </c>
      <c r="D262" s="7">
        <v>45574</v>
      </c>
      <c r="E262" s="7" t="s">
        <v>1431</v>
      </c>
      <c r="F262" s="82">
        <v>7704</v>
      </c>
      <c r="G262" s="9" t="s">
        <v>781</v>
      </c>
      <c r="H262" s="9">
        <v>10435013487</v>
      </c>
      <c r="I262" s="10" t="s">
        <v>1022</v>
      </c>
      <c r="J262" s="10" t="e">
        <f>VLOOKUP(G262,#REF!,2)</f>
        <v>#REF!</v>
      </c>
      <c r="K262" s="10" t="e">
        <f t="shared" si="9"/>
        <v>#REF!</v>
      </c>
      <c r="L262" s="10"/>
      <c r="M262" s="9">
        <v>7704</v>
      </c>
      <c r="N262" s="9">
        <v>1426</v>
      </c>
      <c r="O262" s="26" t="s">
        <v>978</v>
      </c>
      <c r="P262" s="26" t="s">
        <v>979</v>
      </c>
      <c r="Q262" s="11">
        <v>83.34</v>
      </c>
      <c r="R262" s="12"/>
      <c r="S262" s="83" t="s">
        <v>1026</v>
      </c>
      <c r="T262" s="14" t="s">
        <v>1263</v>
      </c>
      <c r="U262" s="14"/>
      <c r="V262" s="15" t="s">
        <v>16</v>
      </c>
      <c r="W262" s="15" t="s">
        <v>17</v>
      </c>
      <c r="X262" s="16" t="s">
        <v>756</v>
      </c>
    </row>
    <row r="263" spans="1:25" ht="55.15" customHeight="1" x14ac:dyDescent="0.35">
      <c r="B263" s="17">
        <f t="shared" si="10"/>
        <v>261</v>
      </c>
      <c r="C263" s="17" t="s">
        <v>783</v>
      </c>
      <c r="D263" s="8">
        <v>45574</v>
      </c>
      <c r="E263" s="8" t="s">
        <v>1431</v>
      </c>
      <c r="F263" s="22">
        <v>1725</v>
      </c>
      <c r="G263" s="10" t="s">
        <v>178</v>
      </c>
      <c r="H263" s="10">
        <v>20550686075</v>
      </c>
      <c r="I263" s="10" t="s">
        <v>1021</v>
      </c>
      <c r="J263" s="10" t="e">
        <f>VLOOKUP(G263,#REF!,2)</f>
        <v>#REF!</v>
      </c>
      <c r="K263" s="10" t="e">
        <f t="shared" si="9"/>
        <v>#REF!</v>
      </c>
      <c r="L263" s="10"/>
      <c r="M263" s="10">
        <v>7705</v>
      </c>
      <c r="N263" s="10">
        <v>1427</v>
      </c>
      <c r="O263" s="10">
        <v>24002158</v>
      </c>
      <c r="P263" s="10"/>
      <c r="Q263" s="18">
        <v>128.75</v>
      </c>
      <c r="R263" s="13"/>
      <c r="S263" s="13" t="s">
        <v>1025</v>
      </c>
      <c r="T263" s="19" t="s">
        <v>1263</v>
      </c>
      <c r="U263" s="19"/>
      <c r="V263" s="20" t="s">
        <v>16</v>
      </c>
      <c r="W263" s="20" t="s">
        <v>17</v>
      </c>
      <c r="X263" s="21" t="s">
        <v>760</v>
      </c>
    </row>
    <row r="264" spans="1:25" ht="55.15" customHeight="1" x14ac:dyDescent="0.35">
      <c r="B264" s="17">
        <f t="shared" si="10"/>
        <v>262</v>
      </c>
      <c r="C264" s="17" t="s">
        <v>783</v>
      </c>
      <c r="D264" s="8">
        <v>45574</v>
      </c>
      <c r="E264" s="8" t="s">
        <v>1431</v>
      </c>
      <c r="F264" s="22">
        <v>5456</v>
      </c>
      <c r="G264" s="10" t="s">
        <v>736</v>
      </c>
      <c r="H264" s="10">
        <v>20566502535</v>
      </c>
      <c r="I264" s="10" t="s">
        <v>1021</v>
      </c>
      <c r="J264" s="10" t="e">
        <f>VLOOKUP(G264,#REF!,2)</f>
        <v>#REF!</v>
      </c>
      <c r="K264" s="10" t="e">
        <f t="shared" si="9"/>
        <v>#REF!</v>
      </c>
      <c r="L264" s="10"/>
      <c r="M264" s="10">
        <v>7706</v>
      </c>
      <c r="N264" s="10">
        <v>1428</v>
      </c>
      <c r="O264" s="10">
        <v>24002229</v>
      </c>
      <c r="P264" s="10"/>
      <c r="Q264" s="18">
        <v>190.45</v>
      </c>
      <c r="R264" s="13"/>
      <c r="S264" s="13" t="s">
        <v>1025</v>
      </c>
      <c r="T264" s="19" t="s">
        <v>1263</v>
      </c>
      <c r="U264" s="19"/>
      <c r="V264" s="20" t="s">
        <v>16</v>
      </c>
      <c r="W264" s="20" t="s">
        <v>17</v>
      </c>
      <c r="X264" s="21" t="s">
        <v>780</v>
      </c>
    </row>
    <row r="265" spans="1:25" ht="84" customHeight="1" x14ac:dyDescent="0.35">
      <c r="B265" s="17">
        <f t="shared" si="10"/>
        <v>263</v>
      </c>
      <c r="C265" s="17" t="s">
        <v>783</v>
      </c>
      <c r="D265" s="8">
        <v>45574</v>
      </c>
      <c r="E265" s="8" t="s">
        <v>1431</v>
      </c>
      <c r="F265" s="22">
        <v>7707</v>
      </c>
      <c r="G265" s="10" t="s">
        <v>737</v>
      </c>
      <c r="H265" s="10">
        <v>20609450712</v>
      </c>
      <c r="I265" s="10" t="s">
        <v>1021</v>
      </c>
      <c r="J265" s="10" t="e">
        <f>VLOOKUP(G265,#REF!,2)</f>
        <v>#REF!</v>
      </c>
      <c r="K265" s="10" t="e">
        <f t="shared" si="9"/>
        <v>#REF!</v>
      </c>
      <c r="L265" s="10"/>
      <c r="M265" s="10">
        <v>7707</v>
      </c>
      <c r="N265" s="10">
        <v>1429</v>
      </c>
      <c r="O265" s="10">
        <v>24002198</v>
      </c>
      <c r="P265" s="10"/>
      <c r="Q265" s="18">
        <v>1700</v>
      </c>
      <c r="R265" s="13"/>
      <c r="S265" s="13" t="s">
        <v>1025</v>
      </c>
      <c r="T265" s="19" t="s">
        <v>1263</v>
      </c>
      <c r="U265" s="19"/>
      <c r="V265" s="20" t="s">
        <v>16</v>
      </c>
      <c r="W265" s="20" t="s">
        <v>17</v>
      </c>
      <c r="X265" s="21" t="s">
        <v>774</v>
      </c>
    </row>
    <row r="266" spans="1:25" ht="69" customHeight="1" x14ac:dyDescent="0.35">
      <c r="B266" s="17">
        <f t="shared" si="10"/>
        <v>264</v>
      </c>
      <c r="C266" s="17" t="s">
        <v>783</v>
      </c>
      <c r="D266" s="8">
        <v>45574</v>
      </c>
      <c r="E266" s="8" t="s">
        <v>1431</v>
      </c>
      <c r="F266" s="22">
        <v>8272</v>
      </c>
      <c r="G266" s="10" t="s">
        <v>26</v>
      </c>
      <c r="H266" s="10">
        <v>20607966991</v>
      </c>
      <c r="I266" s="10" t="s">
        <v>1018</v>
      </c>
      <c r="J266" s="10" t="e">
        <f>VLOOKUP(G266,#REF!,2)</f>
        <v>#REF!</v>
      </c>
      <c r="K266" s="10" t="e">
        <f t="shared" si="9"/>
        <v>#REF!</v>
      </c>
      <c r="L266" s="10"/>
      <c r="M266" s="10">
        <v>7715</v>
      </c>
      <c r="N266" s="10">
        <v>1430</v>
      </c>
      <c r="O266" s="10">
        <v>24002312</v>
      </c>
      <c r="P266" s="10"/>
      <c r="Q266" s="18">
        <v>45000</v>
      </c>
      <c r="R266" s="13"/>
      <c r="S266" s="13" t="s">
        <v>1025</v>
      </c>
      <c r="T266" s="19">
        <v>7</v>
      </c>
      <c r="U266" s="19">
        <v>39</v>
      </c>
      <c r="V266" s="20" t="s">
        <v>16</v>
      </c>
      <c r="W266" s="20" t="s">
        <v>17</v>
      </c>
      <c r="X266" s="21" t="s">
        <v>775</v>
      </c>
    </row>
    <row r="267" spans="1:25" ht="69" customHeight="1" x14ac:dyDescent="0.35">
      <c r="B267" s="17">
        <f t="shared" si="10"/>
        <v>265</v>
      </c>
      <c r="C267" s="17" t="s">
        <v>783</v>
      </c>
      <c r="D267" s="8">
        <v>45576</v>
      </c>
      <c r="E267" s="8" t="s">
        <v>1431</v>
      </c>
      <c r="F267" s="22">
        <v>6109</v>
      </c>
      <c r="G267" s="10" t="s">
        <v>743</v>
      </c>
      <c r="H267" s="10">
        <v>10427320575</v>
      </c>
      <c r="I267" s="10" t="s">
        <v>1022</v>
      </c>
      <c r="J267" s="10" t="e">
        <f>VLOOKUP(G267,#REF!,2)</f>
        <v>#REF!</v>
      </c>
      <c r="K267" s="10" t="e">
        <f t="shared" si="9"/>
        <v>#REF!</v>
      </c>
      <c r="L267" s="10"/>
      <c r="M267" s="10">
        <v>7720</v>
      </c>
      <c r="N267" s="10">
        <v>1444</v>
      </c>
      <c r="O267" s="26" t="s">
        <v>980</v>
      </c>
      <c r="P267" s="26" t="s">
        <v>981</v>
      </c>
      <c r="Q267" s="18">
        <v>41.67</v>
      </c>
      <c r="R267" s="13"/>
      <c r="S267" s="27" t="s">
        <v>1026</v>
      </c>
      <c r="T267" s="19" t="s">
        <v>1263</v>
      </c>
      <c r="U267" s="19"/>
      <c r="V267" s="20" t="s">
        <v>16</v>
      </c>
      <c r="W267" s="20" t="s">
        <v>17</v>
      </c>
      <c r="X267" s="21" t="s">
        <v>776</v>
      </c>
    </row>
    <row r="268" spans="1:25" ht="82.9" customHeight="1" x14ac:dyDescent="0.35">
      <c r="B268" s="17">
        <f t="shared" si="10"/>
        <v>266</v>
      </c>
      <c r="C268" s="17" t="s">
        <v>783</v>
      </c>
      <c r="D268" s="8">
        <v>45576</v>
      </c>
      <c r="E268" s="8" t="s">
        <v>1431</v>
      </c>
      <c r="F268" s="22">
        <v>2654</v>
      </c>
      <c r="G268" s="10" t="s">
        <v>744</v>
      </c>
      <c r="H268" s="10">
        <v>20481622582</v>
      </c>
      <c r="I268" s="10" t="s">
        <v>1021</v>
      </c>
      <c r="J268" s="10" t="e">
        <f>VLOOKUP(G268,#REF!,2)</f>
        <v>#REF!</v>
      </c>
      <c r="K268" s="10" t="e">
        <f t="shared" si="9"/>
        <v>#REF!</v>
      </c>
      <c r="L268" s="10"/>
      <c r="M268" s="10">
        <v>7721</v>
      </c>
      <c r="N268" s="10">
        <v>1445</v>
      </c>
      <c r="O268" s="10">
        <v>24002319</v>
      </c>
      <c r="P268" s="10"/>
      <c r="Q268" s="18">
        <v>5.15</v>
      </c>
      <c r="R268" s="13"/>
      <c r="S268" s="47" t="s">
        <v>1025</v>
      </c>
      <c r="T268" s="19" t="s">
        <v>1263</v>
      </c>
      <c r="U268" s="19"/>
      <c r="V268" s="20" t="s">
        <v>16</v>
      </c>
      <c r="W268" s="20" t="s">
        <v>17</v>
      </c>
      <c r="X268" s="21" t="s">
        <v>777</v>
      </c>
    </row>
    <row r="269" spans="1:25" ht="69" customHeight="1" x14ac:dyDescent="0.35">
      <c r="B269" s="17">
        <f t="shared" si="10"/>
        <v>267</v>
      </c>
      <c r="C269" s="17" t="s">
        <v>783</v>
      </c>
      <c r="D269" s="8">
        <v>45576</v>
      </c>
      <c r="E269" s="8" t="s">
        <v>1431</v>
      </c>
      <c r="F269" s="22">
        <v>2560</v>
      </c>
      <c r="G269" s="10" t="s">
        <v>790</v>
      </c>
      <c r="H269" s="10">
        <v>20602029272</v>
      </c>
      <c r="I269" s="10" t="s">
        <v>1021</v>
      </c>
      <c r="J269" s="10" t="e">
        <f>VLOOKUP(G269,#REF!,2)</f>
        <v>#REF!</v>
      </c>
      <c r="K269" s="10" t="e">
        <f t="shared" si="9"/>
        <v>#REF!</v>
      </c>
      <c r="L269" s="10"/>
      <c r="M269" s="10">
        <v>7722</v>
      </c>
      <c r="N269" s="10">
        <v>1446</v>
      </c>
      <c r="O269" s="10">
        <v>24002320</v>
      </c>
      <c r="P269" s="10"/>
      <c r="Q269" s="18">
        <v>5.15</v>
      </c>
      <c r="R269" s="13"/>
      <c r="S269" s="13" t="s">
        <v>1025</v>
      </c>
      <c r="T269" s="19" t="s">
        <v>1263</v>
      </c>
      <c r="U269" s="19"/>
      <c r="V269" s="20" t="s">
        <v>16</v>
      </c>
      <c r="W269" s="20" t="s">
        <v>17</v>
      </c>
      <c r="X269" s="21" t="s">
        <v>779</v>
      </c>
    </row>
    <row r="270" spans="1:25" ht="110.5" customHeight="1" x14ac:dyDescent="0.35">
      <c r="B270" s="17">
        <f t="shared" si="10"/>
        <v>268</v>
      </c>
      <c r="C270" s="17" t="s">
        <v>783</v>
      </c>
      <c r="D270" s="8">
        <v>45576</v>
      </c>
      <c r="E270" s="8" t="s">
        <v>1431</v>
      </c>
      <c r="F270" s="22">
        <v>7723</v>
      </c>
      <c r="G270" s="10" t="s">
        <v>745</v>
      </c>
      <c r="H270" s="10">
        <v>10730765008</v>
      </c>
      <c r="I270" s="10" t="s">
        <v>1022</v>
      </c>
      <c r="J270" s="10" t="e">
        <f>VLOOKUP(G270,#REF!,2)</f>
        <v>#REF!</v>
      </c>
      <c r="K270" s="10" t="e">
        <f t="shared" si="9"/>
        <v>#REF!</v>
      </c>
      <c r="L270" s="10"/>
      <c r="M270" s="10">
        <v>7723</v>
      </c>
      <c r="N270" s="10">
        <v>1441</v>
      </c>
      <c r="O270" s="10" t="s">
        <v>1012</v>
      </c>
      <c r="P270" s="10" t="s">
        <v>1013</v>
      </c>
      <c r="Q270" s="18">
        <v>100</v>
      </c>
      <c r="R270" s="13"/>
      <c r="S270" s="27" t="s">
        <v>1026</v>
      </c>
      <c r="T270" s="19" t="s">
        <v>1263</v>
      </c>
      <c r="U270" s="19"/>
      <c r="V270" s="20" t="s">
        <v>16</v>
      </c>
      <c r="W270" s="20" t="s">
        <v>17</v>
      </c>
      <c r="X270" s="21" t="s">
        <v>778</v>
      </c>
    </row>
    <row r="271" spans="1:25" ht="55.15" customHeight="1" x14ac:dyDescent="0.35">
      <c r="B271" s="17">
        <f t="shared" si="10"/>
        <v>269</v>
      </c>
      <c r="C271" s="17" t="s">
        <v>783</v>
      </c>
      <c r="D271" s="8">
        <v>45576</v>
      </c>
      <c r="E271" s="8" t="s">
        <v>1431</v>
      </c>
      <c r="F271" s="22">
        <v>7735</v>
      </c>
      <c r="G271" s="10" t="s">
        <v>746</v>
      </c>
      <c r="H271" s="10">
        <v>10424317549</v>
      </c>
      <c r="I271" s="10" t="s">
        <v>1022</v>
      </c>
      <c r="J271" s="10" t="e">
        <f>VLOOKUP(G271,#REF!,2)</f>
        <v>#REF!</v>
      </c>
      <c r="K271" s="10" t="e">
        <f t="shared" si="9"/>
        <v>#REF!</v>
      </c>
      <c r="L271" s="10"/>
      <c r="M271" s="10">
        <v>7735</v>
      </c>
      <c r="N271" s="10">
        <v>1442</v>
      </c>
      <c r="O271" s="10" t="s">
        <v>1014</v>
      </c>
      <c r="P271" s="10" t="s">
        <v>832</v>
      </c>
      <c r="Q271" s="18">
        <v>666.64</v>
      </c>
      <c r="R271" s="13"/>
      <c r="S271" s="27" t="s">
        <v>1026</v>
      </c>
      <c r="T271" s="19" t="s">
        <v>1263</v>
      </c>
      <c r="U271" s="19"/>
      <c r="V271" s="20" t="s">
        <v>16</v>
      </c>
      <c r="W271" s="20" t="s">
        <v>17</v>
      </c>
      <c r="X271" s="21" t="s">
        <v>773</v>
      </c>
    </row>
    <row r="272" spans="1:25" ht="82.9" customHeight="1" x14ac:dyDescent="0.35">
      <c r="B272" s="17">
        <f t="shared" si="10"/>
        <v>270</v>
      </c>
      <c r="C272" s="17" t="s">
        <v>783</v>
      </c>
      <c r="D272" s="8">
        <v>45579</v>
      </c>
      <c r="E272" s="8" t="s">
        <v>1431</v>
      </c>
      <c r="F272" s="22">
        <v>4730</v>
      </c>
      <c r="G272" s="10" t="s">
        <v>1028</v>
      </c>
      <c r="H272" s="10">
        <v>10215544198</v>
      </c>
      <c r="I272" s="10" t="s">
        <v>1022</v>
      </c>
      <c r="J272" s="10">
        <v>10215544198</v>
      </c>
      <c r="K272" s="10">
        <f t="shared" si="9"/>
        <v>0</v>
      </c>
      <c r="L272" s="10"/>
      <c r="M272" s="10">
        <v>8256</v>
      </c>
      <c r="N272" s="10" t="s">
        <v>1313</v>
      </c>
      <c r="O272" s="10"/>
      <c r="P272" s="10"/>
      <c r="Q272" s="18">
        <v>41.67</v>
      </c>
      <c r="R272" s="13"/>
      <c r="S272" s="13"/>
      <c r="T272" s="19"/>
      <c r="U272" s="19"/>
      <c r="V272" s="20" t="s">
        <v>16</v>
      </c>
      <c r="W272" s="20" t="s">
        <v>17</v>
      </c>
      <c r="X272" s="13" t="s">
        <v>1121</v>
      </c>
    </row>
    <row r="273" spans="2:24" ht="55.15" customHeight="1" x14ac:dyDescent="0.35">
      <c r="B273" s="17">
        <f t="shared" si="10"/>
        <v>271</v>
      </c>
      <c r="C273" s="17" t="s">
        <v>783</v>
      </c>
      <c r="D273" s="8">
        <v>45580</v>
      </c>
      <c r="E273" s="8" t="s">
        <v>1431</v>
      </c>
      <c r="F273" s="22">
        <v>7737</v>
      </c>
      <c r="G273" s="10" t="s">
        <v>747</v>
      </c>
      <c r="H273" s="10">
        <v>10411343842</v>
      </c>
      <c r="I273" s="10" t="s">
        <v>1022</v>
      </c>
      <c r="J273" s="10" t="e">
        <f>VLOOKUP(G273,#REF!,2)</f>
        <v>#REF!</v>
      </c>
      <c r="K273" s="10" t="e">
        <f t="shared" si="9"/>
        <v>#REF!</v>
      </c>
      <c r="L273" s="10"/>
      <c r="M273" s="10">
        <v>7737</v>
      </c>
      <c r="N273" s="10">
        <v>1467</v>
      </c>
      <c r="O273" s="10" t="s">
        <v>1015</v>
      </c>
      <c r="P273" s="10" t="s">
        <v>994</v>
      </c>
      <c r="Q273" s="18">
        <v>437.5</v>
      </c>
      <c r="R273" s="13"/>
      <c r="S273" s="27" t="s">
        <v>1026</v>
      </c>
      <c r="T273" s="19" t="s">
        <v>1263</v>
      </c>
      <c r="U273" s="19"/>
      <c r="V273" s="20" t="s">
        <v>16</v>
      </c>
      <c r="W273" s="20" t="s">
        <v>17</v>
      </c>
      <c r="X273" s="21" t="s">
        <v>772</v>
      </c>
    </row>
    <row r="274" spans="2:24" ht="69" customHeight="1" x14ac:dyDescent="0.35">
      <c r="B274" s="17">
        <f t="shared" si="10"/>
        <v>272</v>
      </c>
      <c r="C274" s="17" t="s">
        <v>783</v>
      </c>
      <c r="D274" s="8">
        <v>45580</v>
      </c>
      <c r="E274" s="8" t="s">
        <v>1431</v>
      </c>
      <c r="F274" s="22">
        <v>5112</v>
      </c>
      <c r="G274" s="10" t="s">
        <v>1029</v>
      </c>
      <c r="H274" s="10">
        <v>10095824825</v>
      </c>
      <c r="I274" s="10" t="s">
        <v>1022</v>
      </c>
      <c r="J274" s="10">
        <v>10095824825</v>
      </c>
      <c r="K274" s="10">
        <f t="shared" si="9"/>
        <v>0</v>
      </c>
      <c r="L274" s="10"/>
      <c r="M274" s="10">
        <v>8257</v>
      </c>
      <c r="N274" s="10" t="s">
        <v>1314</v>
      </c>
      <c r="O274" s="10"/>
      <c r="P274" s="10"/>
      <c r="Q274" s="18">
        <v>833.3</v>
      </c>
      <c r="R274" s="13"/>
      <c r="S274" s="13"/>
      <c r="T274" s="19"/>
      <c r="U274" s="19"/>
      <c r="V274" s="20" t="s">
        <v>16</v>
      </c>
      <c r="W274" s="20" t="s">
        <v>17</v>
      </c>
      <c r="X274" s="13" t="s">
        <v>1119</v>
      </c>
    </row>
    <row r="275" spans="2:24" ht="69" customHeight="1" x14ac:dyDescent="0.35">
      <c r="B275" s="17">
        <f t="shared" si="10"/>
        <v>273</v>
      </c>
      <c r="C275" s="17" t="s">
        <v>783</v>
      </c>
      <c r="D275" s="8">
        <v>45581</v>
      </c>
      <c r="E275" s="8" t="s">
        <v>1431</v>
      </c>
      <c r="F275" s="25">
        <v>6178</v>
      </c>
      <c r="G275" s="10" t="s">
        <v>1031</v>
      </c>
      <c r="H275" s="10">
        <v>10266462625</v>
      </c>
      <c r="I275" s="10" t="s">
        <v>1022</v>
      </c>
      <c r="J275" s="10">
        <v>10266462625</v>
      </c>
      <c r="K275" s="10">
        <f t="shared" si="9"/>
        <v>0</v>
      </c>
      <c r="L275" s="10"/>
      <c r="M275" s="10">
        <v>8258</v>
      </c>
      <c r="N275" s="10" t="s">
        <v>1316</v>
      </c>
      <c r="O275" s="10"/>
      <c r="P275" s="10"/>
      <c r="Q275" s="18">
        <v>300</v>
      </c>
      <c r="R275" s="13"/>
      <c r="S275" s="13"/>
      <c r="T275" s="19"/>
      <c r="U275" s="19"/>
      <c r="V275" s="20" t="s">
        <v>16</v>
      </c>
      <c r="W275" s="20" t="s">
        <v>17</v>
      </c>
      <c r="X275" s="13" t="s">
        <v>1210</v>
      </c>
    </row>
    <row r="276" spans="2:24" ht="124.15" customHeight="1" x14ac:dyDescent="0.35">
      <c r="B276" s="17">
        <f t="shared" si="10"/>
        <v>274</v>
      </c>
      <c r="C276" s="17" t="s">
        <v>783</v>
      </c>
      <c r="D276" s="8">
        <v>45581</v>
      </c>
      <c r="E276" s="8" t="s">
        <v>1431</v>
      </c>
      <c r="F276" s="22">
        <v>6689</v>
      </c>
      <c r="G276" s="10" t="s">
        <v>1032</v>
      </c>
      <c r="H276" s="10">
        <v>20604029709</v>
      </c>
      <c r="I276" s="10" t="s">
        <v>1021</v>
      </c>
      <c r="J276" s="10">
        <v>20604029709</v>
      </c>
      <c r="K276" s="10">
        <f t="shared" si="9"/>
        <v>0</v>
      </c>
      <c r="L276" s="10"/>
      <c r="M276" s="10">
        <v>8259</v>
      </c>
      <c r="N276" s="10" t="s">
        <v>1236</v>
      </c>
      <c r="O276" s="10"/>
      <c r="P276" s="10"/>
      <c r="Q276" s="18">
        <v>51.5</v>
      </c>
      <c r="R276" s="13"/>
      <c r="S276" s="13"/>
      <c r="T276" s="19"/>
      <c r="U276" s="19"/>
      <c r="V276" s="20" t="s">
        <v>16</v>
      </c>
      <c r="W276" s="20" t="s">
        <v>17</v>
      </c>
      <c r="X276" s="13" t="s">
        <v>1156</v>
      </c>
    </row>
    <row r="277" spans="2:24" ht="96.65" customHeight="1" x14ac:dyDescent="0.35">
      <c r="B277" s="17">
        <f t="shared" si="10"/>
        <v>275</v>
      </c>
      <c r="C277" s="17" t="s">
        <v>783</v>
      </c>
      <c r="D277" s="8">
        <v>45582</v>
      </c>
      <c r="E277" s="8" t="s">
        <v>1431</v>
      </c>
      <c r="F277" s="22">
        <v>2654</v>
      </c>
      <c r="G277" s="10" t="s">
        <v>744</v>
      </c>
      <c r="H277" s="10">
        <v>20481622582</v>
      </c>
      <c r="I277" s="10" t="s">
        <v>1021</v>
      </c>
      <c r="J277" s="10" t="e">
        <f>VLOOKUP(G277,#REF!,2)</f>
        <v>#REF!</v>
      </c>
      <c r="K277" s="10" t="e">
        <f t="shared" si="9"/>
        <v>#REF!</v>
      </c>
      <c r="L277" s="10"/>
      <c r="M277" s="10">
        <v>7996</v>
      </c>
      <c r="N277" s="10">
        <v>1475</v>
      </c>
      <c r="O277" s="10">
        <v>24002317</v>
      </c>
      <c r="P277" s="10"/>
      <c r="Q277" s="18">
        <v>5.15</v>
      </c>
      <c r="R277" s="13"/>
      <c r="S277" s="47" t="s">
        <v>1025</v>
      </c>
      <c r="T277" s="19" t="s">
        <v>1263</v>
      </c>
      <c r="U277" s="19"/>
      <c r="V277" s="20" t="s">
        <v>16</v>
      </c>
      <c r="W277" s="20" t="s">
        <v>17</v>
      </c>
      <c r="X277" s="21" t="s">
        <v>771</v>
      </c>
    </row>
    <row r="278" spans="2:24" ht="12.75" customHeight="1" x14ac:dyDescent="0.35">
      <c r="B278" s="17">
        <f t="shared" si="10"/>
        <v>276</v>
      </c>
      <c r="C278" s="17" t="s">
        <v>783</v>
      </c>
      <c r="D278" s="8">
        <v>45582</v>
      </c>
      <c r="E278" s="8" t="s">
        <v>1431</v>
      </c>
      <c r="F278" s="22">
        <v>2867</v>
      </c>
      <c r="G278" s="10" t="s">
        <v>748</v>
      </c>
      <c r="H278" s="10">
        <v>20428698569</v>
      </c>
      <c r="I278" s="10" t="s">
        <v>1021</v>
      </c>
      <c r="J278" s="10" t="e">
        <f>VLOOKUP(G278,#REF!,2)</f>
        <v>#REF!</v>
      </c>
      <c r="K278" s="10" t="e">
        <f t="shared" si="9"/>
        <v>#REF!</v>
      </c>
      <c r="L278" s="10"/>
      <c r="M278" s="10">
        <v>7997</v>
      </c>
      <c r="N278" s="10">
        <v>1476</v>
      </c>
      <c r="O278" s="10">
        <v>24002308</v>
      </c>
      <c r="P278" s="10"/>
      <c r="Q278" s="18">
        <v>5.15</v>
      </c>
      <c r="R278" s="13"/>
      <c r="S278" s="13" t="s">
        <v>1025</v>
      </c>
      <c r="T278" s="19" t="s">
        <v>1263</v>
      </c>
      <c r="U278" s="19"/>
      <c r="V278" s="20" t="s">
        <v>16</v>
      </c>
      <c r="W278" s="20" t="s">
        <v>17</v>
      </c>
      <c r="X278" s="21" t="s">
        <v>770</v>
      </c>
    </row>
    <row r="279" spans="2:24" ht="69" customHeight="1" x14ac:dyDescent="0.35">
      <c r="B279" s="17">
        <f t="shared" si="10"/>
        <v>277</v>
      </c>
      <c r="C279" s="17" t="s">
        <v>783</v>
      </c>
      <c r="D279" s="8">
        <v>45582</v>
      </c>
      <c r="E279" s="8" t="s">
        <v>1431</v>
      </c>
      <c r="F279" s="22">
        <v>5353</v>
      </c>
      <c r="G279" s="10" t="s">
        <v>749</v>
      </c>
      <c r="H279" s="10">
        <v>20604029709</v>
      </c>
      <c r="I279" s="10" t="s">
        <v>1021</v>
      </c>
      <c r="J279" s="10" t="e">
        <f>VLOOKUP(G279,#REF!,2)</f>
        <v>#REF!</v>
      </c>
      <c r="K279" s="10" t="e">
        <f t="shared" si="9"/>
        <v>#REF!</v>
      </c>
      <c r="L279" s="10"/>
      <c r="M279" s="10">
        <v>7998</v>
      </c>
      <c r="N279" s="10">
        <v>1477</v>
      </c>
      <c r="O279" s="10">
        <v>24002333</v>
      </c>
      <c r="P279" s="10"/>
      <c r="Q279" s="18">
        <v>5.15</v>
      </c>
      <c r="R279" s="13"/>
      <c r="S279" s="13" t="s">
        <v>1025</v>
      </c>
      <c r="T279" s="19" t="s">
        <v>1263</v>
      </c>
      <c r="U279" s="19"/>
      <c r="V279" s="20" t="s">
        <v>16</v>
      </c>
      <c r="W279" s="20" t="s">
        <v>17</v>
      </c>
      <c r="X279" s="21" t="s">
        <v>769</v>
      </c>
    </row>
    <row r="280" spans="2:24" ht="27.65" customHeight="1" x14ac:dyDescent="0.35">
      <c r="B280" s="17">
        <f t="shared" si="10"/>
        <v>278</v>
      </c>
      <c r="C280" s="17" t="s">
        <v>783</v>
      </c>
      <c r="D280" s="8">
        <v>45582</v>
      </c>
      <c r="E280" s="8" t="s">
        <v>1431</v>
      </c>
      <c r="F280" s="22">
        <v>2654</v>
      </c>
      <c r="G280" s="10" t="s">
        <v>744</v>
      </c>
      <c r="H280" s="10">
        <v>20481622582</v>
      </c>
      <c r="I280" s="10" t="s">
        <v>1021</v>
      </c>
      <c r="J280" s="10" t="e">
        <f>VLOOKUP(G280,#REF!,2)</f>
        <v>#REF!</v>
      </c>
      <c r="K280" s="10" t="e">
        <f t="shared" si="9"/>
        <v>#REF!</v>
      </c>
      <c r="L280" s="10"/>
      <c r="M280" s="10">
        <v>7999</v>
      </c>
      <c r="N280" s="10">
        <v>1478</v>
      </c>
      <c r="O280" s="10">
        <v>24002327</v>
      </c>
      <c r="P280" s="10"/>
      <c r="Q280" s="18">
        <v>5.15</v>
      </c>
      <c r="R280" s="13"/>
      <c r="S280" s="47" t="s">
        <v>1025</v>
      </c>
      <c r="T280" s="19" t="s">
        <v>1263</v>
      </c>
      <c r="U280" s="19"/>
      <c r="V280" s="20" t="s">
        <v>16</v>
      </c>
      <c r="W280" s="20" t="s">
        <v>17</v>
      </c>
      <c r="X280" s="21" t="s">
        <v>768</v>
      </c>
    </row>
    <row r="281" spans="2:24" ht="71.25" customHeight="1" x14ac:dyDescent="0.35">
      <c r="B281" s="17">
        <f t="shared" si="10"/>
        <v>279</v>
      </c>
      <c r="C281" s="17" t="s">
        <v>783</v>
      </c>
      <c r="D281" s="8">
        <v>45582</v>
      </c>
      <c r="E281" s="8" t="s">
        <v>1431</v>
      </c>
      <c r="F281" s="22">
        <v>3744</v>
      </c>
      <c r="G281" s="10" t="s">
        <v>750</v>
      </c>
      <c r="H281" s="10">
        <v>10166816217</v>
      </c>
      <c r="I281" s="10" t="s">
        <v>1022</v>
      </c>
      <c r="J281" s="10" t="e">
        <f>VLOOKUP(G281,#REF!,2)</f>
        <v>#REF!</v>
      </c>
      <c r="K281" s="10" t="e">
        <f t="shared" si="9"/>
        <v>#REF!</v>
      </c>
      <c r="L281" s="10"/>
      <c r="M281" s="10">
        <v>8000</v>
      </c>
      <c r="N281" s="10">
        <v>1479</v>
      </c>
      <c r="O281" s="10" t="s">
        <v>1016</v>
      </c>
      <c r="P281" s="10" t="s">
        <v>802</v>
      </c>
      <c r="Q281" s="18">
        <v>44.44</v>
      </c>
      <c r="R281" s="13"/>
      <c r="S281" s="27" t="s">
        <v>1026</v>
      </c>
      <c r="T281" s="19" t="s">
        <v>1263</v>
      </c>
      <c r="U281" s="19"/>
      <c r="V281" s="20" t="s">
        <v>16</v>
      </c>
      <c r="W281" s="20" t="s">
        <v>17</v>
      </c>
      <c r="X281" s="21" t="s">
        <v>751</v>
      </c>
    </row>
    <row r="282" spans="2:24" ht="55.15" customHeight="1" x14ac:dyDescent="0.35">
      <c r="B282" s="17">
        <f t="shared" si="10"/>
        <v>280</v>
      </c>
      <c r="C282" s="17" t="s">
        <v>783</v>
      </c>
      <c r="D282" s="8">
        <v>45582</v>
      </c>
      <c r="E282" s="8" t="s">
        <v>1431</v>
      </c>
      <c r="F282" s="22">
        <v>5098</v>
      </c>
      <c r="G282" s="10" t="s">
        <v>752</v>
      </c>
      <c r="H282" s="10">
        <v>10438478669</v>
      </c>
      <c r="I282" s="10" t="s">
        <v>1022</v>
      </c>
      <c r="J282" s="10" t="e">
        <f>VLOOKUP(G282,#REF!,2)</f>
        <v>#REF!</v>
      </c>
      <c r="K282" s="10" t="e">
        <f t="shared" si="9"/>
        <v>#REF!</v>
      </c>
      <c r="L282" s="10"/>
      <c r="M282" s="10">
        <v>8001</v>
      </c>
      <c r="N282" s="10" t="s">
        <v>753</v>
      </c>
      <c r="O282" s="26" t="s">
        <v>982</v>
      </c>
      <c r="P282" s="26" t="s">
        <v>935</v>
      </c>
      <c r="Q282" s="18">
        <v>50</v>
      </c>
      <c r="R282" s="13"/>
      <c r="S282" s="27" t="s">
        <v>1026</v>
      </c>
      <c r="T282" s="19" t="s">
        <v>1263</v>
      </c>
      <c r="U282" s="19"/>
      <c r="V282" s="20" t="s">
        <v>16</v>
      </c>
      <c r="W282" s="20" t="s">
        <v>17</v>
      </c>
      <c r="X282" s="21" t="s">
        <v>767</v>
      </c>
    </row>
    <row r="283" spans="2:24" ht="55.15" customHeight="1" x14ac:dyDescent="0.35">
      <c r="B283" s="17">
        <f t="shared" si="10"/>
        <v>281</v>
      </c>
      <c r="C283" s="17" t="s">
        <v>783</v>
      </c>
      <c r="D283" s="8">
        <v>45582</v>
      </c>
      <c r="E283" s="8" t="s">
        <v>1431</v>
      </c>
      <c r="F283" s="22">
        <v>8002</v>
      </c>
      <c r="G283" s="10" t="s">
        <v>754</v>
      </c>
      <c r="H283" s="10">
        <v>10703812266</v>
      </c>
      <c r="I283" s="10" t="s">
        <v>1022</v>
      </c>
      <c r="J283" s="10" t="e">
        <f>VLOOKUP(G283,#REF!,2)</f>
        <v>#REF!</v>
      </c>
      <c r="K283" s="10" t="e">
        <f t="shared" si="9"/>
        <v>#REF!</v>
      </c>
      <c r="L283" s="10"/>
      <c r="M283" s="10">
        <v>8002</v>
      </c>
      <c r="N283" s="10" t="s">
        <v>755</v>
      </c>
      <c r="O283" s="10" t="s">
        <v>1017</v>
      </c>
      <c r="P283" s="10" t="s">
        <v>986</v>
      </c>
      <c r="Q283" s="18">
        <v>100</v>
      </c>
      <c r="R283" s="13"/>
      <c r="S283" s="27" t="s">
        <v>1026</v>
      </c>
      <c r="T283" s="19" t="s">
        <v>1263</v>
      </c>
      <c r="U283" s="19"/>
      <c r="V283" s="20" t="s">
        <v>16</v>
      </c>
      <c r="W283" s="20" t="s">
        <v>17</v>
      </c>
      <c r="X283" s="21" t="s">
        <v>766</v>
      </c>
    </row>
    <row r="284" spans="2:24" ht="33" customHeight="1" x14ac:dyDescent="0.35">
      <c r="B284" s="17">
        <f t="shared" si="10"/>
        <v>282</v>
      </c>
      <c r="C284" s="17" t="s">
        <v>783</v>
      </c>
      <c r="D284" s="8">
        <v>45582</v>
      </c>
      <c r="E284" s="8" t="s">
        <v>1431</v>
      </c>
      <c r="F284" s="22">
        <v>5330</v>
      </c>
      <c r="G284" s="10" t="s">
        <v>1030</v>
      </c>
      <c r="H284" s="10">
        <v>10101430087</v>
      </c>
      <c r="I284" s="10" t="s">
        <v>1022</v>
      </c>
      <c r="J284" s="10">
        <v>10101430087</v>
      </c>
      <c r="K284" s="10">
        <f t="shared" si="9"/>
        <v>0</v>
      </c>
      <c r="L284" s="10"/>
      <c r="M284" s="10">
        <v>8262</v>
      </c>
      <c r="N284" s="10" t="s">
        <v>1315</v>
      </c>
      <c r="O284" s="10"/>
      <c r="P284" s="10"/>
      <c r="Q284" s="18">
        <v>500.02</v>
      </c>
      <c r="R284" s="13"/>
      <c r="S284" s="13"/>
      <c r="T284" s="19"/>
      <c r="U284" s="19"/>
      <c r="V284" s="20" t="s">
        <v>16</v>
      </c>
      <c r="W284" s="20" t="s">
        <v>17</v>
      </c>
      <c r="X284" s="13" t="s">
        <v>1118</v>
      </c>
    </row>
    <row r="285" spans="2:24" ht="48" customHeight="1" x14ac:dyDescent="0.35">
      <c r="B285" s="17">
        <f t="shared" si="10"/>
        <v>283</v>
      </c>
      <c r="C285" s="17" t="s">
        <v>783</v>
      </c>
      <c r="D285" s="8">
        <v>45582</v>
      </c>
      <c r="E285" s="8" t="s">
        <v>1431</v>
      </c>
      <c r="F285" s="25">
        <v>5319</v>
      </c>
      <c r="G285" s="10" t="s">
        <v>1033</v>
      </c>
      <c r="H285" s="10">
        <v>10426677496</v>
      </c>
      <c r="I285" s="10" t="s">
        <v>1022</v>
      </c>
      <c r="J285" s="10">
        <v>10426677496</v>
      </c>
      <c r="K285" s="10">
        <f t="shared" si="9"/>
        <v>0</v>
      </c>
      <c r="L285" s="10"/>
      <c r="M285" s="10">
        <v>8261</v>
      </c>
      <c r="N285" s="10" t="s">
        <v>1317</v>
      </c>
      <c r="O285" s="10"/>
      <c r="P285" s="10"/>
      <c r="Q285" s="18">
        <v>83.34</v>
      </c>
      <c r="R285" s="13"/>
      <c r="S285" s="13"/>
      <c r="T285" s="19"/>
      <c r="U285" s="19"/>
      <c r="V285" s="20" t="s">
        <v>16</v>
      </c>
      <c r="W285" s="20" t="s">
        <v>17</v>
      </c>
      <c r="X285" s="13" t="s">
        <v>1176</v>
      </c>
    </row>
    <row r="286" spans="2:24" ht="39.75" customHeight="1" x14ac:dyDescent="0.35">
      <c r="B286" s="17">
        <f t="shared" si="10"/>
        <v>284</v>
      </c>
      <c r="C286" s="17" t="s">
        <v>783</v>
      </c>
      <c r="D286" s="8">
        <v>45582</v>
      </c>
      <c r="E286" s="8" t="s">
        <v>1431</v>
      </c>
      <c r="F286" s="25">
        <v>5286</v>
      </c>
      <c r="G286" s="10" t="s">
        <v>1034</v>
      </c>
      <c r="H286" s="10">
        <v>10414119293</v>
      </c>
      <c r="I286" s="10" t="s">
        <v>1022</v>
      </c>
      <c r="J286" s="10">
        <v>10414119293</v>
      </c>
      <c r="K286" s="10">
        <f t="shared" si="9"/>
        <v>0</v>
      </c>
      <c r="L286" s="10"/>
      <c r="M286" s="10">
        <v>8260</v>
      </c>
      <c r="N286" s="10" t="s">
        <v>1318</v>
      </c>
      <c r="O286" s="10"/>
      <c r="P286" s="10"/>
      <c r="Q286" s="18">
        <v>41.67</v>
      </c>
      <c r="R286" s="13"/>
      <c r="S286" s="13"/>
      <c r="T286" s="19"/>
      <c r="U286" s="19"/>
      <c r="V286" s="20" t="s">
        <v>16</v>
      </c>
      <c r="W286" s="20" t="s">
        <v>17</v>
      </c>
      <c r="X286" s="13" t="s">
        <v>1122</v>
      </c>
    </row>
    <row r="287" spans="2:24" ht="69" customHeight="1" x14ac:dyDescent="0.35">
      <c r="B287" s="17">
        <f t="shared" si="10"/>
        <v>285</v>
      </c>
      <c r="C287" s="17" t="s">
        <v>783</v>
      </c>
      <c r="D287" s="8">
        <v>45583</v>
      </c>
      <c r="E287" s="8" t="s">
        <v>1431</v>
      </c>
      <c r="F287" s="25">
        <v>4653</v>
      </c>
      <c r="G287" s="10" t="s">
        <v>1038</v>
      </c>
      <c r="H287" s="10">
        <v>10704572081</v>
      </c>
      <c r="I287" s="10" t="s">
        <v>1022</v>
      </c>
      <c r="J287" s="10">
        <v>10704572081</v>
      </c>
      <c r="K287" s="10">
        <f t="shared" si="9"/>
        <v>0</v>
      </c>
      <c r="L287" s="10"/>
      <c r="M287" s="10">
        <v>8263</v>
      </c>
      <c r="N287" s="10" t="s">
        <v>1380</v>
      </c>
      <c r="O287" s="10"/>
      <c r="P287" s="10"/>
      <c r="Q287" s="18">
        <v>133.32</v>
      </c>
      <c r="R287" s="13"/>
      <c r="S287" s="13"/>
      <c r="T287" s="19"/>
      <c r="U287" s="19"/>
      <c r="V287" s="20" t="s">
        <v>16</v>
      </c>
      <c r="W287" s="20" t="s">
        <v>17</v>
      </c>
      <c r="X287" s="13" t="s">
        <v>1194</v>
      </c>
    </row>
    <row r="288" spans="2:24" ht="69" customHeight="1" x14ac:dyDescent="0.35">
      <c r="B288" s="17">
        <f t="shared" si="10"/>
        <v>286</v>
      </c>
      <c r="C288" s="17" t="s">
        <v>783</v>
      </c>
      <c r="D288" s="8">
        <v>45586</v>
      </c>
      <c r="E288" s="8" t="s">
        <v>1431</v>
      </c>
      <c r="F288" s="22">
        <v>2222</v>
      </c>
      <c r="G288" s="10" t="s">
        <v>1035</v>
      </c>
      <c r="H288" s="10">
        <v>20604558345</v>
      </c>
      <c r="I288" s="10" t="s">
        <v>1021</v>
      </c>
      <c r="J288" s="10">
        <v>20604558345</v>
      </c>
      <c r="K288" s="10">
        <f t="shared" si="9"/>
        <v>0</v>
      </c>
      <c r="L288" s="10"/>
      <c r="M288" s="10">
        <v>8264</v>
      </c>
      <c r="N288" s="10">
        <v>1504</v>
      </c>
      <c r="O288" s="10"/>
      <c r="P288" s="10"/>
      <c r="Q288" s="18">
        <v>4120</v>
      </c>
      <c r="R288" s="13"/>
      <c r="S288" s="13"/>
      <c r="T288" s="19"/>
      <c r="U288" s="19"/>
      <c r="V288" s="20" t="s">
        <v>16</v>
      </c>
      <c r="W288" s="20" t="s">
        <v>17</v>
      </c>
      <c r="X288" s="13" t="s">
        <v>1165</v>
      </c>
    </row>
    <row r="289" spans="2:24" ht="55.15" customHeight="1" x14ac:dyDescent="0.35">
      <c r="B289" s="17">
        <f t="shared" si="10"/>
        <v>287</v>
      </c>
      <c r="C289" s="17" t="s">
        <v>783</v>
      </c>
      <c r="D289" s="8">
        <v>45586</v>
      </c>
      <c r="E289" s="8" t="s">
        <v>1431</v>
      </c>
      <c r="F289" s="25">
        <v>3784</v>
      </c>
      <c r="G289" s="10" t="s">
        <v>1036</v>
      </c>
      <c r="H289" s="10">
        <v>10405686819</v>
      </c>
      <c r="I289" s="10" t="s">
        <v>1022</v>
      </c>
      <c r="J289" s="10">
        <v>10405686819</v>
      </c>
      <c r="K289" s="10">
        <f t="shared" si="9"/>
        <v>0</v>
      </c>
      <c r="L289" s="10"/>
      <c r="M289" s="10">
        <v>8265</v>
      </c>
      <c r="N289" s="10" t="s">
        <v>1330</v>
      </c>
      <c r="O289" s="10"/>
      <c r="P289" s="10"/>
      <c r="Q289" s="18">
        <v>33.33</v>
      </c>
      <c r="R289" s="13"/>
      <c r="S289" s="13"/>
      <c r="T289" s="19"/>
      <c r="U289" s="19"/>
      <c r="V289" s="20" t="s">
        <v>16</v>
      </c>
      <c r="W289" s="20" t="s">
        <v>17</v>
      </c>
      <c r="X289" s="13" t="s">
        <v>1145</v>
      </c>
    </row>
    <row r="290" spans="2:24" ht="27.65" customHeight="1" x14ac:dyDescent="0.35">
      <c r="B290" s="17">
        <f t="shared" si="10"/>
        <v>288</v>
      </c>
      <c r="C290" s="17" t="s">
        <v>783</v>
      </c>
      <c r="D290" s="8">
        <v>45586</v>
      </c>
      <c r="E290" s="8" t="s">
        <v>1431</v>
      </c>
      <c r="F290" s="25">
        <v>5794</v>
      </c>
      <c r="G290" s="10" t="s">
        <v>1037</v>
      </c>
      <c r="H290" s="10">
        <v>10411617128</v>
      </c>
      <c r="I290" s="10" t="s">
        <v>1022</v>
      </c>
      <c r="J290" s="10">
        <v>10411617128</v>
      </c>
      <c r="K290" s="10">
        <f t="shared" si="9"/>
        <v>0</v>
      </c>
      <c r="L290" s="10"/>
      <c r="M290" s="10">
        <v>8266</v>
      </c>
      <c r="N290" s="10" t="s">
        <v>1398</v>
      </c>
      <c r="O290" s="10"/>
      <c r="P290" s="10"/>
      <c r="Q290" s="18">
        <v>333.32</v>
      </c>
      <c r="R290" s="13"/>
      <c r="S290" s="13"/>
      <c r="T290" s="19"/>
      <c r="U290" s="19"/>
      <c r="V290" s="20" t="s">
        <v>16</v>
      </c>
      <c r="W290" s="20" t="s">
        <v>17</v>
      </c>
      <c r="X290" s="13" t="s">
        <v>1223</v>
      </c>
    </row>
    <row r="291" spans="2:24" ht="69" customHeight="1" x14ac:dyDescent="0.35">
      <c r="B291" s="17">
        <f t="shared" si="10"/>
        <v>289</v>
      </c>
      <c r="C291" s="17" t="s">
        <v>783</v>
      </c>
      <c r="D291" s="8">
        <v>45586</v>
      </c>
      <c r="E291" s="8" t="s">
        <v>1431</v>
      </c>
      <c r="F291" s="25">
        <v>6003</v>
      </c>
      <c r="G291" s="10" t="s">
        <v>1039</v>
      </c>
      <c r="H291" s="10">
        <v>10421064151</v>
      </c>
      <c r="I291" s="10" t="s">
        <v>1022</v>
      </c>
      <c r="J291" s="10">
        <v>10421064151</v>
      </c>
      <c r="K291" s="10">
        <f t="shared" si="9"/>
        <v>0</v>
      </c>
      <c r="L291" s="10"/>
      <c r="M291" s="10">
        <v>8267</v>
      </c>
      <c r="N291" s="10" t="s">
        <v>1383</v>
      </c>
      <c r="O291" s="10"/>
      <c r="P291" s="10"/>
      <c r="Q291" s="18">
        <v>166.66</v>
      </c>
      <c r="R291" s="13"/>
      <c r="S291" s="13"/>
      <c r="T291" s="19"/>
      <c r="U291" s="19"/>
      <c r="V291" s="20" t="s">
        <v>16</v>
      </c>
      <c r="W291" s="20" t="s">
        <v>17</v>
      </c>
      <c r="X291" s="13" t="s">
        <v>1196</v>
      </c>
    </row>
    <row r="292" spans="2:24" ht="69" customHeight="1" x14ac:dyDescent="0.35">
      <c r="B292" s="17">
        <f t="shared" si="10"/>
        <v>290</v>
      </c>
      <c r="C292" s="17" t="s">
        <v>783</v>
      </c>
      <c r="D292" s="8">
        <v>45587</v>
      </c>
      <c r="E292" s="8" t="s">
        <v>1431</v>
      </c>
      <c r="F292" s="22">
        <v>7607</v>
      </c>
      <c r="G292" s="10" t="s">
        <v>26</v>
      </c>
      <c r="H292" s="10">
        <v>20607966991</v>
      </c>
      <c r="I292" s="10" t="s">
        <v>1018</v>
      </c>
      <c r="J292" s="10">
        <v>20607966991</v>
      </c>
      <c r="K292" s="10">
        <f t="shared" si="9"/>
        <v>0</v>
      </c>
      <c r="L292" s="10"/>
      <c r="M292" s="10">
        <v>8272</v>
      </c>
      <c r="N292" s="10" t="s">
        <v>1238</v>
      </c>
      <c r="O292" s="10"/>
      <c r="P292" s="10"/>
      <c r="Q292" s="18">
        <v>45000</v>
      </c>
      <c r="R292" s="13"/>
      <c r="S292" s="13"/>
      <c r="T292" s="19"/>
      <c r="U292" s="19"/>
      <c r="V292" s="20" t="s">
        <v>16</v>
      </c>
      <c r="W292" s="20" t="s">
        <v>17</v>
      </c>
      <c r="X292" s="13" t="s">
        <v>1120</v>
      </c>
    </row>
    <row r="293" spans="2:24" ht="69" customHeight="1" x14ac:dyDescent="0.35">
      <c r="B293" s="17">
        <f t="shared" si="10"/>
        <v>291</v>
      </c>
      <c r="C293" s="17" t="s">
        <v>783</v>
      </c>
      <c r="D293" s="8">
        <v>45587</v>
      </c>
      <c r="E293" s="8" t="s">
        <v>1431</v>
      </c>
      <c r="F293" s="25">
        <v>2872</v>
      </c>
      <c r="G293" s="10" t="s">
        <v>1043</v>
      </c>
      <c r="H293" s="10">
        <v>10079552297</v>
      </c>
      <c r="I293" s="10" t="s">
        <v>1022</v>
      </c>
      <c r="J293" s="10">
        <v>10079552297</v>
      </c>
      <c r="K293" s="10">
        <f t="shared" si="9"/>
        <v>0</v>
      </c>
      <c r="L293" s="10"/>
      <c r="M293" s="10">
        <v>8268</v>
      </c>
      <c r="N293" s="10" t="s">
        <v>1347</v>
      </c>
      <c r="O293" s="10"/>
      <c r="P293" s="10"/>
      <c r="Q293" s="18">
        <v>44.44</v>
      </c>
      <c r="R293" s="13"/>
      <c r="S293" s="13"/>
      <c r="T293" s="19"/>
      <c r="U293" s="19"/>
      <c r="V293" s="20" t="s">
        <v>16</v>
      </c>
      <c r="W293" s="20" t="s">
        <v>17</v>
      </c>
      <c r="X293" s="13" t="s">
        <v>1152</v>
      </c>
    </row>
    <row r="294" spans="2:24" ht="69" customHeight="1" x14ac:dyDescent="0.35">
      <c r="B294" s="17">
        <f t="shared" si="10"/>
        <v>292</v>
      </c>
      <c r="C294" s="17" t="s">
        <v>783</v>
      </c>
      <c r="D294" s="8">
        <v>45588</v>
      </c>
      <c r="E294" s="8" t="s">
        <v>1431</v>
      </c>
      <c r="F294" s="25">
        <v>5110</v>
      </c>
      <c r="G294" s="10" t="s">
        <v>1041</v>
      </c>
      <c r="H294" s="10">
        <v>10465373496</v>
      </c>
      <c r="I294" s="10" t="s">
        <v>1022</v>
      </c>
      <c r="J294" s="10">
        <v>10465373496</v>
      </c>
      <c r="K294" s="10">
        <f t="shared" si="9"/>
        <v>0</v>
      </c>
      <c r="L294" s="10"/>
      <c r="M294" s="10">
        <v>8269</v>
      </c>
      <c r="N294" s="10" t="s">
        <v>1348</v>
      </c>
      <c r="O294" s="10"/>
      <c r="P294" s="10"/>
      <c r="Q294" s="18">
        <v>44.44</v>
      </c>
      <c r="R294" s="13"/>
      <c r="S294" s="13"/>
      <c r="T294" s="19"/>
      <c r="U294" s="19"/>
      <c r="V294" s="20" t="s">
        <v>16</v>
      </c>
      <c r="W294" s="20" t="s">
        <v>17</v>
      </c>
      <c r="X294" s="13" t="s">
        <v>1151</v>
      </c>
    </row>
    <row r="295" spans="2:24" ht="69" customHeight="1" x14ac:dyDescent="0.35">
      <c r="B295" s="17">
        <f t="shared" si="10"/>
        <v>293</v>
      </c>
      <c r="C295" s="17" t="s">
        <v>783</v>
      </c>
      <c r="D295" s="8">
        <v>45588</v>
      </c>
      <c r="E295" s="8" t="s">
        <v>1431</v>
      </c>
      <c r="F295" s="25">
        <v>5859</v>
      </c>
      <c r="G295" s="10" t="s">
        <v>1042</v>
      </c>
      <c r="H295" s="10">
        <v>10425103313</v>
      </c>
      <c r="I295" s="10" t="s">
        <v>1022</v>
      </c>
      <c r="J295" s="10">
        <v>10425103313</v>
      </c>
      <c r="K295" s="10">
        <f t="shared" si="9"/>
        <v>0</v>
      </c>
      <c r="L295" s="10"/>
      <c r="M295" s="10">
        <v>8270</v>
      </c>
      <c r="N295" s="10" t="s">
        <v>1319</v>
      </c>
      <c r="O295" s="10"/>
      <c r="P295" s="10"/>
      <c r="Q295" s="18">
        <v>41.67</v>
      </c>
      <c r="R295" s="13"/>
      <c r="S295" s="13"/>
      <c r="T295" s="19"/>
      <c r="U295" s="19"/>
      <c r="V295" s="20" t="s">
        <v>16</v>
      </c>
      <c r="W295" s="20" t="s">
        <v>17</v>
      </c>
      <c r="X295" s="13" t="s">
        <v>1123</v>
      </c>
    </row>
    <row r="296" spans="2:24" ht="27.65" customHeight="1" x14ac:dyDescent="0.35">
      <c r="B296" s="17">
        <f t="shared" si="10"/>
        <v>294</v>
      </c>
      <c r="C296" s="17" t="s">
        <v>783</v>
      </c>
      <c r="D296" s="8">
        <v>45588</v>
      </c>
      <c r="E296" s="8" t="s">
        <v>1431</v>
      </c>
      <c r="F296" s="25">
        <v>6294</v>
      </c>
      <c r="G296" s="10" t="s">
        <v>50</v>
      </c>
      <c r="H296" s="10">
        <v>10473994661</v>
      </c>
      <c r="I296" s="10" t="s">
        <v>1022</v>
      </c>
      <c r="J296" s="10">
        <v>10473994661</v>
      </c>
      <c r="K296" s="10">
        <f t="shared" si="9"/>
        <v>0</v>
      </c>
      <c r="L296" s="10"/>
      <c r="M296" s="10">
        <v>8271</v>
      </c>
      <c r="N296" s="10" t="s">
        <v>1361</v>
      </c>
      <c r="O296" s="10"/>
      <c r="P296" s="10"/>
      <c r="Q296" s="18">
        <v>83.34</v>
      </c>
      <c r="R296" s="13"/>
      <c r="S296" s="13"/>
      <c r="T296" s="19"/>
      <c r="U296" s="19"/>
      <c r="V296" s="20" t="s">
        <v>16</v>
      </c>
      <c r="W296" s="20" t="s">
        <v>17</v>
      </c>
      <c r="X296" s="13" t="s">
        <v>1177</v>
      </c>
    </row>
    <row r="297" spans="2:24" ht="41.5" customHeight="1" x14ac:dyDescent="0.35">
      <c r="B297" s="17">
        <f t="shared" si="10"/>
        <v>295</v>
      </c>
      <c r="C297" s="17" t="s">
        <v>783</v>
      </c>
      <c r="D297" s="8">
        <v>45589</v>
      </c>
      <c r="E297" s="8" t="s">
        <v>1431</v>
      </c>
      <c r="F297" s="22">
        <v>5113</v>
      </c>
      <c r="G297" s="10" t="s">
        <v>1040</v>
      </c>
      <c r="H297" s="10">
        <v>20600481020</v>
      </c>
      <c r="I297" s="10" t="s">
        <v>1021</v>
      </c>
      <c r="J297" s="10">
        <v>20600481020</v>
      </c>
      <c r="K297" s="10">
        <f t="shared" si="9"/>
        <v>0</v>
      </c>
      <c r="L297" s="10"/>
      <c r="M297" s="10">
        <v>8273</v>
      </c>
      <c r="N297" s="10" t="s">
        <v>1237</v>
      </c>
      <c r="O297" s="10"/>
      <c r="P297" s="10"/>
      <c r="Q297" s="18">
        <v>51.5</v>
      </c>
      <c r="R297" s="13"/>
      <c r="S297" s="13"/>
      <c r="T297" s="19"/>
      <c r="U297" s="19"/>
      <c r="V297" s="20" t="s">
        <v>16</v>
      </c>
      <c r="W297" s="20" t="s">
        <v>17</v>
      </c>
      <c r="X297" s="13" t="s">
        <v>1157</v>
      </c>
    </row>
    <row r="298" spans="2:24" ht="69" customHeight="1" x14ac:dyDescent="0.35">
      <c r="B298" s="17">
        <f t="shared" si="10"/>
        <v>296</v>
      </c>
      <c r="C298" s="17" t="s">
        <v>783</v>
      </c>
      <c r="D298" s="8">
        <v>45589</v>
      </c>
      <c r="E298" s="8" t="s">
        <v>1431</v>
      </c>
      <c r="F298" s="25">
        <v>6036</v>
      </c>
      <c r="G298" s="10" t="s">
        <v>1046</v>
      </c>
      <c r="H298" s="10">
        <v>10411931451</v>
      </c>
      <c r="I298" s="10" t="s">
        <v>1022</v>
      </c>
      <c r="J298" s="10">
        <v>10411931451</v>
      </c>
      <c r="K298" s="10">
        <f t="shared" si="9"/>
        <v>0</v>
      </c>
      <c r="L298" s="10"/>
      <c r="M298" s="10">
        <v>8275</v>
      </c>
      <c r="N298" s="10" t="s">
        <v>1321</v>
      </c>
      <c r="O298" s="10"/>
      <c r="P298" s="10"/>
      <c r="Q298" s="18">
        <v>41.67</v>
      </c>
      <c r="R298" s="13"/>
      <c r="S298" s="13"/>
      <c r="T298" s="19"/>
      <c r="U298" s="19"/>
      <c r="V298" s="20" t="s">
        <v>16</v>
      </c>
      <c r="W298" s="20" t="s">
        <v>17</v>
      </c>
      <c r="X298" s="13" t="s">
        <v>1125</v>
      </c>
    </row>
    <row r="299" spans="2:24" ht="69" customHeight="1" x14ac:dyDescent="0.35">
      <c r="B299" s="17">
        <f t="shared" si="10"/>
        <v>297</v>
      </c>
      <c r="C299" s="17" t="s">
        <v>783</v>
      </c>
      <c r="D299" s="8">
        <v>45590</v>
      </c>
      <c r="E299" s="8" t="s">
        <v>1431</v>
      </c>
      <c r="F299" s="25">
        <v>5897</v>
      </c>
      <c r="G299" s="10" t="s">
        <v>1044</v>
      </c>
      <c r="H299" s="10">
        <v>10316721988</v>
      </c>
      <c r="I299" s="10" t="s">
        <v>1022</v>
      </c>
      <c r="J299" s="10">
        <v>10316721988</v>
      </c>
      <c r="K299" s="10">
        <f t="shared" si="9"/>
        <v>0</v>
      </c>
      <c r="L299" s="10"/>
      <c r="M299" s="10">
        <v>8274</v>
      </c>
      <c r="N299" s="10" t="s">
        <v>1320</v>
      </c>
      <c r="O299" s="10"/>
      <c r="P299" s="10"/>
      <c r="Q299" s="18">
        <v>41.67</v>
      </c>
      <c r="R299" s="13"/>
      <c r="S299" s="13"/>
      <c r="T299" s="19"/>
      <c r="U299" s="19"/>
      <c r="V299" s="20" t="s">
        <v>16</v>
      </c>
      <c r="W299" s="20" t="s">
        <v>17</v>
      </c>
      <c r="X299" s="13" t="s">
        <v>1124</v>
      </c>
    </row>
    <row r="300" spans="2:24" ht="69" customHeight="1" x14ac:dyDescent="0.35">
      <c r="B300" s="17">
        <f t="shared" si="10"/>
        <v>298</v>
      </c>
      <c r="C300" s="17" t="s">
        <v>783</v>
      </c>
      <c r="D300" s="8">
        <v>45590</v>
      </c>
      <c r="E300" s="8" t="s">
        <v>1431</v>
      </c>
      <c r="F300" s="25">
        <v>6873</v>
      </c>
      <c r="G300" s="10" t="s">
        <v>1045</v>
      </c>
      <c r="H300" s="10">
        <v>10406995904</v>
      </c>
      <c r="I300" s="10" t="s">
        <v>1022</v>
      </c>
      <c r="J300" s="10">
        <v>10406995904</v>
      </c>
      <c r="K300" s="10">
        <f t="shared" si="9"/>
        <v>0</v>
      </c>
      <c r="L300" s="10"/>
      <c r="M300" s="10">
        <v>8276</v>
      </c>
      <c r="N300" s="10" t="s">
        <v>1352</v>
      </c>
      <c r="O300" s="10"/>
      <c r="P300" s="10"/>
      <c r="Q300" s="18">
        <v>57.69</v>
      </c>
      <c r="R300" s="13"/>
      <c r="S300" s="13"/>
      <c r="T300" s="19"/>
      <c r="U300" s="19"/>
      <c r="V300" s="20" t="s">
        <v>16</v>
      </c>
      <c r="W300" s="20" t="s">
        <v>17</v>
      </c>
      <c r="X300" s="13" t="s">
        <v>1159</v>
      </c>
    </row>
    <row r="301" spans="2:24" ht="69" customHeight="1" x14ac:dyDescent="0.35">
      <c r="B301" s="17">
        <f t="shared" si="10"/>
        <v>299</v>
      </c>
      <c r="C301" s="17" t="s">
        <v>783</v>
      </c>
      <c r="D301" s="8">
        <v>45591</v>
      </c>
      <c r="E301" s="8" t="s">
        <v>1431</v>
      </c>
      <c r="F301" s="25">
        <v>5876</v>
      </c>
      <c r="G301" s="10" t="s">
        <v>1047</v>
      </c>
      <c r="H301" s="10">
        <v>10771768593</v>
      </c>
      <c r="I301" s="10" t="s">
        <v>1022</v>
      </c>
      <c r="J301" s="10">
        <v>10771768593</v>
      </c>
      <c r="K301" s="10">
        <f t="shared" si="9"/>
        <v>0</v>
      </c>
      <c r="L301" s="10"/>
      <c r="M301" s="10">
        <v>8279</v>
      </c>
      <c r="N301" s="10" t="s">
        <v>1341</v>
      </c>
      <c r="O301" s="10"/>
      <c r="P301" s="10"/>
      <c r="Q301" s="18">
        <v>28.88</v>
      </c>
      <c r="R301" s="13"/>
      <c r="S301" s="13"/>
      <c r="T301" s="19"/>
      <c r="U301" s="19"/>
      <c r="V301" s="20" t="s">
        <v>16</v>
      </c>
      <c r="W301" s="20" t="s">
        <v>17</v>
      </c>
      <c r="X301" s="13" t="s">
        <v>1144</v>
      </c>
    </row>
    <row r="302" spans="2:24" ht="69" customHeight="1" x14ac:dyDescent="0.35">
      <c r="B302" s="17">
        <f t="shared" si="10"/>
        <v>300</v>
      </c>
      <c r="C302" s="17" t="s">
        <v>783</v>
      </c>
      <c r="D302" s="8">
        <v>45592</v>
      </c>
      <c r="E302" s="8" t="s">
        <v>1431</v>
      </c>
      <c r="F302" s="25">
        <v>2558</v>
      </c>
      <c r="G302" s="10" t="s">
        <v>439</v>
      </c>
      <c r="H302" s="10">
        <v>10475925233</v>
      </c>
      <c r="I302" s="10" t="s">
        <v>1021</v>
      </c>
      <c r="J302" s="10">
        <v>10475925233</v>
      </c>
      <c r="K302" s="10">
        <f t="shared" si="9"/>
        <v>0</v>
      </c>
      <c r="L302" s="10"/>
      <c r="M302" s="10">
        <v>8277</v>
      </c>
      <c r="N302" s="10" t="s">
        <v>1335</v>
      </c>
      <c r="O302" s="10"/>
      <c r="P302" s="10"/>
      <c r="Q302" s="18">
        <v>5.15</v>
      </c>
      <c r="R302" s="13"/>
      <c r="S302" s="13"/>
      <c r="T302" s="19"/>
      <c r="U302" s="19"/>
      <c r="V302" s="20" t="s">
        <v>16</v>
      </c>
      <c r="W302" s="20" t="s">
        <v>17</v>
      </c>
      <c r="X302" s="13" t="s">
        <v>1132</v>
      </c>
    </row>
    <row r="303" spans="2:24" ht="69" customHeight="1" x14ac:dyDescent="0.35">
      <c r="B303" s="17">
        <f t="shared" si="10"/>
        <v>301</v>
      </c>
      <c r="C303" s="17" t="s">
        <v>783</v>
      </c>
      <c r="D303" s="8">
        <v>45593</v>
      </c>
      <c r="E303" s="8" t="s">
        <v>1431</v>
      </c>
      <c r="F303" s="25">
        <v>6632</v>
      </c>
      <c r="G303" s="10" t="s">
        <v>1049</v>
      </c>
      <c r="H303" s="10">
        <v>10715843892</v>
      </c>
      <c r="I303" s="10" t="s">
        <v>1022</v>
      </c>
      <c r="J303" s="10">
        <v>10715843892</v>
      </c>
      <c r="K303" s="10">
        <f t="shared" si="9"/>
        <v>0</v>
      </c>
      <c r="L303" s="10"/>
      <c r="M303" s="10">
        <v>8280</v>
      </c>
      <c r="N303" s="10" t="s">
        <v>1356</v>
      </c>
      <c r="O303" s="10"/>
      <c r="P303" s="10"/>
      <c r="Q303" s="18">
        <v>71.11</v>
      </c>
      <c r="R303" s="13"/>
      <c r="S303" s="13"/>
      <c r="T303" s="19"/>
      <c r="U303" s="19"/>
      <c r="V303" s="20" t="s">
        <v>16</v>
      </c>
      <c r="W303" s="20" t="s">
        <v>17</v>
      </c>
      <c r="X303" s="13" t="s">
        <v>1231</v>
      </c>
    </row>
    <row r="304" spans="2:24" ht="69" customHeight="1" x14ac:dyDescent="0.35">
      <c r="B304" s="17">
        <f t="shared" si="10"/>
        <v>302</v>
      </c>
      <c r="C304" s="17" t="s">
        <v>783</v>
      </c>
      <c r="D304" s="8">
        <v>45593</v>
      </c>
      <c r="E304" s="8" t="s">
        <v>1431</v>
      </c>
      <c r="F304" s="22">
        <v>7667</v>
      </c>
      <c r="G304" s="10" t="s">
        <v>1050</v>
      </c>
      <c r="H304" s="10">
        <v>20609407361</v>
      </c>
      <c r="I304" s="10" t="s">
        <v>984</v>
      </c>
      <c r="J304" s="10">
        <v>20609407361</v>
      </c>
      <c r="K304" s="10">
        <f t="shared" si="9"/>
        <v>0</v>
      </c>
      <c r="L304" s="10"/>
      <c r="M304" s="10">
        <v>8281</v>
      </c>
      <c r="N304" s="10">
        <v>1548</v>
      </c>
      <c r="O304" s="10"/>
      <c r="P304" s="10"/>
      <c r="Q304" s="18">
        <v>150000</v>
      </c>
      <c r="R304" s="13"/>
      <c r="S304" s="13"/>
      <c r="T304" s="19"/>
      <c r="U304" s="19"/>
      <c r="V304" s="20" t="s">
        <v>16</v>
      </c>
      <c r="W304" s="20" t="s">
        <v>17</v>
      </c>
      <c r="X304" s="13" t="s">
        <v>1225</v>
      </c>
    </row>
    <row r="305" spans="2:24" ht="55.15" customHeight="1" x14ac:dyDescent="0.35">
      <c r="B305" s="17">
        <f t="shared" si="10"/>
        <v>303</v>
      </c>
      <c r="C305" s="17" t="s">
        <v>783</v>
      </c>
      <c r="D305" s="8">
        <v>45593</v>
      </c>
      <c r="E305" s="8" t="s">
        <v>1431</v>
      </c>
      <c r="F305" s="25">
        <v>5794</v>
      </c>
      <c r="G305" s="10" t="s">
        <v>1037</v>
      </c>
      <c r="H305" s="10">
        <v>10411617128</v>
      </c>
      <c r="I305" s="10" t="s">
        <v>1022</v>
      </c>
      <c r="J305" s="10">
        <v>10411617128</v>
      </c>
      <c r="K305" s="10">
        <f t="shared" si="9"/>
        <v>0</v>
      </c>
      <c r="L305" s="10"/>
      <c r="M305" s="10">
        <v>8278</v>
      </c>
      <c r="N305" s="10" t="s">
        <v>1322</v>
      </c>
      <c r="O305" s="10"/>
      <c r="P305" s="10"/>
      <c r="Q305" s="18">
        <v>41.67</v>
      </c>
      <c r="R305" s="13"/>
      <c r="S305" s="13"/>
      <c r="T305" s="19"/>
      <c r="U305" s="19"/>
      <c r="V305" s="20" t="s">
        <v>16</v>
      </c>
      <c r="W305" s="20" t="s">
        <v>17</v>
      </c>
      <c r="X305" s="13" t="s">
        <v>1223</v>
      </c>
    </row>
    <row r="306" spans="2:24" ht="69" customHeight="1" x14ac:dyDescent="0.35">
      <c r="B306" s="17">
        <f t="shared" si="10"/>
        <v>304</v>
      </c>
      <c r="C306" s="17" t="s">
        <v>783</v>
      </c>
      <c r="D306" s="8">
        <v>45594</v>
      </c>
      <c r="E306" s="8" t="s">
        <v>1431</v>
      </c>
      <c r="F306" s="25">
        <v>2654</v>
      </c>
      <c r="G306" s="10" t="s">
        <v>744</v>
      </c>
      <c r="H306" s="10">
        <v>20481622582</v>
      </c>
      <c r="I306" s="10" t="s">
        <v>1021</v>
      </c>
      <c r="J306" s="10">
        <v>20481622582</v>
      </c>
      <c r="K306" s="10">
        <f t="shared" si="9"/>
        <v>0</v>
      </c>
      <c r="L306" s="10"/>
      <c r="M306" s="10">
        <v>8283</v>
      </c>
      <c r="N306" s="10" t="s">
        <v>1331</v>
      </c>
      <c r="O306" s="10"/>
      <c r="P306" s="10"/>
      <c r="Q306" s="18">
        <v>5.15</v>
      </c>
      <c r="R306" s="13"/>
      <c r="S306" s="13"/>
      <c r="T306" s="19"/>
      <c r="U306" s="19"/>
      <c r="V306" s="20" t="s">
        <v>16</v>
      </c>
      <c r="W306" s="20" t="s">
        <v>17</v>
      </c>
      <c r="X306" s="13" t="s">
        <v>1134</v>
      </c>
    </row>
    <row r="307" spans="2:24" ht="69" customHeight="1" x14ac:dyDescent="0.35">
      <c r="B307" s="17">
        <f t="shared" si="10"/>
        <v>305</v>
      </c>
      <c r="C307" s="17" t="s">
        <v>783</v>
      </c>
      <c r="D307" s="8">
        <v>45594</v>
      </c>
      <c r="E307" s="8" t="s">
        <v>1431</v>
      </c>
      <c r="F307" s="25">
        <v>2558</v>
      </c>
      <c r="G307" s="10" t="s">
        <v>439</v>
      </c>
      <c r="H307" s="10">
        <v>10475925233</v>
      </c>
      <c r="I307" s="10" t="s">
        <v>1021</v>
      </c>
      <c r="J307" s="10">
        <v>10475925233</v>
      </c>
      <c r="K307" s="10">
        <f t="shared" si="9"/>
        <v>0</v>
      </c>
      <c r="L307" s="10"/>
      <c r="M307" s="10">
        <v>8282</v>
      </c>
      <c r="N307" s="10" t="s">
        <v>1334</v>
      </c>
      <c r="O307" s="10"/>
      <c r="P307" s="10"/>
      <c r="Q307" s="18">
        <v>5.15</v>
      </c>
      <c r="R307" s="13"/>
      <c r="S307" s="13"/>
      <c r="T307" s="19"/>
      <c r="U307" s="19"/>
      <c r="V307" s="20" t="s">
        <v>16</v>
      </c>
      <c r="W307" s="20" t="s">
        <v>17</v>
      </c>
      <c r="X307" s="13" t="s">
        <v>1133</v>
      </c>
    </row>
    <row r="308" spans="2:24" ht="69" customHeight="1" x14ac:dyDescent="0.35">
      <c r="B308" s="17">
        <f t="shared" si="10"/>
        <v>306</v>
      </c>
      <c r="C308" s="17" t="s">
        <v>783</v>
      </c>
      <c r="D308" s="8">
        <v>45594</v>
      </c>
      <c r="E308" s="8" t="s">
        <v>1431</v>
      </c>
      <c r="F308" s="22">
        <v>7446</v>
      </c>
      <c r="G308" s="10" t="s">
        <v>1048</v>
      </c>
      <c r="H308" s="10">
        <v>20609966573</v>
      </c>
      <c r="I308" s="10" t="s">
        <v>984</v>
      </c>
      <c r="J308" s="10">
        <v>20609966573</v>
      </c>
      <c r="K308" s="10">
        <f t="shared" si="9"/>
        <v>0</v>
      </c>
      <c r="L308" s="10"/>
      <c r="M308" s="10">
        <v>8284</v>
      </c>
      <c r="N308" s="10">
        <v>1563</v>
      </c>
      <c r="O308" s="10"/>
      <c r="P308" s="10"/>
      <c r="Q308" s="18">
        <v>19437.2</v>
      </c>
      <c r="R308" s="13"/>
      <c r="S308" s="13"/>
      <c r="T308" s="19"/>
      <c r="U308" s="19"/>
      <c r="V308" s="20" t="s">
        <v>16</v>
      </c>
      <c r="W308" s="20" t="s">
        <v>17</v>
      </c>
      <c r="X308" s="13" t="s">
        <v>1166</v>
      </c>
    </row>
    <row r="309" spans="2:24" ht="69" customHeight="1" x14ac:dyDescent="0.35">
      <c r="B309" s="17">
        <f t="shared" si="10"/>
        <v>307</v>
      </c>
      <c r="C309" s="17" t="s">
        <v>783</v>
      </c>
      <c r="D309" s="8">
        <v>45595</v>
      </c>
      <c r="E309" s="8" t="s">
        <v>1431</v>
      </c>
      <c r="F309" s="25">
        <v>7030</v>
      </c>
      <c r="G309" s="10" t="s">
        <v>1051</v>
      </c>
      <c r="H309" s="10">
        <v>10448543299</v>
      </c>
      <c r="I309" s="10" t="s">
        <v>1022</v>
      </c>
      <c r="J309" s="10">
        <v>10448543299</v>
      </c>
      <c r="K309" s="10">
        <f t="shared" si="9"/>
        <v>0</v>
      </c>
      <c r="L309" s="10"/>
      <c r="M309" s="10">
        <v>8289</v>
      </c>
      <c r="N309" s="10" t="s">
        <v>1377</v>
      </c>
      <c r="O309" s="10"/>
      <c r="P309" s="10"/>
      <c r="Q309" s="18">
        <v>120</v>
      </c>
      <c r="R309" s="13"/>
      <c r="S309" s="13"/>
      <c r="T309" s="19"/>
      <c r="U309" s="19"/>
      <c r="V309" s="20" t="s">
        <v>16</v>
      </c>
      <c r="W309" s="20" t="s">
        <v>17</v>
      </c>
      <c r="X309" s="13" t="s">
        <v>1190</v>
      </c>
    </row>
    <row r="310" spans="2:24" ht="69" customHeight="1" x14ac:dyDescent="0.35">
      <c r="B310" s="17">
        <f t="shared" si="10"/>
        <v>308</v>
      </c>
      <c r="C310" s="17" t="s">
        <v>783</v>
      </c>
      <c r="D310" s="8">
        <v>45595</v>
      </c>
      <c r="E310" s="8" t="s">
        <v>1431</v>
      </c>
      <c r="F310" s="25">
        <v>5112</v>
      </c>
      <c r="G310" s="10" t="s">
        <v>1029</v>
      </c>
      <c r="H310" s="10">
        <v>10095824825</v>
      </c>
      <c r="I310" s="10" t="s">
        <v>1022</v>
      </c>
      <c r="J310" s="10">
        <v>10095824825</v>
      </c>
      <c r="K310" s="10">
        <f t="shared" si="9"/>
        <v>0</v>
      </c>
      <c r="L310" s="10"/>
      <c r="M310" s="10">
        <v>8285</v>
      </c>
      <c r="N310" s="10" t="s">
        <v>1405</v>
      </c>
      <c r="O310" s="10"/>
      <c r="P310" s="10"/>
      <c r="Q310" s="18">
        <v>1041.75</v>
      </c>
      <c r="R310" s="13"/>
      <c r="S310" s="13"/>
      <c r="T310" s="19"/>
      <c r="U310" s="19"/>
      <c r="V310" s="20" t="s">
        <v>16</v>
      </c>
      <c r="W310" s="20" t="s">
        <v>17</v>
      </c>
      <c r="X310" s="13" t="s">
        <v>1167</v>
      </c>
    </row>
    <row r="311" spans="2:24" ht="55.15" customHeight="1" x14ac:dyDescent="0.35">
      <c r="B311" s="17">
        <f t="shared" si="10"/>
        <v>309</v>
      </c>
      <c r="C311" s="17" t="s">
        <v>783</v>
      </c>
      <c r="D311" s="8">
        <v>45595</v>
      </c>
      <c r="E311" s="8" t="s">
        <v>1431</v>
      </c>
      <c r="F311" s="25">
        <v>6007</v>
      </c>
      <c r="G311" s="10" t="s">
        <v>1053</v>
      </c>
      <c r="H311" s="10">
        <v>10239306689</v>
      </c>
      <c r="I311" s="10" t="s">
        <v>1022</v>
      </c>
      <c r="J311" s="10">
        <v>10239306689</v>
      </c>
      <c r="K311" s="10">
        <f t="shared" si="9"/>
        <v>0</v>
      </c>
      <c r="L311" s="10"/>
      <c r="M311" s="10">
        <v>8287</v>
      </c>
      <c r="N311" s="10" t="s">
        <v>1362</v>
      </c>
      <c r="O311" s="10"/>
      <c r="P311" s="10"/>
      <c r="Q311" s="18">
        <v>83.34</v>
      </c>
      <c r="R311" s="13"/>
      <c r="S311" s="13"/>
      <c r="T311" s="19"/>
      <c r="U311" s="19"/>
      <c r="V311" s="20" t="s">
        <v>16</v>
      </c>
      <c r="W311" s="20" t="s">
        <v>17</v>
      </c>
      <c r="X311" s="13" t="s">
        <v>1224</v>
      </c>
    </row>
    <row r="312" spans="2:24" ht="69" customHeight="1" x14ac:dyDescent="0.35">
      <c r="B312" s="17">
        <f t="shared" si="10"/>
        <v>310</v>
      </c>
      <c r="C312" s="17" t="s">
        <v>783</v>
      </c>
      <c r="D312" s="8">
        <v>45595</v>
      </c>
      <c r="E312" s="8" t="s">
        <v>1431</v>
      </c>
      <c r="F312" s="84">
        <v>6023</v>
      </c>
      <c r="G312" s="10" t="s">
        <v>1054</v>
      </c>
      <c r="H312" s="10">
        <v>10754415172</v>
      </c>
      <c r="I312" s="10" t="s">
        <v>1022</v>
      </c>
      <c r="J312" s="10">
        <v>10754415172</v>
      </c>
      <c r="K312" s="10">
        <f t="shared" si="9"/>
        <v>0</v>
      </c>
      <c r="L312" s="10"/>
      <c r="M312" s="10">
        <v>8288</v>
      </c>
      <c r="N312" s="10" t="s">
        <v>1354</v>
      </c>
      <c r="O312" s="10"/>
      <c r="P312" s="10"/>
      <c r="Q312" s="18">
        <v>66.66</v>
      </c>
      <c r="R312" s="13"/>
      <c r="S312" s="13"/>
      <c r="T312" s="19"/>
      <c r="U312" s="19"/>
      <c r="V312" s="20" t="s">
        <v>16</v>
      </c>
      <c r="W312" s="20" t="s">
        <v>17</v>
      </c>
      <c r="X312" s="13" t="s">
        <v>1161</v>
      </c>
    </row>
    <row r="313" spans="2:24" ht="27.65" customHeight="1" x14ac:dyDescent="0.35">
      <c r="B313" s="17">
        <f t="shared" si="10"/>
        <v>311</v>
      </c>
      <c r="C313" s="17" t="s">
        <v>783</v>
      </c>
      <c r="D313" s="8">
        <v>45595</v>
      </c>
      <c r="E313" s="8" t="s">
        <v>1431</v>
      </c>
      <c r="F313" s="25">
        <v>5334</v>
      </c>
      <c r="G313" s="10" t="s">
        <v>1055</v>
      </c>
      <c r="H313" s="10">
        <v>10405445692</v>
      </c>
      <c r="I313" s="10" t="s">
        <v>1022</v>
      </c>
      <c r="J313" s="10">
        <v>10405445692</v>
      </c>
      <c r="K313" s="10">
        <f t="shared" si="9"/>
        <v>0</v>
      </c>
      <c r="L313" s="10"/>
      <c r="M313" s="10">
        <v>8286</v>
      </c>
      <c r="N313" s="10" t="s">
        <v>1326</v>
      </c>
      <c r="O313" s="10"/>
      <c r="P313" s="10"/>
      <c r="Q313" s="18">
        <v>66.67</v>
      </c>
      <c r="R313" s="13"/>
      <c r="S313" s="13"/>
      <c r="T313" s="19"/>
      <c r="U313" s="19"/>
      <c r="V313" s="20" t="s">
        <v>16</v>
      </c>
      <c r="W313" s="20" t="s">
        <v>17</v>
      </c>
      <c r="X313" s="13" t="s">
        <v>1162</v>
      </c>
    </row>
    <row r="314" spans="2:24" ht="39.75" customHeight="1" x14ac:dyDescent="0.35">
      <c r="B314" s="17">
        <f t="shared" si="10"/>
        <v>312</v>
      </c>
      <c r="C314" s="17" t="s">
        <v>783</v>
      </c>
      <c r="D314" s="8">
        <v>45596</v>
      </c>
      <c r="E314" s="8" t="s">
        <v>1431</v>
      </c>
      <c r="F314" s="25">
        <v>5112</v>
      </c>
      <c r="G314" s="10" t="s">
        <v>1029</v>
      </c>
      <c r="H314" s="10">
        <v>10095824825</v>
      </c>
      <c r="I314" s="10" t="s">
        <v>1022</v>
      </c>
      <c r="J314" s="10">
        <v>10095824825</v>
      </c>
      <c r="K314" s="10">
        <f t="shared" si="9"/>
        <v>0</v>
      </c>
      <c r="L314" s="10"/>
      <c r="M314" s="10">
        <v>8290</v>
      </c>
      <c r="N314" s="10" t="s">
        <v>1386</v>
      </c>
      <c r="O314" s="10"/>
      <c r="P314" s="10"/>
      <c r="Q314" s="18">
        <v>177.76</v>
      </c>
      <c r="R314" s="13"/>
      <c r="S314" s="13"/>
      <c r="T314" s="19"/>
      <c r="U314" s="19"/>
      <c r="V314" s="20" t="s">
        <v>16</v>
      </c>
      <c r="W314" s="20" t="s">
        <v>17</v>
      </c>
      <c r="X314" s="13" t="s">
        <v>1200</v>
      </c>
    </row>
    <row r="315" spans="2:24" ht="27.65" customHeight="1" x14ac:dyDescent="0.35">
      <c r="B315" s="17">
        <f t="shared" si="10"/>
        <v>313</v>
      </c>
      <c r="C315" s="17" t="s">
        <v>783</v>
      </c>
      <c r="D315" s="8">
        <v>45596</v>
      </c>
      <c r="E315" s="8" t="s">
        <v>1431</v>
      </c>
      <c r="F315" s="22">
        <v>7888</v>
      </c>
      <c r="G315" s="10" t="s">
        <v>1052</v>
      </c>
      <c r="H315" s="10">
        <v>20612630551</v>
      </c>
      <c r="I315" s="10" t="s">
        <v>984</v>
      </c>
      <c r="J315" s="10">
        <v>20612630551</v>
      </c>
      <c r="K315" s="10">
        <f t="shared" si="9"/>
        <v>0</v>
      </c>
      <c r="L315" s="10"/>
      <c r="M315" s="10">
        <v>8291</v>
      </c>
      <c r="N315" s="10">
        <v>1591</v>
      </c>
      <c r="O315" s="10"/>
      <c r="P315" s="10"/>
      <c r="Q315" s="18">
        <v>36064.94</v>
      </c>
      <c r="R315" s="13"/>
      <c r="S315" s="13"/>
      <c r="T315" s="19"/>
      <c r="U315" s="19"/>
      <c r="V315" s="20" t="s">
        <v>16</v>
      </c>
      <c r="W315" s="20" t="s">
        <v>17</v>
      </c>
      <c r="X315" s="13" t="s">
        <v>1226</v>
      </c>
    </row>
    <row r="316" spans="2:24" ht="69" customHeight="1" x14ac:dyDescent="0.35">
      <c r="B316" s="17">
        <f t="shared" si="10"/>
        <v>314</v>
      </c>
      <c r="C316" s="17" t="s">
        <v>783</v>
      </c>
      <c r="D316" s="8">
        <v>45600</v>
      </c>
      <c r="E316" s="8" t="s">
        <v>1432</v>
      </c>
      <c r="F316" s="25">
        <v>5846</v>
      </c>
      <c r="G316" s="10" t="s">
        <v>1057</v>
      </c>
      <c r="H316" s="10">
        <v>10464848261</v>
      </c>
      <c r="I316" s="10" t="s">
        <v>1022</v>
      </c>
      <c r="J316" s="10">
        <v>10464848261</v>
      </c>
      <c r="K316" s="10">
        <f t="shared" si="9"/>
        <v>0</v>
      </c>
      <c r="L316" s="10"/>
      <c r="M316" s="10">
        <v>9413</v>
      </c>
      <c r="N316" s="10" t="s">
        <v>1329</v>
      </c>
      <c r="O316" s="10"/>
      <c r="P316" s="10"/>
      <c r="Q316" s="18">
        <v>33.33</v>
      </c>
      <c r="R316" s="13"/>
      <c r="S316" s="13"/>
      <c r="T316" s="19"/>
      <c r="U316" s="19"/>
      <c r="V316" s="20" t="s">
        <v>16</v>
      </c>
      <c r="W316" s="20" t="s">
        <v>17</v>
      </c>
      <c r="X316" s="13" t="s">
        <v>1146</v>
      </c>
    </row>
    <row r="317" spans="2:24" ht="69" customHeight="1" x14ac:dyDescent="0.35">
      <c r="B317" s="17">
        <f t="shared" si="10"/>
        <v>315</v>
      </c>
      <c r="C317" s="17" t="s">
        <v>783</v>
      </c>
      <c r="D317" s="8">
        <v>45600</v>
      </c>
      <c r="E317" s="8" t="s">
        <v>1432</v>
      </c>
      <c r="F317" s="25">
        <v>5184</v>
      </c>
      <c r="G317" s="10" t="s">
        <v>1061</v>
      </c>
      <c r="H317" s="10">
        <v>10476358847</v>
      </c>
      <c r="I317" s="10" t="s">
        <v>1022</v>
      </c>
      <c r="J317" s="10">
        <v>10476358847</v>
      </c>
      <c r="K317" s="10">
        <f t="shared" ref="K317:K380" si="11">+H317-J317</f>
        <v>0</v>
      </c>
      <c r="L317" s="10"/>
      <c r="M317" s="10">
        <v>9369</v>
      </c>
      <c r="N317" s="10" t="s">
        <v>1402</v>
      </c>
      <c r="O317" s="10"/>
      <c r="P317" s="10"/>
      <c r="Q317" s="18">
        <v>458.37</v>
      </c>
      <c r="R317" s="13"/>
      <c r="S317" s="13"/>
      <c r="T317" s="19"/>
      <c r="U317" s="19"/>
      <c r="V317" s="20" t="s">
        <v>16</v>
      </c>
      <c r="W317" s="20" t="s">
        <v>17</v>
      </c>
      <c r="X317" s="13" t="s">
        <v>1215</v>
      </c>
    </row>
    <row r="318" spans="2:24" ht="41.5" customHeight="1" x14ac:dyDescent="0.35">
      <c r="B318" s="17">
        <f t="shared" si="10"/>
        <v>316</v>
      </c>
      <c r="C318" s="17" t="s">
        <v>783</v>
      </c>
      <c r="D318" s="8">
        <v>45601</v>
      </c>
      <c r="E318" s="8" t="s">
        <v>1432</v>
      </c>
      <c r="F318" s="25">
        <v>6215</v>
      </c>
      <c r="G318" s="10" t="s">
        <v>1064</v>
      </c>
      <c r="H318" s="10">
        <v>10073781294</v>
      </c>
      <c r="I318" s="10" t="s">
        <v>1022</v>
      </c>
      <c r="J318" s="10">
        <v>10073781294</v>
      </c>
      <c r="K318" s="10">
        <f t="shared" si="11"/>
        <v>0</v>
      </c>
      <c r="L318" s="10"/>
      <c r="M318" s="10">
        <v>9372</v>
      </c>
      <c r="N318" s="10" t="s">
        <v>1360</v>
      </c>
      <c r="O318" s="10"/>
      <c r="P318" s="10"/>
      <c r="Q318" s="18">
        <v>83.33</v>
      </c>
      <c r="R318" s="13"/>
      <c r="S318" s="13"/>
      <c r="T318" s="19"/>
      <c r="U318" s="19"/>
      <c r="V318" s="20" t="s">
        <v>16</v>
      </c>
      <c r="W318" s="20" t="s">
        <v>17</v>
      </c>
      <c r="X318" s="13" t="s">
        <v>1174</v>
      </c>
    </row>
    <row r="319" spans="2:24" ht="69" customHeight="1" x14ac:dyDescent="0.35">
      <c r="B319" s="17">
        <f t="shared" si="10"/>
        <v>317</v>
      </c>
      <c r="C319" s="17" t="s">
        <v>783</v>
      </c>
      <c r="D319" s="8">
        <v>45601</v>
      </c>
      <c r="E319" s="8" t="s">
        <v>1432</v>
      </c>
      <c r="F319" s="25">
        <v>7276</v>
      </c>
      <c r="G319" s="10" t="s">
        <v>1065</v>
      </c>
      <c r="H319" s="10">
        <v>10400677030</v>
      </c>
      <c r="I319" s="10" t="s">
        <v>1022</v>
      </c>
      <c r="J319" s="10">
        <v>10400677030</v>
      </c>
      <c r="K319" s="10">
        <f t="shared" si="11"/>
        <v>0</v>
      </c>
      <c r="L319" s="10"/>
      <c r="M319" s="10">
        <v>9373</v>
      </c>
      <c r="N319" s="10" t="s">
        <v>1394</v>
      </c>
      <c r="O319" s="10"/>
      <c r="P319" s="10"/>
      <c r="Q319" s="18">
        <v>250</v>
      </c>
      <c r="R319" s="13"/>
      <c r="S319" s="13"/>
      <c r="T319" s="19"/>
      <c r="U319" s="19"/>
      <c r="V319" s="20" t="s">
        <v>16</v>
      </c>
      <c r="W319" s="20" t="s">
        <v>17</v>
      </c>
      <c r="X319" s="13" t="s">
        <v>1208</v>
      </c>
    </row>
    <row r="320" spans="2:24" ht="66.75" customHeight="1" x14ac:dyDescent="0.35">
      <c r="B320" s="17">
        <f t="shared" si="10"/>
        <v>318</v>
      </c>
      <c r="C320" s="17" t="s">
        <v>783</v>
      </c>
      <c r="D320" s="85">
        <v>45602</v>
      </c>
      <c r="E320" s="8" t="s">
        <v>1432</v>
      </c>
      <c r="F320" s="22">
        <v>5277</v>
      </c>
      <c r="G320" s="10" t="s">
        <v>1302</v>
      </c>
      <c r="H320" s="10">
        <v>20611535563</v>
      </c>
      <c r="I320" s="10" t="s">
        <v>1023</v>
      </c>
      <c r="J320" s="10">
        <v>20611535563</v>
      </c>
      <c r="K320" s="10">
        <f t="shared" si="11"/>
        <v>0</v>
      </c>
      <c r="L320" s="10"/>
      <c r="M320" s="10">
        <v>5277</v>
      </c>
      <c r="N320" s="10" t="s">
        <v>722</v>
      </c>
      <c r="O320" s="10"/>
      <c r="P320" s="10"/>
      <c r="Q320" s="18">
        <v>-141016.42000000001</v>
      </c>
      <c r="R320" s="13" t="s">
        <v>1276</v>
      </c>
      <c r="S320" s="13"/>
      <c r="T320" s="19" t="s">
        <v>1263</v>
      </c>
      <c r="U320" s="19"/>
      <c r="V320" s="20" t="s">
        <v>16</v>
      </c>
      <c r="W320" s="20" t="s">
        <v>1305</v>
      </c>
      <c r="X320" s="13" t="s">
        <v>1130</v>
      </c>
    </row>
    <row r="321" spans="2:24" ht="69" customHeight="1" x14ac:dyDescent="0.35">
      <c r="B321" s="17">
        <f t="shared" si="10"/>
        <v>319</v>
      </c>
      <c r="C321" s="17" t="s">
        <v>783</v>
      </c>
      <c r="D321" s="8">
        <v>45602</v>
      </c>
      <c r="E321" s="8" t="s">
        <v>1432</v>
      </c>
      <c r="F321" s="22">
        <v>7923</v>
      </c>
      <c r="G321" s="10" t="s">
        <v>1056</v>
      </c>
      <c r="H321" s="10">
        <v>20546341888</v>
      </c>
      <c r="I321" s="10" t="s">
        <v>1020</v>
      </c>
      <c r="J321" s="10">
        <v>20546341888</v>
      </c>
      <c r="K321" s="10">
        <f t="shared" si="11"/>
        <v>0</v>
      </c>
      <c r="L321" s="10"/>
      <c r="M321" s="10">
        <v>9378</v>
      </c>
      <c r="N321" s="10">
        <v>1637</v>
      </c>
      <c r="O321" s="10"/>
      <c r="P321" s="10"/>
      <c r="Q321" s="18">
        <v>8240</v>
      </c>
      <c r="R321" s="13"/>
      <c r="S321" s="13"/>
      <c r="T321" s="19"/>
      <c r="U321" s="19">
        <v>13</v>
      </c>
      <c r="V321" s="20" t="s">
        <v>16</v>
      </c>
      <c r="W321" s="20" t="s">
        <v>17</v>
      </c>
      <c r="X321" s="13" t="s">
        <v>1227</v>
      </c>
    </row>
    <row r="322" spans="2:24" ht="69" customHeight="1" x14ac:dyDescent="0.35">
      <c r="B322" s="17">
        <f t="shared" si="10"/>
        <v>320</v>
      </c>
      <c r="C322" s="17" t="s">
        <v>783</v>
      </c>
      <c r="D322" s="8">
        <v>45602</v>
      </c>
      <c r="E322" s="8" t="s">
        <v>1432</v>
      </c>
      <c r="F322" s="25">
        <v>7298</v>
      </c>
      <c r="G322" s="10" t="s">
        <v>1058</v>
      </c>
      <c r="H322" s="10">
        <v>10098136385</v>
      </c>
      <c r="I322" s="10" t="s">
        <v>1022</v>
      </c>
      <c r="J322" s="10">
        <v>10098136385</v>
      </c>
      <c r="K322" s="10">
        <f t="shared" si="11"/>
        <v>0</v>
      </c>
      <c r="L322" s="10"/>
      <c r="M322" s="10">
        <v>9377</v>
      </c>
      <c r="N322" s="10" t="s">
        <v>1378</v>
      </c>
      <c r="O322" s="10"/>
      <c r="P322" s="10"/>
      <c r="Q322" s="18">
        <v>125</v>
      </c>
      <c r="R322" s="13"/>
      <c r="S322" s="13"/>
      <c r="T322" s="19"/>
      <c r="U322" s="19"/>
      <c r="V322" s="20" t="s">
        <v>16</v>
      </c>
      <c r="W322" s="20" t="s">
        <v>17</v>
      </c>
      <c r="X322" s="13" t="s">
        <v>1192</v>
      </c>
    </row>
    <row r="323" spans="2:24" ht="34.5" customHeight="1" x14ac:dyDescent="0.35">
      <c r="B323" s="17">
        <f t="shared" si="10"/>
        <v>321</v>
      </c>
      <c r="C323" s="17" t="s">
        <v>783</v>
      </c>
      <c r="D323" s="8">
        <v>45602</v>
      </c>
      <c r="E323" s="8" t="s">
        <v>1432</v>
      </c>
      <c r="F323" s="22">
        <v>3097</v>
      </c>
      <c r="G323" s="10" t="s">
        <v>1059</v>
      </c>
      <c r="H323" s="10">
        <v>20603992106</v>
      </c>
      <c r="I323" s="10" t="s">
        <v>1021</v>
      </c>
      <c r="J323" s="10">
        <v>20603992106</v>
      </c>
      <c r="K323" s="10">
        <f t="shared" si="11"/>
        <v>0</v>
      </c>
      <c r="L323" s="10"/>
      <c r="M323" s="10">
        <v>9374</v>
      </c>
      <c r="N323" s="10">
        <v>1633</v>
      </c>
      <c r="O323" s="10"/>
      <c r="P323" s="10"/>
      <c r="Q323" s="18">
        <v>5.15</v>
      </c>
      <c r="R323" s="13"/>
      <c r="S323" s="13"/>
      <c r="T323" s="19"/>
      <c r="U323" s="19"/>
      <c r="V323" s="20" t="s">
        <v>16</v>
      </c>
      <c r="W323" s="20" t="s">
        <v>17</v>
      </c>
      <c r="X323" s="13" t="s">
        <v>1136</v>
      </c>
    </row>
    <row r="324" spans="2:24" ht="55.15" customHeight="1" x14ac:dyDescent="0.35">
      <c r="B324" s="17">
        <f t="shared" ref="B324:B387" si="12">ROW(A322)</f>
        <v>322</v>
      </c>
      <c r="C324" s="17" t="s">
        <v>783</v>
      </c>
      <c r="D324" s="8">
        <v>45602</v>
      </c>
      <c r="E324" s="8" t="s">
        <v>1432</v>
      </c>
      <c r="F324" s="22">
        <v>3097</v>
      </c>
      <c r="G324" s="10" t="s">
        <v>1059</v>
      </c>
      <c r="H324" s="10">
        <v>20603992106</v>
      </c>
      <c r="I324" s="10" t="s">
        <v>1021</v>
      </c>
      <c r="J324" s="10">
        <v>20603992106</v>
      </c>
      <c r="K324" s="10">
        <f t="shared" si="11"/>
        <v>0</v>
      </c>
      <c r="L324" s="10"/>
      <c r="M324" s="10">
        <v>9375</v>
      </c>
      <c r="N324" s="10">
        <v>1634</v>
      </c>
      <c r="O324" s="10"/>
      <c r="P324" s="10"/>
      <c r="Q324" s="18">
        <v>5.15</v>
      </c>
      <c r="R324" s="13"/>
      <c r="S324" s="13"/>
      <c r="T324" s="19"/>
      <c r="U324" s="19"/>
      <c r="V324" s="20" t="s">
        <v>16</v>
      </c>
      <c r="W324" s="20" t="s">
        <v>17</v>
      </c>
      <c r="X324" s="13" t="s">
        <v>1137</v>
      </c>
    </row>
    <row r="325" spans="2:24" ht="69" customHeight="1" x14ac:dyDescent="0.35">
      <c r="B325" s="17">
        <f t="shared" si="12"/>
        <v>323</v>
      </c>
      <c r="C325" s="17" t="s">
        <v>783</v>
      </c>
      <c r="D325" s="8">
        <v>45603</v>
      </c>
      <c r="E325" s="8" t="s">
        <v>1432</v>
      </c>
      <c r="F325" s="25">
        <v>7038</v>
      </c>
      <c r="G325" s="10" t="s">
        <v>1062</v>
      </c>
      <c r="H325" s="10">
        <v>10481646389</v>
      </c>
      <c r="I325" s="10" t="s">
        <v>1022</v>
      </c>
      <c r="J325" s="10">
        <v>10481646389</v>
      </c>
      <c r="K325" s="10">
        <f t="shared" si="11"/>
        <v>0</v>
      </c>
      <c r="L325" s="10"/>
      <c r="M325" s="10">
        <v>9381</v>
      </c>
      <c r="N325" s="10" t="s">
        <v>1406</v>
      </c>
      <c r="O325" s="10"/>
      <c r="P325" s="10"/>
      <c r="Q325" s="18">
        <v>937.5</v>
      </c>
      <c r="R325" s="13"/>
      <c r="S325" s="13"/>
      <c r="T325" s="19"/>
      <c r="U325" s="19"/>
      <c r="V325" s="20" t="s">
        <v>16</v>
      </c>
      <c r="W325" s="20" t="s">
        <v>17</v>
      </c>
      <c r="X325" s="13" t="s">
        <v>1221</v>
      </c>
    </row>
    <row r="326" spans="2:24" ht="69" customHeight="1" x14ac:dyDescent="0.35">
      <c r="B326" s="17">
        <f t="shared" si="12"/>
        <v>324</v>
      </c>
      <c r="C326" s="17" t="s">
        <v>783</v>
      </c>
      <c r="D326" s="8">
        <v>45603</v>
      </c>
      <c r="E326" s="8" t="s">
        <v>1432</v>
      </c>
      <c r="F326" s="25">
        <v>7239</v>
      </c>
      <c r="G326" s="10" t="s">
        <v>1063</v>
      </c>
      <c r="H326" s="10">
        <v>10776742151</v>
      </c>
      <c r="I326" s="10" t="s">
        <v>1022</v>
      </c>
      <c r="J326" s="10">
        <v>10776742151</v>
      </c>
      <c r="K326" s="10">
        <f t="shared" si="11"/>
        <v>0</v>
      </c>
      <c r="L326" s="10"/>
      <c r="M326" s="10">
        <v>9382</v>
      </c>
      <c r="N326" s="10" t="s">
        <v>1407</v>
      </c>
      <c r="O326" s="10"/>
      <c r="P326" s="10"/>
      <c r="Q326" s="18">
        <v>675</v>
      </c>
      <c r="R326" s="13"/>
      <c r="S326" s="13"/>
      <c r="T326" s="19"/>
      <c r="U326" s="19"/>
      <c r="V326" s="20" t="s">
        <v>16</v>
      </c>
      <c r="W326" s="20" t="s">
        <v>17</v>
      </c>
      <c r="X326" s="13" t="s">
        <v>1219</v>
      </c>
    </row>
    <row r="327" spans="2:24" ht="69" customHeight="1" x14ac:dyDescent="0.35">
      <c r="B327" s="17">
        <f t="shared" si="12"/>
        <v>325</v>
      </c>
      <c r="C327" s="17" t="s">
        <v>783</v>
      </c>
      <c r="D327" s="8">
        <v>45604</v>
      </c>
      <c r="E327" s="8" t="s">
        <v>1432</v>
      </c>
      <c r="F327" s="25">
        <v>5060</v>
      </c>
      <c r="G327" s="10" t="s">
        <v>1060</v>
      </c>
      <c r="H327" s="10">
        <v>10727292557</v>
      </c>
      <c r="I327" s="10" t="s">
        <v>1022</v>
      </c>
      <c r="J327" s="10">
        <v>10727292557</v>
      </c>
      <c r="K327" s="10">
        <f t="shared" si="11"/>
        <v>0</v>
      </c>
      <c r="L327" s="10"/>
      <c r="M327" s="10">
        <v>9385</v>
      </c>
      <c r="N327" s="10" t="s">
        <v>1343</v>
      </c>
      <c r="O327" s="10"/>
      <c r="P327" s="10"/>
      <c r="Q327" s="18">
        <v>36.36</v>
      </c>
      <c r="R327" s="13"/>
      <c r="S327" s="13"/>
      <c r="T327" s="19"/>
      <c r="U327" s="19"/>
      <c r="V327" s="20" t="s">
        <v>16</v>
      </c>
      <c r="W327" s="20" t="s">
        <v>17</v>
      </c>
      <c r="X327" s="13" t="s">
        <v>1148</v>
      </c>
    </row>
    <row r="328" spans="2:24" ht="69" customHeight="1" x14ac:dyDescent="0.35">
      <c r="B328" s="17">
        <f t="shared" si="12"/>
        <v>326</v>
      </c>
      <c r="C328" s="17" t="s">
        <v>783</v>
      </c>
      <c r="D328" s="8">
        <v>45604</v>
      </c>
      <c r="E328" s="8" t="s">
        <v>1432</v>
      </c>
      <c r="F328" s="22">
        <v>3097</v>
      </c>
      <c r="G328" s="10" t="s">
        <v>1059</v>
      </c>
      <c r="H328" s="10">
        <v>20603992106</v>
      </c>
      <c r="I328" s="10" t="s">
        <v>1021</v>
      </c>
      <c r="J328" s="10">
        <v>20603992106</v>
      </c>
      <c r="K328" s="10">
        <f t="shared" si="11"/>
        <v>0</v>
      </c>
      <c r="L328" s="10"/>
      <c r="M328" s="10">
        <v>9383</v>
      </c>
      <c r="N328" s="10">
        <v>1657</v>
      </c>
      <c r="O328" s="10"/>
      <c r="P328" s="10"/>
      <c r="Q328" s="18">
        <v>5.15</v>
      </c>
      <c r="R328" s="13"/>
      <c r="S328" s="13"/>
      <c r="T328" s="19"/>
      <c r="U328" s="19"/>
      <c r="V328" s="20" t="s">
        <v>16</v>
      </c>
      <c r="W328" s="20" t="s">
        <v>17</v>
      </c>
      <c r="X328" s="13" t="s">
        <v>1138</v>
      </c>
    </row>
    <row r="329" spans="2:24" ht="27.65" customHeight="1" x14ac:dyDescent="0.35">
      <c r="B329" s="17">
        <f t="shared" si="12"/>
        <v>327</v>
      </c>
      <c r="C329" s="17" t="s">
        <v>783</v>
      </c>
      <c r="D329" s="8">
        <v>45604</v>
      </c>
      <c r="E329" s="8" t="s">
        <v>1432</v>
      </c>
      <c r="F329" s="25">
        <v>6008</v>
      </c>
      <c r="G329" s="10" t="s">
        <v>1066</v>
      </c>
      <c r="H329" s="10">
        <v>10441717682</v>
      </c>
      <c r="I329" s="10" t="s">
        <v>1022</v>
      </c>
      <c r="J329" s="10">
        <v>10441717682</v>
      </c>
      <c r="K329" s="10">
        <f t="shared" si="11"/>
        <v>0</v>
      </c>
      <c r="L329" s="10"/>
      <c r="M329" s="10">
        <v>9386</v>
      </c>
      <c r="N329" s="10" t="s">
        <v>1408</v>
      </c>
      <c r="O329" s="10"/>
      <c r="P329" s="10"/>
      <c r="Q329" s="18">
        <v>666.64</v>
      </c>
      <c r="R329" s="13"/>
      <c r="S329" s="13"/>
      <c r="T329" s="19"/>
      <c r="U329" s="19"/>
      <c r="V329" s="20" t="s">
        <v>16</v>
      </c>
      <c r="W329" s="20" t="s">
        <v>17</v>
      </c>
      <c r="X329" s="13" t="s">
        <v>1217</v>
      </c>
    </row>
    <row r="330" spans="2:24" ht="27.65" customHeight="1" x14ac:dyDescent="0.35">
      <c r="B330" s="17">
        <f t="shared" si="12"/>
        <v>328</v>
      </c>
      <c r="C330" s="17" t="s">
        <v>783</v>
      </c>
      <c r="D330" s="8">
        <v>45604</v>
      </c>
      <c r="E330" s="8" t="s">
        <v>1432</v>
      </c>
      <c r="F330" s="22">
        <v>3097</v>
      </c>
      <c r="G330" s="10" t="s">
        <v>1059</v>
      </c>
      <c r="H330" s="10">
        <v>20603992106</v>
      </c>
      <c r="I330" s="10" t="s">
        <v>1021</v>
      </c>
      <c r="J330" s="10">
        <v>20603992106</v>
      </c>
      <c r="K330" s="10">
        <f t="shared" si="11"/>
        <v>0</v>
      </c>
      <c r="L330" s="10"/>
      <c r="M330" s="10">
        <v>9384</v>
      </c>
      <c r="N330" s="10">
        <v>1665</v>
      </c>
      <c r="O330" s="10"/>
      <c r="P330" s="10"/>
      <c r="Q330" s="18">
        <v>5.15</v>
      </c>
      <c r="R330" s="13"/>
      <c r="S330" s="13"/>
      <c r="T330" s="19"/>
      <c r="U330" s="19"/>
      <c r="V330" s="20" t="s">
        <v>16</v>
      </c>
      <c r="W330" s="20" t="s">
        <v>17</v>
      </c>
      <c r="X330" s="13" t="s">
        <v>1139</v>
      </c>
    </row>
    <row r="331" spans="2:24" ht="27.65" customHeight="1" x14ac:dyDescent="0.35">
      <c r="B331" s="17">
        <f t="shared" si="12"/>
        <v>329</v>
      </c>
      <c r="C331" s="17" t="s">
        <v>783</v>
      </c>
      <c r="D331" s="8">
        <v>45604</v>
      </c>
      <c r="E331" s="8" t="s">
        <v>1432</v>
      </c>
      <c r="F331" s="25">
        <v>7043</v>
      </c>
      <c r="G331" s="10" t="s">
        <v>1067</v>
      </c>
      <c r="H331" s="10">
        <v>10733185339</v>
      </c>
      <c r="I331" s="10" t="s">
        <v>1022</v>
      </c>
      <c r="J331" s="10">
        <v>10733185339</v>
      </c>
      <c r="K331" s="10">
        <f t="shared" si="11"/>
        <v>0</v>
      </c>
      <c r="L331" s="10"/>
      <c r="M331" s="10">
        <v>9387</v>
      </c>
      <c r="N331" s="10" t="s">
        <v>1368</v>
      </c>
      <c r="O331" s="10"/>
      <c r="P331" s="10"/>
      <c r="Q331" s="18">
        <v>100</v>
      </c>
      <c r="R331" s="13"/>
      <c r="S331" s="13"/>
      <c r="T331" s="19"/>
      <c r="U331" s="19"/>
      <c r="V331" s="20" t="s">
        <v>16</v>
      </c>
      <c r="W331" s="20" t="s">
        <v>17</v>
      </c>
      <c r="X331" s="13" t="s">
        <v>1182</v>
      </c>
    </row>
    <row r="332" spans="2:24" ht="55.15" customHeight="1" x14ac:dyDescent="0.35">
      <c r="B332" s="17">
        <f t="shared" si="12"/>
        <v>330</v>
      </c>
      <c r="C332" s="17" t="s">
        <v>783</v>
      </c>
      <c r="D332" s="8">
        <v>45607</v>
      </c>
      <c r="E332" s="8" t="s">
        <v>1432</v>
      </c>
      <c r="F332" s="25">
        <v>6182</v>
      </c>
      <c r="G332" s="10" t="s">
        <v>1069</v>
      </c>
      <c r="H332" s="10">
        <v>10410967770</v>
      </c>
      <c r="I332" s="10" t="s">
        <v>1022</v>
      </c>
      <c r="J332" s="10">
        <v>10410967770</v>
      </c>
      <c r="K332" s="10">
        <f t="shared" si="11"/>
        <v>0</v>
      </c>
      <c r="L332" s="10"/>
      <c r="M332" s="10">
        <v>9389</v>
      </c>
      <c r="N332" s="10" t="s">
        <v>1379</v>
      </c>
      <c r="O332" s="10"/>
      <c r="P332" s="10"/>
      <c r="Q332" s="18">
        <v>125.01</v>
      </c>
      <c r="R332" s="13"/>
      <c r="S332" s="13"/>
      <c r="T332" s="19"/>
      <c r="U332" s="19"/>
      <c r="V332" s="20" t="s">
        <v>16</v>
      </c>
      <c r="W332" s="20" t="s">
        <v>17</v>
      </c>
      <c r="X332" s="13" t="s">
        <v>1193</v>
      </c>
    </row>
    <row r="333" spans="2:24" ht="69" customHeight="1" x14ac:dyDescent="0.35">
      <c r="B333" s="17">
        <f t="shared" si="12"/>
        <v>331</v>
      </c>
      <c r="C333" s="17" t="s">
        <v>783</v>
      </c>
      <c r="D333" s="8">
        <v>45607</v>
      </c>
      <c r="E333" s="8" t="s">
        <v>1432</v>
      </c>
      <c r="F333" s="25">
        <v>6930</v>
      </c>
      <c r="G333" s="10" t="s">
        <v>1070</v>
      </c>
      <c r="H333" s="10">
        <v>10465992188</v>
      </c>
      <c r="I333" s="10" t="s">
        <v>1022</v>
      </c>
      <c r="J333" s="10">
        <v>10465992188</v>
      </c>
      <c r="K333" s="10">
        <f t="shared" si="11"/>
        <v>0</v>
      </c>
      <c r="L333" s="10"/>
      <c r="M333" s="10">
        <v>9390</v>
      </c>
      <c r="N333" s="10" t="s">
        <v>1323</v>
      </c>
      <c r="O333" s="10"/>
      <c r="P333" s="10"/>
      <c r="Q333" s="18">
        <v>41.67</v>
      </c>
      <c r="R333" s="13"/>
      <c r="S333" s="13"/>
      <c r="T333" s="19"/>
      <c r="U333" s="19"/>
      <c r="V333" s="20" t="s">
        <v>16</v>
      </c>
      <c r="W333" s="20" t="s">
        <v>17</v>
      </c>
      <c r="X333" s="13" t="s">
        <v>1126</v>
      </c>
    </row>
    <row r="334" spans="2:24" ht="27.65" customHeight="1" x14ac:dyDescent="0.35">
      <c r="B334" s="17">
        <f t="shared" si="12"/>
        <v>332</v>
      </c>
      <c r="C334" s="17" t="s">
        <v>783</v>
      </c>
      <c r="D334" s="8">
        <v>45608</v>
      </c>
      <c r="E334" s="8" t="s">
        <v>1432</v>
      </c>
      <c r="F334" s="25">
        <v>7277</v>
      </c>
      <c r="G334" s="10" t="s">
        <v>1073</v>
      </c>
      <c r="H334" s="10">
        <v>10452291911</v>
      </c>
      <c r="I334" s="10" t="s">
        <v>1022</v>
      </c>
      <c r="J334" s="10">
        <v>10452291911</v>
      </c>
      <c r="K334" s="10">
        <f t="shared" si="11"/>
        <v>0</v>
      </c>
      <c r="L334" s="10"/>
      <c r="M334" s="10">
        <v>9394</v>
      </c>
      <c r="N334" s="10" t="s">
        <v>1389</v>
      </c>
      <c r="O334" s="10"/>
      <c r="P334" s="10"/>
      <c r="Q334" s="18">
        <v>200</v>
      </c>
      <c r="R334" s="13"/>
      <c r="S334" s="13"/>
      <c r="T334" s="19"/>
      <c r="U334" s="19"/>
      <c r="V334" s="20" t="s">
        <v>16</v>
      </c>
      <c r="W334" s="20" t="s">
        <v>17</v>
      </c>
      <c r="X334" s="13" t="s">
        <v>1204</v>
      </c>
    </row>
    <row r="335" spans="2:24" ht="27.65" customHeight="1" x14ac:dyDescent="0.35">
      <c r="B335" s="17">
        <f t="shared" si="12"/>
        <v>333</v>
      </c>
      <c r="C335" s="17" t="s">
        <v>783</v>
      </c>
      <c r="D335" s="8">
        <v>45608</v>
      </c>
      <c r="E335" s="8" t="s">
        <v>1432</v>
      </c>
      <c r="F335" s="22">
        <v>2476</v>
      </c>
      <c r="G335" s="10" t="s">
        <v>1068</v>
      </c>
      <c r="H335" s="10">
        <v>20602781659</v>
      </c>
      <c r="I335" s="10" t="s">
        <v>1021</v>
      </c>
      <c r="J335" s="10">
        <v>20602781659</v>
      </c>
      <c r="K335" s="10">
        <f t="shared" si="11"/>
        <v>0</v>
      </c>
      <c r="L335" s="10"/>
      <c r="M335" s="10">
        <v>9393</v>
      </c>
      <c r="N335" s="10">
        <v>1706</v>
      </c>
      <c r="O335" s="10"/>
      <c r="P335" s="10"/>
      <c r="Q335" s="18">
        <v>103</v>
      </c>
      <c r="R335" s="13"/>
      <c r="S335" s="13"/>
      <c r="T335" s="19"/>
      <c r="U335" s="19"/>
      <c r="V335" s="20" t="s">
        <v>16</v>
      </c>
      <c r="W335" s="20" t="s">
        <v>17</v>
      </c>
      <c r="X335" s="13" t="s">
        <v>1186</v>
      </c>
    </row>
    <row r="336" spans="2:24" ht="69" customHeight="1" x14ac:dyDescent="0.35">
      <c r="B336" s="17">
        <f t="shared" si="12"/>
        <v>334</v>
      </c>
      <c r="C336" s="17" t="s">
        <v>783</v>
      </c>
      <c r="D336" s="8">
        <v>45608</v>
      </c>
      <c r="E336" s="8" t="s">
        <v>1432</v>
      </c>
      <c r="F336" s="25">
        <v>3376</v>
      </c>
      <c r="G336" s="10" t="s">
        <v>1072</v>
      </c>
      <c r="H336" s="10">
        <v>10478394085</v>
      </c>
      <c r="I336" s="10" t="s">
        <v>1022</v>
      </c>
      <c r="J336" s="10">
        <v>10478394085</v>
      </c>
      <c r="K336" s="10">
        <f t="shared" si="11"/>
        <v>0</v>
      </c>
      <c r="L336" s="10"/>
      <c r="M336" s="10">
        <v>9397</v>
      </c>
      <c r="N336" s="10" t="s">
        <v>1396</v>
      </c>
      <c r="O336" s="10"/>
      <c r="P336" s="10"/>
      <c r="Q336" s="18">
        <v>303.55</v>
      </c>
      <c r="R336" s="13"/>
      <c r="S336" s="13"/>
      <c r="T336" s="19"/>
      <c r="U336" s="19"/>
      <c r="V336" s="20" t="s">
        <v>16</v>
      </c>
      <c r="W336" s="20" t="s">
        <v>17</v>
      </c>
      <c r="X336" s="13" t="s">
        <v>1211</v>
      </c>
    </row>
    <row r="337" spans="2:24" ht="27.65" customHeight="1" x14ac:dyDescent="0.35">
      <c r="B337" s="17">
        <f t="shared" si="12"/>
        <v>335</v>
      </c>
      <c r="C337" s="17" t="s">
        <v>783</v>
      </c>
      <c r="D337" s="8">
        <v>45608</v>
      </c>
      <c r="E337" s="8" t="s">
        <v>1432</v>
      </c>
      <c r="F337" s="25">
        <v>9396</v>
      </c>
      <c r="G337" s="10" t="s">
        <v>1074</v>
      </c>
      <c r="H337" s="10">
        <v>10452239456</v>
      </c>
      <c r="I337" s="10" t="s">
        <v>1022</v>
      </c>
      <c r="J337" s="10">
        <v>10452239456</v>
      </c>
      <c r="K337" s="10">
        <f t="shared" si="11"/>
        <v>0</v>
      </c>
      <c r="L337" s="10"/>
      <c r="M337" s="10">
        <v>9396</v>
      </c>
      <c r="N337" s="10" t="s">
        <v>1358</v>
      </c>
      <c r="O337" s="10"/>
      <c r="P337" s="10"/>
      <c r="Q337" s="18">
        <v>81.17</v>
      </c>
      <c r="R337" s="13"/>
      <c r="S337" s="13"/>
      <c r="T337" s="19"/>
      <c r="U337" s="19"/>
      <c r="V337" s="20" t="s">
        <v>16</v>
      </c>
      <c r="W337" s="20" t="s">
        <v>17</v>
      </c>
      <c r="X337" s="13" t="s">
        <v>1173</v>
      </c>
    </row>
    <row r="338" spans="2:24" ht="55.15" customHeight="1" x14ac:dyDescent="0.35">
      <c r="B338" s="17">
        <f t="shared" si="12"/>
        <v>336</v>
      </c>
      <c r="C338" s="17" t="s">
        <v>783</v>
      </c>
      <c r="D338" s="8">
        <v>45608</v>
      </c>
      <c r="E338" s="8" t="s">
        <v>1432</v>
      </c>
      <c r="F338" s="25">
        <v>7586</v>
      </c>
      <c r="G338" s="10" t="s">
        <v>1075</v>
      </c>
      <c r="H338" s="10">
        <v>10413426133</v>
      </c>
      <c r="I338" s="10" t="s">
        <v>1022</v>
      </c>
      <c r="J338" s="10">
        <v>10413426133</v>
      </c>
      <c r="K338" s="10">
        <f t="shared" si="11"/>
        <v>0</v>
      </c>
      <c r="L338" s="10"/>
      <c r="M338" s="10">
        <v>9395</v>
      </c>
      <c r="N338" s="10" t="s">
        <v>1400</v>
      </c>
      <c r="O338" s="10"/>
      <c r="P338" s="10"/>
      <c r="Q338" s="18">
        <v>416.65</v>
      </c>
      <c r="R338" s="13"/>
      <c r="S338" s="13"/>
      <c r="T338" s="19"/>
      <c r="U338" s="19"/>
      <c r="V338" s="20" t="s">
        <v>16</v>
      </c>
      <c r="W338" s="20" t="s">
        <v>17</v>
      </c>
      <c r="X338" s="13" t="s">
        <v>1228</v>
      </c>
    </row>
    <row r="339" spans="2:24" ht="69" customHeight="1" x14ac:dyDescent="0.35">
      <c r="B339" s="17">
        <f t="shared" si="12"/>
        <v>337</v>
      </c>
      <c r="C339" s="17" t="s">
        <v>783</v>
      </c>
      <c r="D339" s="8">
        <v>45609</v>
      </c>
      <c r="E339" s="8" t="s">
        <v>1432</v>
      </c>
      <c r="F339" s="25">
        <v>6228</v>
      </c>
      <c r="G339" s="10" t="s">
        <v>1071</v>
      </c>
      <c r="H339" s="10">
        <v>10426172025</v>
      </c>
      <c r="I339" s="10" t="s">
        <v>1022</v>
      </c>
      <c r="J339" s="10">
        <v>10426172025</v>
      </c>
      <c r="K339" s="10">
        <f t="shared" si="11"/>
        <v>0</v>
      </c>
      <c r="L339" s="10"/>
      <c r="M339" s="10">
        <v>9398</v>
      </c>
      <c r="N339" s="10" t="s">
        <v>1409</v>
      </c>
      <c r="O339" s="10"/>
      <c r="P339" s="10"/>
      <c r="Q339" s="18">
        <v>666.64</v>
      </c>
      <c r="R339" s="13"/>
      <c r="S339" s="13"/>
      <c r="T339" s="19"/>
      <c r="U339" s="19"/>
      <c r="V339" s="20" t="s">
        <v>16</v>
      </c>
      <c r="W339" s="20" t="s">
        <v>17</v>
      </c>
      <c r="X339" s="13" t="s">
        <v>1218</v>
      </c>
    </row>
    <row r="340" spans="2:24" ht="69" customHeight="1" x14ac:dyDescent="0.35">
      <c r="B340" s="17">
        <f t="shared" si="12"/>
        <v>338</v>
      </c>
      <c r="C340" s="17" t="s">
        <v>783</v>
      </c>
      <c r="D340" s="8">
        <v>45609</v>
      </c>
      <c r="E340" s="8" t="s">
        <v>1432</v>
      </c>
      <c r="F340" s="25">
        <v>7221</v>
      </c>
      <c r="G340" s="10" t="s">
        <v>1076</v>
      </c>
      <c r="H340" s="10">
        <v>10706742005</v>
      </c>
      <c r="I340" s="10" t="s">
        <v>1022</v>
      </c>
      <c r="J340" s="10">
        <v>10706742005</v>
      </c>
      <c r="K340" s="10">
        <f t="shared" si="11"/>
        <v>0</v>
      </c>
      <c r="L340" s="10"/>
      <c r="M340" s="10">
        <v>9399</v>
      </c>
      <c r="N340" s="10" t="s">
        <v>1403</v>
      </c>
      <c r="O340" s="10"/>
      <c r="P340" s="10"/>
      <c r="Q340" s="18">
        <v>600</v>
      </c>
      <c r="R340" s="13"/>
      <c r="S340" s="13"/>
      <c r="T340" s="19"/>
      <c r="U340" s="19"/>
      <c r="V340" s="20" t="s">
        <v>16</v>
      </c>
      <c r="W340" s="20" t="s">
        <v>17</v>
      </c>
      <c r="X340" s="13" t="s">
        <v>1228</v>
      </c>
    </row>
    <row r="341" spans="2:24" ht="27.65" customHeight="1" x14ac:dyDescent="0.35">
      <c r="B341" s="17">
        <f t="shared" si="12"/>
        <v>339</v>
      </c>
      <c r="C341" s="17" t="s">
        <v>783</v>
      </c>
      <c r="D341" s="8">
        <v>45609</v>
      </c>
      <c r="E341" s="8" t="s">
        <v>1432</v>
      </c>
      <c r="F341" s="25">
        <v>7455</v>
      </c>
      <c r="G341" s="10" t="s">
        <v>1077</v>
      </c>
      <c r="H341" s="10">
        <v>10744128183</v>
      </c>
      <c r="I341" s="10" t="s">
        <v>1022</v>
      </c>
      <c r="J341" s="10">
        <v>10744128183</v>
      </c>
      <c r="K341" s="10">
        <f t="shared" si="11"/>
        <v>0</v>
      </c>
      <c r="L341" s="10"/>
      <c r="M341" s="10">
        <v>9408</v>
      </c>
      <c r="N341" s="10" t="s">
        <v>1384</v>
      </c>
      <c r="O341" s="10"/>
      <c r="P341" s="10"/>
      <c r="Q341" s="18">
        <v>168.75</v>
      </c>
      <c r="R341" s="13"/>
      <c r="S341" s="13"/>
      <c r="T341" s="19"/>
      <c r="U341" s="19"/>
      <c r="V341" s="20" t="s">
        <v>16</v>
      </c>
      <c r="W341" s="20" t="s">
        <v>17</v>
      </c>
      <c r="X341" s="13" t="s">
        <v>1198</v>
      </c>
    </row>
    <row r="342" spans="2:24" ht="27.65" customHeight="1" x14ac:dyDescent="0.35">
      <c r="B342" s="17">
        <f t="shared" si="12"/>
        <v>340</v>
      </c>
      <c r="C342" s="17" t="s">
        <v>783</v>
      </c>
      <c r="D342" s="8">
        <v>45614</v>
      </c>
      <c r="E342" s="8" t="s">
        <v>1432</v>
      </c>
      <c r="F342" s="25">
        <v>7691</v>
      </c>
      <c r="G342" s="10" t="s">
        <v>1091</v>
      </c>
      <c r="H342" s="10">
        <v>10723012835</v>
      </c>
      <c r="I342" s="10" t="s">
        <v>1022</v>
      </c>
      <c r="J342" s="10">
        <v>10723012835</v>
      </c>
      <c r="K342" s="10">
        <f t="shared" si="11"/>
        <v>0</v>
      </c>
      <c r="L342" s="10"/>
      <c r="M342" s="10">
        <v>9427</v>
      </c>
      <c r="N342" s="10" t="s">
        <v>1355</v>
      </c>
      <c r="O342" s="10"/>
      <c r="P342" s="10"/>
      <c r="Q342" s="18">
        <v>69.33</v>
      </c>
      <c r="R342" s="13"/>
      <c r="S342" s="13"/>
      <c r="T342" s="19"/>
      <c r="U342" s="19"/>
      <c r="V342" s="20" t="s">
        <v>16</v>
      </c>
      <c r="W342" s="20" t="s">
        <v>17</v>
      </c>
      <c r="X342" s="13" t="s">
        <v>1164</v>
      </c>
    </row>
    <row r="343" spans="2:24" ht="27.65" customHeight="1" x14ac:dyDescent="0.35">
      <c r="B343" s="17">
        <f t="shared" si="12"/>
        <v>341</v>
      </c>
      <c r="C343" s="17" t="s">
        <v>783</v>
      </c>
      <c r="D343" s="8">
        <v>45614</v>
      </c>
      <c r="E343" s="8" t="s">
        <v>1432</v>
      </c>
      <c r="F343" s="25">
        <v>7588</v>
      </c>
      <c r="G343" s="10" t="s">
        <v>731</v>
      </c>
      <c r="H343" s="10">
        <v>10444344887</v>
      </c>
      <c r="I343" s="10" t="s">
        <v>1022</v>
      </c>
      <c r="J343" s="10">
        <v>10444344887</v>
      </c>
      <c r="K343" s="10">
        <f t="shared" si="11"/>
        <v>0</v>
      </c>
      <c r="L343" s="10"/>
      <c r="M343" s="10">
        <v>9426</v>
      </c>
      <c r="N343" s="10" t="s">
        <v>1401</v>
      </c>
      <c r="O343" s="10"/>
      <c r="P343" s="10"/>
      <c r="Q343" s="18">
        <v>416.65</v>
      </c>
      <c r="R343" s="13"/>
      <c r="S343" s="13"/>
      <c r="T343" s="19"/>
      <c r="U343" s="19"/>
      <c r="V343" s="20" t="s">
        <v>16</v>
      </c>
      <c r="W343" s="20" t="s">
        <v>17</v>
      </c>
      <c r="X343" s="13" t="s">
        <v>1214</v>
      </c>
    </row>
    <row r="344" spans="2:24" ht="208.5" x14ac:dyDescent="0.35">
      <c r="B344" s="17">
        <f t="shared" si="12"/>
        <v>342</v>
      </c>
      <c r="C344" s="17" t="s">
        <v>783</v>
      </c>
      <c r="D344" s="8">
        <v>45614</v>
      </c>
      <c r="E344" s="8" t="s">
        <v>1432</v>
      </c>
      <c r="F344" s="25">
        <v>6294</v>
      </c>
      <c r="G344" s="10" t="s">
        <v>50</v>
      </c>
      <c r="H344" s="10">
        <v>10473994661</v>
      </c>
      <c r="I344" s="10" t="s">
        <v>1022</v>
      </c>
      <c r="J344" s="10">
        <v>10473994661</v>
      </c>
      <c r="K344" s="10">
        <f t="shared" si="11"/>
        <v>0</v>
      </c>
      <c r="L344" s="10"/>
      <c r="M344" s="10">
        <v>9424</v>
      </c>
      <c r="N344" s="10" t="s">
        <v>1345</v>
      </c>
      <c r="O344" s="10"/>
      <c r="P344" s="10"/>
      <c r="Q344" s="18">
        <v>41.66</v>
      </c>
      <c r="R344" s="13"/>
      <c r="S344" s="13"/>
      <c r="T344" s="19"/>
      <c r="U344" s="19"/>
      <c r="V344" s="20" t="s">
        <v>16</v>
      </c>
      <c r="W344" s="20" t="s">
        <v>17</v>
      </c>
      <c r="X344" s="13" t="s">
        <v>1149</v>
      </c>
    </row>
    <row r="345" spans="2:24" ht="27.65" customHeight="1" x14ac:dyDescent="0.35">
      <c r="B345" s="17">
        <f t="shared" si="12"/>
        <v>343</v>
      </c>
      <c r="C345" s="17" t="s">
        <v>783</v>
      </c>
      <c r="D345" s="8">
        <v>45614</v>
      </c>
      <c r="E345" s="8" t="s">
        <v>1432</v>
      </c>
      <c r="F345" s="25">
        <v>7220</v>
      </c>
      <c r="G345" s="10" t="s">
        <v>1093</v>
      </c>
      <c r="H345" s="10">
        <v>10188701201</v>
      </c>
      <c r="I345" s="10" t="s">
        <v>1022</v>
      </c>
      <c r="J345" s="10">
        <v>10188701201</v>
      </c>
      <c r="K345" s="10">
        <f t="shared" si="11"/>
        <v>0</v>
      </c>
      <c r="L345" s="10"/>
      <c r="M345" s="10">
        <v>9425</v>
      </c>
      <c r="N345" s="10" t="s">
        <v>1381</v>
      </c>
      <c r="O345" s="10"/>
      <c r="P345" s="10"/>
      <c r="Q345" s="18">
        <v>160</v>
      </c>
      <c r="R345" s="13"/>
      <c r="S345" s="13"/>
      <c r="T345" s="19"/>
      <c r="U345" s="19"/>
      <c r="V345" s="20" t="s">
        <v>16</v>
      </c>
      <c r="W345" s="20" t="s">
        <v>17</v>
      </c>
      <c r="X345" s="13" t="s">
        <v>1195</v>
      </c>
    </row>
    <row r="346" spans="2:24" ht="36.75" customHeight="1" x14ac:dyDescent="0.35">
      <c r="B346" s="17">
        <f t="shared" si="12"/>
        <v>344</v>
      </c>
      <c r="C346" s="17" t="s">
        <v>783</v>
      </c>
      <c r="D346" s="8">
        <v>45615</v>
      </c>
      <c r="E346" s="8" t="s">
        <v>1432</v>
      </c>
      <c r="F346" s="25">
        <v>7615</v>
      </c>
      <c r="G346" s="10" t="s">
        <v>1089</v>
      </c>
      <c r="H346" s="10">
        <v>10442132386</v>
      </c>
      <c r="I346" s="10" t="s">
        <v>1022</v>
      </c>
      <c r="J346" s="10">
        <v>10442132386</v>
      </c>
      <c r="K346" s="10">
        <f t="shared" si="11"/>
        <v>0</v>
      </c>
      <c r="L346" s="10"/>
      <c r="M346" s="10">
        <v>9430</v>
      </c>
      <c r="N346" s="10" t="s">
        <v>1371</v>
      </c>
      <c r="O346" s="10"/>
      <c r="P346" s="10"/>
      <c r="Q346" s="18">
        <v>100</v>
      </c>
      <c r="R346" s="13"/>
      <c r="S346" s="13"/>
      <c r="T346" s="19"/>
      <c r="U346" s="19"/>
      <c r="V346" s="20" t="s">
        <v>16</v>
      </c>
      <c r="W346" s="20" t="s">
        <v>17</v>
      </c>
      <c r="X346" s="13" t="s">
        <v>1184</v>
      </c>
    </row>
    <row r="347" spans="2:24" ht="27.65" customHeight="1" x14ac:dyDescent="0.35">
      <c r="B347" s="17">
        <f t="shared" si="12"/>
        <v>345</v>
      </c>
      <c r="C347" s="17" t="s">
        <v>783</v>
      </c>
      <c r="D347" s="8">
        <v>45615</v>
      </c>
      <c r="E347" s="8" t="s">
        <v>1432</v>
      </c>
      <c r="F347" s="25">
        <v>7391</v>
      </c>
      <c r="G347" s="10" t="s">
        <v>1090</v>
      </c>
      <c r="H347" s="10">
        <v>10103071564</v>
      </c>
      <c r="I347" s="10" t="s">
        <v>1022</v>
      </c>
      <c r="J347" s="10">
        <v>10103071564</v>
      </c>
      <c r="K347" s="10">
        <f t="shared" si="11"/>
        <v>0</v>
      </c>
      <c r="L347" s="10"/>
      <c r="M347" s="10">
        <v>9429</v>
      </c>
      <c r="N347" s="10" t="s">
        <v>1399</v>
      </c>
      <c r="O347" s="10"/>
      <c r="P347" s="10"/>
      <c r="Q347" s="18">
        <v>400</v>
      </c>
      <c r="R347" s="13"/>
      <c r="S347" s="13"/>
      <c r="T347" s="19"/>
      <c r="U347" s="19"/>
      <c r="V347" s="20" t="s">
        <v>16</v>
      </c>
      <c r="W347" s="20" t="s">
        <v>17</v>
      </c>
      <c r="X347" s="13" t="s">
        <v>1213</v>
      </c>
    </row>
    <row r="348" spans="2:24" ht="41.5" customHeight="1" x14ac:dyDescent="0.35">
      <c r="B348" s="17">
        <f t="shared" si="12"/>
        <v>346</v>
      </c>
      <c r="C348" s="17" t="s">
        <v>783</v>
      </c>
      <c r="D348" s="8">
        <v>45615</v>
      </c>
      <c r="E348" s="8" t="s">
        <v>1432</v>
      </c>
      <c r="F348" s="25">
        <v>7245</v>
      </c>
      <c r="G348" s="10" t="s">
        <v>1092</v>
      </c>
      <c r="H348" s="10">
        <v>10403772092</v>
      </c>
      <c r="I348" s="10" t="s">
        <v>1022</v>
      </c>
      <c r="J348" s="10">
        <v>10403772092</v>
      </c>
      <c r="K348" s="10">
        <f t="shared" si="11"/>
        <v>0</v>
      </c>
      <c r="L348" s="10"/>
      <c r="M348" s="10">
        <v>9428</v>
      </c>
      <c r="N348" s="10" t="s">
        <v>1404</v>
      </c>
      <c r="O348" s="10"/>
      <c r="P348" s="10"/>
      <c r="Q348" s="18">
        <v>600</v>
      </c>
      <c r="R348" s="13"/>
      <c r="S348" s="13"/>
      <c r="T348" s="19"/>
      <c r="U348" s="19"/>
      <c r="V348" s="20" t="s">
        <v>16</v>
      </c>
      <c r="W348" s="20" t="s">
        <v>17</v>
      </c>
      <c r="X348" s="13" t="s">
        <v>1216</v>
      </c>
    </row>
    <row r="349" spans="2:24" ht="69" customHeight="1" x14ac:dyDescent="0.35">
      <c r="B349" s="17">
        <f t="shared" si="12"/>
        <v>347</v>
      </c>
      <c r="C349" s="17" t="s">
        <v>783</v>
      </c>
      <c r="D349" s="85">
        <v>45616</v>
      </c>
      <c r="E349" s="8" t="s">
        <v>1432</v>
      </c>
      <c r="F349" s="22">
        <v>5221</v>
      </c>
      <c r="G349" s="10" t="s">
        <v>14</v>
      </c>
      <c r="H349" s="10">
        <v>20262241441</v>
      </c>
      <c r="I349" s="10" t="s">
        <v>1023</v>
      </c>
      <c r="J349" s="10">
        <v>20262241441</v>
      </c>
      <c r="K349" s="10">
        <f t="shared" si="11"/>
        <v>0</v>
      </c>
      <c r="L349" s="10"/>
      <c r="M349" s="10">
        <v>5221</v>
      </c>
      <c r="N349" s="10" t="s">
        <v>15</v>
      </c>
      <c r="O349" s="10"/>
      <c r="P349" s="10"/>
      <c r="Q349" s="18">
        <v>-562252.81999999995</v>
      </c>
      <c r="R349" s="13"/>
      <c r="S349" s="13"/>
      <c r="T349" s="19" t="s">
        <v>1263</v>
      </c>
      <c r="U349" s="19"/>
      <c r="V349" s="20" t="s">
        <v>16</v>
      </c>
      <c r="W349" s="20" t="s">
        <v>1306</v>
      </c>
      <c r="X349" s="21" t="s">
        <v>1222</v>
      </c>
    </row>
    <row r="350" spans="2:24" ht="27.65" customHeight="1" x14ac:dyDescent="0.35">
      <c r="B350" s="17">
        <f t="shared" si="12"/>
        <v>348</v>
      </c>
      <c r="C350" s="17" t="s">
        <v>783</v>
      </c>
      <c r="D350" s="85">
        <v>45616</v>
      </c>
      <c r="E350" s="8" t="s">
        <v>1432</v>
      </c>
      <c r="F350" s="22">
        <v>5227</v>
      </c>
      <c r="G350" s="10" t="s">
        <v>21</v>
      </c>
      <c r="H350" s="10">
        <v>20608150120</v>
      </c>
      <c r="I350" s="10" t="s">
        <v>1023</v>
      </c>
      <c r="J350" s="10">
        <v>20608150120</v>
      </c>
      <c r="K350" s="10">
        <f t="shared" si="11"/>
        <v>0</v>
      </c>
      <c r="L350" s="10"/>
      <c r="M350" s="10">
        <v>5227</v>
      </c>
      <c r="N350" s="10" t="s">
        <v>22</v>
      </c>
      <c r="O350" s="10"/>
      <c r="P350" s="10"/>
      <c r="Q350" s="18">
        <v>-75735.45</v>
      </c>
      <c r="R350" s="13"/>
      <c r="S350" s="13"/>
      <c r="T350" s="19" t="s">
        <v>1263</v>
      </c>
      <c r="U350" s="19"/>
      <c r="V350" s="20" t="s">
        <v>16</v>
      </c>
      <c r="W350" s="20" t="s">
        <v>1306</v>
      </c>
      <c r="X350" s="21" t="s">
        <v>1129</v>
      </c>
    </row>
    <row r="351" spans="2:24" ht="69" customHeight="1" x14ac:dyDescent="0.35">
      <c r="B351" s="17">
        <f t="shared" si="12"/>
        <v>349</v>
      </c>
      <c r="C351" s="17" t="s">
        <v>783</v>
      </c>
      <c r="D351" s="85">
        <v>45616</v>
      </c>
      <c r="E351" s="8" t="s">
        <v>1432</v>
      </c>
      <c r="F351" s="22">
        <v>5228</v>
      </c>
      <c r="G351" s="10" t="s">
        <v>18</v>
      </c>
      <c r="H351" s="10">
        <v>20606852178</v>
      </c>
      <c r="I351" s="10" t="s">
        <v>1023</v>
      </c>
      <c r="J351" s="10">
        <v>20606852178</v>
      </c>
      <c r="K351" s="10">
        <f t="shared" si="11"/>
        <v>0</v>
      </c>
      <c r="L351" s="10"/>
      <c r="M351" s="10">
        <v>5228</v>
      </c>
      <c r="N351" s="10" t="s">
        <v>19</v>
      </c>
      <c r="O351" s="10"/>
      <c r="P351" s="10"/>
      <c r="Q351" s="18">
        <v>-33914.949999999997</v>
      </c>
      <c r="R351" s="13"/>
      <c r="S351" s="13"/>
      <c r="T351" s="19" t="s">
        <v>1263</v>
      </c>
      <c r="U351" s="19"/>
      <c r="V351" s="20" t="s">
        <v>16</v>
      </c>
      <c r="W351" s="20" t="s">
        <v>1306</v>
      </c>
      <c r="X351" s="21" t="s">
        <v>1129</v>
      </c>
    </row>
    <row r="352" spans="2:24" ht="32.25" customHeight="1" x14ac:dyDescent="0.35">
      <c r="B352" s="17">
        <f t="shared" si="12"/>
        <v>350</v>
      </c>
      <c r="C352" s="17" t="s">
        <v>783</v>
      </c>
      <c r="D352" s="85">
        <v>45616</v>
      </c>
      <c r="E352" s="8" t="s">
        <v>1432</v>
      </c>
      <c r="F352" s="22">
        <v>5279</v>
      </c>
      <c r="G352" s="10" t="s">
        <v>1262</v>
      </c>
      <c r="H352" s="10">
        <v>20607121878</v>
      </c>
      <c r="I352" s="10" t="s">
        <v>1023</v>
      </c>
      <c r="J352" s="10">
        <v>20607121878</v>
      </c>
      <c r="K352" s="10">
        <f t="shared" si="11"/>
        <v>0</v>
      </c>
      <c r="L352" s="10"/>
      <c r="M352" s="10">
        <v>5279</v>
      </c>
      <c r="N352" s="10" t="s">
        <v>723</v>
      </c>
      <c r="O352" s="10"/>
      <c r="P352" s="10"/>
      <c r="Q352" s="18">
        <v>-426708.47999999998</v>
      </c>
      <c r="R352" s="13"/>
      <c r="S352" s="13"/>
      <c r="T352" s="19" t="s">
        <v>1263</v>
      </c>
      <c r="U352" s="19"/>
      <c r="V352" s="20" t="s">
        <v>16</v>
      </c>
      <c r="W352" s="20" t="s">
        <v>1306</v>
      </c>
      <c r="X352" s="21" t="s">
        <v>1129</v>
      </c>
    </row>
    <row r="353" spans="2:24" ht="81" customHeight="1" x14ac:dyDescent="0.35">
      <c r="B353" s="17">
        <f t="shared" si="12"/>
        <v>351</v>
      </c>
      <c r="C353" s="17" t="s">
        <v>783</v>
      </c>
      <c r="D353" s="85">
        <v>45616</v>
      </c>
      <c r="E353" s="8" t="s">
        <v>1432</v>
      </c>
      <c r="F353" s="22">
        <v>3998</v>
      </c>
      <c r="G353" s="10" t="s">
        <v>256</v>
      </c>
      <c r="H353" s="10">
        <v>20520521063</v>
      </c>
      <c r="I353" s="10" t="s">
        <v>1023</v>
      </c>
      <c r="J353" s="10">
        <v>20520521063</v>
      </c>
      <c r="K353" s="10">
        <f t="shared" si="11"/>
        <v>0</v>
      </c>
      <c r="L353" s="10"/>
      <c r="M353" s="10">
        <v>3998</v>
      </c>
      <c r="N353" s="10">
        <v>579</v>
      </c>
      <c r="O353" s="10"/>
      <c r="P353" s="10"/>
      <c r="Q353" s="18">
        <v>-462749.08</v>
      </c>
      <c r="R353" s="13"/>
      <c r="S353" s="13"/>
      <c r="T353" s="19" t="s">
        <v>1263</v>
      </c>
      <c r="U353" s="19"/>
      <c r="V353" s="20" t="s">
        <v>16</v>
      </c>
      <c r="W353" s="20" t="s">
        <v>1305</v>
      </c>
      <c r="X353" s="13" t="s">
        <v>1434</v>
      </c>
    </row>
    <row r="354" spans="2:24" ht="55.15" customHeight="1" x14ac:dyDescent="0.35">
      <c r="B354" s="17">
        <f t="shared" si="12"/>
        <v>352</v>
      </c>
      <c r="C354" s="17" t="s">
        <v>783</v>
      </c>
      <c r="D354" s="8">
        <v>45616</v>
      </c>
      <c r="E354" s="8" t="s">
        <v>1432</v>
      </c>
      <c r="F354" s="25">
        <v>7237</v>
      </c>
      <c r="G354" s="10" t="s">
        <v>1085</v>
      </c>
      <c r="H354" s="10">
        <v>10410370412</v>
      </c>
      <c r="I354" s="10" t="s">
        <v>1022</v>
      </c>
      <c r="J354" s="10">
        <v>10410370412</v>
      </c>
      <c r="K354" s="10">
        <f t="shared" si="11"/>
        <v>0</v>
      </c>
      <c r="L354" s="10"/>
      <c r="M354" s="10">
        <v>9436</v>
      </c>
      <c r="N354" s="29" t="s">
        <v>1357</v>
      </c>
      <c r="O354" s="10"/>
      <c r="P354" s="10"/>
      <c r="Q354" s="18">
        <v>71.430000000000007</v>
      </c>
      <c r="R354" s="13"/>
      <c r="S354" s="13"/>
      <c r="T354" s="19"/>
      <c r="U354" s="19"/>
      <c r="V354" s="20" t="s">
        <v>16</v>
      </c>
      <c r="W354" s="20" t="s">
        <v>17</v>
      </c>
      <c r="X354" s="13" t="s">
        <v>1172</v>
      </c>
    </row>
    <row r="355" spans="2:24" ht="69" customHeight="1" x14ac:dyDescent="0.35">
      <c r="B355" s="17">
        <f t="shared" si="12"/>
        <v>353</v>
      </c>
      <c r="C355" s="17" t="s">
        <v>783</v>
      </c>
      <c r="D355" s="8">
        <v>45616</v>
      </c>
      <c r="E355" s="8" t="s">
        <v>1432</v>
      </c>
      <c r="F355" s="25">
        <v>7331</v>
      </c>
      <c r="G355" s="10" t="s">
        <v>1086</v>
      </c>
      <c r="H355" s="10">
        <v>10405248307</v>
      </c>
      <c r="I355" s="10" t="s">
        <v>1022</v>
      </c>
      <c r="J355" s="10">
        <v>10405248307</v>
      </c>
      <c r="K355" s="10">
        <f t="shared" si="11"/>
        <v>0</v>
      </c>
      <c r="L355" s="10"/>
      <c r="M355" s="10">
        <v>9437</v>
      </c>
      <c r="N355" s="10" t="s">
        <v>1370</v>
      </c>
      <c r="O355" s="10"/>
      <c r="P355" s="10"/>
      <c r="Q355" s="18">
        <v>100</v>
      </c>
      <c r="R355" s="13"/>
      <c r="S355" s="13"/>
      <c r="T355" s="19"/>
      <c r="U355" s="19"/>
      <c r="V355" s="20" t="s">
        <v>16</v>
      </c>
      <c r="W355" s="20" t="s">
        <v>17</v>
      </c>
      <c r="X355" s="13" t="s">
        <v>1183</v>
      </c>
    </row>
    <row r="356" spans="2:24" ht="27.65" customHeight="1" x14ac:dyDescent="0.35">
      <c r="B356" s="17">
        <f t="shared" si="12"/>
        <v>354</v>
      </c>
      <c r="C356" s="17" t="s">
        <v>783</v>
      </c>
      <c r="D356" s="8">
        <v>45616</v>
      </c>
      <c r="E356" s="8" t="s">
        <v>1432</v>
      </c>
      <c r="F356" s="25">
        <v>7219</v>
      </c>
      <c r="G356" s="10" t="s">
        <v>1087</v>
      </c>
      <c r="H356" s="10">
        <v>10267320701</v>
      </c>
      <c r="I356" s="10" t="s">
        <v>1022</v>
      </c>
      <c r="J356" s="10">
        <v>10267320701</v>
      </c>
      <c r="K356" s="10">
        <f t="shared" si="11"/>
        <v>0</v>
      </c>
      <c r="L356" s="10"/>
      <c r="M356" s="10">
        <v>9435</v>
      </c>
      <c r="N356" s="10" t="s">
        <v>1390</v>
      </c>
      <c r="O356" s="10"/>
      <c r="P356" s="10"/>
      <c r="Q356" s="18">
        <v>200</v>
      </c>
      <c r="R356" s="13"/>
      <c r="S356" s="13"/>
      <c r="T356" s="19"/>
      <c r="U356" s="19"/>
      <c r="V356" s="20" t="s">
        <v>16</v>
      </c>
      <c r="W356" s="20" t="s">
        <v>17</v>
      </c>
      <c r="X356" s="13" t="s">
        <v>1230</v>
      </c>
    </row>
    <row r="357" spans="2:24" ht="27.65" customHeight="1" x14ac:dyDescent="0.35">
      <c r="B357" s="17">
        <f t="shared" si="12"/>
        <v>355</v>
      </c>
      <c r="C357" s="17" t="s">
        <v>783</v>
      </c>
      <c r="D357" s="8">
        <v>45616</v>
      </c>
      <c r="E357" s="8" t="s">
        <v>1432</v>
      </c>
      <c r="F357" s="25">
        <v>7649</v>
      </c>
      <c r="G357" s="10" t="s">
        <v>1088</v>
      </c>
      <c r="H357" s="10">
        <v>10316725487</v>
      </c>
      <c r="I357" s="10" t="s">
        <v>1022</v>
      </c>
      <c r="J357" s="10">
        <v>10316725487</v>
      </c>
      <c r="K357" s="10">
        <f t="shared" si="11"/>
        <v>0</v>
      </c>
      <c r="L357" s="10"/>
      <c r="M357" s="10">
        <v>9438</v>
      </c>
      <c r="N357" s="10" t="s">
        <v>1385</v>
      </c>
      <c r="O357" s="10"/>
      <c r="P357" s="10"/>
      <c r="Q357" s="18">
        <v>169.16</v>
      </c>
      <c r="R357" s="13"/>
      <c r="S357" s="13"/>
      <c r="T357" s="19"/>
      <c r="U357" s="19"/>
      <c r="V357" s="20" t="s">
        <v>16</v>
      </c>
      <c r="W357" s="20" t="s">
        <v>17</v>
      </c>
      <c r="X357" s="13" t="s">
        <v>1199</v>
      </c>
    </row>
    <row r="358" spans="2:24" ht="69" customHeight="1" x14ac:dyDescent="0.35">
      <c r="B358" s="17">
        <f t="shared" si="12"/>
        <v>356</v>
      </c>
      <c r="C358" s="17" t="s">
        <v>783</v>
      </c>
      <c r="D358" s="8">
        <v>45616</v>
      </c>
      <c r="E358" s="8" t="s">
        <v>1432</v>
      </c>
      <c r="F358" s="25">
        <v>8374</v>
      </c>
      <c r="G358" s="10" t="s">
        <v>1030</v>
      </c>
      <c r="H358" s="10">
        <v>10101430087</v>
      </c>
      <c r="I358" s="10" t="s">
        <v>1022</v>
      </c>
      <c r="J358" s="10">
        <v>10101430087</v>
      </c>
      <c r="K358" s="10">
        <f t="shared" si="11"/>
        <v>0</v>
      </c>
      <c r="L358" s="10"/>
      <c r="M358" s="10">
        <v>8262</v>
      </c>
      <c r="N358" s="10" t="s">
        <v>1418</v>
      </c>
      <c r="O358" s="10"/>
      <c r="P358" s="10"/>
      <c r="Q358" s="18">
        <v>-250</v>
      </c>
      <c r="R358" s="13"/>
      <c r="S358" s="13"/>
      <c r="T358" s="19"/>
      <c r="U358" s="19"/>
      <c r="V358" s="20" t="s">
        <v>16</v>
      </c>
      <c r="W358" s="20" t="s">
        <v>41</v>
      </c>
      <c r="X358" s="13" t="s">
        <v>1233</v>
      </c>
    </row>
    <row r="359" spans="2:24" ht="69" customHeight="1" x14ac:dyDescent="0.35">
      <c r="B359" s="17">
        <f t="shared" si="12"/>
        <v>357</v>
      </c>
      <c r="C359" s="17" t="s">
        <v>783</v>
      </c>
      <c r="D359" s="8">
        <v>45616</v>
      </c>
      <c r="E359" s="8" t="s">
        <v>1432</v>
      </c>
      <c r="F359" s="25">
        <v>8385</v>
      </c>
      <c r="G359" s="10" t="s">
        <v>1055</v>
      </c>
      <c r="H359" s="10">
        <v>10405445692</v>
      </c>
      <c r="I359" s="10" t="s">
        <v>1022</v>
      </c>
      <c r="J359" s="10">
        <v>10405445692</v>
      </c>
      <c r="K359" s="10">
        <f t="shared" si="11"/>
        <v>0</v>
      </c>
      <c r="L359" s="10"/>
      <c r="M359" s="10">
        <v>8286</v>
      </c>
      <c r="N359" s="10" t="s">
        <v>1415</v>
      </c>
      <c r="O359" s="10"/>
      <c r="P359" s="10"/>
      <c r="Q359" s="18">
        <v>-31.11</v>
      </c>
      <c r="R359" s="13"/>
      <c r="S359" s="13"/>
      <c r="T359" s="19"/>
      <c r="U359" s="19"/>
      <c r="V359" s="20" t="s">
        <v>16</v>
      </c>
      <c r="W359" s="20" t="s">
        <v>41</v>
      </c>
      <c r="X359" s="13" t="s">
        <v>1234</v>
      </c>
    </row>
    <row r="360" spans="2:24" ht="27.65" customHeight="1" x14ac:dyDescent="0.35">
      <c r="B360" s="17">
        <f t="shared" si="12"/>
        <v>358</v>
      </c>
      <c r="C360" s="17" t="s">
        <v>783</v>
      </c>
      <c r="D360" s="8">
        <v>45617</v>
      </c>
      <c r="E360" s="8" t="s">
        <v>1432</v>
      </c>
      <c r="F360" s="25">
        <v>7396</v>
      </c>
      <c r="G360" s="10" t="s">
        <v>1080</v>
      </c>
      <c r="H360" s="10">
        <v>10266322009</v>
      </c>
      <c r="I360" s="10" t="s">
        <v>1022</v>
      </c>
      <c r="J360" s="10">
        <v>10266322009</v>
      </c>
      <c r="K360" s="10">
        <f t="shared" si="11"/>
        <v>0</v>
      </c>
      <c r="L360" s="10"/>
      <c r="M360" s="10">
        <v>9442</v>
      </c>
      <c r="N360" s="10" t="s">
        <v>1369</v>
      </c>
      <c r="O360" s="10"/>
      <c r="P360" s="10"/>
      <c r="Q360" s="18">
        <v>100</v>
      </c>
      <c r="R360" s="13"/>
      <c r="S360" s="13"/>
      <c r="T360" s="19"/>
      <c r="U360" s="19"/>
      <c r="V360" s="20" t="s">
        <v>16</v>
      </c>
      <c r="W360" s="20" t="s">
        <v>17</v>
      </c>
      <c r="X360" s="13" t="s">
        <v>1229</v>
      </c>
    </row>
    <row r="361" spans="2:24" ht="69" customHeight="1" x14ac:dyDescent="0.35">
      <c r="B361" s="17">
        <f t="shared" si="12"/>
        <v>359</v>
      </c>
      <c r="C361" s="17" t="s">
        <v>783</v>
      </c>
      <c r="D361" s="8">
        <v>45617</v>
      </c>
      <c r="E361" s="8" t="s">
        <v>1432</v>
      </c>
      <c r="F361" s="25">
        <v>6567</v>
      </c>
      <c r="G361" s="10" t="s">
        <v>1081</v>
      </c>
      <c r="H361" s="10">
        <v>10465622828</v>
      </c>
      <c r="I361" s="10" t="s">
        <v>1022</v>
      </c>
      <c r="J361" s="10">
        <v>10465622828</v>
      </c>
      <c r="K361" s="10">
        <f t="shared" si="11"/>
        <v>0</v>
      </c>
      <c r="L361" s="10"/>
      <c r="M361" s="10">
        <v>9440</v>
      </c>
      <c r="N361" s="10" t="s">
        <v>1324</v>
      </c>
      <c r="O361" s="10"/>
      <c r="P361" s="10"/>
      <c r="Q361" s="18">
        <v>41.67</v>
      </c>
      <c r="R361" s="13"/>
      <c r="S361" s="13"/>
      <c r="T361" s="19"/>
      <c r="U361" s="19"/>
      <c r="V361" s="20" t="s">
        <v>16</v>
      </c>
      <c r="W361" s="20" t="s">
        <v>17</v>
      </c>
      <c r="X361" s="13" t="s">
        <v>1127</v>
      </c>
    </row>
    <row r="362" spans="2:24" ht="27.65" customHeight="1" x14ac:dyDescent="0.35">
      <c r="B362" s="17">
        <f t="shared" si="12"/>
        <v>360</v>
      </c>
      <c r="C362" s="17" t="s">
        <v>783</v>
      </c>
      <c r="D362" s="8">
        <v>45617</v>
      </c>
      <c r="E362" s="8" t="s">
        <v>1432</v>
      </c>
      <c r="F362" s="25">
        <v>78037</v>
      </c>
      <c r="G362" s="10" t="s">
        <v>1082</v>
      </c>
      <c r="H362" s="10">
        <v>10400468341</v>
      </c>
      <c r="I362" s="10" t="s">
        <v>1022</v>
      </c>
      <c r="J362" s="10">
        <v>10400468341</v>
      </c>
      <c r="K362" s="10">
        <f t="shared" si="11"/>
        <v>0</v>
      </c>
      <c r="L362" s="10"/>
      <c r="M362" s="10">
        <v>9445</v>
      </c>
      <c r="N362" s="10" t="s">
        <v>1373</v>
      </c>
      <c r="O362" s="10"/>
      <c r="P362" s="10"/>
      <c r="Q362" s="18">
        <v>105</v>
      </c>
      <c r="R362" s="13"/>
      <c r="S362" s="13"/>
      <c r="T362" s="19"/>
      <c r="U362" s="19"/>
      <c r="V362" s="20" t="s">
        <v>16</v>
      </c>
      <c r="W362" s="20" t="s">
        <v>17</v>
      </c>
      <c r="X362" s="13" t="s">
        <v>1187</v>
      </c>
    </row>
    <row r="363" spans="2:24" ht="69" customHeight="1" x14ac:dyDescent="0.35">
      <c r="B363" s="17">
        <f t="shared" si="12"/>
        <v>361</v>
      </c>
      <c r="C363" s="17" t="s">
        <v>783</v>
      </c>
      <c r="D363" s="8">
        <v>45617</v>
      </c>
      <c r="E363" s="8" t="s">
        <v>1432</v>
      </c>
      <c r="F363" s="25">
        <v>7558</v>
      </c>
      <c r="G363" s="10" t="s">
        <v>1083</v>
      </c>
      <c r="H363" s="10">
        <v>10476860194</v>
      </c>
      <c r="I363" s="10" t="s">
        <v>1022</v>
      </c>
      <c r="J363" s="10">
        <v>10476860194</v>
      </c>
      <c r="K363" s="10">
        <f t="shared" si="11"/>
        <v>0</v>
      </c>
      <c r="L363" s="10"/>
      <c r="M363" s="10">
        <v>9443</v>
      </c>
      <c r="N363" s="10" t="s">
        <v>1387</v>
      </c>
      <c r="O363" s="10"/>
      <c r="P363" s="10"/>
      <c r="Q363" s="18">
        <v>180</v>
      </c>
      <c r="R363" s="13"/>
      <c r="S363" s="13"/>
      <c r="T363" s="19"/>
      <c r="U363" s="19"/>
      <c r="V363" s="20" t="s">
        <v>16</v>
      </c>
      <c r="W363" s="20" t="s">
        <v>17</v>
      </c>
      <c r="X363" s="13" t="s">
        <v>1201</v>
      </c>
    </row>
    <row r="364" spans="2:24" ht="27.65" customHeight="1" x14ac:dyDescent="0.35">
      <c r="B364" s="17">
        <f t="shared" si="12"/>
        <v>362</v>
      </c>
      <c r="C364" s="17" t="s">
        <v>783</v>
      </c>
      <c r="D364" s="8">
        <v>45617</v>
      </c>
      <c r="E364" s="8" t="s">
        <v>1432</v>
      </c>
      <c r="F364" s="25">
        <v>5667</v>
      </c>
      <c r="G364" s="10" t="s">
        <v>1084</v>
      </c>
      <c r="H364" s="10">
        <v>10712521916</v>
      </c>
      <c r="I364" s="10" t="s">
        <v>1022</v>
      </c>
      <c r="J364" s="10">
        <v>10712521916</v>
      </c>
      <c r="K364" s="10">
        <f t="shared" si="11"/>
        <v>0</v>
      </c>
      <c r="L364" s="10"/>
      <c r="M364" s="10">
        <v>9439</v>
      </c>
      <c r="N364" s="10" t="s">
        <v>1339</v>
      </c>
      <c r="O364" s="10"/>
      <c r="P364" s="10"/>
      <c r="Q364" s="18">
        <v>22.22</v>
      </c>
      <c r="R364" s="13"/>
      <c r="S364" s="13"/>
      <c r="T364" s="19"/>
      <c r="U364" s="19"/>
      <c r="V364" s="20" t="s">
        <v>16</v>
      </c>
      <c r="W364" s="20" t="s">
        <v>17</v>
      </c>
      <c r="X364" s="13" t="s">
        <v>1143</v>
      </c>
    </row>
    <row r="365" spans="2:24" ht="69" customHeight="1" x14ac:dyDescent="0.35">
      <c r="B365" s="17">
        <f t="shared" si="12"/>
        <v>363</v>
      </c>
      <c r="C365" s="17" t="s">
        <v>783</v>
      </c>
      <c r="D365" s="8">
        <v>45618</v>
      </c>
      <c r="E365" s="8" t="s">
        <v>1432</v>
      </c>
      <c r="F365" s="25">
        <v>6343</v>
      </c>
      <c r="G365" s="10" t="s">
        <v>1078</v>
      </c>
      <c r="H365" s="10">
        <v>10458845030</v>
      </c>
      <c r="I365" s="10" t="s">
        <v>1022</v>
      </c>
      <c r="J365" s="10">
        <v>10458845030</v>
      </c>
      <c r="K365" s="10">
        <f t="shared" si="11"/>
        <v>0</v>
      </c>
      <c r="L365" s="10"/>
      <c r="M365" s="10">
        <v>9489</v>
      </c>
      <c r="N365" s="10" t="s">
        <v>1393</v>
      </c>
      <c r="O365" s="10"/>
      <c r="P365" s="10"/>
      <c r="Q365" s="18">
        <v>233.31</v>
      </c>
      <c r="R365" s="13"/>
      <c r="S365" s="13"/>
      <c r="T365" s="19"/>
      <c r="U365" s="19"/>
      <c r="V365" s="20" t="s">
        <v>16</v>
      </c>
      <c r="W365" s="20" t="s">
        <v>17</v>
      </c>
      <c r="X365" s="13" t="s">
        <v>1207</v>
      </c>
    </row>
    <row r="366" spans="2:24" ht="55.15" customHeight="1" x14ac:dyDescent="0.35">
      <c r="B366" s="17">
        <f t="shared" si="12"/>
        <v>364</v>
      </c>
      <c r="C366" s="17" t="s">
        <v>783</v>
      </c>
      <c r="D366" s="8">
        <v>45618</v>
      </c>
      <c r="E366" s="8" t="s">
        <v>1432</v>
      </c>
      <c r="F366" s="25">
        <v>7844</v>
      </c>
      <c r="G366" s="10" t="s">
        <v>1079</v>
      </c>
      <c r="H366" s="10">
        <v>10732375401</v>
      </c>
      <c r="I366" s="10" t="s">
        <v>1022</v>
      </c>
      <c r="J366" s="10">
        <v>10732375401</v>
      </c>
      <c r="K366" s="10">
        <f t="shared" si="11"/>
        <v>0</v>
      </c>
      <c r="L366" s="10"/>
      <c r="M366" s="10">
        <v>94.9</v>
      </c>
      <c r="N366" s="10" t="s">
        <v>1363</v>
      </c>
      <c r="O366" s="10"/>
      <c r="P366" s="10"/>
      <c r="Q366" s="18">
        <v>87.5</v>
      </c>
      <c r="R366" s="13"/>
      <c r="S366" s="13"/>
      <c r="T366" s="19"/>
      <c r="U366" s="19"/>
      <c r="V366" s="20" t="s">
        <v>16</v>
      </c>
      <c r="W366" s="20" t="s">
        <v>17</v>
      </c>
      <c r="X366" s="13" t="s">
        <v>1178</v>
      </c>
    </row>
    <row r="367" spans="2:24" ht="69" customHeight="1" x14ac:dyDescent="0.35">
      <c r="B367" s="17">
        <f t="shared" si="12"/>
        <v>365</v>
      </c>
      <c r="C367" s="17" t="s">
        <v>783</v>
      </c>
      <c r="D367" s="8">
        <v>45618</v>
      </c>
      <c r="E367" s="8" t="s">
        <v>1432</v>
      </c>
      <c r="F367" s="25">
        <v>6212</v>
      </c>
      <c r="G367" s="10" t="s">
        <v>1094</v>
      </c>
      <c r="H367" s="10">
        <v>10749870121</v>
      </c>
      <c r="I367" s="10" t="s">
        <v>1022</v>
      </c>
      <c r="J367" s="10">
        <v>10749870121</v>
      </c>
      <c r="K367" s="10">
        <f t="shared" si="11"/>
        <v>0</v>
      </c>
      <c r="L367" s="10"/>
      <c r="M367" s="10">
        <v>9488</v>
      </c>
      <c r="N367" s="10" t="s">
        <v>1338</v>
      </c>
      <c r="O367" s="10"/>
      <c r="P367" s="10"/>
      <c r="Q367" s="18">
        <v>20.51</v>
      </c>
      <c r="R367" s="13"/>
      <c r="S367" s="13"/>
      <c r="T367" s="19"/>
      <c r="U367" s="19"/>
      <c r="V367" s="20" t="s">
        <v>16</v>
      </c>
      <c r="W367" s="20" t="s">
        <v>17</v>
      </c>
      <c r="X367" s="13" t="s">
        <v>1142</v>
      </c>
    </row>
    <row r="368" spans="2:24" ht="69" customHeight="1" x14ac:dyDescent="0.35">
      <c r="B368" s="17">
        <f t="shared" si="12"/>
        <v>366</v>
      </c>
      <c r="C368" s="17" t="s">
        <v>783</v>
      </c>
      <c r="D368" s="8">
        <v>45618</v>
      </c>
      <c r="E368" s="8" t="s">
        <v>1432</v>
      </c>
      <c r="F368" s="84">
        <v>5846</v>
      </c>
      <c r="G368" s="10" t="s">
        <v>1057</v>
      </c>
      <c r="H368" s="10">
        <v>10464848261</v>
      </c>
      <c r="I368" s="10" t="s">
        <v>1022</v>
      </c>
      <c r="J368" s="10">
        <v>10464848261</v>
      </c>
      <c r="K368" s="10">
        <f t="shared" si="11"/>
        <v>0</v>
      </c>
      <c r="L368" s="10"/>
      <c r="M368" s="10">
        <v>9486</v>
      </c>
      <c r="N368" s="10" t="s">
        <v>1374</v>
      </c>
      <c r="O368" s="10"/>
      <c r="P368" s="10"/>
      <c r="Q368" s="18">
        <v>106.68</v>
      </c>
      <c r="R368" s="13"/>
      <c r="S368" s="13"/>
      <c r="T368" s="19"/>
      <c r="U368" s="19"/>
      <c r="V368" s="20" t="s">
        <v>16</v>
      </c>
      <c r="W368" s="20" t="s">
        <v>17</v>
      </c>
      <c r="X368" s="13" t="s">
        <v>1188</v>
      </c>
    </row>
    <row r="369" spans="2:24" ht="69" customHeight="1" x14ac:dyDescent="0.35">
      <c r="B369" s="17">
        <f t="shared" si="12"/>
        <v>367</v>
      </c>
      <c r="C369" s="17" t="s">
        <v>783</v>
      </c>
      <c r="D369" s="8">
        <v>45621</v>
      </c>
      <c r="E369" s="8" t="s">
        <v>1432</v>
      </c>
      <c r="F369" s="22">
        <v>8612</v>
      </c>
      <c r="G369" s="10" t="s">
        <v>1048</v>
      </c>
      <c r="H369" s="10">
        <v>20609966573</v>
      </c>
      <c r="I369" s="10" t="s">
        <v>984</v>
      </c>
      <c r="J369" s="10">
        <v>20609966573</v>
      </c>
      <c r="K369" s="10">
        <f t="shared" si="11"/>
        <v>0</v>
      </c>
      <c r="L369" s="10"/>
      <c r="M369" s="10">
        <v>9496</v>
      </c>
      <c r="N369" s="10">
        <v>1824</v>
      </c>
      <c r="O369" s="10"/>
      <c r="P369" s="10"/>
      <c r="Q369" s="18">
        <v>171500</v>
      </c>
      <c r="R369" s="13"/>
      <c r="S369" s="13"/>
      <c r="T369" s="19"/>
      <c r="U369" s="19"/>
      <c r="V369" s="20" t="s">
        <v>16</v>
      </c>
      <c r="W369" s="20" t="s">
        <v>17</v>
      </c>
      <c r="X369" s="13" t="s">
        <v>1168</v>
      </c>
    </row>
    <row r="370" spans="2:24" ht="27.65" customHeight="1" x14ac:dyDescent="0.35">
      <c r="B370" s="17">
        <f t="shared" si="12"/>
        <v>368</v>
      </c>
      <c r="C370" s="17" t="s">
        <v>783</v>
      </c>
      <c r="D370" s="8">
        <v>45621</v>
      </c>
      <c r="E370" s="8" t="s">
        <v>1432</v>
      </c>
      <c r="F370" s="25">
        <v>6465</v>
      </c>
      <c r="G370" s="10" t="s">
        <v>1099</v>
      </c>
      <c r="H370" s="10">
        <v>10463326881</v>
      </c>
      <c r="I370" s="10" t="s">
        <v>1022</v>
      </c>
      <c r="J370" s="10">
        <v>10463326881</v>
      </c>
      <c r="K370" s="10">
        <f t="shared" si="11"/>
        <v>0</v>
      </c>
      <c r="L370" s="10"/>
      <c r="M370" s="10">
        <v>9494</v>
      </c>
      <c r="N370" s="10" t="s">
        <v>1344</v>
      </c>
      <c r="O370" s="10"/>
      <c r="P370" s="10"/>
      <c r="Q370" s="18">
        <v>41.25</v>
      </c>
      <c r="R370" s="13"/>
      <c r="S370" s="13"/>
      <c r="T370" s="19"/>
      <c r="U370" s="19"/>
      <c r="V370" s="20" t="s">
        <v>16</v>
      </c>
      <c r="W370" s="20" t="s">
        <v>17</v>
      </c>
      <c r="X370" s="13" t="s">
        <v>1232</v>
      </c>
    </row>
    <row r="371" spans="2:24" ht="69" customHeight="1" x14ac:dyDescent="0.35">
      <c r="B371" s="17">
        <f t="shared" si="12"/>
        <v>369</v>
      </c>
      <c r="C371" s="17" t="s">
        <v>783</v>
      </c>
      <c r="D371" s="8">
        <v>45621</v>
      </c>
      <c r="E371" s="8" t="s">
        <v>1432</v>
      </c>
      <c r="F371" s="25">
        <v>6340</v>
      </c>
      <c r="G371" s="10" t="s">
        <v>1102</v>
      </c>
      <c r="H371" s="10">
        <v>10707660207</v>
      </c>
      <c r="I371" s="10" t="s">
        <v>1022</v>
      </c>
      <c r="J371" s="10">
        <v>10707660207</v>
      </c>
      <c r="K371" s="10">
        <f t="shared" si="11"/>
        <v>0</v>
      </c>
      <c r="L371" s="10"/>
      <c r="M371" s="10">
        <v>9493</v>
      </c>
      <c r="N371" s="10" t="s">
        <v>1367</v>
      </c>
      <c r="O371" s="10"/>
      <c r="P371" s="10"/>
      <c r="Q371" s="18">
        <v>99.99</v>
      </c>
      <c r="R371" s="13"/>
      <c r="S371" s="13"/>
      <c r="T371" s="19"/>
      <c r="U371" s="19"/>
      <c r="V371" s="20" t="s">
        <v>16</v>
      </c>
      <c r="W371" s="20" t="s">
        <v>17</v>
      </c>
      <c r="X371" s="13" t="s">
        <v>1181</v>
      </c>
    </row>
    <row r="372" spans="2:24" ht="55.15" customHeight="1" x14ac:dyDescent="0.35">
      <c r="B372" s="17">
        <f t="shared" si="12"/>
        <v>370</v>
      </c>
      <c r="C372" s="17" t="s">
        <v>783</v>
      </c>
      <c r="D372" s="8">
        <v>45621</v>
      </c>
      <c r="E372" s="8" t="s">
        <v>1432</v>
      </c>
      <c r="F372" s="25">
        <v>5694</v>
      </c>
      <c r="G372" s="10" t="s">
        <v>1103</v>
      </c>
      <c r="H372" s="10">
        <v>10423859992</v>
      </c>
      <c r="I372" s="10" t="s">
        <v>1022</v>
      </c>
      <c r="J372" s="10">
        <v>10423859992</v>
      </c>
      <c r="K372" s="10">
        <f t="shared" si="11"/>
        <v>0</v>
      </c>
      <c r="L372" s="10"/>
      <c r="M372" s="10">
        <v>9492</v>
      </c>
      <c r="N372" s="10" t="s">
        <v>1395</v>
      </c>
      <c r="O372" s="10"/>
      <c r="P372" s="10"/>
      <c r="Q372" s="18">
        <v>266.7</v>
      </c>
      <c r="R372" s="13"/>
      <c r="S372" s="13"/>
      <c r="T372" s="19"/>
      <c r="U372" s="19"/>
      <c r="V372" s="20" t="s">
        <v>16</v>
      </c>
      <c r="W372" s="20" t="s">
        <v>17</v>
      </c>
      <c r="X372" s="13" t="s">
        <v>1209</v>
      </c>
    </row>
    <row r="373" spans="2:24" ht="27.65" customHeight="1" x14ac:dyDescent="0.35">
      <c r="B373" s="17">
        <f t="shared" si="12"/>
        <v>371</v>
      </c>
      <c r="C373" s="17" t="s">
        <v>783</v>
      </c>
      <c r="D373" s="8">
        <v>45621</v>
      </c>
      <c r="E373" s="8" t="s">
        <v>1432</v>
      </c>
      <c r="F373" s="25">
        <v>7329</v>
      </c>
      <c r="G373" s="10" t="s">
        <v>1105</v>
      </c>
      <c r="H373" s="10">
        <v>10436326365</v>
      </c>
      <c r="I373" s="10" t="s">
        <v>1022</v>
      </c>
      <c r="J373" s="10">
        <v>10436326365</v>
      </c>
      <c r="K373" s="10">
        <f t="shared" si="11"/>
        <v>0</v>
      </c>
      <c r="L373" s="10"/>
      <c r="M373" s="10">
        <v>9495</v>
      </c>
      <c r="N373" s="10" t="s">
        <v>1397</v>
      </c>
      <c r="O373" s="10"/>
      <c r="P373" s="10"/>
      <c r="Q373" s="18">
        <v>320</v>
      </c>
      <c r="R373" s="13"/>
      <c r="S373" s="13"/>
      <c r="T373" s="19"/>
      <c r="U373" s="19"/>
      <c r="V373" s="20" t="s">
        <v>16</v>
      </c>
      <c r="W373" s="20" t="s">
        <v>17</v>
      </c>
      <c r="X373" s="13" t="s">
        <v>1212</v>
      </c>
    </row>
    <row r="374" spans="2:24" ht="27.65" customHeight="1" x14ac:dyDescent="0.35">
      <c r="B374" s="17">
        <f t="shared" si="12"/>
        <v>372</v>
      </c>
      <c r="C374" s="17" t="s">
        <v>783</v>
      </c>
      <c r="D374" s="8">
        <v>45622</v>
      </c>
      <c r="E374" s="8" t="s">
        <v>1432</v>
      </c>
      <c r="F374" s="25">
        <v>7758</v>
      </c>
      <c r="G374" s="10" t="s">
        <v>1096</v>
      </c>
      <c r="H374" s="10">
        <v>10738918962</v>
      </c>
      <c r="I374" s="10" t="s">
        <v>1022</v>
      </c>
      <c r="J374" s="10">
        <v>10738918962</v>
      </c>
      <c r="K374" s="10">
        <f t="shared" si="11"/>
        <v>0</v>
      </c>
      <c r="L374" s="10"/>
      <c r="M374" s="10">
        <v>9531</v>
      </c>
      <c r="N374" s="10" t="s">
        <v>1410</v>
      </c>
      <c r="O374" s="10"/>
      <c r="P374" s="10"/>
      <c r="Q374" s="18">
        <v>676.7</v>
      </c>
      <c r="R374" s="13"/>
      <c r="S374" s="13"/>
      <c r="T374" s="19"/>
      <c r="U374" s="19"/>
      <c r="V374" s="20" t="s">
        <v>16</v>
      </c>
      <c r="W374" s="20" t="s">
        <v>17</v>
      </c>
      <c r="X374" s="13" t="s">
        <v>1220</v>
      </c>
    </row>
    <row r="375" spans="2:24" ht="69" customHeight="1" x14ac:dyDescent="0.35">
      <c r="B375" s="17">
        <f t="shared" si="12"/>
        <v>373</v>
      </c>
      <c r="C375" s="17" t="s">
        <v>783</v>
      </c>
      <c r="D375" s="8">
        <v>45622</v>
      </c>
      <c r="E375" s="8" t="s">
        <v>1432</v>
      </c>
      <c r="F375" s="25">
        <v>7099</v>
      </c>
      <c r="G375" s="10" t="s">
        <v>1097</v>
      </c>
      <c r="H375" s="10">
        <v>10176231454</v>
      </c>
      <c r="I375" s="10" t="s">
        <v>1022</v>
      </c>
      <c r="J375" s="10">
        <v>10176231454</v>
      </c>
      <c r="K375" s="10">
        <f t="shared" si="11"/>
        <v>0</v>
      </c>
      <c r="L375" s="10"/>
      <c r="M375" s="10">
        <v>9530</v>
      </c>
      <c r="N375" s="10" t="s">
        <v>1359</v>
      </c>
      <c r="O375" s="10"/>
      <c r="P375" s="10"/>
      <c r="Q375" s="18">
        <v>83.33</v>
      </c>
      <c r="R375" s="13"/>
      <c r="S375" s="13"/>
      <c r="T375" s="19"/>
      <c r="U375" s="19"/>
      <c r="V375" s="20" t="s">
        <v>16</v>
      </c>
      <c r="W375" s="20" t="s">
        <v>17</v>
      </c>
      <c r="X375" s="13" t="s">
        <v>1175</v>
      </c>
    </row>
    <row r="376" spans="2:24" ht="69" customHeight="1" x14ac:dyDescent="0.35">
      <c r="B376" s="17">
        <f t="shared" si="12"/>
        <v>374</v>
      </c>
      <c r="C376" s="17" t="s">
        <v>783</v>
      </c>
      <c r="D376" s="8">
        <v>45622</v>
      </c>
      <c r="E376" s="8" t="s">
        <v>1432</v>
      </c>
      <c r="F376" s="25">
        <v>7847</v>
      </c>
      <c r="G376" s="10" t="s">
        <v>1033</v>
      </c>
      <c r="H376" s="10">
        <v>10426677496</v>
      </c>
      <c r="I376" s="10" t="s">
        <v>1022</v>
      </c>
      <c r="J376" s="10">
        <v>10426677496</v>
      </c>
      <c r="K376" s="10">
        <f t="shared" si="11"/>
        <v>0</v>
      </c>
      <c r="L376" s="10"/>
      <c r="M376" s="10">
        <v>9533</v>
      </c>
      <c r="N376" s="10" t="s">
        <v>1364</v>
      </c>
      <c r="O376" s="10"/>
      <c r="P376" s="10"/>
      <c r="Q376" s="18">
        <v>93.75</v>
      </c>
      <c r="R376" s="13"/>
      <c r="S376" s="13"/>
      <c r="T376" s="19"/>
      <c r="U376" s="19"/>
      <c r="V376" s="20" t="s">
        <v>16</v>
      </c>
      <c r="W376" s="20" t="s">
        <v>17</v>
      </c>
      <c r="X376" s="13" t="s">
        <v>1179</v>
      </c>
    </row>
    <row r="377" spans="2:24" ht="69" customHeight="1" x14ac:dyDescent="0.35">
      <c r="B377" s="17">
        <f t="shared" si="12"/>
        <v>375</v>
      </c>
      <c r="C377" s="17" t="s">
        <v>783</v>
      </c>
      <c r="D377" s="8">
        <v>45622</v>
      </c>
      <c r="E377" s="8" t="s">
        <v>1432</v>
      </c>
      <c r="F377" s="25">
        <v>7845</v>
      </c>
      <c r="G377" s="10" t="s">
        <v>1101</v>
      </c>
      <c r="H377" s="10">
        <v>10704062406</v>
      </c>
      <c r="I377" s="10" t="s">
        <v>1022</v>
      </c>
      <c r="J377" s="10">
        <v>10704062406</v>
      </c>
      <c r="K377" s="10">
        <f t="shared" si="11"/>
        <v>0</v>
      </c>
      <c r="L377" s="10"/>
      <c r="M377" s="10">
        <v>9532</v>
      </c>
      <c r="N377" s="10" t="s">
        <v>1365</v>
      </c>
      <c r="O377" s="10"/>
      <c r="P377" s="10"/>
      <c r="Q377" s="18">
        <v>93.75</v>
      </c>
      <c r="R377" s="13"/>
      <c r="S377" s="13"/>
      <c r="T377" s="19"/>
      <c r="U377" s="19"/>
      <c r="V377" s="20" t="s">
        <v>16</v>
      </c>
      <c r="W377" s="20" t="s">
        <v>17</v>
      </c>
      <c r="X377" s="13" t="s">
        <v>1180</v>
      </c>
    </row>
    <row r="378" spans="2:24" ht="69" customHeight="1" x14ac:dyDescent="0.35">
      <c r="B378" s="17">
        <f t="shared" si="12"/>
        <v>376</v>
      </c>
      <c r="C378" s="17" t="s">
        <v>783</v>
      </c>
      <c r="D378" s="8">
        <v>45622</v>
      </c>
      <c r="E378" s="8" t="s">
        <v>1432</v>
      </c>
      <c r="F378" s="22">
        <v>5113</v>
      </c>
      <c r="G378" s="10" t="s">
        <v>1040</v>
      </c>
      <c r="H378" s="10">
        <v>20600481020</v>
      </c>
      <c r="I378" s="10" t="s">
        <v>1021</v>
      </c>
      <c r="J378" s="10">
        <v>20600481020</v>
      </c>
      <c r="K378" s="10">
        <f t="shared" si="11"/>
        <v>0</v>
      </c>
      <c r="L378" s="10"/>
      <c r="M378" s="10">
        <v>9529</v>
      </c>
      <c r="N378" s="10">
        <v>1839</v>
      </c>
      <c r="O378" s="10"/>
      <c r="P378" s="10"/>
      <c r="Q378" s="18">
        <v>51.5</v>
      </c>
      <c r="R378" s="13"/>
      <c r="S378" s="13"/>
      <c r="T378" s="19"/>
      <c r="U378" s="19"/>
      <c r="V378" s="20" t="s">
        <v>16</v>
      </c>
      <c r="W378" s="20" t="s">
        <v>17</v>
      </c>
      <c r="X378" s="13" t="s">
        <v>1158</v>
      </c>
    </row>
    <row r="379" spans="2:24" ht="27.65" customHeight="1" x14ac:dyDescent="0.35">
      <c r="B379" s="17">
        <f t="shared" si="12"/>
        <v>377</v>
      </c>
      <c r="C379" s="17" t="s">
        <v>783</v>
      </c>
      <c r="D379" s="8">
        <v>45623</v>
      </c>
      <c r="E379" s="8" t="s">
        <v>1432</v>
      </c>
      <c r="F379" s="25">
        <v>7272</v>
      </c>
      <c r="G379" s="10" t="s">
        <v>1100</v>
      </c>
      <c r="H379" s="10">
        <v>10061173817</v>
      </c>
      <c r="I379" s="10" t="s">
        <v>1022</v>
      </c>
      <c r="J379" s="10">
        <v>10061173817</v>
      </c>
      <c r="K379" s="10">
        <f t="shared" si="11"/>
        <v>0</v>
      </c>
      <c r="L379" s="10"/>
      <c r="M379" s="10">
        <v>9536</v>
      </c>
      <c r="N379" s="10" t="s">
        <v>1391</v>
      </c>
      <c r="O379" s="10"/>
      <c r="P379" s="10"/>
      <c r="Q379" s="18">
        <v>200</v>
      </c>
      <c r="R379" s="13"/>
      <c r="S379" s="13"/>
      <c r="T379" s="19"/>
      <c r="U379" s="19"/>
      <c r="V379" s="20" t="s">
        <v>16</v>
      </c>
      <c r="W379" s="20" t="s">
        <v>17</v>
      </c>
      <c r="X379" s="13" t="s">
        <v>1203</v>
      </c>
    </row>
    <row r="380" spans="2:24" ht="69" customHeight="1" x14ac:dyDescent="0.35">
      <c r="B380" s="17">
        <f t="shared" si="12"/>
        <v>378</v>
      </c>
      <c r="C380" s="17" t="s">
        <v>783</v>
      </c>
      <c r="D380" s="8">
        <v>45624</v>
      </c>
      <c r="E380" s="8" t="s">
        <v>1432</v>
      </c>
      <c r="F380" s="25">
        <v>7117</v>
      </c>
      <c r="G380" s="10" t="s">
        <v>1095</v>
      </c>
      <c r="H380" s="10">
        <v>10098560900</v>
      </c>
      <c r="I380" s="10" t="s">
        <v>1022</v>
      </c>
      <c r="J380" s="10">
        <v>10098560900</v>
      </c>
      <c r="K380" s="10">
        <f t="shared" si="11"/>
        <v>0</v>
      </c>
      <c r="L380" s="10"/>
      <c r="M380" s="10">
        <v>9537</v>
      </c>
      <c r="N380" s="10" t="s">
        <v>1349</v>
      </c>
      <c r="O380" s="10"/>
      <c r="P380" s="10"/>
      <c r="Q380" s="18">
        <v>45.45</v>
      </c>
      <c r="R380" s="13"/>
      <c r="S380" s="13"/>
      <c r="T380" s="19"/>
      <c r="U380" s="19"/>
      <c r="V380" s="20" t="s">
        <v>16</v>
      </c>
      <c r="W380" s="20" t="s">
        <v>17</v>
      </c>
      <c r="X380" s="13" t="s">
        <v>1153</v>
      </c>
    </row>
    <row r="381" spans="2:24" ht="27.65" customHeight="1" x14ac:dyDescent="0.35">
      <c r="B381" s="17">
        <f t="shared" si="12"/>
        <v>379</v>
      </c>
      <c r="C381" s="17" t="s">
        <v>783</v>
      </c>
      <c r="D381" s="8">
        <v>45624</v>
      </c>
      <c r="E381" s="8" t="s">
        <v>1432</v>
      </c>
      <c r="F381" s="25">
        <v>8084</v>
      </c>
      <c r="G381" s="10" t="s">
        <v>1104</v>
      </c>
      <c r="H381" s="10">
        <v>10722094897</v>
      </c>
      <c r="I381" s="10" t="s">
        <v>1022</v>
      </c>
      <c r="J381" s="10">
        <v>10722094897</v>
      </c>
      <c r="K381" s="10">
        <f t="shared" ref="K381:K409" si="13">+H381-J381</f>
        <v>0</v>
      </c>
      <c r="L381" s="10"/>
      <c r="M381" s="10">
        <v>9538</v>
      </c>
      <c r="N381" s="10" t="s">
        <v>1376</v>
      </c>
      <c r="O381" s="10"/>
      <c r="P381" s="10"/>
      <c r="Q381" s="18">
        <v>120</v>
      </c>
      <c r="R381" s="13"/>
      <c r="S381" s="13"/>
      <c r="T381" s="19"/>
      <c r="U381" s="19"/>
      <c r="V381" s="20" t="s">
        <v>16</v>
      </c>
      <c r="W381" s="20" t="s">
        <v>17</v>
      </c>
      <c r="X381" s="13" t="s">
        <v>1191</v>
      </c>
    </row>
    <row r="382" spans="2:24" ht="55.15" customHeight="1" x14ac:dyDescent="0.35">
      <c r="B382" s="17">
        <f t="shared" si="12"/>
        <v>380</v>
      </c>
      <c r="C382" s="17" t="s">
        <v>783</v>
      </c>
      <c r="D382" s="8">
        <v>45625</v>
      </c>
      <c r="E382" s="8" t="s">
        <v>1432</v>
      </c>
      <c r="F382" s="25">
        <v>8591</v>
      </c>
      <c r="G382" s="10" t="s">
        <v>1098</v>
      </c>
      <c r="H382" s="10">
        <v>10430048908</v>
      </c>
      <c r="I382" s="10" t="s">
        <v>1022</v>
      </c>
      <c r="J382" s="10">
        <v>10430048908</v>
      </c>
      <c r="K382" s="10">
        <f t="shared" si="13"/>
        <v>0</v>
      </c>
      <c r="L382" s="10"/>
      <c r="M382" s="10">
        <v>9540</v>
      </c>
      <c r="N382" s="10" t="s">
        <v>1375</v>
      </c>
      <c r="O382" s="10"/>
      <c r="P382" s="10"/>
      <c r="Q382" s="18">
        <v>108.75</v>
      </c>
      <c r="R382" s="13"/>
      <c r="S382" s="13"/>
      <c r="T382" s="19"/>
      <c r="U382" s="19"/>
      <c r="V382" s="20" t="s">
        <v>16</v>
      </c>
      <c r="W382" s="20" t="s">
        <v>17</v>
      </c>
      <c r="X382" s="13" t="s">
        <v>1189</v>
      </c>
    </row>
    <row r="383" spans="2:24" ht="69" customHeight="1" x14ac:dyDescent="0.35">
      <c r="B383" s="17">
        <f t="shared" si="12"/>
        <v>381</v>
      </c>
      <c r="C383" s="17" t="s">
        <v>783</v>
      </c>
      <c r="D383" s="8">
        <v>45630</v>
      </c>
      <c r="E383" s="8" t="s">
        <v>1433</v>
      </c>
      <c r="F383" s="25">
        <v>8424</v>
      </c>
      <c r="G383" s="10" t="s">
        <v>1106</v>
      </c>
      <c r="H383" s="10">
        <v>20602190901</v>
      </c>
      <c r="I383" s="10" t="s">
        <v>1021</v>
      </c>
      <c r="J383" s="10">
        <v>20602190901</v>
      </c>
      <c r="K383" s="10">
        <f t="shared" si="13"/>
        <v>0</v>
      </c>
      <c r="L383" s="10"/>
      <c r="M383" s="10">
        <v>10000</v>
      </c>
      <c r="N383" s="10" t="s">
        <v>1411</v>
      </c>
      <c r="O383" s="10"/>
      <c r="P383" s="10"/>
      <c r="Q383" s="18">
        <v>3278.72</v>
      </c>
      <c r="R383" s="13"/>
      <c r="S383" s="13"/>
      <c r="T383" s="19"/>
      <c r="U383" s="19"/>
      <c r="V383" s="20" t="s">
        <v>16</v>
      </c>
      <c r="W383" s="20" t="s">
        <v>17</v>
      </c>
      <c r="X383" s="13" t="s">
        <v>1169</v>
      </c>
    </row>
    <row r="384" spans="2:24" ht="69" customHeight="1" x14ac:dyDescent="0.35">
      <c r="B384" s="17">
        <f t="shared" si="12"/>
        <v>382</v>
      </c>
      <c r="C384" s="17" t="s">
        <v>783</v>
      </c>
      <c r="D384" s="8">
        <v>45630</v>
      </c>
      <c r="E384" s="8" t="s">
        <v>1433</v>
      </c>
      <c r="F384" s="25">
        <v>9172</v>
      </c>
      <c r="G384" s="10" t="s">
        <v>26</v>
      </c>
      <c r="H384" s="10">
        <v>20607966991</v>
      </c>
      <c r="I384" s="10" t="s">
        <v>1018</v>
      </c>
      <c r="J384" s="10">
        <v>20607966991</v>
      </c>
      <c r="K384" s="10">
        <f t="shared" si="13"/>
        <v>0</v>
      </c>
      <c r="L384" s="10"/>
      <c r="M384" s="10">
        <v>10004</v>
      </c>
      <c r="N384" s="10" t="s">
        <v>1412</v>
      </c>
      <c r="O384" s="10"/>
      <c r="P384" s="10"/>
      <c r="Q384" s="18">
        <v>75000</v>
      </c>
      <c r="R384" s="13"/>
      <c r="S384" s="13"/>
      <c r="T384" s="19"/>
      <c r="U384" s="19"/>
      <c r="V384" s="20" t="s">
        <v>16</v>
      </c>
      <c r="W384" s="20" t="s">
        <v>17</v>
      </c>
      <c r="X384" s="13" t="s">
        <v>1170</v>
      </c>
    </row>
    <row r="385" spans="2:24" ht="69" customHeight="1" x14ac:dyDescent="0.35">
      <c r="B385" s="17">
        <f t="shared" si="12"/>
        <v>383</v>
      </c>
      <c r="C385" s="17" t="s">
        <v>783</v>
      </c>
      <c r="D385" s="8">
        <v>45630</v>
      </c>
      <c r="E385" s="8" t="s">
        <v>1433</v>
      </c>
      <c r="F385" s="25">
        <v>6943</v>
      </c>
      <c r="G385" s="10" t="s">
        <v>1107</v>
      </c>
      <c r="H385" s="10">
        <v>10454134503</v>
      </c>
      <c r="I385" s="10" t="s">
        <v>1022</v>
      </c>
      <c r="J385" s="10">
        <v>10454134503</v>
      </c>
      <c r="K385" s="10">
        <f t="shared" si="13"/>
        <v>0</v>
      </c>
      <c r="L385" s="10"/>
      <c r="M385" s="29">
        <v>9999</v>
      </c>
      <c r="N385" s="29" t="s">
        <v>1325</v>
      </c>
      <c r="O385" s="10"/>
      <c r="P385" s="10"/>
      <c r="Q385" s="18">
        <v>41.67</v>
      </c>
      <c r="R385" s="13"/>
      <c r="S385" s="13"/>
      <c r="T385" s="19"/>
      <c r="U385" s="19"/>
      <c r="V385" s="20" t="s">
        <v>16</v>
      </c>
      <c r="W385" s="20" t="s">
        <v>17</v>
      </c>
      <c r="X385" s="13" t="s">
        <v>1128</v>
      </c>
    </row>
    <row r="386" spans="2:24" ht="69" customHeight="1" x14ac:dyDescent="0.35">
      <c r="B386" s="17">
        <f t="shared" si="12"/>
        <v>384</v>
      </c>
      <c r="C386" s="17" t="s">
        <v>783</v>
      </c>
      <c r="D386" s="8">
        <v>45630</v>
      </c>
      <c r="E386" s="8" t="s">
        <v>1433</v>
      </c>
      <c r="F386" s="25">
        <v>9172</v>
      </c>
      <c r="G386" s="10" t="s">
        <v>26</v>
      </c>
      <c r="H386" s="10">
        <v>20607966991</v>
      </c>
      <c r="I386" s="10" t="s">
        <v>1018</v>
      </c>
      <c r="J386" s="10">
        <v>20607966991</v>
      </c>
      <c r="K386" s="10">
        <f t="shared" si="13"/>
        <v>0</v>
      </c>
      <c r="L386" s="10"/>
      <c r="M386" s="10">
        <v>10017</v>
      </c>
      <c r="N386" s="10" t="s">
        <v>1413</v>
      </c>
      <c r="O386" s="10"/>
      <c r="P386" s="10"/>
      <c r="Q386" s="18">
        <v>30000</v>
      </c>
      <c r="R386" s="13"/>
      <c r="S386" s="13"/>
      <c r="T386" s="19"/>
      <c r="U386" s="19"/>
      <c r="V386" s="20" t="s">
        <v>16</v>
      </c>
      <c r="W386" s="20" t="s">
        <v>17</v>
      </c>
      <c r="X386" s="13" t="s">
        <v>1170</v>
      </c>
    </row>
    <row r="387" spans="2:24" ht="116.5" x14ac:dyDescent="0.35">
      <c r="B387" s="17">
        <f t="shared" si="12"/>
        <v>385</v>
      </c>
      <c r="C387" s="17" t="s">
        <v>783</v>
      </c>
      <c r="D387" s="85">
        <v>45631</v>
      </c>
      <c r="E387" s="8" t="s">
        <v>1433</v>
      </c>
      <c r="F387" s="22">
        <v>9229</v>
      </c>
      <c r="G387" s="10" t="s">
        <v>25</v>
      </c>
      <c r="H387" s="10">
        <v>10086838228</v>
      </c>
      <c r="I387" s="10" t="s">
        <v>1020</v>
      </c>
      <c r="J387" s="10">
        <v>10086838228</v>
      </c>
      <c r="K387" s="10">
        <f t="shared" si="13"/>
        <v>0</v>
      </c>
      <c r="L387" s="10"/>
      <c r="M387" s="10">
        <v>5282</v>
      </c>
      <c r="N387" s="10" t="s">
        <v>720</v>
      </c>
      <c r="O387" s="10"/>
      <c r="P387" s="10"/>
      <c r="Q387" s="18">
        <v>-4600</v>
      </c>
      <c r="R387" s="13"/>
      <c r="S387" s="13"/>
      <c r="T387" s="19" t="s">
        <v>1263</v>
      </c>
      <c r="U387" s="19"/>
      <c r="V387" s="20" t="s">
        <v>16</v>
      </c>
      <c r="W387" s="20" t="s">
        <v>1306</v>
      </c>
      <c r="X387" s="21" t="s">
        <v>1129</v>
      </c>
    </row>
    <row r="388" spans="2:24" ht="69" customHeight="1" x14ac:dyDescent="0.35">
      <c r="B388" s="17">
        <f t="shared" ref="B388:B422" si="14">ROW(A386)</f>
        <v>386</v>
      </c>
      <c r="C388" s="17" t="s">
        <v>783</v>
      </c>
      <c r="D388" s="8">
        <v>45631</v>
      </c>
      <c r="E388" s="8" t="s">
        <v>1433</v>
      </c>
      <c r="F388" s="25">
        <v>2654</v>
      </c>
      <c r="G388" s="10" t="s">
        <v>744</v>
      </c>
      <c r="H388" s="10">
        <v>20481622582</v>
      </c>
      <c r="I388" s="10" t="s">
        <v>1021</v>
      </c>
      <c r="J388" s="10">
        <v>20481622582</v>
      </c>
      <c r="K388" s="10">
        <f t="shared" si="13"/>
        <v>0</v>
      </c>
      <c r="L388" s="10"/>
      <c r="M388" s="23" t="s">
        <v>1333</v>
      </c>
      <c r="N388" s="23" t="s">
        <v>1332</v>
      </c>
      <c r="O388" s="10"/>
      <c r="P388" s="10"/>
      <c r="Q388" s="18">
        <v>5.15</v>
      </c>
      <c r="R388" s="13"/>
      <c r="S388" s="13"/>
      <c r="T388" s="19"/>
      <c r="U388" s="19"/>
      <c r="V388" s="20" t="s">
        <v>16</v>
      </c>
      <c r="W388" s="20" t="s">
        <v>17</v>
      </c>
      <c r="X388" s="13" t="s">
        <v>1135</v>
      </c>
    </row>
    <row r="389" spans="2:24" ht="27.65" customHeight="1" x14ac:dyDescent="0.35">
      <c r="B389" s="17">
        <f t="shared" si="14"/>
        <v>387</v>
      </c>
      <c r="C389" s="17" t="s">
        <v>783</v>
      </c>
      <c r="D389" s="8">
        <v>45636</v>
      </c>
      <c r="E389" s="8" t="s">
        <v>1433</v>
      </c>
      <c r="F389" s="25">
        <v>8051</v>
      </c>
      <c r="G389" s="10" t="s">
        <v>1111</v>
      </c>
      <c r="H389" s="10">
        <v>10457565424</v>
      </c>
      <c r="I389" s="10" t="s">
        <v>1022</v>
      </c>
      <c r="J389" s="10">
        <v>10457565424</v>
      </c>
      <c r="K389" s="10">
        <f t="shared" si="13"/>
        <v>0</v>
      </c>
      <c r="L389" s="10"/>
      <c r="M389" s="10">
        <v>10011</v>
      </c>
      <c r="N389" s="10" t="s">
        <v>1327</v>
      </c>
      <c r="O389" s="10"/>
      <c r="P389" s="10"/>
      <c r="Q389" s="18">
        <v>66.67</v>
      </c>
      <c r="R389" s="13"/>
      <c r="S389" s="13"/>
      <c r="T389" s="19"/>
      <c r="U389" s="19"/>
      <c r="V389" s="20" t="s">
        <v>16</v>
      </c>
      <c r="W389" s="20" t="s">
        <v>17</v>
      </c>
      <c r="X389" s="13" t="s">
        <v>1163</v>
      </c>
    </row>
    <row r="390" spans="2:24" ht="69" customHeight="1" x14ac:dyDescent="0.35">
      <c r="B390" s="17">
        <f t="shared" si="14"/>
        <v>388</v>
      </c>
      <c r="C390" s="17" t="s">
        <v>783</v>
      </c>
      <c r="D390" s="8">
        <v>45636</v>
      </c>
      <c r="E390" s="8" t="s">
        <v>1433</v>
      </c>
      <c r="F390" s="25">
        <v>8619</v>
      </c>
      <c r="G390" s="10" t="s">
        <v>1112</v>
      </c>
      <c r="H390" s="10">
        <v>10441668592</v>
      </c>
      <c r="I390" s="10" t="s">
        <v>1022</v>
      </c>
      <c r="J390" s="10">
        <v>10441668592</v>
      </c>
      <c r="K390" s="10">
        <f t="shared" si="13"/>
        <v>0</v>
      </c>
      <c r="L390" s="10"/>
      <c r="M390" s="10">
        <v>10015</v>
      </c>
      <c r="N390" s="10" t="s">
        <v>1351</v>
      </c>
      <c r="O390" s="10"/>
      <c r="P390" s="10"/>
      <c r="Q390" s="18">
        <v>50</v>
      </c>
      <c r="R390" s="13"/>
      <c r="S390" s="13"/>
      <c r="T390" s="19"/>
      <c r="U390" s="19"/>
      <c r="V390" s="20" t="s">
        <v>16</v>
      </c>
      <c r="W390" s="20" t="s">
        <v>17</v>
      </c>
      <c r="X390" s="13" t="s">
        <v>1155</v>
      </c>
    </row>
    <row r="391" spans="2:24" ht="69" customHeight="1" x14ac:dyDescent="0.35">
      <c r="B391" s="17">
        <f t="shared" si="14"/>
        <v>389</v>
      </c>
      <c r="C391" s="17" t="s">
        <v>783</v>
      </c>
      <c r="D391" s="8">
        <v>45636</v>
      </c>
      <c r="E391" s="8" t="s">
        <v>1433</v>
      </c>
      <c r="F391" s="25">
        <v>8364</v>
      </c>
      <c r="G391" s="10" t="s">
        <v>1113</v>
      </c>
      <c r="H391" s="10">
        <v>10703848082</v>
      </c>
      <c r="I391" s="10" t="s">
        <v>1022</v>
      </c>
      <c r="J391" s="10">
        <v>10703848082</v>
      </c>
      <c r="K391" s="10">
        <f t="shared" si="13"/>
        <v>0</v>
      </c>
      <c r="L391" s="10"/>
      <c r="M391" s="10">
        <v>10013</v>
      </c>
      <c r="N391" s="10" t="s">
        <v>1372</v>
      </c>
      <c r="O391" s="10"/>
      <c r="P391" s="10"/>
      <c r="Q391" s="18">
        <v>100</v>
      </c>
      <c r="R391" s="13"/>
      <c r="S391" s="13"/>
      <c r="T391" s="19"/>
      <c r="U391" s="19"/>
      <c r="V391" s="20" t="s">
        <v>16</v>
      </c>
      <c r="W391" s="20" t="s">
        <v>17</v>
      </c>
      <c r="X391" s="13" t="s">
        <v>1185</v>
      </c>
    </row>
    <row r="392" spans="2:24" ht="69" customHeight="1" x14ac:dyDescent="0.35">
      <c r="B392" s="17">
        <f t="shared" si="14"/>
        <v>390</v>
      </c>
      <c r="C392" s="17" t="s">
        <v>783</v>
      </c>
      <c r="D392" s="8">
        <v>45636</v>
      </c>
      <c r="E392" s="8" t="s">
        <v>1433</v>
      </c>
      <c r="F392" s="25">
        <v>8617</v>
      </c>
      <c r="G392" s="10" t="s">
        <v>733</v>
      </c>
      <c r="H392" s="10">
        <v>10316830680</v>
      </c>
      <c r="I392" s="10" t="s">
        <v>1022</v>
      </c>
      <c r="J392" s="10">
        <v>10316830680</v>
      </c>
      <c r="K392" s="10">
        <f t="shared" si="13"/>
        <v>0</v>
      </c>
      <c r="L392" s="10"/>
      <c r="M392" s="10">
        <v>10014</v>
      </c>
      <c r="N392" s="10" t="s">
        <v>1353</v>
      </c>
      <c r="O392" s="10"/>
      <c r="P392" s="10"/>
      <c r="Q392" s="18">
        <v>64.16</v>
      </c>
      <c r="R392" s="13"/>
      <c r="S392" s="13"/>
      <c r="T392" s="19"/>
      <c r="U392" s="19"/>
      <c r="V392" s="20" t="s">
        <v>16</v>
      </c>
      <c r="W392" s="20" t="s">
        <v>17</v>
      </c>
      <c r="X392" s="13" t="s">
        <v>1160</v>
      </c>
    </row>
    <row r="393" spans="2:24" ht="69" customHeight="1" x14ac:dyDescent="0.35">
      <c r="B393" s="17">
        <f t="shared" si="14"/>
        <v>391</v>
      </c>
      <c r="C393" s="17" t="s">
        <v>783</v>
      </c>
      <c r="D393" s="8">
        <v>45637</v>
      </c>
      <c r="E393" s="8" t="s">
        <v>1433</v>
      </c>
      <c r="F393" s="25">
        <v>6190</v>
      </c>
      <c r="G393" s="10" t="s">
        <v>1108</v>
      </c>
      <c r="H393" s="10">
        <v>10475083780</v>
      </c>
      <c r="I393" s="10" t="s">
        <v>1022</v>
      </c>
      <c r="J393" s="10">
        <v>10475083780</v>
      </c>
      <c r="K393" s="10">
        <f t="shared" si="13"/>
        <v>0</v>
      </c>
      <c r="L393" s="10"/>
      <c r="M393" s="10">
        <v>10020</v>
      </c>
      <c r="N393" s="10" t="s">
        <v>1336</v>
      </c>
      <c r="O393" s="10"/>
      <c r="P393" s="10"/>
      <c r="Q393" s="18">
        <v>20</v>
      </c>
      <c r="R393" s="13"/>
      <c r="S393" s="13"/>
      <c r="T393" s="19"/>
      <c r="U393" s="19"/>
      <c r="V393" s="20" t="s">
        <v>16</v>
      </c>
      <c r="W393" s="20" t="s">
        <v>17</v>
      </c>
      <c r="X393" s="13" t="s">
        <v>1140</v>
      </c>
    </row>
    <row r="394" spans="2:24" ht="69" customHeight="1" x14ac:dyDescent="0.35">
      <c r="B394" s="17">
        <f t="shared" si="14"/>
        <v>392</v>
      </c>
      <c r="C394" s="17" t="s">
        <v>783</v>
      </c>
      <c r="D394" s="8">
        <v>45637</v>
      </c>
      <c r="E394" s="8" t="s">
        <v>1433</v>
      </c>
      <c r="F394" s="25">
        <v>8303</v>
      </c>
      <c r="G394" s="10" t="s">
        <v>1109</v>
      </c>
      <c r="H394" s="10">
        <v>10487040989</v>
      </c>
      <c r="I394" s="10" t="s">
        <v>1022</v>
      </c>
      <c r="J394" s="10">
        <v>10487040989</v>
      </c>
      <c r="K394" s="10">
        <f t="shared" si="13"/>
        <v>0</v>
      </c>
      <c r="L394" s="10"/>
      <c r="M394" s="10">
        <v>10012</v>
      </c>
      <c r="N394" s="10" t="s">
        <v>1388</v>
      </c>
      <c r="O394" s="10"/>
      <c r="P394" s="10"/>
      <c r="Q394" s="18">
        <v>180</v>
      </c>
      <c r="R394" s="13"/>
      <c r="S394" s="13"/>
      <c r="T394" s="19"/>
      <c r="U394" s="19"/>
      <c r="V394" s="20" t="s">
        <v>16</v>
      </c>
      <c r="W394" s="20" t="s">
        <v>17</v>
      </c>
      <c r="X394" s="13" t="s">
        <v>1202</v>
      </c>
    </row>
    <row r="395" spans="2:24" ht="69" customHeight="1" x14ac:dyDescent="0.35">
      <c r="B395" s="17">
        <f t="shared" si="14"/>
        <v>393</v>
      </c>
      <c r="C395" s="17" t="s">
        <v>783</v>
      </c>
      <c r="D395" s="8">
        <v>45637</v>
      </c>
      <c r="E395" s="8" t="s">
        <v>1433</v>
      </c>
      <c r="F395" s="25">
        <v>7070</v>
      </c>
      <c r="G395" s="10" t="s">
        <v>1110</v>
      </c>
      <c r="H395" s="10">
        <v>10730284719</v>
      </c>
      <c r="I395" s="10" t="s">
        <v>1022</v>
      </c>
      <c r="J395" s="10">
        <v>10730284719</v>
      </c>
      <c r="K395" s="10">
        <f t="shared" si="13"/>
        <v>0</v>
      </c>
      <c r="L395" s="10"/>
      <c r="M395" s="10">
        <v>10021</v>
      </c>
      <c r="N395" s="10" t="s">
        <v>1328</v>
      </c>
      <c r="O395" s="10"/>
      <c r="P395" s="10"/>
      <c r="Q395" s="18">
        <v>33.33</v>
      </c>
      <c r="R395" s="13"/>
      <c r="S395" s="13"/>
      <c r="T395" s="19"/>
      <c r="U395" s="19"/>
      <c r="V395" s="20" t="s">
        <v>16</v>
      </c>
      <c r="W395" s="20" t="s">
        <v>17</v>
      </c>
      <c r="X395" s="13" t="s">
        <v>1147</v>
      </c>
    </row>
    <row r="396" spans="2:24" ht="69" customHeight="1" x14ac:dyDescent="0.35">
      <c r="B396" s="17">
        <f t="shared" si="14"/>
        <v>394</v>
      </c>
      <c r="C396" s="17" t="s">
        <v>783</v>
      </c>
      <c r="D396" s="8">
        <v>45637</v>
      </c>
      <c r="E396" s="8" t="s">
        <v>1433</v>
      </c>
      <c r="F396" s="25">
        <v>6008</v>
      </c>
      <c r="G396" s="10" t="s">
        <v>1066</v>
      </c>
      <c r="H396" s="10">
        <v>10441717682</v>
      </c>
      <c r="I396" s="10" t="s">
        <v>1022</v>
      </c>
      <c r="J396" s="10">
        <v>10441717682</v>
      </c>
      <c r="K396" s="10">
        <f t="shared" si="13"/>
        <v>0</v>
      </c>
      <c r="L396" s="10"/>
      <c r="M396" s="10">
        <v>10010</v>
      </c>
      <c r="N396" s="10" t="s">
        <v>1392</v>
      </c>
      <c r="O396" s="10"/>
      <c r="P396" s="10"/>
      <c r="Q396" s="18">
        <v>222.2</v>
      </c>
      <c r="R396" s="13"/>
      <c r="S396" s="13"/>
      <c r="T396" s="19"/>
      <c r="U396" s="19"/>
      <c r="V396" s="20" t="s">
        <v>16</v>
      </c>
      <c r="W396" s="20" t="s">
        <v>17</v>
      </c>
      <c r="X396" s="13" t="s">
        <v>1206</v>
      </c>
    </row>
    <row r="397" spans="2:24" ht="69" customHeight="1" x14ac:dyDescent="0.35">
      <c r="B397" s="17">
        <f t="shared" si="14"/>
        <v>395</v>
      </c>
      <c r="C397" s="17" t="s">
        <v>783</v>
      </c>
      <c r="D397" s="8">
        <v>45643</v>
      </c>
      <c r="E397" s="8" t="s">
        <v>1433</v>
      </c>
      <c r="F397" s="86">
        <v>8462</v>
      </c>
      <c r="G397" s="10" t="s">
        <v>1116</v>
      </c>
      <c r="H397" s="10">
        <v>10429557611</v>
      </c>
      <c r="I397" s="10" t="s">
        <v>1022</v>
      </c>
      <c r="J397" s="10">
        <v>10429557611</v>
      </c>
      <c r="K397" s="10">
        <f t="shared" si="13"/>
        <v>0</v>
      </c>
      <c r="L397" s="10"/>
      <c r="M397" s="10">
        <v>10025</v>
      </c>
      <c r="N397" s="10" t="s">
        <v>1346</v>
      </c>
      <c r="O397" s="10"/>
      <c r="P397" s="10"/>
      <c r="Q397" s="18">
        <v>42.5</v>
      </c>
      <c r="R397" s="13"/>
      <c r="S397" s="13"/>
      <c r="T397" s="19"/>
      <c r="U397" s="19"/>
      <c r="V397" s="20" t="s">
        <v>16</v>
      </c>
      <c r="W397" s="20" t="s">
        <v>17</v>
      </c>
      <c r="X397" s="13" t="s">
        <v>1150</v>
      </c>
    </row>
    <row r="398" spans="2:24" ht="69" customHeight="1" x14ac:dyDescent="0.35">
      <c r="B398" s="17">
        <f t="shared" si="14"/>
        <v>396</v>
      </c>
      <c r="C398" s="17" t="s">
        <v>783</v>
      </c>
      <c r="D398" s="8">
        <v>45644</v>
      </c>
      <c r="E398" s="8" t="s">
        <v>1433</v>
      </c>
      <c r="F398" s="25">
        <v>8671</v>
      </c>
      <c r="G398" s="10" t="s">
        <v>1037</v>
      </c>
      <c r="H398" s="10">
        <v>10411617128</v>
      </c>
      <c r="I398" s="10" t="s">
        <v>1022</v>
      </c>
      <c r="J398" s="10">
        <v>10411617128</v>
      </c>
      <c r="K398" s="10">
        <f t="shared" si="13"/>
        <v>0</v>
      </c>
      <c r="L398" s="10"/>
      <c r="M398" s="10">
        <v>10030</v>
      </c>
      <c r="N398" s="10" t="s">
        <v>1382</v>
      </c>
      <c r="O398" s="10"/>
      <c r="P398" s="10"/>
      <c r="Q398" s="18">
        <v>166.66</v>
      </c>
      <c r="R398" s="13"/>
      <c r="S398" s="13"/>
      <c r="T398" s="19"/>
      <c r="U398" s="19"/>
      <c r="V398" s="20" t="s">
        <v>16</v>
      </c>
      <c r="W398" s="20" t="s">
        <v>17</v>
      </c>
      <c r="X398" s="13" t="s">
        <v>1197</v>
      </c>
    </row>
    <row r="399" spans="2:24" ht="69" customHeight="1" x14ac:dyDescent="0.35">
      <c r="B399" s="17">
        <f t="shared" si="14"/>
        <v>397</v>
      </c>
      <c r="C399" s="17" t="s">
        <v>783</v>
      </c>
      <c r="D399" s="8">
        <v>45644</v>
      </c>
      <c r="E399" s="8" t="s">
        <v>1433</v>
      </c>
      <c r="F399" s="25">
        <v>7382</v>
      </c>
      <c r="G399" s="10" t="s">
        <v>1114</v>
      </c>
      <c r="H399" s="10">
        <v>10701420166</v>
      </c>
      <c r="I399" s="10" t="s">
        <v>1022</v>
      </c>
      <c r="J399" s="10">
        <v>10701420166</v>
      </c>
      <c r="K399" s="10">
        <f t="shared" si="13"/>
        <v>0</v>
      </c>
      <c r="L399" s="10"/>
      <c r="M399" s="10">
        <v>10028</v>
      </c>
      <c r="N399" s="10" t="s">
        <v>1350</v>
      </c>
      <c r="O399" s="10"/>
      <c r="P399" s="10"/>
      <c r="Q399" s="18">
        <v>49.33</v>
      </c>
      <c r="R399" s="13"/>
      <c r="S399" s="13"/>
      <c r="T399" s="19"/>
      <c r="U399" s="19"/>
      <c r="V399" s="20" t="s">
        <v>16</v>
      </c>
      <c r="W399" s="20" t="s">
        <v>17</v>
      </c>
      <c r="X399" s="13" t="s">
        <v>1154</v>
      </c>
    </row>
    <row r="400" spans="2:24" ht="50.15" customHeight="1" x14ac:dyDescent="0.35">
      <c r="B400" s="17">
        <f t="shared" si="14"/>
        <v>398</v>
      </c>
      <c r="C400" s="17" t="s">
        <v>783</v>
      </c>
      <c r="D400" s="8">
        <v>45644</v>
      </c>
      <c r="E400" s="8" t="s">
        <v>1433</v>
      </c>
      <c r="F400" s="25">
        <v>7419</v>
      </c>
      <c r="G400" s="10" t="s">
        <v>1115</v>
      </c>
      <c r="H400" s="10">
        <v>10761301999</v>
      </c>
      <c r="I400" s="10" t="s">
        <v>1022</v>
      </c>
      <c r="J400" s="10">
        <v>10761301999</v>
      </c>
      <c r="K400" s="10">
        <f t="shared" si="13"/>
        <v>0</v>
      </c>
      <c r="L400" s="10"/>
      <c r="M400" s="10">
        <v>10029</v>
      </c>
      <c r="N400" s="10" t="s">
        <v>1337</v>
      </c>
      <c r="O400" s="10"/>
      <c r="P400" s="10"/>
      <c r="Q400" s="18">
        <v>20</v>
      </c>
      <c r="R400" s="13"/>
      <c r="S400" s="13"/>
      <c r="T400" s="19"/>
      <c r="U400" s="19"/>
      <c r="V400" s="20" t="s">
        <v>16</v>
      </c>
      <c r="W400" s="20" t="s">
        <v>17</v>
      </c>
      <c r="X400" s="13" t="s">
        <v>1141</v>
      </c>
    </row>
    <row r="401" spans="2:24" ht="50.15" customHeight="1" x14ac:dyDescent="0.35">
      <c r="B401" s="17">
        <f t="shared" si="14"/>
        <v>399</v>
      </c>
      <c r="C401" s="17" t="s">
        <v>783</v>
      </c>
      <c r="D401" s="8">
        <v>45645</v>
      </c>
      <c r="E401" s="8" t="s">
        <v>1433</v>
      </c>
      <c r="F401" s="25">
        <v>4993</v>
      </c>
      <c r="G401" s="10" t="s">
        <v>1117</v>
      </c>
      <c r="H401" s="10">
        <v>20608535480</v>
      </c>
      <c r="I401" s="10" t="s">
        <v>1021</v>
      </c>
      <c r="J401" s="10">
        <v>20608535480</v>
      </c>
      <c r="K401" s="10">
        <f t="shared" si="13"/>
        <v>0</v>
      </c>
      <c r="L401" s="10"/>
      <c r="M401" s="10">
        <v>10031</v>
      </c>
      <c r="N401" s="10" t="s">
        <v>1414</v>
      </c>
      <c r="O401" s="10"/>
      <c r="P401" s="10"/>
      <c r="Q401" s="18">
        <v>4119</v>
      </c>
      <c r="R401" s="13"/>
      <c r="S401" s="13"/>
      <c r="T401" s="19"/>
      <c r="U401" s="19"/>
      <c r="V401" s="20" t="s">
        <v>16</v>
      </c>
      <c r="W401" s="20" t="s">
        <v>17</v>
      </c>
      <c r="X401" s="13" t="s">
        <v>1171</v>
      </c>
    </row>
    <row r="402" spans="2:24" ht="50.15" customHeight="1" x14ac:dyDescent="0.35">
      <c r="B402" s="17">
        <f t="shared" si="14"/>
        <v>400</v>
      </c>
      <c r="C402" s="17" t="s">
        <v>783</v>
      </c>
      <c r="D402" s="8">
        <v>45650</v>
      </c>
      <c r="E402" s="8" t="s">
        <v>1433</v>
      </c>
      <c r="F402" s="25">
        <v>7845</v>
      </c>
      <c r="G402" s="10" t="s">
        <v>1101</v>
      </c>
      <c r="H402" s="10">
        <v>10704062406</v>
      </c>
      <c r="I402" s="10" t="s">
        <v>1022</v>
      </c>
      <c r="J402" s="10">
        <v>10704062406</v>
      </c>
      <c r="K402" s="10">
        <f t="shared" si="13"/>
        <v>0</v>
      </c>
      <c r="L402" s="10"/>
      <c r="M402" s="10">
        <v>10041</v>
      </c>
      <c r="N402" s="10" t="s">
        <v>1366</v>
      </c>
      <c r="O402" s="10"/>
      <c r="P402" s="10"/>
      <c r="Q402" s="18">
        <v>93.76</v>
      </c>
      <c r="R402" s="13"/>
      <c r="S402" s="13"/>
      <c r="T402" s="19"/>
      <c r="U402" s="19"/>
      <c r="V402" s="20" t="s">
        <v>16</v>
      </c>
      <c r="W402" s="20" t="s">
        <v>17</v>
      </c>
      <c r="X402" s="13" t="s">
        <v>1255</v>
      </c>
    </row>
    <row r="403" spans="2:24" ht="50.15" customHeight="1" x14ac:dyDescent="0.35">
      <c r="B403" s="17">
        <f t="shared" si="14"/>
        <v>401</v>
      </c>
      <c r="C403" s="17" t="s">
        <v>783</v>
      </c>
      <c r="D403" s="8">
        <v>45652</v>
      </c>
      <c r="E403" s="8" t="s">
        <v>1433</v>
      </c>
      <c r="F403" s="25">
        <v>7795</v>
      </c>
      <c r="G403" s="10" t="s">
        <v>439</v>
      </c>
      <c r="H403" s="10">
        <v>10475925233</v>
      </c>
      <c r="I403" s="10" t="s">
        <v>1021</v>
      </c>
      <c r="J403" s="10">
        <v>10475925233</v>
      </c>
      <c r="K403" s="10">
        <f t="shared" si="13"/>
        <v>0</v>
      </c>
      <c r="L403" s="10"/>
      <c r="M403" s="10">
        <v>10042</v>
      </c>
      <c r="N403" s="10" t="s">
        <v>1340</v>
      </c>
      <c r="O403" s="10"/>
      <c r="P403" s="10"/>
      <c r="Q403" s="18">
        <v>25.75</v>
      </c>
      <c r="R403" s="13"/>
      <c r="S403" s="13"/>
      <c r="T403" s="19"/>
      <c r="U403" s="19"/>
      <c r="V403" s="20" t="s">
        <v>16</v>
      </c>
      <c r="W403" s="20" t="s">
        <v>17</v>
      </c>
      <c r="X403" s="13" t="s">
        <v>1256</v>
      </c>
    </row>
    <row r="404" spans="2:24" ht="50.15" customHeight="1" x14ac:dyDescent="0.35">
      <c r="B404" s="17">
        <f t="shared" si="14"/>
        <v>402</v>
      </c>
      <c r="C404" s="17" t="s">
        <v>783</v>
      </c>
      <c r="D404" s="8">
        <v>45653</v>
      </c>
      <c r="E404" s="8" t="s">
        <v>1433</v>
      </c>
      <c r="F404" s="25">
        <v>8847</v>
      </c>
      <c r="G404" s="10" t="s">
        <v>1253</v>
      </c>
      <c r="H404" s="10">
        <v>10453763621</v>
      </c>
      <c r="I404" s="10" t="s">
        <v>1022</v>
      </c>
      <c r="J404" s="10">
        <v>10453763621</v>
      </c>
      <c r="K404" s="10">
        <f t="shared" si="13"/>
        <v>0</v>
      </c>
      <c r="L404" s="10"/>
      <c r="M404" s="10">
        <v>10050</v>
      </c>
      <c r="N404" s="10" t="s">
        <v>1416</v>
      </c>
      <c r="O404" s="10"/>
      <c r="P404" s="10"/>
      <c r="Q404" s="18">
        <v>606.64</v>
      </c>
      <c r="R404" s="13"/>
      <c r="S404" s="13"/>
      <c r="T404" s="19"/>
      <c r="U404" s="19"/>
      <c r="V404" s="20" t="s">
        <v>16</v>
      </c>
      <c r="W404" s="20" t="s">
        <v>17</v>
      </c>
      <c r="X404" s="13" t="s">
        <v>1258</v>
      </c>
    </row>
    <row r="405" spans="2:24" ht="50.15" customHeight="1" x14ac:dyDescent="0.35">
      <c r="B405" s="17">
        <f t="shared" si="14"/>
        <v>403</v>
      </c>
      <c r="C405" s="17" t="s">
        <v>783</v>
      </c>
      <c r="D405" s="8">
        <v>45656</v>
      </c>
      <c r="E405" s="8" t="s">
        <v>1433</v>
      </c>
      <c r="F405" s="25">
        <v>7773</v>
      </c>
      <c r="G405" s="10" t="s">
        <v>1252</v>
      </c>
      <c r="H405" s="10">
        <v>10176374026</v>
      </c>
      <c r="I405" s="10" t="s">
        <v>1022</v>
      </c>
      <c r="J405" s="10">
        <v>10176374026</v>
      </c>
      <c r="K405" s="10">
        <f t="shared" si="13"/>
        <v>0</v>
      </c>
      <c r="L405" s="10"/>
      <c r="M405" s="10">
        <v>10049</v>
      </c>
      <c r="N405" s="10" t="s">
        <v>1342</v>
      </c>
      <c r="O405" s="10"/>
      <c r="P405" s="10"/>
      <c r="Q405" s="18">
        <v>35</v>
      </c>
      <c r="R405" s="13"/>
      <c r="S405" s="13"/>
      <c r="T405" s="19"/>
      <c r="U405" s="19"/>
      <c r="V405" s="20" t="s">
        <v>16</v>
      </c>
      <c r="W405" s="20" t="s">
        <v>17</v>
      </c>
      <c r="X405" s="13" t="s">
        <v>1257</v>
      </c>
    </row>
    <row r="406" spans="2:24" ht="50.15" customHeight="1" x14ac:dyDescent="0.35">
      <c r="B406" s="17">
        <f t="shared" si="14"/>
        <v>404</v>
      </c>
      <c r="C406" s="17" t="s">
        <v>783</v>
      </c>
      <c r="D406" s="8">
        <v>45656</v>
      </c>
      <c r="E406" s="8" t="s">
        <v>1433</v>
      </c>
      <c r="F406" s="25">
        <v>8864</v>
      </c>
      <c r="G406" s="10" t="s">
        <v>1254</v>
      </c>
      <c r="H406" s="10">
        <v>20552075341</v>
      </c>
      <c r="I406" s="10" t="s">
        <v>1021</v>
      </c>
      <c r="J406" s="10">
        <v>20552075341</v>
      </c>
      <c r="K406" s="10">
        <f t="shared" si="13"/>
        <v>0</v>
      </c>
      <c r="L406" s="10"/>
      <c r="M406" s="10">
        <v>10051</v>
      </c>
      <c r="N406" s="10" t="s">
        <v>1417</v>
      </c>
      <c r="O406" s="10"/>
      <c r="P406" s="10"/>
      <c r="Q406" s="18">
        <v>1024.52</v>
      </c>
      <c r="R406" s="13"/>
      <c r="S406" s="13"/>
      <c r="T406" s="19"/>
      <c r="U406" s="19"/>
      <c r="V406" s="20" t="s">
        <v>16</v>
      </c>
      <c r="W406" s="20" t="s">
        <v>17</v>
      </c>
      <c r="X406" s="13" t="s">
        <v>1259</v>
      </c>
    </row>
    <row r="407" spans="2:24" ht="50.15" customHeight="1" x14ac:dyDescent="0.35">
      <c r="B407" s="17">
        <f t="shared" si="14"/>
        <v>405</v>
      </c>
      <c r="C407" s="17" t="s">
        <v>783</v>
      </c>
      <c r="D407" s="8">
        <v>45656</v>
      </c>
      <c r="E407" s="8" t="s">
        <v>1433</v>
      </c>
      <c r="F407" s="22">
        <v>9860</v>
      </c>
      <c r="G407" s="10" t="s">
        <v>1056</v>
      </c>
      <c r="H407" s="29">
        <v>20546341888</v>
      </c>
      <c r="I407" s="10" t="s">
        <v>1020</v>
      </c>
      <c r="J407" s="10">
        <v>20546341888</v>
      </c>
      <c r="K407" s="10">
        <f t="shared" si="13"/>
        <v>0</v>
      </c>
      <c r="L407" s="10"/>
      <c r="M407" s="10">
        <v>10063</v>
      </c>
      <c r="N407" s="10" t="s">
        <v>1308</v>
      </c>
      <c r="O407" s="10"/>
      <c r="P407" s="10"/>
      <c r="Q407" s="18">
        <v>12360</v>
      </c>
      <c r="R407" s="13"/>
      <c r="S407" s="13"/>
      <c r="T407" s="87">
        <v>8</v>
      </c>
      <c r="U407" s="19">
        <v>14</v>
      </c>
      <c r="V407" s="20" t="s">
        <v>16</v>
      </c>
      <c r="W407" s="20" t="s">
        <v>17</v>
      </c>
      <c r="X407" s="13" t="s">
        <v>1261</v>
      </c>
    </row>
    <row r="408" spans="2:24" ht="50.15" customHeight="1" x14ac:dyDescent="0.35">
      <c r="B408" s="17">
        <f t="shared" si="14"/>
        <v>406</v>
      </c>
      <c r="C408" s="17" t="s">
        <v>783</v>
      </c>
      <c r="D408" s="8">
        <v>45657</v>
      </c>
      <c r="E408" s="8" t="s">
        <v>1433</v>
      </c>
      <c r="F408" s="22" t="s">
        <v>1450</v>
      </c>
      <c r="G408" s="10" t="s">
        <v>21</v>
      </c>
      <c r="H408" s="23">
        <v>20608150120</v>
      </c>
      <c r="I408" s="10" t="s">
        <v>1018</v>
      </c>
      <c r="J408" s="10">
        <v>20608150120</v>
      </c>
      <c r="K408" s="10">
        <f t="shared" si="13"/>
        <v>0</v>
      </c>
      <c r="L408" s="10"/>
      <c r="M408" s="10">
        <v>10067</v>
      </c>
      <c r="N408" s="10" t="s">
        <v>1309</v>
      </c>
      <c r="O408" s="10"/>
      <c r="P408" s="10"/>
      <c r="Q408" s="18">
        <v>44550</v>
      </c>
      <c r="R408" s="13"/>
      <c r="S408" s="13"/>
      <c r="T408" s="19"/>
      <c r="U408" s="19"/>
      <c r="V408" s="20" t="s">
        <v>16</v>
      </c>
      <c r="W408" s="20" t="s">
        <v>17</v>
      </c>
      <c r="X408" s="13" t="s">
        <v>1260</v>
      </c>
    </row>
    <row r="409" spans="2:24" ht="49.5" customHeight="1" x14ac:dyDescent="0.35">
      <c r="B409" s="17">
        <f t="shared" si="14"/>
        <v>407</v>
      </c>
      <c r="C409" s="17" t="s">
        <v>782</v>
      </c>
      <c r="D409" s="8">
        <v>45657</v>
      </c>
      <c r="E409" s="8" t="s">
        <v>1433</v>
      </c>
      <c r="F409" s="25" t="s">
        <v>1451</v>
      </c>
      <c r="G409" s="10" t="s">
        <v>1056</v>
      </c>
      <c r="H409" s="10">
        <v>20546341888</v>
      </c>
      <c r="I409" s="10" t="s">
        <v>1020</v>
      </c>
      <c r="J409" s="10">
        <v>20546341888</v>
      </c>
      <c r="K409" s="10">
        <f t="shared" si="13"/>
        <v>0</v>
      </c>
      <c r="L409" s="10"/>
      <c r="M409" s="10" t="s">
        <v>1235</v>
      </c>
      <c r="N409" s="10"/>
      <c r="O409" s="10"/>
      <c r="P409" s="10"/>
      <c r="Q409" s="18">
        <v>41200</v>
      </c>
      <c r="R409" s="13"/>
      <c r="S409" s="13"/>
      <c r="T409" s="19">
        <v>8</v>
      </c>
      <c r="U409" s="19">
        <v>15</v>
      </c>
      <c r="V409" s="20" t="s">
        <v>16</v>
      </c>
      <c r="W409" s="20" t="s">
        <v>17</v>
      </c>
      <c r="X409" s="13" t="s">
        <v>1307</v>
      </c>
    </row>
    <row r="410" spans="2:24" ht="64.5" customHeight="1" x14ac:dyDescent="0.35">
      <c r="B410" s="17">
        <f t="shared" si="14"/>
        <v>408</v>
      </c>
      <c r="C410" s="17" t="s">
        <v>783</v>
      </c>
      <c r="D410" s="8">
        <v>45666</v>
      </c>
      <c r="E410" s="8" t="s">
        <v>1419</v>
      </c>
      <c r="F410" s="22" t="s">
        <v>1300</v>
      </c>
      <c r="G410" s="10" t="s">
        <v>1271</v>
      </c>
      <c r="H410" s="10">
        <v>20600639545</v>
      </c>
      <c r="I410" s="10" t="s">
        <v>984</v>
      </c>
      <c r="J410" s="10">
        <v>20600639545</v>
      </c>
      <c r="K410" s="10">
        <v>0</v>
      </c>
      <c r="L410" s="10"/>
      <c r="M410" s="10">
        <v>5241</v>
      </c>
      <c r="N410" s="10" t="s">
        <v>346</v>
      </c>
      <c r="O410" s="10"/>
      <c r="P410" s="10"/>
      <c r="Q410" s="18">
        <f>-(54632.9-10678.74)</f>
        <v>-43954.16</v>
      </c>
      <c r="R410" s="13" t="s">
        <v>1273</v>
      </c>
      <c r="S410" s="13" t="s">
        <v>1025</v>
      </c>
      <c r="T410" s="19" t="s">
        <v>1263</v>
      </c>
      <c r="U410" s="19"/>
      <c r="V410" s="20" t="s">
        <v>16</v>
      </c>
      <c r="W410" s="20" t="s">
        <v>1305</v>
      </c>
      <c r="X410" s="13" t="s">
        <v>1436</v>
      </c>
    </row>
    <row r="411" spans="2:24" ht="50.15" customHeight="1" x14ac:dyDescent="0.35">
      <c r="B411" s="17">
        <f t="shared" si="14"/>
        <v>409</v>
      </c>
      <c r="C411" s="17" t="s">
        <v>783</v>
      </c>
      <c r="D411" s="8">
        <v>45666</v>
      </c>
      <c r="E411" s="8" t="s">
        <v>1419</v>
      </c>
      <c r="F411" s="22" t="s">
        <v>1452</v>
      </c>
      <c r="G411" s="10" t="s">
        <v>39</v>
      </c>
      <c r="H411" s="10">
        <v>20602444342</v>
      </c>
      <c r="I411" s="10" t="s">
        <v>1020</v>
      </c>
      <c r="J411" s="10">
        <v>20602444342</v>
      </c>
      <c r="K411" s="10">
        <v>0</v>
      </c>
      <c r="L411" s="10"/>
      <c r="M411" s="10">
        <v>7693</v>
      </c>
      <c r="N411" s="10">
        <v>1375</v>
      </c>
      <c r="O411" s="10"/>
      <c r="P411" s="10"/>
      <c r="Q411" s="18">
        <v>-30821.03</v>
      </c>
      <c r="R411" s="13"/>
      <c r="S411" s="13" t="s">
        <v>1025</v>
      </c>
      <c r="T411" s="19" t="s">
        <v>1263</v>
      </c>
      <c r="U411" s="19"/>
      <c r="V411" s="20" t="s">
        <v>16</v>
      </c>
      <c r="W411" s="20" t="s">
        <v>1305</v>
      </c>
      <c r="X411" s="13" t="s">
        <v>1435</v>
      </c>
    </row>
    <row r="412" spans="2:24" ht="56.25" customHeight="1" x14ac:dyDescent="0.35">
      <c r="B412" s="17">
        <f t="shared" si="14"/>
        <v>410</v>
      </c>
      <c r="C412" s="17" t="s">
        <v>783</v>
      </c>
      <c r="D412" s="8">
        <v>45666</v>
      </c>
      <c r="E412" s="8" t="s">
        <v>1419</v>
      </c>
      <c r="F412" s="22" t="s">
        <v>38</v>
      </c>
      <c r="G412" s="10" t="s">
        <v>1279</v>
      </c>
      <c r="H412" s="10">
        <v>20504537669</v>
      </c>
      <c r="I412" s="10" t="s">
        <v>983</v>
      </c>
      <c r="J412" s="10">
        <v>20504537669</v>
      </c>
      <c r="K412" s="10">
        <v>0</v>
      </c>
      <c r="L412" s="10"/>
      <c r="M412" s="10">
        <v>5267</v>
      </c>
      <c r="N412" s="10" t="s">
        <v>721</v>
      </c>
      <c r="O412" s="10"/>
      <c r="P412" s="10"/>
      <c r="Q412" s="18">
        <v>-130302.84</v>
      </c>
      <c r="R412" s="13" t="s">
        <v>1280</v>
      </c>
      <c r="S412" s="13"/>
      <c r="T412" s="19" t="s">
        <v>35</v>
      </c>
      <c r="U412" s="19">
        <v>2</v>
      </c>
      <c r="V412" s="20" t="s">
        <v>16</v>
      </c>
      <c r="W412" s="20" t="s">
        <v>1305</v>
      </c>
      <c r="X412" s="13" t="s">
        <v>1437</v>
      </c>
    </row>
    <row r="413" spans="2:24" ht="54" customHeight="1" x14ac:dyDescent="0.35">
      <c r="B413" s="17">
        <f t="shared" si="14"/>
        <v>411</v>
      </c>
      <c r="C413" s="17" t="s">
        <v>783</v>
      </c>
      <c r="D413" s="8">
        <v>45666</v>
      </c>
      <c r="E413" s="8" t="s">
        <v>1419</v>
      </c>
      <c r="F413" s="22" t="s">
        <v>1296</v>
      </c>
      <c r="G413" s="10" t="s">
        <v>172</v>
      </c>
      <c r="H413" s="10">
        <v>20611892706</v>
      </c>
      <c r="I413" s="10" t="s">
        <v>984</v>
      </c>
      <c r="J413" s="10">
        <v>20611892706</v>
      </c>
      <c r="K413" s="10">
        <v>0</v>
      </c>
      <c r="L413" s="10"/>
      <c r="M413" s="10">
        <v>3497</v>
      </c>
      <c r="N413" s="10" t="s">
        <v>173</v>
      </c>
      <c r="O413" s="10"/>
      <c r="P413" s="10"/>
      <c r="Q413" s="18">
        <v>-309254.68</v>
      </c>
      <c r="R413" s="13" t="s">
        <v>1264</v>
      </c>
      <c r="S413" s="13" t="s">
        <v>1025</v>
      </c>
      <c r="T413" s="19" t="s">
        <v>1263</v>
      </c>
      <c r="U413" s="19">
        <v>2</v>
      </c>
      <c r="V413" s="20" t="s">
        <v>16</v>
      </c>
      <c r="W413" s="20" t="s">
        <v>1305</v>
      </c>
      <c r="X413" s="13" t="s">
        <v>1438</v>
      </c>
    </row>
    <row r="414" spans="2:24" ht="57" customHeight="1" x14ac:dyDescent="0.35">
      <c r="B414" s="17">
        <f t="shared" si="14"/>
        <v>412</v>
      </c>
      <c r="C414" s="17" t="s">
        <v>783</v>
      </c>
      <c r="D414" s="8">
        <v>45666</v>
      </c>
      <c r="E414" s="8" t="s">
        <v>1419</v>
      </c>
      <c r="F414" s="22" t="s">
        <v>1304</v>
      </c>
      <c r="G414" s="10" t="s">
        <v>1285</v>
      </c>
      <c r="H414" s="10">
        <v>20610193626</v>
      </c>
      <c r="I414" s="10" t="s">
        <v>984</v>
      </c>
      <c r="J414" s="10">
        <v>20610193626</v>
      </c>
      <c r="K414" s="10">
        <v>0</v>
      </c>
      <c r="L414" s="10"/>
      <c r="M414" s="10">
        <v>3511</v>
      </c>
      <c r="N414" s="10" t="s">
        <v>183</v>
      </c>
      <c r="O414" s="10"/>
      <c r="P414" s="10"/>
      <c r="Q414" s="18">
        <v>-307345.75</v>
      </c>
      <c r="R414" s="13" t="s">
        <v>1286</v>
      </c>
      <c r="S414" s="13" t="s">
        <v>1025</v>
      </c>
      <c r="T414" s="19">
        <v>20</v>
      </c>
      <c r="U414" s="19" t="s">
        <v>511</v>
      </c>
      <c r="V414" s="20" t="s">
        <v>16</v>
      </c>
      <c r="W414" s="20" t="s">
        <v>1305</v>
      </c>
      <c r="X414" s="13" t="s">
        <v>1439</v>
      </c>
    </row>
    <row r="415" spans="2:24" ht="69.75" customHeight="1" x14ac:dyDescent="0.35">
      <c r="B415" s="17">
        <f t="shared" si="14"/>
        <v>413</v>
      </c>
      <c r="C415" s="17" t="s">
        <v>783</v>
      </c>
      <c r="D415" s="8">
        <v>45666</v>
      </c>
      <c r="E415" s="8" t="s">
        <v>1419</v>
      </c>
      <c r="F415" s="22" t="s">
        <v>1299</v>
      </c>
      <c r="G415" s="10" t="s">
        <v>1295</v>
      </c>
      <c r="H415" s="10">
        <v>20529501391</v>
      </c>
      <c r="I415" s="10" t="s">
        <v>983</v>
      </c>
      <c r="J415" s="10">
        <v>20529501391</v>
      </c>
      <c r="K415" s="10">
        <v>0</v>
      </c>
      <c r="L415" s="10"/>
      <c r="M415" s="10">
        <v>3517</v>
      </c>
      <c r="N415" s="10" t="s">
        <v>191</v>
      </c>
      <c r="O415" s="10"/>
      <c r="P415" s="10"/>
      <c r="Q415" s="18">
        <v>-150966.69</v>
      </c>
      <c r="R415" s="13" t="s">
        <v>1270</v>
      </c>
      <c r="S415" s="13"/>
      <c r="T415" s="19">
        <v>21</v>
      </c>
      <c r="U415" s="19" t="s">
        <v>514</v>
      </c>
      <c r="V415" s="20" t="s">
        <v>16</v>
      </c>
      <c r="W415" s="20" t="s">
        <v>1305</v>
      </c>
      <c r="X415" s="13" t="s">
        <v>1440</v>
      </c>
    </row>
    <row r="416" spans="2:24" ht="56.25" customHeight="1" x14ac:dyDescent="0.35">
      <c r="B416" s="17">
        <f t="shared" si="14"/>
        <v>414</v>
      </c>
      <c r="C416" s="17" t="s">
        <v>783</v>
      </c>
      <c r="D416" s="8">
        <v>45666</v>
      </c>
      <c r="E416" s="8" t="s">
        <v>1419</v>
      </c>
      <c r="F416" s="22" t="s">
        <v>1301</v>
      </c>
      <c r="G416" s="10" t="s">
        <v>1274</v>
      </c>
      <c r="H416" s="10">
        <v>20611535881</v>
      </c>
      <c r="I416" s="10" t="s">
        <v>984</v>
      </c>
      <c r="J416" s="10">
        <v>20611535881</v>
      </c>
      <c r="K416" s="10">
        <v>0</v>
      </c>
      <c r="L416" s="10"/>
      <c r="M416" s="10">
        <v>3655</v>
      </c>
      <c r="N416" s="10" t="s">
        <v>202</v>
      </c>
      <c r="O416" s="10"/>
      <c r="P416" s="10"/>
      <c r="Q416" s="18">
        <v>-25818.400000000001</v>
      </c>
      <c r="R416" s="13" t="s">
        <v>1275</v>
      </c>
      <c r="S416" s="13" t="s">
        <v>1025</v>
      </c>
      <c r="T416" s="19">
        <v>7</v>
      </c>
      <c r="U416" s="19">
        <v>1</v>
      </c>
      <c r="V416" s="20" t="s">
        <v>16</v>
      </c>
      <c r="W416" s="20" t="s">
        <v>1305</v>
      </c>
      <c r="X416" s="13" t="s">
        <v>1441</v>
      </c>
    </row>
    <row r="417" spans="2:24" ht="60" customHeight="1" x14ac:dyDescent="0.35">
      <c r="B417" s="17">
        <f t="shared" si="14"/>
        <v>415</v>
      </c>
      <c r="C417" s="17" t="s">
        <v>783</v>
      </c>
      <c r="D417" s="8">
        <v>45666</v>
      </c>
      <c r="E417" s="8" t="s">
        <v>1419</v>
      </c>
      <c r="F417" s="22" t="s">
        <v>1447</v>
      </c>
      <c r="G417" s="10" t="s">
        <v>1283</v>
      </c>
      <c r="H417" s="10">
        <v>20611463953</v>
      </c>
      <c r="I417" s="10" t="s">
        <v>984</v>
      </c>
      <c r="J417" s="10">
        <v>20611463953</v>
      </c>
      <c r="K417" s="10">
        <v>0</v>
      </c>
      <c r="L417" s="10"/>
      <c r="M417" s="10">
        <v>3667</v>
      </c>
      <c r="N417" s="10" t="s">
        <v>206</v>
      </c>
      <c r="O417" s="10"/>
      <c r="P417" s="10"/>
      <c r="Q417" s="18">
        <v>-1329286.95</v>
      </c>
      <c r="R417" s="13" t="s">
        <v>1284</v>
      </c>
      <c r="S417" s="13" t="s">
        <v>1025</v>
      </c>
      <c r="T417" s="19">
        <v>16</v>
      </c>
      <c r="U417" s="19">
        <v>2</v>
      </c>
      <c r="V417" s="20" t="s">
        <v>16</v>
      </c>
      <c r="W417" s="20" t="s">
        <v>1305</v>
      </c>
      <c r="X417" s="13" t="s">
        <v>1442</v>
      </c>
    </row>
    <row r="418" spans="2:24" ht="57.75" customHeight="1" x14ac:dyDescent="0.35">
      <c r="B418" s="17">
        <f t="shared" si="14"/>
        <v>416</v>
      </c>
      <c r="C418" s="17" t="s">
        <v>783</v>
      </c>
      <c r="D418" s="8">
        <v>45666</v>
      </c>
      <c r="E418" s="8" t="s">
        <v>1419</v>
      </c>
      <c r="F418" s="22" t="s">
        <v>1448</v>
      </c>
      <c r="G418" s="10" t="s">
        <v>238</v>
      </c>
      <c r="H418" s="10">
        <v>20601531501</v>
      </c>
      <c r="I418" s="10" t="s">
        <v>984</v>
      </c>
      <c r="J418" s="10">
        <v>20601531501</v>
      </c>
      <c r="K418" s="10">
        <v>0</v>
      </c>
      <c r="L418" s="10"/>
      <c r="M418" s="10">
        <v>3987</v>
      </c>
      <c r="N418" s="10" t="s">
        <v>239</v>
      </c>
      <c r="O418" s="10"/>
      <c r="P418" s="10"/>
      <c r="Q418" s="18">
        <v>-82.29</v>
      </c>
      <c r="R418" s="13" t="s">
        <v>1287</v>
      </c>
      <c r="S418" s="13" t="s">
        <v>1025</v>
      </c>
      <c r="T418" s="19" t="s">
        <v>1263</v>
      </c>
      <c r="U418" s="19" t="s">
        <v>547</v>
      </c>
      <c r="V418" s="20" t="s">
        <v>16</v>
      </c>
      <c r="W418" s="20" t="s">
        <v>1305</v>
      </c>
      <c r="X418" s="13" t="s">
        <v>1443</v>
      </c>
    </row>
    <row r="419" spans="2:24" ht="56.25" customHeight="1" x14ac:dyDescent="0.35">
      <c r="B419" s="17">
        <f t="shared" si="14"/>
        <v>417</v>
      </c>
      <c r="C419" s="17" t="s">
        <v>783</v>
      </c>
      <c r="D419" s="8">
        <v>45666</v>
      </c>
      <c r="E419" s="8" t="s">
        <v>1419</v>
      </c>
      <c r="F419" s="22" t="s">
        <v>1449</v>
      </c>
      <c r="G419" s="10" t="s">
        <v>276</v>
      </c>
      <c r="H419" s="10">
        <v>20602908012</v>
      </c>
      <c r="I419" s="10" t="s">
        <v>984</v>
      </c>
      <c r="J419" s="10">
        <v>20602908012</v>
      </c>
      <c r="K419" s="10">
        <v>0</v>
      </c>
      <c r="L419" s="10"/>
      <c r="M419" s="10">
        <v>4343</v>
      </c>
      <c r="N419" s="10" t="s">
        <v>277</v>
      </c>
      <c r="O419" s="10"/>
      <c r="P419" s="10"/>
      <c r="Q419" s="18">
        <v>-816</v>
      </c>
      <c r="R419" s="13"/>
      <c r="S419" s="13" t="s">
        <v>1026</v>
      </c>
      <c r="T419" s="19" t="s">
        <v>1263</v>
      </c>
      <c r="U419" s="19"/>
      <c r="V419" s="20" t="s">
        <v>16</v>
      </c>
      <c r="W419" s="20" t="s">
        <v>1305</v>
      </c>
      <c r="X419" s="13" t="s">
        <v>1444</v>
      </c>
    </row>
    <row r="420" spans="2:24" ht="57.75" customHeight="1" x14ac:dyDescent="0.35">
      <c r="B420" s="17">
        <f t="shared" si="14"/>
        <v>418</v>
      </c>
      <c r="C420" s="17" t="s">
        <v>783</v>
      </c>
      <c r="D420" s="8">
        <v>45666</v>
      </c>
      <c r="E420" s="8" t="s">
        <v>1419</v>
      </c>
      <c r="F420" s="22" t="s">
        <v>1297</v>
      </c>
      <c r="G420" s="10" t="s">
        <v>1290</v>
      </c>
      <c r="H420" s="10">
        <v>20611562714</v>
      </c>
      <c r="I420" s="10" t="s">
        <v>984</v>
      </c>
      <c r="J420" s="10">
        <v>20611562714</v>
      </c>
      <c r="K420" s="10">
        <v>0</v>
      </c>
      <c r="L420" s="10"/>
      <c r="M420" s="10">
        <v>4344</v>
      </c>
      <c r="N420" s="10" t="s">
        <v>278</v>
      </c>
      <c r="O420" s="10"/>
      <c r="P420" s="10"/>
      <c r="Q420" s="18">
        <v>-70400</v>
      </c>
      <c r="R420" s="13" t="s">
        <v>1265</v>
      </c>
      <c r="S420" s="13" t="s">
        <v>1026</v>
      </c>
      <c r="T420" s="19">
        <v>1</v>
      </c>
      <c r="U420" s="19"/>
      <c r="V420" s="20" t="s">
        <v>16</v>
      </c>
      <c r="W420" s="20" t="s">
        <v>1305</v>
      </c>
      <c r="X420" s="13" t="s">
        <v>1445</v>
      </c>
    </row>
    <row r="421" spans="2:24" ht="50.15" customHeight="1" x14ac:dyDescent="0.35">
      <c r="B421" s="17">
        <f t="shared" si="14"/>
        <v>419</v>
      </c>
      <c r="C421" s="17" t="s">
        <v>783</v>
      </c>
      <c r="D421" s="8">
        <v>45674</v>
      </c>
      <c r="E421" s="8" t="s">
        <v>1457</v>
      </c>
      <c r="F421" s="25" t="s">
        <v>1446</v>
      </c>
      <c r="G421" s="10" t="s">
        <v>26</v>
      </c>
      <c r="H421" s="10">
        <v>20607966991</v>
      </c>
      <c r="I421" s="10"/>
      <c r="J421" s="10"/>
      <c r="K421" s="10"/>
      <c r="L421" s="10"/>
      <c r="M421" s="10">
        <v>462</v>
      </c>
      <c r="N421" s="10" t="s">
        <v>1458</v>
      </c>
      <c r="O421" s="10"/>
      <c r="P421" s="10"/>
      <c r="Q421" s="18">
        <v>75000</v>
      </c>
      <c r="R421" s="13"/>
      <c r="S421" s="13"/>
      <c r="T421" s="19">
        <v>7</v>
      </c>
      <c r="U421" s="19">
        <v>43</v>
      </c>
      <c r="V421" s="20" t="s">
        <v>16</v>
      </c>
      <c r="W421" s="20" t="s">
        <v>17</v>
      </c>
      <c r="X421" s="13" t="s">
        <v>1421</v>
      </c>
    </row>
    <row r="422" spans="2:24" ht="50.15" customHeight="1" x14ac:dyDescent="0.35">
      <c r="B422" s="17">
        <f t="shared" si="14"/>
        <v>420</v>
      </c>
      <c r="C422" s="17" t="s">
        <v>783</v>
      </c>
      <c r="D422" s="8">
        <v>45674</v>
      </c>
      <c r="E422" s="8" t="s">
        <v>1457</v>
      </c>
      <c r="F422" s="25" t="s">
        <v>1446</v>
      </c>
      <c r="G422" s="10" t="s">
        <v>26</v>
      </c>
      <c r="H422" s="10">
        <v>20607966991</v>
      </c>
      <c r="I422" s="10"/>
      <c r="J422" s="10"/>
      <c r="K422" s="10"/>
      <c r="L422" s="10"/>
      <c r="M422" s="10">
        <v>461</v>
      </c>
      <c r="N422" s="10" t="s">
        <v>1459</v>
      </c>
      <c r="O422" s="10"/>
      <c r="P422" s="10"/>
      <c r="Q422" s="18">
        <v>165000</v>
      </c>
      <c r="R422" s="13"/>
      <c r="S422" s="13"/>
      <c r="T422" s="19">
        <v>7</v>
      </c>
      <c r="U422" s="19">
        <v>42</v>
      </c>
      <c r="V422" s="20" t="s">
        <v>16</v>
      </c>
      <c r="W422" s="20" t="s">
        <v>17</v>
      </c>
      <c r="X422" s="13" t="s">
        <v>1420</v>
      </c>
    </row>
    <row r="423" spans="2:24" ht="15.5" x14ac:dyDescent="0.35">
      <c r="Q423" s="88">
        <f>SUM(Q3:Q422)</f>
        <v>6310695.3999999976</v>
      </c>
    </row>
  </sheetData>
  <sortState ref="D264:Y559">
    <sortCondition ref="D264:D559"/>
  </sortState>
  <pageMargins left="0.31496062992125984" right="0.23" top="0.28000000000000003" bottom="0.23" header="0.3" footer="0.25"/>
  <pageSetup paperSize="8" scale="10" orientation="landscape" r:id="rId1"/>
  <ignoredErrors>
    <ignoredError sqref="N8:N19 M23 M7:N7 N39:N124 N4 M3 N24:N37 N5:N6 M388 N418:N420 N410 F211 N21:N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 PENALIDADES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Manuel Scudere Olivera</dc:creator>
  <cp:lastModifiedBy>ANIN</cp:lastModifiedBy>
  <cp:lastPrinted>2025-01-13T17:40:27Z</cp:lastPrinted>
  <dcterms:created xsi:type="dcterms:W3CDTF">2024-11-24T20:54:56Z</dcterms:created>
  <dcterms:modified xsi:type="dcterms:W3CDTF">2025-01-30T15:09:18Z</dcterms:modified>
</cp:coreProperties>
</file>