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eLibro"/>
  <mc:AlternateContent xmlns:mc="http://schemas.openxmlformats.org/markup-compatibility/2006">
    <mc:Choice Requires="x15">
      <x15ac:absPath xmlns:x15ac="http://schemas.microsoft.com/office/spreadsheetml/2010/11/ac" url="\\Wgquispe\waldir 2024\COMPENDIOS PUNO\COMPENDIO_PUNO_2024\EXCEL INEI LIMA\"/>
    </mc:Choice>
  </mc:AlternateContent>
  <bookViews>
    <workbookView xWindow="28680" yWindow="-120" windowWidth="21840" windowHeight="13020" tabRatio="817"/>
  </bookViews>
  <sheets>
    <sheet name="FINANCIERO" sheetId="27" r:id="rId1"/>
    <sheet name="23.1" sheetId="24" r:id="rId2"/>
    <sheet name="23.2" sheetId="26" r:id="rId3"/>
    <sheet name="23.3" sheetId="17" r:id="rId4"/>
    <sheet name="23.4" sheetId="18" r:id="rId5"/>
    <sheet name="23.5" sheetId="13" r:id="rId6"/>
    <sheet name="23.6" sheetId="12" r:id="rId7"/>
  </sheets>
  <definedNames>
    <definedName name="_xlnm.Print_Area" localSheetId="2">'23.2'!$A$1:$O$67</definedName>
    <definedName name="_xlnm.Print_Area" localSheetId="3">'23.3'!$A$1:$I$146</definedName>
    <definedName name="_xlnm.Print_Area" localSheetId="4">'23.4'!$A$1:$G$172</definedName>
    <definedName name="_xlnm.Print_Area" localSheetId="5">'23.5'!#REF!</definedName>
    <definedName name="_xlnm.Print_Area" localSheetId="6">'23.6'!$A$1:$U$44</definedName>
  </definedNames>
  <calcPr calcId="191029"/>
</workbook>
</file>

<file path=xl/calcChain.xml><?xml version="1.0" encoding="utf-8"?>
<calcChain xmlns="http://schemas.openxmlformats.org/spreadsheetml/2006/main">
  <c r="A61" i="13" l="1"/>
  <c r="A128" i="18"/>
  <c r="A127" i="18"/>
  <c r="A101" i="17"/>
  <c r="I2" i="26"/>
  <c r="I1" i="26"/>
  <c r="E88" i="24"/>
  <c r="E85" i="24" s="1"/>
  <c r="G160" i="18" l="1"/>
  <c r="G161" i="18"/>
  <c r="G162" i="18"/>
  <c r="G163" i="18"/>
  <c r="G164" i="18"/>
  <c r="G165" i="18"/>
  <c r="G166" i="18"/>
  <c r="G167" i="18"/>
  <c r="G168" i="18"/>
  <c r="G169" i="18"/>
  <c r="G170" i="18"/>
  <c r="G159" i="18"/>
  <c r="I133" i="17"/>
  <c r="I134" i="17"/>
  <c r="I135" i="17"/>
  <c r="I136" i="17"/>
  <c r="I137" i="17"/>
  <c r="I138" i="17"/>
  <c r="I139" i="17"/>
  <c r="I140" i="17"/>
  <c r="I141" i="17"/>
  <c r="I142" i="17"/>
  <c r="I143" i="17"/>
  <c r="I144" i="17"/>
  <c r="A7" i="27" l="1"/>
  <c r="A2" i="27"/>
  <c r="A5" i="27"/>
  <c r="A4" i="27"/>
  <c r="A6" i="27"/>
  <c r="A3" i="27"/>
  <c r="G60" i="18"/>
  <c r="G61" i="18"/>
  <c r="G62" i="18"/>
  <c r="G63" i="18"/>
  <c r="G64" i="18"/>
  <c r="G65" i="18"/>
  <c r="G66" i="18"/>
  <c r="G67" i="18"/>
  <c r="G68" i="18"/>
  <c r="G69" i="18"/>
  <c r="G70" i="18"/>
  <c r="M49" i="26" l="1"/>
  <c r="G82" i="18" l="1"/>
  <c r="G83" i="18"/>
  <c r="G84" i="18"/>
  <c r="G73" i="18"/>
  <c r="G74" i="18"/>
  <c r="G75" i="18"/>
  <c r="G76" i="18"/>
  <c r="G77" i="18"/>
  <c r="G78" i="18"/>
  <c r="G79" i="18"/>
  <c r="G80" i="18"/>
  <c r="G81" i="18"/>
  <c r="I29" i="17" l="1"/>
  <c r="G71" i="18" l="1"/>
  <c r="G7" i="18" l="1"/>
  <c r="G8" i="18"/>
  <c r="G9" i="18"/>
  <c r="G10" i="18"/>
  <c r="G11" i="18"/>
  <c r="G12" i="18"/>
  <c r="G13" i="18"/>
  <c r="G14" i="18"/>
  <c r="G15" i="18"/>
  <c r="G16" i="18"/>
  <c r="G17" i="18"/>
  <c r="G18" i="18"/>
  <c r="I32" i="17"/>
  <c r="I31" i="17"/>
  <c r="I30" i="17"/>
  <c r="I28" i="17"/>
  <c r="I27" i="17"/>
  <c r="I26" i="17"/>
  <c r="I25" i="17"/>
  <c r="I24" i="17"/>
  <c r="I23" i="17"/>
  <c r="I22" i="17"/>
  <c r="I21" i="17"/>
  <c r="I18" i="17"/>
  <c r="I17" i="17"/>
  <c r="I16" i="17"/>
  <c r="I15" i="17"/>
  <c r="I14" i="17"/>
  <c r="I13" i="17"/>
  <c r="I12" i="17"/>
  <c r="I11" i="17"/>
  <c r="I10" i="17"/>
  <c r="I9" i="17"/>
  <c r="I8" i="17"/>
  <c r="I7" i="17"/>
  <c r="G58" i="18" l="1"/>
  <c r="G57" i="18"/>
  <c r="G56" i="18" l="1"/>
  <c r="G55" i="18"/>
  <c r="G54" i="18"/>
  <c r="G53" i="18"/>
  <c r="G52" i="18"/>
  <c r="G51" i="18"/>
  <c r="G50" i="18"/>
  <c r="G49" i="18"/>
  <c r="G48" i="18"/>
  <c r="G47" i="18"/>
  <c r="G32" i="18"/>
  <c r="G31" i="18"/>
  <c r="G30" i="18"/>
  <c r="G29" i="18"/>
  <c r="G28" i="18"/>
  <c r="G27" i="18"/>
  <c r="G26" i="18"/>
  <c r="G25" i="18"/>
  <c r="G24" i="18"/>
  <c r="G23" i="18"/>
  <c r="G22" i="18"/>
  <c r="G21" i="18"/>
  <c r="G45" i="18" l="1"/>
  <c r="G44" i="18"/>
  <c r="G43" i="18" l="1"/>
  <c r="G42" i="18"/>
  <c r="G41" i="18"/>
  <c r="G40" i="18"/>
  <c r="G39" i="18"/>
  <c r="G38" i="18"/>
  <c r="G37" i="18"/>
  <c r="G36" i="18"/>
  <c r="G35" i="18"/>
  <c r="G34" i="18"/>
</calcChain>
</file>

<file path=xl/sharedStrings.xml><?xml version="1.0" encoding="utf-8"?>
<sst xmlns="http://schemas.openxmlformats.org/spreadsheetml/2006/main" count="733" uniqueCount="89">
  <si>
    <t>Total</t>
  </si>
  <si>
    <t>Banca Múltiple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</si>
  <si>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</si>
  <si>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</si>
  <si>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</si>
  <si>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</si>
  <si>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</si>
  <si>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</si>
  <si>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</si>
  <si>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</si>
  <si>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</si>
  <si>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</si>
  <si>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</si>
  <si>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</si>
  <si>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</si>
  <si>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Al 31 de enero</t>
  </si>
  <si>
    <t>Al 29 de febrero</t>
  </si>
  <si>
    <t>Al 31 de marzo</t>
  </si>
  <si>
    <t>Al 30 de abril</t>
  </si>
  <si>
    <t>Al 31 de mayo</t>
  </si>
  <si>
    <t>Al 30 de junio</t>
  </si>
  <si>
    <t>Al 31 de julio</t>
  </si>
  <si>
    <t>Al 31 de agosto</t>
  </si>
  <si>
    <t>Al 30 de setiembre</t>
  </si>
  <si>
    <t>Al 31 de octubre</t>
  </si>
  <si>
    <t>Al 30 de noviembre</t>
  </si>
  <si>
    <t>Al 31 de diciembre</t>
  </si>
  <si>
    <t>Cajas 
Municipales</t>
  </si>
  <si>
    <t>Banco 
de la Nación</t>
  </si>
  <si>
    <t>Cajas Rurales de Ahorro y Crédito</t>
  </si>
  <si>
    <t>Edpymes</t>
  </si>
  <si>
    <t>Banca múltiple</t>
  </si>
  <si>
    <t>Continúa...</t>
  </si>
  <si>
    <t xml:space="preserve"> Vista </t>
  </si>
  <si>
    <t xml:space="preserve"> Ahorro</t>
  </si>
  <si>
    <t xml:space="preserve"> Plazo</t>
  </si>
  <si>
    <t>Al 28 de febrero</t>
  </si>
  <si>
    <t>Al 30 de septiembre</t>
  </si>
  <si>
    <t>Año / mes</t>
  </si>
  <si>
    <t>Banco 
de la Nación 1/</t>
  </si>
  <si>
    <t>Banco de la Nación</t>
  </si>
  <si>
    <t>Instituciones no bancarias</t>
  </si>
  <si>
    <t>Al 30 de diciembre</t>
  </si>
  <si>
    <t>Setiembre</t>
  </si>
  <si>
    <t>Cajas
Municipales</t>
  </si>
  <si>
    <t>Continúa…</t>
  </si>
  <si>
    <t>Agrobanco 2/</t>
  </si>
  <si>
    <t>Entidades</t>
  </si>
  <si>
    <t>Cajas Municipales</t>
  </si>
  <si>
    <t>Cajas Rurales</t>
  </si>
  <si>
    <t>Financieras</t>
  </si>
  <si>
    <t>23. SECTOR FINANCIERO</t>
  </si>
  <si>
    <t>Fuente: Superintendencia de Banca, Seguros y Administradoras Privadas de Fondos de Pensiones.</t>
  </si>
  <si>
    <t xml:space="preserve"> Vista</t>
  </si>
  <si>
    <t>Empresas Financieras</t>
  </si>
  <si>
    <t>-</t>
  </si>
  <si>
    <t>3/ No considera los créditos a las demás empresas del Sistema Financiero.</t>
  </si>
  <si>
    <t>Fuente : Superintendencia de Banca, Seguro y AFP.</t>
  </si>
  <si>
    <t>2/ Sólo considera los créditos de consumo e hipotecario.</t>
  </si>
  <si>
    <t>Año / Mes</t>
  </si>
  <si>
    <t>Agrobanco</t>
  </si>
  <si>
    <t>https://www.sbs.gob.pe/estadisticas-y-publicaciones/estadisticas-/sistema-de-seguros-</t>
  </si>
  <si>
    <t>https://www.sbs.gob.pe/app/stats_net/stats/EstadisticaBoletinEstadistico.aspx?p=25#</t>
  </si>
  <si>
    <t>Fuente: Banco Central de Reserva del Perú, Sucursal  Puno - Síntesis Económica de Puno.</t>
  </si>
  <si>
    <t>Fuente: Banco Central de Reserva del Perú, Sucursal  Puno - Síntesis Económica  de Puno.</t>
  </si>
  <si>
    <t>Conclusión.</t>
  </si>
  <si>
    <t xml:space="preserve">            Continúa… </t>
  </si>
  <si>
    <t xml:space="preserve">          (Millones de soles)</t>
  </si>
  <si>
    <t>23.1 PUNO: SALDO TOTAL  DE DEPÓSITOS Y OBLIGACIONES DEL SISTEMA FINANCIERO MENSUAL, SEGÚN  
       ENTIDADES, 2018 - 2024</t>
  </si>
  <si>
    <t>Tipo de Operación</t>
  </si>
  <si>
    <t>Banca
Múltiple</t>
  </si>
  <si>
    <t>Empresas 
Financieras</t>
  </si>
  <si>
    <t>Cajas Rurales 
de Ahorro y Crédito</t>
  </si>
  <si>
    <t>Banca 
Múltiple</t>
  </si>
  <si>
    <t>Empresas
 Financieras</t>
  </si>
  <si>
    <t>Cajas Rurales  de Ahorro y Crédito</t>
  </si>
  <si>
    <t>23.2 PUNO: SALDO TOTAL DE DEPÓSITOS Y OBLIGACIONES DEL SISTEMA FINANCIERO MENSUAL, SEGÚN TIPO DE</t>
  </si>
  <si>
    <t xml:space="preserve">        OPERACIÓN, 2018 - 2024</t>
  </si>
  <si>
    <t xml:space="preserve">        (Miles de soles )</t>
  </si>
  <si>
    <t>23.3 PUNO: CRÉDITOS  POR TIPO DE EMPRESA DEL SISTEMA FINANCIERO, SEGÚN AÑO Y MES, 2018 - 2023</t>
  </si>
  <si>
    <t xml:space="preserve">        (Miles de soles)</t>
  </si>
  <si>
    <t>23.4 PUNO:  DEPÓSITOS TOTALES POR TIPO DE EMPRESA DEL SISTEMA FINANCIERO, SEGÚN AÑO Y MES,</t>
  </si>
  <si>
    <t xml:space="preserve">        2018 - 2023</t>
  </si>
  <si>
    <t>23.5 PUNO: MOROSIDAD POR TIPO DE EMPRESA EN EL SISTEMA FINANCIERO, SEGÚN AÑO Y MES, 2018 - 2023</t>
  </si>
  <si>
    <t xml:space="preserve">       (Porcentaje)</t>
  </si>
  <si>
    <t>23.6 PERÚ: MOROSIDAD DE LOS CRÉDITOS DIRECTOS DE LA BANCA MÚLTIPLE, 2010 - 2024</t>
  </si>
  <si>
    <t xml:space="preserve">        (Porcentaje)</t>
  </si>
  <si>
    <t xml:space="preserve">1/ En la modificación a la Ley General del Sistema Financiero y del Sistema de Seguros y Orgánica de la Superintendencia de Banca y Seguros, 
    realizada mediante el Decreto Legislativo Nº 1531 publicado el 19/03/2022, se introdujo a la “Empresa de Créditos” como un nuevo tipo de 
   empresa de operaciones múltiples, con lo cual, desde la entrada en vigencia del Decreto Legislativo,  toda referencia a la Entidad de  </t>
  </si>
  <si>
    <t xml:space="preserve">    Desarrollo a la Pequeña y Micro Empresa (EDPYME) debe entenderse referida a la Empresa de Créditos.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</si>
</sst>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_-;\-* #,##0.00_-;_-* &quot;-&quot;??_-;_-@_-"/>
    <numFmt numFmtId="164" formatCode="_-* #,##0.00\ _€_-;\-* #,##0.00\ _€_-;_-* &quot;-&quot;??\ _€_-;_-@_-"/>
    <numFmt numFmtId="165" formatCode="_ * #,##0_ ;_ * \-#,##0_ ;_ * &quot;-&quot;_ ;_ @_ "/>
    <numFmt numFmtId="166" formatCode="_ * #,##0.00_ ;_ * \-#,##0.00_ ;_ * &quot;-&quot;??_ ;_ @_ "/>
    <numFmt numFmtId="167" formatCode="0&quot;              &quot;"/>
    <numFmt numFmtId="168" formatCode="0&quot;    &quot;"/>
    <numFmt numFmtId="169" formatCode="0.0&quot;              &quot;"/>
    <numFmt numFmtId="170" formatCode="&quot;Tipo de Cambio Contable:&quot;\ #.###"/>
    <numFmt numFmtId="171" formatCode="_(* #,##0_);_(* \(#,##0\);_(* &quot;-&quot;??_);_(@_)"/>
    <numFmt numFmtId="172" formatCode="#\ ###\ ###"/>
    <numFmt numFmtId="173" formatCode="#\ ##0&quot;&quot;"/>
    <numFmt numFmtId="174" formatCode="0.00&quot;&quot;"/>
    <numFmt numFmtId="175" formatCode="0.0&quot;&quot;"/>
    <numFmt numFmtId="176" formatCode="#,##0.0_);\(#,##0.0\)"/>
    <numFmt numFmtId="177" formatCode="_(* #,##0.00_);_(* \(#,##0.00\);_(* &quot;-&quot;??_);_(@_)"/>
    <numFmt numFmtId="178" formatCode="_-* #,##0.00\ [$€]_-;\-* #,##0.00\ [$€]_-;_-* &quot;-&quot;??\ [$€]_-;_-@_-"/>
    <numFmt numFmtId="179" formatCode="#,##0.0"/>
    <numFmt numFmtId="180" formatCode="_(* #,##0.0_);_(* \(#,##0.0\);_(* &quot;-&quot;??_);_(@_)"/>
    <numFmt numFmtId="181" formatCode="\$#.00"/>
    <numFmt numFmtId="182" formatCode="_([$€-2]\ * #,##0.00_);_([$€-2]\ * \(#,##0.00\);_([$€-2]\ * &quot;-&quot;??_)"/>
    <numFmt numFmtId="183" formatCode="#.00"/>
    <numFmt numFmtId="184" formatCode="&quot;S/.&quot;\ #,##0.00_);[Red]\(&quot;S/.&quot;\ #,##0.00\)"/>
    <numFmt numFmtId="185" formatCode="&quot;S/.&quot;\ #,##0.00_);\(&quot;S/.&quot;\ #,##0.00\)"/>
    <numFmt numFmtId="186" formatCode="_ #,##0.0__\ ;_ \-#,##0.0__\ ;_ \ &quot;-.-&quot;__\ ;_ @__"/>
    <numFmt numFmtId="187" formatCode="_ #,##0.0__\ ;_ \-#,##0.0__\ ;_ \ &quot;-.-&quot;__\ ;_ @\ __"/>
    <numFmt numFmtId="188" formatCode="_(&quot;S/.&quot;\ * #,##0.00_);_(&quot;S/.&quot;\ * \(#,##0.00\);_(&quot;S/.&quot;\ * &quot;-&quot;??_);_(@_)"/>
    <numFmt numFmtId="189" formatCode="\$#,##0\ ;\(\$#,##0\)"/>
    <numFmt numFmtId="190" formatCode="_ * #,##0_ ;_ * \-#,##0_ ;_ * &quot;-&quot;_ ;_ @_ \l"/>
    <numFmt numFmtId="191" formatCode="%#.00"/>
    <numFmt numFmtId="192" formatCode="#\ ###\ ##0.0;\-#\ ###\ ##0.0;&quot;-&quot;"/>
    <numFmt numFmtId="193" formatCode="_ * #,##0.00_ ;_ * \-#,##0.00_ ;_ * &quot;-&quot;_ ;_ @_ "/>
    <numFmt numFmtId="194" formatCode="#,##0_);\(#,##0\)"/>
    <numFmt numFmtId="195" formatCode="\ _ * #,##0.00;_ * \-#,##0.00;_ * &quot;-&quot;_ ;_ @_ "/>
  </numFmts>
  <fonts count="7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sz val="7"/>
      <name val="Arial Narrow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 Narrow"/>
      <family val="2"/>
    </font>
    <font>
      <sz val="12"/>
      <name val="Arial"/>
      <family val="2"/>
    </font>
    <font>
      <sz val="12"/>
      <name val="Arial"/>
      <family val="2"/>
    </font>
    <font>
      <b/>
      <sz val="10"/>
      <name val="Arial Narrow"/>
      <family val="2"/>
    </font>
    <font>
      <sz val="9"/>
      <name val="Arial Narrow"/>
      <family val="2"/>
    </font>
    <font>
      <sz val="9"/>
      <name val="Arial"/>
      <family val="2"/>
    </font>
    <font>
      <sz val="8"/>
      <name val="Arial Tur"/>
      <family val="2"/>
      <charset val="162"/>
    </font>
    <font>
      <b/>
      <sz val="10"/>
      <color indexed="10"/>
      <name val="Arial Narrow"/>
      <family val="2"/>
    </font>
    <font>
      <b/>
      <sz val="7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8"/>
      <color indexed="8"/>
      <name val="Arial Narrow"/>
      <family val="2"/>
    </font>
    <font>
      <sz val="8"/>
      <color indexed="9"/>
      <name val="Arial Narrow"/>
      <family val="2"/>
    </font>
    <font>
      <b/>
      <sz val="8"/>
      <color rgb="FFFF0000"/>
      <name val="Arial Narrow"/>
      <family val="2"/>
    </font>
    <font>
      <b/>
      <sz val="12"/>
      <color theme="0"/>
      <name val="Arial"/>
      <family val="2"/>
    </font>
    <font>
      <u/>
      <sz val="10"/>
      <color theme="10"/>
      <name val="Arial"/>
      <family val="2"/>
    </font>
    <font>
      <sz val="11"/>
      <name val="Arial Narrow"/>
      <family val="2"/>
    </font>
    <font>
      <u/>
      <sz val="10"/>
      <color indexed="12"/>
      <name val="Arial"/>
      <family val="2"/>
    </font>
    <font>
      <b/>
      <sz val="18"/>
      <color indexed="22"/>
      <name val="Arial"/>
      <family val="2"/>
    </font>
    <font>
      <b/>
      <sz val="12"/>
      <color indexed="22"/>
      <name val="Arial"/>
      <family val="2"/>
    </font>
    <font>
      <sz val="10"/>
      <name val="MS Sans Serif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sz val="12"/>
      <color indexed="24"/>
      <name val="Arial"/>
      <family val="2"/>
    </font>
    <font>
      <sz val="10"/>
      <color indexed="22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0"/>
      <name val="Times New Roman"/>
      <family val="1"/>
    </font>
    <font>
      <sz val="10"/>
      <name val="Univers (WN)"/>
    </font>
    <font>
      <sz val="12"/>
      <name val="Times New Roman"/>
      <family val="1"/>
    </font>
    <font>
      <sz val="11"/>
      <name val="Calibri"/>
      <family val="2"/>
    </font>
    <font>
      <b/>
      <sz val="8"/>
      <color theme="1"/>
      <name val="Arial Narrow"/>
      <family val="2"/>
    </font>
    <font>
      <sz val="8"/>
      <color rgb="FFFF0000"/>
      <name val="Arial Narrow"/>
      <family val="2"/>
    </font>
    <font>
      <sz val="9"/>
      <color rgb="FFFF0000"/>
      <name val="Arial Narrow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8"/>
      <color theme="1"/>
      <name val="Arial Narrow"/>
      <family val="2"/>
    </font>
    <font>
      <sz val="10"/>
      <color rgb="FFFF0000"/>
      <name val="Arial Narrow"/>
      <family val="2"/>
    </font>
    <font>
      <u/>
      <sz val="10"/>
      <color theme="0" tint="-0.14999847407452621"/>
      <name val="Arial"/>
      <family val="2"/>
    </font>
    <font>
      <sz val="10"/>
      <color theme="0" tint="-0.14999847407452621"/>
      <name val="Arial Narrow"/>
      <family val="2"/>
    </font>
    <font>
      <b/>
      <sz val="7"/>
      <color theme="0" tint="-0.14999847407452621"/>
      <name val="Arial Narrow"/>
      <family val="2"/>
    </font>
    <font>
      <sz val="7"/>
      <color theme="0" tint="-0.14999847407452621"/>
      <name val="Arial Narrow"/>
      <family val="2"/>
    </font>
    <font>
      <u/>
      <sz val="10"/>
      <color theme="10"/>
      <name val="Arial Narrow"/>
      <family val="2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3"/>
        <bgColor indexed="64"/>
      </patternFill>
    </fill>
  </fills>
  <borders count="35">
    <border>
      <left/>
      <right/>
      <top/>
      <bottom/>
      <diagonal/>
    </border>
    <border>
      <left/>
      <right style="thick">
        <color indexed="49"/>
      </right>
      <top style="thin">
        <color indexed="49"/>
      </top>
      <bottom/>
      <diagonal/>
    </border>
    <border>
      <left/>
      <right style="thick">
        <color indexed="49"/>
      </right>
      <top/>
      <bottom/>
      <diagonal/>
    </border>
    <border>
      <left/>
      <right style="thick">
        <color indexed="49"/>
      </right>
      <top/>
      <bottom style="thin">
        <color indexed="49"/>
      </bottom>
      <diagonal/>
    </border>
    <border>
      <left/>
      <right/>
      <top/>
      <bottom style="thin">
        <color indexed="49"/>
      </bottom>
      <diagonal/>
    </border>
    <border>
      <left style="thick">
        <color indexed="49"/>
      </left>
      <right/>
      <top style="thin">
        <color indexed="49"/>
      </top>
      <bottom style="thin">
        <color indexed="49"/>
      </bottom>
      <diagonal/>
    </border>
    <border>
      <left/>
      <right/>
      <top style="thin">
        <color indexed="49"/>
      </top>
      <bottom style="thin">
        <color indexed="49"/>
      </bottom>
      <diagonal/>
    </border>
    <border>
      <left/>
      <right/>
      <top style="thin">
        <color indexed="49"/>
      </top>
      <bottom/>
      <diagonal/>
    </border>
    <border>
      <left style="thick">
        <color indexed="49"/>
      </left>
      <right/>
      <top/>
      <bottom/>
      <diagonal/>
    </border>
    <border>
      <left/>
      <right/>
      <top style="thin">
        <color indexed="49"/>
      </top>
      <bottom style="thin">
        <color theme="0"/>
      </bottom>
      <diagonal/>
    </border>
    <border>
      <left/>
      <right/>
      <top style="thin">
        <color rgb="FF33CCCC"/>
      </top>
      <bottom style="thin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rgb="FF33CCCC"/>
      </bottom>
      <diagonal/>
    </border>
    <border>
      <left/>
      <right/>
      <top style="thin">
        <color rgb="FF33CCCC"/>
      </top>
      <bottom/>
      <diagonal/>
    </border>
    <border>
      <left/>
      <right style="thick">
        <color indexed="49"/>
      </right>
      <top/>
      <bottom style="thin">
        <color rgb="FF33CCCC"/>
      </bottom>
      <diagonal/>
    </border>
    <border>
      <left style="thick">
        <color indexed="49"/>
      </left>
      <right/>
      <top/>
      <bottom style="thin">
        <color rgb="FF33CCCC"/>
      </bottom>
      <diagonal/>
    </border>
    <border>
      <left/>
      <right style="medium">
        <color indexed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ck">
        <color rgb="FF33CCCC"/>
      </left>
      <right/>
      <top/>
      <bottom style="thin">
        <color rgb="FF33CCCC"/>
      </bottom>
      <diagonal/>
    </border>
    <border>
      <left style="thick">
        <color rgb="FF33CCCC"/>
      </left>
      <right/>
      <top/>
      <bottom/>
      <diagonal/>
    </border>
    <border>
      <left style="thick">
        <color rgb="FF33CCCC"/>
      </left>
      <right/>
      <top style="thin">
        <color indexed="49"/>
      </top>
      <bottom style="thin">
        <color indexed="49"/>
      </bottom>
      <diagonal/>
    </border>
    <border>
      <left style="thick">
        <color rgb="FF33CCCC"/>
      </left>
      <right/>
      <top/>
      <bottom style="thin">
        <color indexed="49"/>
      </bottom>
      <diagonal/>
    </border>
    <border>
      <left style="thick">
        <color rgb="FF33CCCC"/>
      </left>
      <right/>
      <top style="thin">
        <color rgb="FF33CCCC"/>
      </top>
      <bottom style="thin">
        <color indexed="49"/>
      </bottom>
      <diagonal/>
    </border>
    <border>
      <left/>
      <right style="thick">
        <color rgb="FF33CCCC"/>
      </right>
      <top/>
      <bottom/>
      <diagonal/>
    </border>
    <border>
      <left/>
      <right style="thick">
        <color rgb="FF33CCCC"/>
      </right>
      <top/>
      <bottom style="thin">
        <color rgb="FF33CCCC"/>
      </bottom>
      <diagonal/>
    </border>
  </borders>
  <cellStyleXfs count="495">
    <xf numFmtId="0" fontId="0" fillId="0" borderId="0"/>
    <xf numFmtId="0" fontId="5" fillId="0" borderId="0"/>
    <xf numFmtId="0" fontId="12" fillId="0" borderId="0"/>
    <xf numFmtId="0" fontId="14" fillId="0" borderId="0"/>
    <xf numFmtId="0" fontId="5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6" borderId="0" applyNumberFormat="0" applyBorder="0" applyAlignment="0" applyProtection="0"/>
    <xf numFmtId="0" fontId="23" fillId="9" borderId="0" applyNumberFormat="0" applyBorder="0" applyAlignment="0" applyProtection="0"/>
    <xf numFmtId="0" fontId="23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5" fillId="5" borderId="0" applyNumberFormat="0" applyBorder="0" applyAlignment="0" applyProtection="0"/>
    <xf numFmtId="0" fontId="26" fillId="17" borderId="11" applyNumberFormat="0" applyAlignment="0" applyProtection="0"/>
    <xf numFmtId="0" fontId="27" fillId="18" borderId="12" applyNumberFormat="0" applyAlignment="0" applyProtection="0"/>
    <xf numFmtId="0" fontId="28" fillId="0" borderId="13" applyNumberFormat="0" applyFill="0" applyAlignment="0" applyProtection="0"/>
    <xf numFmtId="0" fontId="29" fillId="0" borderId="0" applyNumberFormat="0" applyFill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22" borderId="0" applyNumberFormat="0" applyBorder="0" applyAlignment="0" applyProtection="0"/>
    <xf numFmtId="0" fontId="30" fillId="8" borderId="11" applyNumberFormat="0" applyAlignment="0" applyProtection="0"/>
    <xf numFmtId="0" fontId="31" fillId="4" borderId="0" applyNumberFormat="0" applyBorder="0" applyAlignment="0" applyProtection="0"/>
    <xf numFmtId="177" fontId="22" fillId="0" borderId="0" applyFont="0" applyFill="0" applyBorder="0" applyAlignment="0" applyProtection="0"/>
    <xf numFmtId="0" fontId="32" fillId="23" borderId="0" applyNumberFormat="0" applyBorder="0" applyAlignment="0" applyProtection="0"/>
    <xf numFmtId="0" fontId="5" fillId="24" borderId="14" applyNumberFormat="0" applyFont="0" applyAlignment="0" applyProtection="0"/>
    <xf numFmtId="0" fontId="33" fillId="17" borderId="15" applyNumberFormat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16" applyNumberFormat="0" applyFill="0" applyAlignment="0" applyProtection="0"/>
    <xf numFmtId="0" fontId="38" fillId="0" borderId="17" applyNumberFormat="0" applyFill="0" applyAlignment="0" applyProtection="0"/>
    <xf numFmtId="0" fontId="29" fillId="0" borderId="18" applyNumberFormat="0" applyFill="0" applyAlignment="0" applyProtection="0"/>
    <xf numFmtId="0" fontId="39" fillId="0" borderId="19" applyNumberFormat="0" applyFill="0" applyAlignment="0" applyProtection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0" fontId="5" fillId="0" borderId="0"/>
    <xf numFmtId="0" fontId="44" fillId="0" borderId="0" applyNumberFormat="0" applyFill="0" applyBorder="0" applyAlignment="0" applyProtection="0"/>
    <xf numFmtId="0" fontId="45" fillId="0" borderId="0"/>
    <xf numFmtId="0" fontId="5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/>
    <xf numFmtId="4" fontId="50" fillId="0" borderId="0">
      <protection locked="0"/>
    </xf>
    <xf numFmtId="181" fontId="50" fillId="0" borderId="0">
      <protection locked="0"/>
    </xf>
    <xf numFmtId="0" fontId="50" fillId="0" borderId="0">
      <protection locked="0"/>
    </xf>
    <xf numFmtId="0" fontId="49" fillId="0" borderId="24"/>
    <xf numFmtId="182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178" fontId="13" fillId="0" borderId="0" applyFont="0" applyFill="0" applyBorder="0" applyAlignment="0" applyProtection="0"/>
    <xf numFmtId="0" fontId="50" fillId="0" borderId="0">
      <protection locked="0"/>
    </xf>
    <xf numFmtId="0" fontId="50" fillId="0" borderId="0">
      <protection locked="0"/>
    </xf>
    <xf numFmtId="0" fontId="51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1" fillId="0" borderId="0">
      <protection locked="0"/>
    </xf>
    <xf numFmtId="0" fontId="52" fillId="0" borderId="0" applyNumberFormat="0" applyFill="0" applyBorder="0" applyAlignment="0" applyProtection="0"/>
    <xf numFmtId="0" fontId="53" fillId="0" borderId="0" applyFont="0" applyFill="0" applyBorder="0" applyAlignment="0" applyProtection="0"/>
    <xf numFmtId="0" fontId="53" fillId="0" borderId="0" applyFont="0" applyFill="0" applyBorder="0" applyAlignment="0" applyProtection="0"/>
    <xf numFmtId="0" fontId="52" fillId="0" borderId="0" applyNumberFormat="0" applyFill="0" applyBorder="0" applyAlignment="0" applyProtection="0"/>
    <xf numFmtId="15" fontId="5" fillId="0" borderId="25" applyFill="0" applyBorder="0" applyProtection="0">
      <alignment horizontal="center" wrapText="1" shrinkToFit="1"/>
    </xf>
    <xf numFmtId="15" fontId="5" fillId="0" borderId="25" applyFill="0" applyBorder="0" applyProtection="0">
      <alignment horizontal="center" wrapText="1" shrinkToFit="1"/>
    </xf>
    <xf numFmtId="15" fontId="5" fillId="0" borderId="25" applyFill="0" applyBorder="0" applyProtection="0">
      <alignment horizontal="center" wrapText="1" shrinkToFit="1"/>
    </xf>
    <xf numFmtId="15" fontId="5" fillId="0" borderId="25" applyFill="0" applyBorder="0" applyProtection="0">
      <alignment horizontal="center" wrapText="1" shrinkToFit="1"/>
    </xf>
    <xf numFmtId="15" fontId="5" fillId="0" borderId="25" applyFill="0" applyBorder="0" applyProtection="0">
      <alignment horizontal="center" wrapText="1" shrinkToFit="1"/>
    </xf>
    <xf numFmtId="15" fontId="5" fillId="0" borderId="25" applyFill="0" applyBorder="0" applyProtection="0">
      <alignment horizontal="center" wrapText="1" shrinkToFit="1"/>
    </xf>
    <xf numFmtId="15" fontId="5" fillId="0" borderId="25" applyFill="0" applyBorder="0" applyProtection="0">
      <alignment horizontal="center" wrapText="1" shrinkToFit="1"/>
    </xf>
    <xf numFmtId="15" fontId="5" fillId="0" borderId="25" applyFill="0" applyBorder="0" applyProtection="0">
      <alignment horizontal="center" wrapText="1" shrinkToFit="1"/>
    </xf>
    <xf numFmtId="15" fontId="5" fillId="0" borderId="25" applyFill="0" applyBorder="0" applyProtection="0">
      <alignment horizontal="center" wrapText="1" shrinkToFit="1"/>
    </xf>
    <xf numFmtId="15" fontId="5" fillId="0" borderId="25" applyFill="0" applyBorder="0" applyProtection="0">
      <alignment horizontal="center" wrapText="1" shrinkToFit="1"/>
    </xf>
    <xf numFmtId="15" fontId="5" fillId="0" borderId="25" applyFill="0" applyBorder="0" applyProtection="0">
      <alignment horizontal="center" wrapText="1" shrinkToFit="1"/>
    </xf>
    <xf numFmtId="2" fontId="52" fillId="0" borderId="0" applyFill="0" applyBorder="0" applyAlignment="0" applyProtection="0"/>
    <xf numFmtId="2" fontId="53" fillId="0" borderId="0" applyFont="0" applyFill="0" applyBorder="0" applyAlignment="0" applyProtection="0"/>
    <xf numFmtId="2" fontId="53" fillId="0" borderId="0" applyFont="0" applyFill="0" applyBorder="0" applyAlignment="0" applyProtection="0"/>
    <xf numFmtId="2" fontId="52" fillId="0" borderId="0" applyFill="0" applyBorder="0" applyAlignment="0" applyProtection="0"/>
    <xf numFmtId="1" fontId="5" fillId="0" borderId="0" applyFont="0" applyFill="0" applyBorder="0" applyAlignment="0" applyProtection="0">
      <protection locked="0"/>
    </xf>
    <xf numFmtId="1" fontId="5" fillId="0" borderId="0" applyFont="0" applyFill="0" applyBorder="0" applyAlignment="0" applyProtection="0">
      <protection locked="0"/>
    </xf>
    <xf numFmtId="1" fontId="5" fillId="0" borderId="0" applyFont="0" applyFill="0" applyBorder="0" applyAlignment="0" applyProtection="0">
      <protection locked="0"/>
    </xf>
    <xf numFmtId="183" fontId="50" fillId="0" borderId="0">
      <protection locked="0"/>
    </xf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4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86" fontId="56" fillId="0" borderId="0" applyFont="0" applyFill="0" applyBorder="0" applyAlignment="0" applyProtection="0"/>
    <xf numFmtId="187" fontId="56" fillId="0" borderId="0" applyFill="0" applyBorder="0" applyAlignment="0" applyProtection="0"/>
    <xf numFmtId="188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189" fontId="53" fillId="0" borderId="0" applyFont="0" applyFill="0" applyBorder="0" applyAlignment="0" applyProtection="0"/>
    <xf numFmtId="0" fontId="5" fillId="0" borderId="0"/>
    <xf numFmtId="0" fontId="23" fillId="0" borderId="0"/>
    <xf numFmtId="0" fontId="23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3" fillId="0" borderId="0"/>
    <xf numFmtId="0" fontId="5" fillId="0" borderId="0"/>
    <xf numFmtId="178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7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5" fillId="0" borderId="0"/>
    <xf numFmtId="0" fontId="59" fillId="0" borderId="0"/>
    <xf numFmtId="0" fontId="59" fillId="0" borderId="0"/>
    <xf numFmtId="0" fontId="59" fillId="0" borderId="0"/>
    <xf numFmtId="0" fontId="3" fillId="0" borderId="0"/>
    <xf numFmtId="0" fontId="23" fillId="0" borderId="0"/>
    <xf numFmtId="0" fontId="3" fillId="0" borderId="0"/>
    <xf numFmtId="0" fontId="45" fillId="0" borderId="0"/>
    <xf numFmtId="0" fontId="3" fillId="0" borderId="0"/>
    <xf numFmtId="0" fontId="5" fillId="0" borderId="0"/>
    <xf numFmtId="0" fontId="53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5" fillId="0" borderId="0"/>
    <xf numFmtId="0" fontId="57" fillId="0" borderId="0"/>
    <xf numFmtId="0" fontId="5" fillId="0" borderId="0"/>
    <xf numFmtId="0" fontId="57" fillId="0" borderId="0"/>
    <xf numFmtId="0" fontId="23" fillId="0" borderId="0"/>
    <xf numFmtId="190" fontId="58" fillId="0" borderId="0" applyFont="0" applyFill="0" applyBorder="0" applyAlignment="0" applyProtection="0"/>
    <xf numFmtId="190" fontId="58" fillId="0" borderId="0" applyFont="0" applyFill="0" applyBorder="0" applyAlignment="0" applyProtection="0"/>
    <xf numFmtId="190" fontId="58" fillId="0" borderId="0" applyFont="0" applyFill="0" applyBorder="0" applyAlignment="0" applyProtection="0"/>
    <xf numFmtId="191" fontId="50" fillId="0" borderId="0">
      <protection locked="0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0" fontId="53" fillId="0" borderId="0" applyFont="0" applyFill="0" applyBorder="0" applyAlignment="0" applyProtection="0"/>
    <xf numFmtId="9" fontId="5" fillId="0" borderId="0" applyFont="0" applyFill="0" applyBorder="0" applyAlignment="0" applyProtection="0"/>
    <xf numFmtId="10" fontId="5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3" fontId="53" fillId="0" borderId="0" applyFont="0" applyFill="0" applyBorder="0" applyAlignment="0" applyProtection="0"/>
    <xf numFmtId="0" fontId="52" fillId="0" borderId="26" applyNumberFormat="0" applyFill="0" applyAlignment="0" applyProtection="0"/>
    <xf numFmtId="0" fontId="53" fillId="0" borderId="27" applyNumberFormat="0" applyFont="0" applyFill="0" applyAlignment="0" applyProtection="0"/>
    <xf numFmtId="0" fontId="53" fillId="0" borderId="27" applyNumberFormat="0" applyFont="0" applyFill="0" applyAlignment="0" applyProtection="0"/>
    <xf numFmtId="0" fontId="53" fillId="0" borderId="27" applyNumberFormat="0" applyFont="0" applyFill="0" applyAlignment="0" applyProtection="0"/>
    <xf numFmtId="0" fontId="52" fillId="0" borderId="26" applyNumberFormat="0" applyFill="0" applyAlignment="0" applyProtection="0"/>
    <xf numFmtId="0" fontId="52" fillId="0" borderId="26" applyNumberFormat="0" applyFill="0" applyAlignment="0" applyProtection="0"/>
    <xf numFmtId="0" fontId="52" fillId="0" borderId="26" applyNumberFormat="0" applyFill="0" applyAlignment="0" applyProtection="0"/>
    <xf numFmtId="0" fontId="52" fillId="0" borderId="26" applyNumberFormat="0" applyFill="0" applyAlignment="0" applyProtection="0"/>
    <xf numFmtId="0" fontId="52" fillId="0" borderId="26" applyNumberFormat="0" applyFill="0" applyAlignment="0" applyProtection="0"/>
    <xf numFmtId="0" fontId="52" fillId="0" borderId="26" applyNumberFormat="0" applyFill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44" fillId="0" borderId="0" applyNumberForma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0" fontId="59" fillId="0" borderId="0"/>
    <xf numFmtId="0" fontId="59" fillId="0" borderId="0"/>
    <xf numFmtId="0" fontId="59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6" borderId="0" applyNumberFormat="0" applyBorder="0" applyAlignment="0" applyProtection="0"/>
    <xf numFmtId="0" fontId="23" fillId="11" borderId="0" applyNumberFormat="0" applyBorder="0" applyAlignment="0" applyProtection="0"/>
    <xf numFmtId="0" fontId="23" fillId="10" borderId="0" applyNumberFormat="0" applyBorder="0" applyAlignment="0" applyProtection="0"/>
    <xf numFmtId="0" fontId="23" fillId="9" borderId="0" applyNumberFormat="0" applyBorder="0" applyAlignment="0" applyProtection="0"/>
    <xf numFmtId="0" fontId="23" fillId="8" borderId="0" applyNumberFormat="0" applyBorder="0" applyAlignment="0" applyProtection="0"/>
    <xf numFmtId="0" fontId="23" fillId="7" borderId="0" applyNumberFormat="0" applyBorder="0" applyAlignment="0" applyProtection="0"/>
    <xf numFmtId="0" fontId="23" fillId="6" borderId="0" applyNumberFormat="0" applyBorder="0" applyAlignment="0" applyProtection="0"/>
    <xf numFmtId="0" fontId="23" fillId="5" borderId="0" applyNumberFormat="0" applyBorder="0" applyAlignment="0" applyProtection="0"/>
    <xf numFmtId="0" fontId="23" fillId="4" borderId="0" applyNumberFormat="0" applyBorder="0" applyAlignment="0" applyProtection="0"/>
    <xf numFmtId="0" fontId="23" fillId="3" borderId="0" applyNumberFormat="0" applyBorder="0" applyAlignment="0" applyProtection="0"/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3" fillId="0" borderId="0"/>
    <xf numFmtId="0" fontId="5" fillId="24" borderId="14" applyNumberFormat="0" applyFont="0" applyAlignment="0" applyProtection="0"/>
    <xf numFmtId="9" fontId="5" fillId="0" borderId="0" applyFont="0" applyFill="0" applyBorder="0" applyAlignment="0" applyProtection="0"/>
    <xf numFmtId="9" fontId="23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2" fillId="0" borderId="0"/>
    <xf numFmtId="0" fontId="2" fillId="0" borderId="0"/>
    <xf numFmtId="0" fontId="59" fillId="0" borderId="0"/>
    <xf numFmtId="0" fontId="2" fillId="0" borderId="0"/>
    <xf numFmtId="0" fontId="2" fillId="0" borderId="0"/>
    <xf numFmtId="0" fontId="2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</cellStyleXfs>
  <cellXfs count="265">
    <xf numFmtId="0" fontId="0" fillId="0" borderId="0" xfId="0"/>
    <xf numFmtId="174" fontId="8" fillId="2" borderId="0" xfId="0" applyNumberFormat="1" applyFont="1" applyFill="1" applyAlignment="1">
      <alignment vertical="center"/>
    </xf>
    <xf numFmtId="0" fontId="8" fillId="2" borderId="0" xfId="0" applyFont="1" applyFill="1"/>
    <xf numFmtId="174" fontId="8" fillId="2" borderId="0" xfId="0" applyNumberFormat="1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17" fillId="2" borderId="0" xfId="0" applyFont="1" applyFill="1"/>
    <xf numFmtId="0" fontId="13" fillId="2" borderId="0" xfId="0" applyFont="1" applyFill="1"/>
    <xf numFmtId="37" fontId="13" fillId="2" borderId="0" xfId="0" applyNumberFormat="1" applyFont="1" applyFill="1" applyAlignment="1">
      <alignment horizontal="center"/>
    </xf>
    <xf numFmtId="0" fontId="7" fillId="2" borderId="6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173" fontId="7" fillId="2" borderId="0" xfId="0" applyNumberFormat="1" applyFont="1" applyFill="1" applyAlignment="1">
      <alignment horizontal="right" vertical="center"/>
    </xf>
    <xf numFmtId="173" fontId="8" fillId="2" borderId="0" xfId="0" applyNumberFormat="1" applyFont="1" applyFill="1" applyAlignment="1">
      <alignment horizontal="right" vertical="center"/>
    </xf>
    <xf numFmtId="0" fontId="7" fillId="2" borderId="6" xfId="0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left"/>
    </xf>
    <xf numFmtId="0" fontId="5" fillId="2" borderId="0" xfId="0" applyFont="1" applyFill="1"/>
    <xf numFmtId="0" fontId="8" fillId="2" borderId="0" xfId="0" quotePrefix="1" applyFont="1" applyFill="1" applyAlignment="1">
      <alignment horizontal="left" vertical="center"/>
    </xf>
    <xf numFmtId="0" fontId="6" fillId="2" borderId="0" xfId="0" quotePrefix="1" applyFont="1" applyFill="1" applyAlignment="1">
      <alignment horizontal="left" vertical="center"/>
    </xf>
    <xf numFmtId="0" fontId="16" fillId="2" borderId="0" xfId="0" quotePrefix="1" applyFont="1" applyFill="1" applyAlignment="1">
      <alignment horizontal="left" vertical="center"/>
    </xf>
    <xf numFmtId="2" fontId="16" fillId="2" borderId="0" xfId="0" applyNumberFormat="1" applyFont="1" applyFill="1" applyAlignment="1">
      <alignment horizontal="center" vertical="center"/>
    </xf>
    <xf numFmtId="0" fontId="7" fillId="2" borderId="6" xfId="0" applyFont="1" applyFill="1" applyBorder="1" applyAlignment="1">
      <alignment horizontal="right" vertical="center" wrapText="1" readingOrder="1"/>
    </xf>
    <xf numFmtId="0" fontId="7" fillId="2" borderId="6" xfId="0" applyFont="1" applyFill="1" applyBorder="1" applyAlignment="1">
      <alignment horizontal="right" vertical="center" readingOrder="1"/>
    </xf>
    <xf numFmtId="0" fontId="0" fillId="2" borderId="0" xfId="0" applyFill="1"/>
    <xf numFmtId="174" fontId="8" fillId="2" borderId="20" xfId="0" applyNumberFormat="1" applyFont="1" applyFill="1" applyBorder="1" applyAlignment="1">
      <alignment horizontal="right" vertical="center"/>
    </xf>
    <xf numFmtId="175" fontId="8" fillId="2" borderId="20" xfId="0" applyNumberFormat="1" applyFont="1" applyFill="1" applyBorder="1" applyAlignment="1">
      <alignment horizontal="right" vertical="center"/>
    </xf>
    <xf numFmtId="0" fontId="8" fillId="2" borderId="21" xfId="0" applyFont="1" applyFill="1" applyBorder="1" applyAlignment="1">
      <alignment horizontal="left" vertical="center"/>
    </xf>
    <xf numFmtId="175" fontId="8" fillId="2" borderId="0" xfId="0" applyNumberFormat="1" applyFont="1" applyFill="1" applyAlignment="1">
      <alignment horizontal="right" vertical="center"/>
    </xf>
    <xf numFmtId="174" fontId="8" fillId="2" borderId="0" xfId="0" quotePrefix="1" applyNumberFormat="1" applyFont="1" applyFill="1" applyAlignment="1">
      <alignment horizontal="right" vertical="center"/>
    </xf>
    <xf numFmtId="174" fontId="8" fillId="2" borderId="0" xfId="0" quotePrefix="1" applyNumberFormat="1" applyFont="1" applyFill="1" applyAlignment="1">
      <alignment horizontal="center" vertical="center"/>
    </xf>
    <xf numFmtId="0" fontId="9" fillId="2" borderId="2" xfId="0" applyFont="1" applyFill="1" applyBorder="1" applyAlignment="1">
      <alignment horizontal="left" vertical="center"/>
    </xf>
    <xf numFmtId="170" fontId="10" fillId="2" borderId="0" xfId="1" applyNumberFormat="1" applyFont="1" applyFill="1" applyAlignment="1">
      <alignment horizontal="left" vertical="center"/>
    </xf>
    <xf numFmtId="0" fontId="5" fillId="2" borderId="0" xfId="1" applyFill="1" applyAlignment="1">
      <alignment vertical="center"/>
    </xf>
    <xf numFmtId="0" fontId="11" fillId="2" borderId="0" xfId="0" applyFont="1" applyFill="1"/>
    <xf numFmtId="0" fontId="0" fillId="2" borderId="0" xfId="0" applyFill="1" applyAlignment="1">
      <alignment horizontal="left"/>
    </xf>
    <xf numFmtId="0" fontId="43" fillId="25" borderId="0" xfId="0" applyFont="1" applyFill="1"/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17" fillId="2" borderId="22" xfId="0" applyFont="1" applyFill="1" applyBorder="1" applyAlignment="1">
      <alignment horizontal="left"/>
    </xf>
    <xf numFmtId="173" fontId="17" fillId="2" borderId="23" xfId="0" applyNumberFormat="1" applyFont="1" applyFill="1" applyBorder="1" applyAlignment="1">
      <alignment horizontal="right"/>
    </xf>
    <xf numFmtId="173" fontId="17" fillId="2" borderId="20" xfId="0" applyNumberFormat="1" applyFont="1" applyFill="1" applyBorder="1" applyAlignment="1">
      <alignment horizontal="right"/>
    </xf>
    <xf numFmtId="174" fontId="7" fillId="2" borderId="0" xfId="0" applyNumberFormat="1" applyFont="1" applyFill="1" applyAlignment="1">
      <alignment horizontal="right" vertical="center"/>
    </xf>
    <xf numFmtId="0" fontId="7" fillId="2" borderId="0" xfId="0" applyFont="1" applyFill="1"/>
    <xf numFmtId="174" fontId="7" fillId="2" borderId="20" xfId="0" applyNumberFormat="1" applyFont="1" applyFill="1" applyBorder="1" applyAlignment="1">
      <alignment horizontal="right" vertical="center"/>
    </xf>
    <xf numFmtId="174" fontId="7" fillId="2" borderId="0" xfId="0" quotePrefix="1" applyNumberFormat="1" applyFont="1" applyFill="1" applyAlignment="1">
      <alignment horizontal="right" vertical="center"/>
    </xf>
    <xf numFmtId="174" fontId="7" fillId="2" borderId="0" xfId="0" applyNumberFormat="1" applyFont="1" applyFill="1" applyAlignment="1">
      <alignment vertical="center"/>
    </xf>
    <xf numFmtId="174" fontId="7" fillId="2" borderId="0" xfId="0" quotePrefix="1" applyNumberFormat="1" applyFont="1" applyFill="1" applyAlignment="1">
      <alignment horizontal="center" vertical="center"/>
    </xf>
    <xf numFmtId="2" fontId="17" fillId="2" borderId="0" xfId="0" applyNumberFormat="1" applyFont="1" applyFill="1" applyAlignment="1">
      <alignment vertical="center"/>
    </xf>
    <xf numFmtId="174" fontId="9" fillId="2" borderId="0" xfId="0" applyNumberFormat="1" applyFont="1" applyFill="1" applyAlignment="1">
      <alignment horizontal="right" vertical="center"/>
    </xf>
    <xf numFmtId="192" fontId="7" fillId="2" borderId="0" xfId="0" applyNumberFormat="1" applyFont="1" applyFill="1" applyAlignment="1">
      <alignment horizontal="right" vertical="center"/>
    </xf>
    <xf numFmtId="192" fontId="8" fillId="2" borderId="0" xfId="0" applyNumberFormat="1" applyFont="1" applyFill="1" applyAlignment="1">
      <alignment horizontal="right" vertical="center"/>
    </xf>
    <xf numFmtId="192" fontId="7" fillId="2" borderId="0" xfId="0" applyNumberFormat="1" applyFont="1" applyFill="1" applyAlignment="1">
      <alignment horizontal="right"/>
    </xf>
    <xf numFmtId="192" fontId="8" fillId="2" borderId="0" xfId="0" applyNumberFormat="1" applyFont="1" applyFill="1" applyAlignment="1">
      <alignment horizontal="right"/>
    </xf>
    <xf numFmtId="192" fontId="8" fillId="2" borderId="8" xfId="0" applyNumberFormat="1" applyFont="1" applyFill="1" applyBorder="1" applyAlignment="1">
      <alignment horizontal="right"/>
    </xf>
    <xf numFmtId="0" fontId="21" fillId="2" borderId="0" xfId="0" applyFont="1" applyFill="1" applyAlignment="1">
      <alignment vertical="center"/>
    </xf>
    <xf numFmtId="0" fontId="8" fillId="0" borderId="0" xfId="0" applyFont="1" applyAlignment="1">
      <alignment horizontal="left" vertical="center"/>
    </xf>
    <xf numFmtId="0" fontId="6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left"/>
    </xf>
    <xf numFmtId="177" fontId="8" fillId="2" borderId="0" xfId="0" applyNumberFormat="1" applyFont="1" applyFill="1" applyAlignment="1">
      <alignment horizontal="right" vertical="center"/>
    </xf>
    <xf numFmtId="174" fontId="65" fillId="2" borderId="0" xfId="0" applyNumberFormat="1" applyFont="1" applyFill="1" applyAlignment="1">
      <alignment horizontal="right" vertical="center"/>
    </xf>
    <xf numFmtId="174" fontId="60" fillId="2" borderId="0" xfId="0" applyNumberFormat="1" applyFont="1" applyFill="1" applyAlignment="1">
      <alignment horizontal="right" vertical="center"/>
    </xf>
    <xf numFmtId="0" fontId="16" fillId="2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20" fillId="2" borderId="0" xfId="0" applyFont="1" applyFill="1" applyAlignment="1">
      <alignment horizontal="left"/>
    </xf>
    <xf numFmtId="168" fontId="16" fillId="2" borderId="0" xfId="0" applyNumberFormat="1" applyFont="1" applyFill="1" applyAlignment="1">
      <alignment horizontal="centerContinuous"/>
    </xf>
    <xf numFmtId="0" fontId="16" fillId="2" borderId="0" xfId="0" applyFont="1" applyFill="1" applyAlignment="1">
      <alignment horizontal="centerContinuous"/>
    </xf>
    <xf numFmtId="0" fontId="16" fillId="2" borderId="4" xfId="0" applyFont="1" applyFill="1" applyBorder="1" applyAlignment="1">
      <alignment horizontal="centerContinuous"/>
    </xf>
    <xf numFmtId="1" fontId="7" fillId="2" borderId="2" xfId="0" applyNumberFormat="1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 wrapText="1"/>
    </xf>
    <xf numFmtId="192" fontId="7" fillId="2" borderId="8" xfId="0" applyNumberFormat="1" applyFont="1" applyFill="1" applyBorder="1" applyAlignment="1">
      <alignment vertical="center"/>
    </xf>
    <xf numFmtId="192" fontId="7" fillId="2" borderId="0" xfId="0" applyNumberFormat="1" applyFont="1" applyFill="1" applyAlignment="1">
      <alignment vertical="center"/>
    </xf>
    <xf numFmtId="192" fontId="8" fillId="2" borderId="8" xfId="0" applyNumberFormat="1" applyFont="1" applyFill="1" applyBorder="1" applyAlignment="1">
      <alignment vertical="center"/>
    </xf>
    <xf numFmtId="192" fontId="8" fillId="2" borderId="0" xfId="0" applyNumberFormat="1" applyFont="1" applyFill="1" applyAlignment="1">
      <alignment vertical="center"/>
    </xf>
    <xf numFmtId="179" fontId="7" fillId="2" borderId="0" xfId="0" applyNumberFormat="1" applyFont="1" applyFill="1" applyAlignment="1">
      <alignment horizontal="right" vertical="center"/>
    </xf>
    <xf numFmtId="179" fontId="8" fillId="2" borderId="0" xfId="0" applyNumberFormat="1" applyFont="1" applyFill="1" applyAlignment="1">
      <alignment horizontal="right" vertical="center"/>
    </xf>
    <xf numFmtId="1" fontId="60" fillId="2" borderId="2" xfId="0" applyNumberFormat="1" applyFont="1" applyFill="1" applyBorder="1" applyAlignment="1">
      <alignment horizontal="left" vertical="center"/>
    </xf>
    <xf numFmtId="0" fontId="17" fillId="2" borderId="3" xfId="0" applyFont="1" applyFill="1" applyBorder="1" applyAlignment="1">
      <alignment horizontal="left" vertical="center"/>
    </xf>
    <xf numFmtId="0" fontId="17" fillId="2" borderId="4" xfId="0" applyFont="1" applyFill="1" applyBorder="1"/>
    <xf numFmtId="0" fontId="62" fillId="2" borderId="4" xfId="0" applyFont="1" applyFill="1" applyBorder="1"/>
    <xf numFmtId="173" fontId="9" fillId="2" borderId="0" xfId="0" applyNumberFormat="1" applyFont="1" applyFill="1" applyAlignment="1">
      <alignment horizontal="right" vertical="center"/>
    </xf>
    <xf numFmtId="0" fontId="8" fillId="2" borderId="0" xfId="0" applyFont="1" applyFill="1" applyAlignment="1">
      <alignment horizontal="left" vertical="center"/>
    </xf>
    <xf numFmtId="0" fontId="66" fillId="2" borderId="0" xfId="0" applyFont="1" applyFill="1"/>
    <xf numFmtId="179" fontId="13" fillId="2" borderId="0" xfId="0" applyNumberFormat="1" applyFont="1" applyFill="1"/>
    <xf numFmtId="179" fontId="7" fillId="2" borderId="8" xfId="0" applyNumberFormat="1" applyFont="1" applyFill="1" applyBorder="1" applyAlignment="1">
      <alignment horizontal="right" vertical="center"/>
    </xf>
    <xf numFmtId="179" fontId="8" fillId="2" borderId="8" xfId="0" applyNumberFormat="1" applyFont="1" applyFill="1" applyBorder="1" applyAlignment="1">
      <alignment horizontal="right" vertical="center"/>
    </xf>
    <xf numFmtId="176" fontId="8" fillId="2" borderId="0" xfId="0" applyNumberFormat="1" applyFont="1" applyFill="1" applyAlignment="1">
      <alignment horizontal="right" vertical="center"/>
    </xf>
    <xf numFmtId="176" fontId="7" fillId="2" borderId="0" xfId="0" applyNumberFormat="1" applyFont="1" applyFill="1" applyAlignment="1">
      <alignment horizontal="right" vertical="center"/>
    </xf>
    <xf numFmtId="192" fontId="7" fillId="2" borderId="8" xfId="0" applyNumberFormat="1" applyFont="1" applyFill="1" applyBorder="1" applyAlignment="1">
      <alignment horizontal="right" vertical="center"/>
    </xf>
    <xf numFmtId="192" fontId="8" fillId="2" borderId="8" xfId="0" applyNumberFormat="1" applyFont="1" applyFill="1" applyBorder="1" applyAlignment="1">
      <alignment horizontal="right" vertical="center"/>
    </xf>
    <xf numFmtId="172" fontId="8" fillId="2" borderId="0" xfId="0" applyNumberFormat="1" applyFont="1" applyFill="1" applyAlignment="1">
      <alignment horizontal="right" vertical="center"/>
    </xf>
    <xf numFmtId="172" fontId="7" fillId="2" borderId="0" xfId="0" applyNumberFormat="1" applyFont="1" applyFill="1" applyAlignment="1">
      <alignment horizontal="right" vertical="center"/>
    </xf>
    <xf numFmtId="194" fontId="8" fillId="2" borderId="0" xfId="0" applyNumberFormat="1" applyFont="1" applyFill="1"/>
    <xf numFmtId="171" fontId="8" fillId="2" borderId="4" xfId="0" applyNumberFormat="1" applyFont="1" applyFill="1" applyBorder="1" applyAlignment="1">
      <alignment horizontal="right" vertical="center"/>
    </xf>
    <xf numFmtId="1" fontId="9" fillId="2" borderId="0" xfId="0" applyNumberFormat="1" applyFont="1" applyFill="1" applyAlignment="1">
      <alignment horizontal="right" vertical="center"/>
    </xf>
    <xf numFmtId="194" fontId="13" fillId="2" borderId="0" xfId="0" applyNumberFormat="1" applyFont="1" applyFill="1"/>
    <xf numFmtId="194" fontId="65" fillId="2" borderId="0" xfId="0" applyNumberFormat="1" applyFont="1" applyFill="1" applyAlignment="1">
      <alignment horizontal="right" vertical="center"/>
    </xf>
    <xf numFmtId="194" fontId="60" fillId="2" borderId="0" xfId="0" applyNumberFormat="1" applyFont="1" applyFill="1" applyAlignment="1">
      <alignment horizontal="right" vertical="center"/>
    </xf>
    <xf numFmtId="194" fontId="8" fillId="2" borderId="0" xfId="0" applyNumberFormat="1" applyFont="1" applyFill="1" applyAlignment="1">
      <alignment horizontal="right" vertical="center"/>
    </xf>
    <xf numFmtId="194" fontId="7" fillId="2" borderId="0" xfId="0" applyNumberFormat="1" applyFont="1" applyFill="1" applyAlignment="1">
      <alignment horizontal="right" vertical="center"/>
    </xf>
    <xf numFmtId="194" fontId="61" fillId="2" borderId="0" xfId="0" applyNumberFormat="1" applyFont="1" applyFill="1" applyAlignment="1">
      <alignment vertical="center"/>
    </xf>
    <xf numFmtId="194" fontId="8" fillId="2" borderId="29" xfId="0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194" fontId="65" fillId="2" borderId="29" xfId="0" applyNumberFormat="1" applyFont="1" applyFill="1" applyBorder="1" applyAlignment="1">
      <alignment horizontal="right" vertical="center"/>
    </xf>
    <xf numFmtId="0" fontId="41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8" fillId="2" borderId="4" xfId="0" applyFont="1" applyFill="1" applyBorder="1" applyAlignment="1">
      <alignment horizontal="left" vertical="center"/>
    </xf>
    <xf numFmtId="171" fontId="8" fillId="2" borderId="31" xfId="0" applyNumberFormat="1" applyFont="1" applyFill="1" applyBorder="1" applyAlignment="1">
      <alignment horizontal="right" vertical="center"/>
    </xf>
    <xf numFmtId="0" fontId="7" fillId="2" borderId="10" xfId="2" applyFont="1" applyFill="1" applyBorder="1" applyAlignment="1">
      <alignment horizontal="right" vertical="center" wrapText="1"/>
    </xf>
    <xf numFmtId="0" fontId="7" fillId="2" borderId="6" xfId="2" applyFont="1" applyFill="1" applyBorder="1" applyAlignment="1">
      <alignment horizontal="right" vertical="center" wrapText="1"/>
    </xf>
    <xf numFmtId="0" fontId="41" fillId="2" borderId="0" xfId="0" applyFont="1" applyFill="1" applyAlignment="1">
      <alignment horizontal="right" vertical="center"/>
    </xf>
    <xf numFmtId="0" fontId="18" fillId="2" borderId="0" xfId="0" applyFont="1" applyFill="1"/>
    <xf numFmtId="0" fontId="7" fillId="2" borderId="0" xfId="2" applyFont="1" applyFill="1" applyAlignment="1">
      <alignment horizontal="right" vertical="center" wrapText="1"/>
    </xf>
    <xf numFmtId="0" fontId="7" fillId="2" borderId="0" xfId="2" applyFont="1" applyFill="1" applyAlignment="1">
      <alignment horizontal="right" vertical="center" wrapText="1" indent="1"/>
    </xf>
    <xf numFmtId="173" fontId="8" fillId="2" borderId="0" xfId="4" applyNumberFormat="1" applyFont="1" applyFill="1" applyAlignment="1">
      <alignment vertical="center"/>
    </xf>
    <xf numFmtId="0" fontId="10" fillId="2" borderId="0" xfId="0" applyFont="1" applyFill="1"/>
    <xf numFmtId="172" fontId="10" fillId="2" borderId="0" xfId="0" applyNumberFormat="1" applyFont="1" applyFill="1"/>
    <xf numFmtId="172" fontId="0" fillId="2" borderId="0" xfId="0" applyNumberFormat="1" applyFill="1"/>
    <xf numFmtId="0" fontId="61" fillId="2" borderId="0" xfId="0" applyFont="1" applyFill="1" applyAlignment="1">
      <alignment horizontal="right" vertical="center"/>
    </xf>
    <xf numFmtId="172" fontId="61" fillId="2" borderId="0" xfId="0" applyNumberFormat="1" applyFont="1" applyFill="1" applyAlignment="1">
      <alignment horizontal="right" vertical="center"/>
    </xf>
    <xf numFmtId="172" fontId="42" fillId="2" borderId="0" xfId="0" applyNumberFormat="1" applyFont="1" applyFill="1" applyAlignment="1">
      <alignment horizontal="right" vertical="center"/>
    </xf>
    <xf numFmtId="0" fontId="63" fillId="2" borderId="0" xfId="0" applyFont="1" applyFill="1"/>
    <xf numFmtId="0" fontId="64" fillId="2" borderId="0" xfId="0" applyFont="1" applyFill="1"/>
    <xf numFmtId="172" fontId="65" fillId="2" borderId="0" xfId="0" applyNumberFormat="1" applyFont="1" applyFill="1" applyAlignment="1">
      <alignment horizontal="right" vertical="center"/>
    </xf>
    <xf numFmtId="172" fontId="60" fillId="2" borderId="0" xfId="0" applyNumberFormat="1" applyFont="1" applyFill="1" applyAlignment="1">
      <alignment horizontal="right" vertical="center"/>
    </xf>
    <xf numFmtId="171" fontId="8" fillId="2" borderId="4" xfId="0" applyNumberFormat="1" applyFont="1" applyFill="1" applyBorder="1" applyAlignment="1">
      <alignment horizontal="left" vertical="center" indent="1"/>
    </xf>
    <xf numFmtId="0" fontId="21" fillId="2" borderId="2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 wrapText="1"/>
    </xf>
    <xf numFmtId="1" fontId="19" fillId="2" borderId="0" xfId="0" applyNumberFormat="1" applyFont="1" applyFill="1" applyAlignment="1">
      <alignment horizontal="right" vertical="top"/>
    </xf>
    <xf numFmtId="0" fontId="0" fillId="2" borderId="0" xfId="0" applyFill="1" applyAlignment="1">
      <alignment horizontal="left" indent="1"/>
    </xf>
    <xf numFmtId="0" fontId="40" fillId="2" borderId="21" xfId="2" applyFont="1" applyFill="1" applyBorder="1" applyAlignment="1">
      <alignment horizontal="center" vertical="center" wrapText="1"/>
    </xf>
    <xf numFmtId="0" fontId="40" fillId="2" borderId="0" xfId="2" applyFont="1" applyFill="1" applyAlignment="1">
      <alignment horizontal="left" vertical="center" wrapText="1"/>
    </xf>
    <xf numFmtId="0" fontId="7" fillId="2" borderId="32" xfId="2" applyFont="1" applyFill="1" applyBorder="1" applyAlignment="1">
      <alignment horizontal="right" vertical="center" wrapText="1"/>
    </xf>
    <xf numFmtId="0" fontId="41" fillId="2" borderId="29" xfId="0" applyFont="1" applyFill="1" applyBorder="1" applyAlignment="1">
      <alignment horizontal="right" vertical="center"/>
    </xf>
    <xf numFmtId="172" fontId="8" fillId="2" borderId="29" xfId="0" applyNumberFormat="1" applyFont="1" applyFill="1" applyBorder="1" applyAlignment="1">
      <alignment horizontal="right" vertical="center"/>
    </xf>
    <xf numFmtId="0" fontId="7" fillId="2" borderId="29" xfId="2" applyFont="1" applyFill="1" applyBorder="1" applyAlignment="1">
      <alignment horizontal="right" vertical="center" wrapText="1"/>
    </xf>
    <xf numFmtId="173" fontId="8" fillId="2" borderId="29" xfId="4" applyNumberFormat="1" applyFont="1" applyFill="1" applyBorder="1" applyAlignment="1">
      <alignment vertical="center"/>
    </xf>
    <xf numFmtId="0" fontId="60" fillId="2" borderId="0" xfId="0" applyFont="1" applyFill="1" applyAlignment="1">
      <alignment horizontal="left" vertical="center"/>
    </xf>
    <xf numFmtId="0" fontId="7" fillId="2" borderId="30" xfId="2" applyFont="1" applyFill="1" applyBorder="1" applyAlignment="1">
      <alignment horizontal="right" vertical="center" wrapText="1"/>
    </xf>
    <xf numFmtId="0" fontId="61" fillId="2" borderId="29" xfId="0" applyFont="1" applyFill="1" applyBorder="1" applyAlignment="1">
      <alignment horizontal="right" vertical="center"/>
    </xf>
    <xf numFmtId="172" fontId="65" fillId="2" borderId="29" xfId="0" applyNumberFormat="1" applyFont="1" applyFill="1" applyBorder="1" applyAlignment="1">
      <alignment horizontal="right" vertical="center"/>
    </xf>
    <xf numFmtId="174" fontId="8" fillId="2" borderId="29" xfId="0" applyNumberFormat="1" applyFont="1" applyFill="1" applyBorder="1" applyAlignment="1">
      <alignment vertical="center"/>
    </xf>
    <xf numFmtId="174" fontId="8" fillId="2" borderId="29" xfId="0" applyNumberFormat="1" applyFont="1" applyFill="1" applyBorder="1" applyAlignment="1">
      <alignment horizontal="right" vertical="center"/>
    </xf>
    <xf numFmtId="174" fontId="8" fillId="2" borderId="28" xfId="0" applyNumberFormat="1" applyFont="1" applyFill="1" applyBorder="1" applyAlignment="1">
      <alignment vertical="center"/>
    </xf>
    <xf numFmtId="0" fontId="8" fillId="2" borderId="22" xfId="0" applyFont="1" applyFill="1" applyBorder="1" applyAlignment="1">
      <alignment horizontal="left" vertical="center"/>
    </xf>
    <xf numFmtId="177" fontId="8" fillId="2" borderId="20" xfId="0" applyNumberFormat="1" applyFont="1" applyFill="1" applyBorder="1" applyAlignment="1">
      <alignment horizontal="right" vertical="center"/>
    </xf>
    <xf numFmtId="0" fontId="21" fillId="2" borderId="2" xfId="0" applyFont="1" applyFill="1" applyBorder="1" applyAlignment="1">
      <alignment horizontal="left" vertical="center"/>
    </xf>
    <xf numFmtId="0" fontId="8" fillId="2" borderId="0" xfId="0" quotePrefix="1" applyFont="1" applyFill="1" applyAlignment="1">
      <alignment vertical="center"/>
    </xf>
    <xf numFmtId="0" fontId="7" fillId="2" borderId="5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vertical="center"/>
    </xf>
    <xf numFmtId="167" fontId="7" fillId="2" borderId="0" xfId="0" applyNumberFormat="1" applyFont="1" applyFill="1" applyAlignment="1">
      <alignment horizontal="center" vertical="center" wrapText="1"/>
    </xf>
    <xf numFmtId="0" fontId="8" fillId="2" borderId="2" xfId="0" applyFont="1" applyFill="1" applyBorder="1" applyAlignment="1">
      <alignment vertical="center"/>
    </xf>
    <xf numFmtId="2" fontId="8" fillId="2" borderId="0" xfId="0" applyNumberFormat="1" applyFont="1" applyFill="1" applyAlignment="1">
      <alignment horizontal="right" vertical="center"/>
    </xf>
    <xf numFmtId="177" fontId="8" fillId="2" borderId="0" xfId="397" applyFont="1" applyFill="1" applyBorder="1" applyAlignment="1">
      <alignment horizontal="right" vertical="center"/>
    </xf>
    <xf numFmtId="193" fontId="8" fillId="2" borderId="0" xfId="0" applyNumberFormat="1" applyFont="1" applyFill="1" applyAlignment="1">
      <alignment horizontal="center" vertical="center"/>
    </xf>
    <xf numFmtId="193" fontId="8" fillId="2" borderId="0" xfId="0" applyNumberFormat="1" applyFont="1" applyFill="1" applyAlignment="1">
      <alignment horizontal="right" vertical="center"/>
    </xf>
    <xf numFmtId="195" fontId="8" fillId="2" borderId="0" xfId="6" applyNumberFormat="1" applyFont="1" applyFill="1" applyAlignment="1">
      <alignment vertical="center"/>
    </xf>
    <xf numFmtId="0" fontId="17" fillId="2" borderId="0" xfId="0" applyFont="1" applyFill="1" applyAlignment="1">
      <alignment vertical="center"/>
    </xf>
    <xf numFmtId="2" fontId="8" fillId="2" borderId="0" xfId="0" quotePrefix="1" applyNumberFormat="1" applyFont="1" applyFill="1" applyAlignment="1">
      <alignment horizontal="right" vertical="center"/>
    </xf>
    <xf numFmtId="0" fontId="8" fillId="2" borderId="3" xfId="0" applyFont="1" applyFill="1" applyBorder="1" applyAlignment="1">
      <alignment vertical="center"/>
    </xf>
    <xf numFmtId="169" fontId="7" fillId="2" borderId="4" xfId="0" applyNumberFormat="1" applyFont="1" applyFill="1" applyBorder="1" applyAlignment="1">
      <alignment horizontal="right" vertical="center"/>
    </xf>
    <xf numFmtId="167" fontId="8" fillId="2" borderId="4" xfId="0" applyNumberFormat="1" applyFont="1" applyFill="1" applyBorder="1" applyAlignment="1">
      <alignment horizontal="right" vertical="center"/>
    </xf>
    <xf numFmtId="167" fontId="7" fillId="2" borderId="4" xfId="0" applyNumberFormat="1" applyFont="1" applyFill="1" applyBorder="1" applyAlignment="1">
      <alignment horizontal="center" vertical="center"/>
    </xf>
    <xf numFmtId="167" fontId="42" fillId="2" borderId="4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9" fillId="2" borderId="0" xfId="0" applyFont="1" applyFill="1"/>
    <xf numFmtId="0" fontId="21" fillId="2" borderId="0" xfId="0" applyFont="1" applyFill="1"/>
    <xf numFmtId="0" fontId="6" fillId="2" borderId="0" xfId="0" applyFont="1" applyFill="1" applyAlignment="1">
      <alignment horizontal="left"/>
    </xf>
    <xf numFmtId="0" fontId="13" fillId="2" borderId="0" xfId="0" applyFont="1" applyFill="1" applyAlignment="1">
      <alignment vertical="center"/>
    </xf>
    <xf numFmtId="0" fontId="21" fillId="0" borderId="0" xfId="0" applyFont="1" applyAlignment="1">
      <alignment vertical="center"/>
    </xf>
    <xf numFmtId="0" fontId="8" fillId="2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0" fontId="5" fillId="2" borderId="0" xfId="0" applyFont="1" applyFill="1" applyAlignment="1">
      <alignment horizontal="left" vertical="top"/>
    </xf>
    <xf numFmtId="174" fontId="9" fillId="2" borderId="0" xfId="0" applyNumberFormat="1" applyFont="1" applyFill="1" applyAlignment="1">
      <alignment horizontal="right"/>
    </xf>
    <xf numFmtId="0" fontId="45" fillId="2" borderId="0" xfId="0" applyFont="1" applyFill="1"/>
    <xf numFmtId="0" fontId="67" fillId="2" borderId="0" xfId="60" applyFont="1" applyFill="1" applyAlignment="1">
      <alignment horizontal="left"/>
    </xf>
    <xf numFmtId="0" fontId="7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vertical="center" wrapText="1"/>
    </xf>
    <xf numFmtId="173" fontId="7" fillId="2" borderId="0" xfId="0" applyNumberFormat="1" applyFont="1" applyFill="1"/>
    <xf numFmtId="173" fontId="8" fillId="2" borderId="0" xfId="0" applyNumberFormat="1" applyFont="1" applyFill="1"/>
    <xf numFmtId="173" fontId="7" fillId="2" borderId="8" xfId="0" applyNumberFormat="1" applyFont="1" applyFill="1" applyBorder="1" applyAlignment="1">
      <alignment horizontal="right" vertical="center"/>
    </xf>
    <xf numFmtId="173" fontId="8" fillId="2" borderId="8" xfId="0" applyNumberFormat="1" applyFont="1" applyFill="1" applyBorder="1" applyAlignment="1">
      <alignment horizontal="right" vertical="center"/>
    </xf>
    <xf numFmtId="179" fontId="16" fillId="2" borderId="0" xfId="0" applyNumberFormat="1" applyFont="1" applyFill="1"/>
    <xf numFmtId="173" fontId="7" fillId="2" borderId="0" xfId="0" applyNumberFormat="1" applyFont="1" applyFill="1" applyAlignment="1">
      <alignment horizontal="right"/>
    </xf>
    <xf numFmtId="173" fontId="8" fillId="2" borderId="0" xfId="0" applyNumberFormat="1" applyFont="1" applyFill="1" applyAlignment="1">
      <alignment horizontal="right"/>
    </xf>
    <xf numFmtId="173" fontId="8" fillId="2" borderId="0" xfId="0" quotePrefix="1" applyNumberFormat="1" applyFont="1" applyFill="1" applyAlignment="1">
      <alignment horizontal="right"/>
    </xf>
    <xf numFmtId="173" fontId="7" fillId="0" borderId="0" xfId="0" applyNumberFormat="1" applyFont="1" applyAlignment="1">
      <alignment horizontal="right"/>
    </xf>
    <xf numFmtId="194" fontId="8" fillId="2" borderId="0" xfId="0" applyNumberFormat="1" applyFont="1" applyFill="1" applyAlignment="1">
      <alignment vertical="center"/>
    </xf>
    <xf numFmtId="194" fontId="7" fillId="2" borderId="0" xfId="4" applyNumberFormat="1" applyFont="1" applyFill="1" applyAlignment="1">
      <alignment horizontal="right" vertical="center"/>
    </xf>
    <xf numFmtId="194" fontId="8" fillId="2" borderId="0" xfId="60" applyNumberFormat="1" applyFont="1" applyFill="1" applyAlignment="1">
      <alignment horizontal="right" vertical="center"/>
    </xf>
    <xf numFmtId="194" fontId="60" fillId="2" borderId="0" xfId="4" applyNumberFormat="1" applyFont="1" applyFill="1" applyAlignment="1">
      <alignment horizontal="right" vertical="center"/>
    </xf>
    <xf numFmtId="194" fontId="13" fillId="2" borderId="0" xfId="0" applyNumberFormat="1" applyFont="1" applyFill="1" applyAlignment="1">
      <alignment horizontal="center" vertical="center"/>
    </xf>
    <xf numFmtId="194" fontId="40" fillId="2" borderId="30" xfId="2" applyNumberFormat="1" applyFont="1" applyFill="1" applyBorder="1" applyAlignment="1">
      <alignment horizontal="right" vertical="center" wrapText="1"/>
    </xf>
    <xf numFmtId="194" fontId="40" fillId="2" borderId="6" xfId="2" applyNumberFormat="1" applyFont="1" applyFill="1" applyBorder="1" applyAlignment="1">
      <alignment horizontal="right" vertical="center" wrapText="1"/>
    </xf>
    <xf numFmtId="194" fontId="7" fillId="2" borderId="6" xfId="2" applyNumberFormat="1" applyFont="1" applyFill="1" applyBorder="1" applyAlignment="1">
      <alignment horizontal="right" vertical="center" wrapText="1"/>
    </xf>
    <xf numFmtId="194" fontId="7" fillId="2" borderId="6" xfId="0" applyNumberFormat="1" applyFont="1" applyFill="1" applyBorder="1" applyAlignment="1">
      <alignment horizontal="right" vertical="center" wrapText="1"/>
    </xf>
    <xf numFmtId="194" fontId="41" fillId="2" borderId="29" xfId="0" applyNumberFormat="1" applyFont="1" applyFill="1" applyBorder="1" applyAlignment="1">
      <alignment vertical="center"/>
    </xf>
    <xf numFmtId="194" fontId="41" fillId="2" borderId="0" xfId="0" applyNumberFormat="1" applyFont="1" applyFill="1" applyAlignment="1">
      <alignment vertical="center"/>
    </xf>
    <xf numFmtId="194" fontId="7" fillId="2" borderId="0" xfId="0" applyNumberFormat="1" applyFont="1" applyFill="1" applyAlignment="1">
      <alignment vertical="center"/>
    </xf>
    <xf numFmtId="194" fontId="8" fillId="2" borderId="29" xfId="4" applyNumberFormat="1" applyFont="1" applyFill="1" applyBorder="1"/>
    <xf numFmtId="194" fontId="8" fillId="2" borderId="0" xfId="4" applyNumberFormat="1" applyFont="1" applyFill="1"/>
    <xf numFmtId="194" fontId="17" fillId="2" borderId="0" xfId="0" applyNumberFormat="1" applyFont="1" applyFill="1"/>
    <xf numFmtId="194" fontId="8" fillId="2" borderId="29" xfId="4" applyNumberFormat="1" applyFont="1" applyFill="1" applyBorder="1" applyAlignment="1">
      <alignment horizontal="right"/>
    </xf>
    <xf numFmtId="194" fontId="8" fillId="2" borderId="0" xfId="4" applyNumberFormat="1" applyFont="1" applyFill="1" applyAlignment="1">
      <alignment horizontal="right"/>
    </xf>
    <xf numFmtId="194" fontId="8" fillId="2" borderId="29" xfId="4" applyNumberFormat="1" applyFont="1" applyFill="1" applyBorder="1" applyAlignment="1">
      <alignment horizontal="right" vertical="center"/>
    </xf>
    <xf numFmtId="194" fontId="8" fillId="2" borderId="0" xfId="4" applyNumberFormat="1" applyFont="1" applyFill="1" applyAlignment="1">
      <alignment horizontal="right" vertical="center"/>
    </xf>
    <xf numFmtId="194" fontId="16" fillId="2" borderId="0" xfId="0" applyNumberFormat="1" applyFont="1" applyFill="1"/>
    <xf numFmtId="194" fontId="16" fillId="2" borderId="0" xfId="0" applyNumberFormat="1" applyFont="1" applyFill="1" applyAlignment="1">
      <alignment horizontal="right" vertical="center"/>
    </xf>
    <xf numFmtId="194" fontId="9" fillId="2" borderId="0" xfId="0" applyNumberFormat="1" applyFont="1" applyFill="1" applyAlignment="1">
      <alignment horizontal="right" vertical="center"/>
    </xf>
    <xf numFmtId="194" fontId="66" fillId="2" borderId="0" xfId="0" applyNumberFormat="1" applyFont="1" applyFill="1"/>
    <xf numFmtId="194" fontId="44" fillId="2" borderId="0" xfId="60" applyNumberFormat="1" applyFill="1"/>
    <xf numFmtId="194" fontId="62" fillId="2" borderId="28" xfId="0" applyNumberFormat="1" applyFont="1" applyFill="1" applyBorder="1" applyAlignment="1">
      <alignment horizontal="right"/>
    </xf>
    <xf numFmtId="194" fontId="62" fillId="2" borderId="20" xfId="0" applyNumberFormat="1" applyFont="1" applyFill="1" applyBorder="1" applyAlignment="1">
      <alignment horizontal="right"/>
    </xf>
    <xf numFmtId="194" fontId="42" fillId="2" borderId="0" xfId="4" applyNumberFormat="1" applyFont="1" applyFill="1" applyAlignment="1">
      <alignment horizontal="right" vertical="center"/>
    </xf>
    <xf numFmtId="49" fontId="13" fillId="2" borderId="0" xfId="0" applyNumberFormat="1" applyFont="1" applyFill="1" applyAlignment="1">
      <alignment horizontal="left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41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left" vertical="center"/>
    </xf>
    <xf numFmtId="49" fontId="7" fillId="2" borderId="9" xfId="0" applyNumberFormat="1" applyFont="1" applyFill="1" applyBorder="1" applyAlignment="1">
      <alignment horizontal="left" vertical="center"/>
    </xf>
    <xf numFmtId="49" fontId="13" fillId="2" borderId="0" xfId="0" applyNumberFormat="1" applyFont="1" applyFill="1" applyAlignment="1">
      <alignment horizontal="left"/>
    </xf>
    <xf numFmtId="49" fontId="40" fillId="2" borderId="7" xfId="2" applyNumberFormat="1" applyFont="1" applyFill="1" applyBorder="1" applyAlignment="1">
      <alignment horizontal="center" vertical="center" wrapText="1"/>
    </xf>
    <xf numFmtId="49" fontId="8" fillId="2" borderId="33" xfId="0" applyNumberFormat="1" applyFont="1" applyFill="1" applyBorder="1" applyAlignment="1">
      <alignment horizontal="left" vertical="center"/>
    </xf>
    <xf numFmtId="49" fontId="17" fillId="2" borderId="20" xfId="0" applyNumberFormat="1" applyFont="1" applyFill="1" applyBorder="1" applyAlignment="1">
      <alignment horizontal="left"/>
    </xf>
    <xf numFmtId="49" fontId="21" fillId="0" borderId="0" xfId="0" applyNumberFormat="1" applyFont="1"/>
    <xf numFmtId="0" fontId="8" fillId="2" borderId="34" xfId="0" applyFont="1" applyFill="1" applyBorder="1" applyAlignment="1">
      <alignment horizontal="left" vertical="center"/>
    </xf>
    <xf numFmtId="172" fontId="8" fillId="2" borderId="20" xfId="0" applyNumberFormat="1" applyFont="1" applyFill="1" applyBorder="1" applyAlignment="1">
      <alignment horizontal="right" vertical="center"/>
    </xf>
    <xf numFmtId="172" fontId="7" fillId="2" borderId="20" xfId="0" applyNumberFormat="1" applyFont="1" applyFill="1" applyBorder="1" applyAlignment="1">
      <alignment horizontal="right" vertical="center"/>
    </xf>
    <xf numFmtId="194" fontId="8" fillId="2" borderId="28" xfId="0" applyNumberFormat="1" applyFont="1" applyFill="1" applyBorder="1" applyAlignment="1">
      <alignment horizontal="right" vertical="center"/>
    </xf>
    <xf numFmtId="194" fontId="8" fillId="2" borderId="20" xfId="0" applyNumberFormat="1" applyFont="1" applyFill="1" applyBorder="1" applyAlignment="1">
      <alignment horizontal="right" vertical="center"/>
    </xf>
    <xf numFmtId="194" fontId="7" fillId="2" borderId="20" xfId="4" applyNumberFormat="1" applyFont="1" applyFill="1" applyBorder="1" applyAlignment="1">
      <alignment horizontal="right" vertical="center"/>
    </xf>
    <xf numFmtId="2" fontId="7" fillId="2" borderId="0" xfId="0" applyNumberFormat="1" applyFont="1" applyFill="1" applyAlignment="1">
      <alignment horizontal="right" vertical="center"/>
    </xf>
    <xf numFmtId="0" fontId="21" fillId="2" borderId="0" xfId="0" applyFont="1" applyFill="1" applyAlignment="1">
      <alignment horizontal="left" vertical="center"/>
    </xf>
    <xf numFmtId="0" fontId="68" fillId="2" borderId="0" xfId="0" applyFont="1" applyFill="1"/>
    <xf numFmtId="173" fontId="68" fillId="2" borderId="0" xfId="0" applyNumberFormat="1" applyFont="1" applyFill="1"/>
    <xf numFmtId="173" fontId="67" fillId="2" borderId="0" xfId="60" applyNumberFormat="1" applyFont="1" applyFill="1"/>
    <xf numFmtId="0" fontId="69" fillId="2" borderId="0" xfId="0" applyFont="1" applyFill="1" applyAlignment="1">
      <alignment vertical="center" wrapText="1"/>
    </xf>
    <xf numFmtId="0" fontId="67" fillId="2" borderId="0" xfId="60" applyFont="1" applyFill="1" applyAlignment="1">
      <alignment vertical="center"/>
    </xf>
    <xf numFmtId="173" fontId="70" fillId="2" borderId="0" xfId="0" applyNumberFormat="1" applyFont="1" applyFill="1" applyAlignment="1">
      <alignment horizontal="right" vertical="center"/>
    </xf>
    <xf numFmtId="0" fontId="69" fillId="2" borderId="0" xfId="0" applyFont="1" applyFill="1" applyAlignment="1">
      <alignment horizontal="left" vertical="center" wrapText="1"/>
    </xf>
    <xf numFmtId="194" fontId="8" fillId="2" borderId="0" xfId="0" applyNumberFormat="1" applyFont="1" applyFill="1" applyAlignment="1">
      <alignment horizontal="left" vertical="center"/>
    </xf>
    <xf numFmtId="0" fontId="21" fillId="2" borderId="7" xfId="0" applyFont="1" applyFill="1" applyBorder="1" applyAlignment="1">
      <alignment vertical="center"/>
    </xf>
    <xf numFmtId="49" fontId="40" fillId="2" borderId="0" xfId="2" applyNumberFormat="1" applyFont="1" applyFill="1" applyAlignment="1">
      <alignment horizontal="center" vertical="center" wrapText="1"/>
    </xf>
    <xf numFmtId="194" fontId="40" fillId="2" borderId="29" xfId="2" applyNumberFormat="1" applyFont="1" applyFill="1" applyBorder="1" applyAlignment="1">
      <alignment horizontal="right" vertical="center" wrapText="1"/>
    </xf>
    <xf numFmtId="194" fontId="40" fillId="2" borderId="0" xfId="2" applyNumberFormat="1" applyFont="1" applyFill="1" applyAlignment="1">
      <alignment horizontal="right" vertical="center" wrapText="1"/>
    </xf>
    <xf numFmtId="194" fontId="7" fillId="2" borderId="0" xfId="2" applyNumberFormat="1" applyFont="1" applyFill="1" applyAlignment="1">
      <alignment horizontal="right" vertical="center" wrapText="1"/>
    </xf>
    <xf numFmtId="194" fontId="7" fillId="2" borderId="0" xfId="0" applyNumberFormat="1" applyFont="1" applyFill="1" applyAlignment="1">
      <alignment horizontal="right" vertical="center" wrapText="1"/>
    </xf>
    <xf numFmtId="0" fontId="8" fillId="2" borderId="33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right" vertical="center" wrapText="1" readingOrder="1"/>
    </xf>
    <xf numFmtId="0" fontId="7" fillId="2" borderId="0" xfId="0" applyFont="1" applyFill="1" applyAlignment="1">
      <alignment horizontal="right" vertical="center" readingOrder="1"/>
    </xf>
    <xf numFmtId="173" fontId="7" fillId="2" borderId="0" xfId="0" applyNumberFormat="1" applyFont="1" applyFill="1" applyAlignment="1">
      <alignment vertical="center"/>
    </xf>
    <xf numFmtId="0" fontId="9" fillId="2" borderId="7" xfId="0" applyFont="1" applyFill="1" applyBorder="1" applyAlignment="1">
      <alignment horizontal="right" vertical="center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left"/>
    </xf>
    <xf numFmtId="0" fontId="8" fillId="0" borderId="0" xfId="0" applyFont="1" applyAlignment="1">
      <alignment horizontal="left" vertical="center"/>
    </xf>
    <xf numFmtId="194" fontId="6" fillId="2" borderId="0" xfId="0" applyNumberFormat="1" applyFont="1" applyFill="1" applyAlignment="1">
      <alignment horizontal="left" vertical="center" wrapText="1"/>
    </xf>
    <xf numFmtId="194" fontId="8" fillId="2" borderId="0" xfId="0" applyNumberFormat="1" applyFont="1" applyFill="1" applyAlignment="1">
      <alignment horizontal="left" vertical="center"/>
    </xf>
    <xf numFmtId="194" fontId="6" fillId="2" borderId="0" xfId="0" applyNumberFormat="1" applyFont="1" applyFill="1" applyAlignment="1">
      <alignment horizontal="left"/>
    </xf>
    <xf numFmtId="0" fontId="9" fillId="2" borderId="21" xfId="0" applyFont="1" applyFill="1" applyBorder="1" applyAlignment="1">
      <alignment horizontal="distributed" vertical="justify" wrapText="1"/>
    </xf>
    <xf numFmtId="0" fontId="6" fillId="2" borderId="0" xfId="0" applyFont="1" applyFill="1" applyAlignment="1">
      <alignment horizontal="left"/>
    </xf>
    <xf numFmtId="0" fontId="9" fillId="2" borderId="0" xfId="0" applyFont="1" applyFill="1" applyAlignment="1">
      <alignment horizontal="left" vertical="justify" wrapText="1"/>
    </xf>
    <xf numFmtId="0" fontId="71" fillId="2" borderId="0" xfId="60" applyFont="1" applyFill="1"/>
  </cellXfs>
  <cellStyles count="495">
    <cellStyle name="20% - Énfasis1 2" xfId="9"/>
    <cellStyle name="20% - Énfasis1 2 2" xfId="387"/>
    <cellStyle name="20% - Énfasis2 2" xfId="10"/>
    <cellStyle name="20% - Énfasis2 2 2" xfId="386"/>
    <cellStyle name="20% - Énfasis3 2" xfId="11"/>
    <cellStyle name="20% - Énfasis3 2 2" xfId="385"/>
    <cellStyle name="20% - Énfasis4 2" xfId="12"/>
    <cellStyle name="20% - Énfasis4 2 2" xfId="384"/>
    <cellStyle name="20% - Énfasis5 2" xfId="13"/>
    <cellStyle name="20% - Énfasis5 2 2" xfId="383"/>
    <cellStyle name="20% - Énfasis6 2" xfId="14"/>
    <cellStyle name="20% - Énfasis6 2 2" xfId="382"/>
    <cellStyle name="40% - Énfasis1 2" xfId="15"/>
    <cellStyle name="40% - Énfasis1 2 2" xfId="381"/>
    <cellStyle name="40% - Énfasis2 2" xfId="16"/>
    <cellStyle name="40% - Énfasis2 2 2" xfId="380"/>
    <cellStyle name="40% - Énfasis3 2" xfId="17"/>
    <cellStyle name="40% - Énfasis3 2 2" xfId="379"/>
    <cellStyle name="40% - Énfasis4 2" xfId="18"/>
    <cellStyle name="40% - Énfasis4 2 2" xfId="378"/>
    <cellStyle name="40% - Énfasis5 2" xfId="19"/>
    <cellStyle name="40% - Énfasis5 2 2" xfId="377"/>
    <cellStyle name="40% - Énfasis6 2" xfId="20"/>
    <cellStyle name="40% - Énfasis6 2 2" xfId="376"/>
    <cellStyle name="60% - Énfasis1 2" xfId="21"/>
    <cellStyle name="60% - Énfasis2 2" xfId="22"/>
    <cellStyle name="60% - Énfasis3 2" xfId="23"/>
    <cellStyle name="60% - Énfasis4 2" xfId="24"/>
    <cellStyle name="60% - Énfasis5 2" xfId="25"/>
    <cellStyle name="60% - Énfasis6 2" xfId="26"/>
    <cellStyle name="Buena 2" xfId="27"/>
    <cellStyle name="Cabecera 1" xfId="63"/>
    <cellStyle name="Cabecera 1 2" xfId="64"/>
    <cellStyle name="Cabecera 1 3" xfId="65"/>
    <cellStyle name="Cabecera 1_Lista Supervisadas" xfId="66"/>
    <cellStyle name="Cabecera 2" xfId="67"/>
    <cellStyle name="Cabecera 2 2" xfId="68"/>
    <cellStyle name="Cabecera 2 3" xfId="69"/>
    <cellStyle name="Cabecera 2_Lista Supervisadas" xfId="70"/>
    <cellStyle name="Cálculo 2" xfId="28"/>
    <cellStyle name="Cambiar to&amp;do" xfId="71"/>
    <cellStyle name="Celda de comprobación 2" xfId="29"/>
    <cellStyle name="Celda vinculada 2" xfId="30"/>
    <cellStyle name="Comma" xfId="72"/>
    <cellStyle name="Currency" xfId="73"/>
    <cellStyle name="Date" xfId="74"/>
    <cellStyle name="Diseño" xfId="75"/>
    <cellStyle name="Encabezado 4 2" xfId="31"/>
    <cellStyle name="Énfasis1 2" xfId="32"/>
    <cellStyle name="Énfasis2 2" xfId="33"/>
    <cellStyle name="Énfasis3 2" xfId="34"/>
    <cellStyle name="Énfasis4 2" xfId="35"/>
    <cellStyle name="Énfasis5 2" xfId="36"/>
    <cellStyle name="Énfasis6 2" xfId="37"/>
    <cellStyle name="Entrada 2" xfId="38"/>
    <cellStyle name="Euro" xfId="76"/>
    <cellStyle name="Euro 2" xfId="77"/>
    <cellStyle name="Euro 2 2" xfId="78"/>
    <cellStyle name="Euro 2 2 2" xfId="360"/>
    <cellStyle name="Euro 2 3" xfId="79"/>
    <cellStyle name="Euro 2 4" xfId="80"/>
    <cellStyle name="Euro 2 5" xfId="81"/>
    <cellStyle name="Euro 2 6" xfId="82"/>
    <cellStyle name="Euro 2_TD" xfId="83"/>
    <cellStyle name="Euro 3" xfId="84"/>
    <cellStyle name="Euro 3 2" xfId="359"/>
    <cellStyle name="Euro 4" xfId="85"/>
    <cellStyle name="Euro 5" xfId="86"/>
    <cellStyle name="Euro 6" xfId="87"/>
    <cellStyle name="Euro_Lista Supervisadas" xfId="88"/>
    <cellStyle name="F2" xfId="89"/>
    <cellStyle name="F3" xfId="90"/>
    <cellStyle name="F4" xfId="91"/>
    <cellStyle name="F5" xfId="92"/>
    <cellStyle name="F6" xfId="93"/>
    <cellStyle name="F7" xfId="94"/>
    <cellStyle name="F8" xfId="95"/>
    <cellStyle name="Fecha" xfId="96"/>
    <cellStyle name="Fecha 2" xfId="97"/>
    <cellStyle name="Fecha 3" xfId="98"/>
    <cellStyle name="Fecha_Lista Supervisadas" xfId="99"/>
    <cellStyle name="Fechas" xfId="100"/>
    <cellStyle name="Fechas 10" xfId="101"/>
    <cellStyle name="Fechas 2" xfId="102"/>
    <cellStyle name="Fechas 3" xfId="103"/>
    <cellStyle name="Fechas 4" xfId="104"/>
    <cellStyle name="Fechas 5" xfId="105"/>
    <cellStyle name="Fechas 6" xfId="106"/>
    <cellStyle name="Fechas 7" xfId="107"/>
    <cellStyle name="Fechas 8" xfId="108"/>
    <cellStyle name="Fechas 9" xfId="109"/>
    <cellStyle name="Fechas_Aportes Voluntarios - Julio 2010" xfId="110"/>
    <cellStyle name="Fijo" xfId="111"/>
    <cellStyle name="Fijo 2" xfId="112"/>
    <cellStyle name="Fijo 3" xfId="113"/>
    <cellStyle name="Fijo_Lista Supervisadas" xfId="114"/>
    <cellStyle name="Fixed" xfId="115"/>
    <cellStyle name="Fixed 2" xfId="116"/>
    <cellStyle name="Fixed 3" xfId="117"/>
    <cellStyle name="Fixed_CA-Infraes" xfId="118"/>
    <cellStyle name="HEADING1" xfId="119"/>
    <cellStyle name="HEADING2" xfId="120"/>
    <cellStyle name="Hipervínculo" xfId="60" builtinId="8"/>
    <cellStyle name="Hipervínculo 2" xfId="122"/>
    <cellStyle name="Hipervínculo 3" xfId="123"/>
    <cellStyle name="Hipervínculo 4" xfId="121"/>
    <cellStyle name="Hipervínculo 4 2" xfId="311"/>
    <cellStyle name="Incorrecto 2" xfId="39"/>
    <cellStyle name="Millares [0] 2" xfId="52"/>
    <cellStyle name="Millares 10" xfId="125"/>
    <cellStyle name="Millares 10 2" xfId="126"/>
    <cellStyle name="Millares 10 3" xfId="343"/>
    <cellStyle name="Millares 10 3 2" xfId="356"/>
    <cellStyle name="Millares 100" xfId="463"/>
    <cellStyle name="Millares 101" xfId="466"/>
    <cellStyle name="Millares 102" xfId="469"/>
    <cellStyle name="Millares 103" xfId="472"/>
    <cellStyle name="Millares 11" xfId="127"/>
    <cellStyle name="Millares 12" xfId="124"/>
    <cellStyle name="Millares 12 2" xfId="355"/>
    <cellStyle name="Millares 13" xfId="308"/>
    <cellStyle name="Millares 14" xfId="353"/>
    <cellStyle name="Millares 15" xfId="309"/>
    <cellStyle name="Millares 16" xfId="352"/>
    <cellStyle name="Millares 17" xfId="305"/>
    <cellStyle name="Millares 18" xfId="350"/>
    <cellStyle name="Millares 19" xfId="306"/>
    <cellStyle name="Millares 2" xfId="40"/>
    <cellStyle name="Millares 2 10" xfId="128"/>
    <cellStyle name="Millares 2 10 2" xfId="354"/>
    <cellStyle name="Millares 2 11" xfId="414"/>
    <cellStyle name="Millares 2 12" xfId="420"/>
    <cellStyle name="Millares 2 13" xfId="429"/>
    <cellStyle name="Millares 2 14" xfId="449"/>
    <cellStyle name="Millares 2 15" xfId="464"/>
    <cellStyle name="Millares 2 16" xfId="467"/>
    <cellStyle name="Millares 2 17" xfId="470"/>
    <cellStyle name="Millares 2 18" xfId="474"/>
    <cellStyle name="Millares 2 2" xfId="129"/>
    <cellStyle name="Millares 2 2 10" xfId="394"/>
    <cellStyle name="Millares 2 2 11" xfId="435"/>
    <cellStyle name="Millares 2 2 12" xfId="447"/>
    <cellStyle name="Millares 2 2 2" xfId="130"/>
    <cellStyle name="Millares 2 2 2 2" xfId="131"/>
    <cellStyle name="Millares 2 2 2 3" xfId="132"/>
    <cellStyle name="Millares 2 2 2_TD" xfId="133"/>
    <cellStyle name="Millares 2 2 3" xfId="134"/>
    <cellStyle name="Millares 2 2 4" xfId="135"/>
    <cellStyle name="Millares 2 2 4 2" xfId="136"/>
    <cellStyle name="Millares 2 2 4 3" xfId="340"/>
    <cellStyle name="Millares 2 2 4 3 2" xfId="349"/>
    <cellStyle name="Millares 2 2 5" xfId="137"/>
    <cellStyle name="Millares 2 2 6" xfId="138"/>
    <cellStyle name="Millares 2 2 7" xfId="338"/>
    <cellStyle name="Millares 2 2 7 2" xfId="389"/>
    <cellStyle name="Millares 2 2 8" xfId="348"/>
    <cellStyle name="Millares 2 2 9" xfId="347"/>
    <cellStyle name="Millares 2 2_Créd x tipo y prov" xfId="139"/>
    <cellStyle name="Millares 2 3" xfId="140"/>
    <cellStyle name="Millares 2 3 2" xfId="141"/>
    <cellStyle name="Millares 2 3 3" xfId="142"/>
    <cellStyle name="Millares 2 3 4" xfId="336"/>
    <cellStyle name="Millares 2 3 4 2" xfId="346"/>
    <cellStyle name="Millares 2 3_BG Fondos" xfId="143"/>
    <cellStyle name="Millares 2 4" xfId="144"/>
    <cellStyle name="Millares 2 4 2" xfId="145"/>
    <cellStyle name="Millares 2 4 3" xfId="335"/>
    <cellStyle name="Millares 2 4 3 2" xfId="344"/>
    <cellStyle name="Millares 2 5" xfId="146"/>
    <cellStyle name="Millares 2 5 2" xfId="147"/>
    <cellStyle name="Millares 2 5 3" xfId="334"/>
    <cellStyle name="Millares 2 5 3 2" xfId="342"/>
    <cellStyle name="Millares 2 6" xfId="148"/>
    <cellStyle name="Millares 2 6 2" xfId="149"/>
    <cellStyle name="Millares 2 6 3" xfId="332"/>
    <cellStyle name="Millares 2 6 3 2" xfId="341"/>
    <cellStyle name="Millares 2 7" xfId="150"/>
    <cellStyle name="Millares 2 8" xfId="151"/>
    <cellStyle name="Millares 2 9" xfId="152"/>
    <cellStyle name="Millares 2_Carpeta SIF" xfId="153"/>
    <cellStyle name="Millares 20" xfId="351"/>
    <cellStyle name="Millares 21" xfId="307"/>
    <cellStyle name="Millares 22" xfId="345"/>
    <cellStyle name="Millares 23" xfId="297"/>
    <cellStyle name="Millares 24" xfId="358"/>
    <cellStyle name="Millares 25" xfId="298"/>
    <cellStyle name="Millares 26" xfId="357"/>
    <cellStyle name="Millares 27" xfId="303"/>
    <cellStyle name="Millares 28" xfId="372"/>
    <cellStyle name="Millares 29" xfId="312"/>
    <cellStyle name="Millares 3" xfId="57"/>
    <cellStyle name="Millares 3 2" xfId="155"/>
    <cellStyle name="Millares 3 2 2" xfId="156"/>
    <cellStyle name="Millares 3 2 2 2" xfId="157"/>
    <cellStyle name="Millares 3 2 2 3" xfId="339"/>
    <cellStyle name="Millares 3 2 3" xfId="158"/>
    <cellStyle name="Millares 3 2 4" xfId="328"/>
    <cellStyle name="Millares 3 2 4 2" xfId="337"/>
    <cellStyle name="Millares 3 3" xfId="159"/>
    <cellStyle name="Millares 3 3 2" xfId="160"/>
    <cellStyle name="Millares 3 3 2 2" xfId="327"/>
    <cellStyle name="Millares 3 3 3" xfId="326"/>
    <cellStyle name="Millares 3 4" xfId="154"/>
    <cellStyle name="Millares 3_CA-Infraes" xfId="161"/>
    <cellStyle name="Millares 30" xfId="373"/>
    <cellStyle name="Millares 31" xfId="313"/>
    <cellStyle name="Millares 32" xfId="371"/>
    <cellStyle name="Millares 33" xfId="314"/>
    <cellStyle name="Millares 34" xfId="370"/>
    <cellStyle name="Millares 35" xfId="315"/>
    <cellStyle name="Millares 36" xfId="369"/>
    <cellStyle name="Millares 37" xfId="316"/>
    <cellStyle name="Millares 38" xfId="368"/>
    <cellStyle name="Millares 39" xfId="317"/>
    <cellStyle name="Millares 4" xfId="56"/>
    <cellStyle name="Millares 4 2" xfId="163"/>
    <cellStyle name="Millares 4 3" xfId="164"/>
    <cellStyle name="Millares 4 3 2" xfId="165"/>
    <cellStyle name="Millares 4 3 3" xfId="333"/>
    <cellStyle name="Millares 4 4" xfId="166"/>
    <cellStyle name="Millares 4 5" xfId="162"/>
    <cellStyle name="Millares 4 5 2" xfId="331"/>
    <cellStyle name="Millares 4_CA-Infraes" xfId="167"/>
    <cellStyle name="Millares 40" xfId="374"/>
    <cellStyle name="Millares 41" xfId="318"/>
    <cellStyle name="Millares 42" xfId="367"/>
    <cellStyle name="Millares 43" xfId="320"/>
    <cellStyle name="Millares 44" xfId="366"/>
    <cellStyle name="Millares 45" xfId="321"/>
    <cellStyle name="Millares 46" xfId="365"/>
    <cellStyle name="Millares 47" xfId="395"/>
    <cellStyle name="Millares 48" xfId="375"/>
    <cellStyle name="Millares 49" xfId="319"/>
    <cellStyle name="Millares 5" xfId="58"/>
    <cellStyle name="Millares 5 2" xfId="169"/>
    <cellStyle name="Millares 5 3" xfId="170"/>
    <cellStyle name="Millares 5 3 10" xfId="471"/>
    <cellStyle name="Millares 5 3 2" xfId="171"/>
    <cellStyle name="Millares 5 3 3" xfId="330"/>
    <cellStyle name="Millares 5 3 4" xfId="411"/>
    <cellStyle name="Millares 5 3 5" xfId="421"/>
    <cellStyle name="Millares 5 3 6" xfId="430"/>
    <cellStyle name="Millares 5 3 7" xfId="450"/>
    <cellStyle name="Millares 5 3 8" xfId="465"/>
    <cellStyle name="Millares 5 3 9" xfId="468"/>
    <cellStyle name="Millares 5 4" xfId="172"/>
    <cellStyle name="Millares 5 5" xfId="168"/>
    <cellStyle name="Millares 5 5 2" xfId="329"/>
    <cellStyle name="Millares 5_Créd x tipo y prov" xfId="173"/>
    <cellStyle name="Millares 50" xfId="364"/>
    <cellStyle name="Millares 51" xfId="396"/>
    <cellStyle name="Millares 52" xfId="398"/>
    <cellStyle name="Millares 53" xfId="415"/>
    <cellStyle name="Millares 54" xfId="405"/>
    <cellStyle name="Millares 55" xfId="418"/>
    <cellStyle name="Millares 56" xfId="407"/>
    <cellStyle name="Millares 57" xfId="416"/>
    <cellStyle name="Millares 58" xfId="408"/>
    <cellStyle name="Millares 59" xfId="412"/>
    <cellStyle name="Millares 6" xfId="55"/>
    <cellStyle name="Millares 6 2" xfId="175"/>
    <cellStyle name="Millares 6 2 2" xfId="176"/>
    <cellStyle name="Millares 6 2 3" xfId="325"/>
    <cellStyle name="Millares 6 3" xfId="177"/>
    <cellStyle name="Millares 6 4" xfId="174"/>
    <cellStyle name="Millares 6 4 2" xfId="324"/>
    <cellStyle name="Millares 60" xfId="406"/>
    <cellStyle name="Millares 61" xfId="413"/>
    <cellStyle name="Millares 62" xfId="409"/>
    <cellStyle name="Millares 63" xfId="417"/>
    <cellStyle name="Millares 64" xfId="419"/>
    <cellStyle name="Millares 65" xfId="423"/>
    <cellStyle name="Millares 66" xfId="425"/>
    <cellStyle name="Millares 67" xfId="422"/>
    <cellStyle name="Millares 68" xfId="424"/>
    <cellStyle name="Millares 69" xfId="428"/>
    <cellStyle name="Millares 7" xfId="54"/>
    <cellStyle name="Millares 7 2" xfId="179"/>
    <cellStyle name="Millares 7 3" xfId="178"/>
    <cellStyle name="Millares 7 3 2" xfId="323"/>
    <cellStyle name="Millares 70" xfId="436"/>
    <cellStyle name="Millares 71" xfId="445"/>
    <cellStyle name="Millares 72" xfId="437"/>
    <cellStyle name="Millares 73" xfId="444"/>
    <cellStyle name="Millares 74" xfId="426"/>
    <cellStyle name="Millares 75" xfId="443"/>
    <cellStyle name="Millares 76" xfId="433"/>
    <cellStyle name="Millares 77" xfId="442"/>
    <cellStyle name="Millares 78" xfId="446"/>
    <cellStyle name="Millares 79" xfId="440"/>
    <cellStyle name="Millares 8" xfId="180"/>
    <cellStyle name="Millares 8 2" xfId="310"/>
    <cellStyle name="Millares 80" xfId="434"/>
    <cellStyle name="Millares 81" xfId="439"/>
    <cellStyle name="Millares 82" xfId="432"/>
    <cellStyle name="Millares 83" xfId="438"/>
    <cellStyle name="Millares 84" xfId="431"/>
    <cellStyle name="Millares 85" xfId="441"/>
    <cellStyle name="Millares 86" xfId="427"/>
    <cellStyle name="Millares 87" xfId="448"/>
    <cellStyle name="Millares 88" xfId="454"/>
    <cellStyle name="Millares 89" xfId="462"/>
    <cellStyle name="Millares 9" xfId="181"/>
    <cellStyle name="Millares 9 2" xfId="182"/>
    <cellStyle name="Millares 9 3" xfId="388"/>
    <cellStyle name="Millares 9 3 2" xfId="322"/>
    <cellStyle name="Millares 90" xfId="453"/>
    <cellStyle name="Millares 91" xfId="460"/>
    <cellStyle name="Millares 92" xfId="455"/>
    <cellStyle name="Millares 93" xfId="459"/>
    <cellStyle name="Millares 94" xfId="456"/>
    <cellStyle name="Millares 95" xfId="461"/>
    <cellStyle name="Millares 96" xfId="452"/>
    <cellStyle name="Millares 97" xfId="458"/>
    <cellStyle name="Millares 98" xfId="451"/>
    <cellStyle name="Millares 99" xfId="457"/>
    <cellStyle name="Millares Sangría" xfId="183"/>
    <cellStyle name="Millares Sangría 1" xfId="184"/>
    <cellStyle name="Millares_Copia de Morosidad Sectores Económicosy Dptal 2005-09 (2)_InformaciónAdicional(Morosidad)_Libro2 (4)" xfId="1"/>
    <cellStyle name="Millares_Libro1" xfId="397"/>
    <cellStyle name="Millares_Morosidad Sectores Económicosy Dptal 2005-09" xfId="2"/>
    <cellStyle name="Moneda 10" xfId="185"/>
    <cellStyle name="Moneda 2" xfId="186"/>
    <cellStyle name="Moneda 2 2" xfId="187"/>
    <cellStyle name="Moneda 2 2 2" xfId="304"/>
    <cellStyle name="Moneda 2 3" xfId="188"/>
    <cellStyle name="Moneda 2 4" xfId="189"/>
    <cellStyle name="Moneda 2 5" xfId="190"/>
    <cellStyle name="Moneda 2 6" xfId="191"/>
    <cellStyle name="Moneda 2_Créditos x Dpto." xfId="192"/>
    <cellStyle name="Moneda 3" xfId="193"/>
    <cellStyle name="Moneda 3 2" xfId="194"/>
    <cellStyle name="Moneda 3 2 2" xfId="195"/>
    <cellStyle name="Moneda 3 2 3" xfId="302"/>
    <cellStyle name="Moneda 3 3" xfId="196"/>
    <cellStyle name="Moneda 3 4" xfId="301"/>
    <cellStyle name="Moneda 3_Créd x tipo y distrito" xfId="197"/>
    <cellStyle name="Moneda 4" xfId="198"/>
    <cellStyle name="Moneda 4 2" xfId="300"/>
    <cellStyle name="Moneda 5" xfId="199"/>
    <cellStyle name="Moneda 5 2" xfId="299"/>
    <cellStyle name="Moneda 6" xfId="200"/>
    <cellStyle name="Moneda 7" xfId="201"/>
    <cellStyle name="Moneda 8" xfId="202"/>
    <cellStyle name="Moneda 9" xfId="203"/>
    <cellStyle name="Monetario0" xfId="204"/>
    <cellStyle name="Neutral 2" xfId="41"/>
    <cellStyle name="Normal" xfId="0" builtinId="0"/>
    <cellStyle name="Normal 10" xfId="3"/>
    <cellStyle name="Normal 10 2" xfId="206"/>
    <cellStyle name="Normal 10 2 2" xfId="296"/>
    <cellStyle name="Normal 10 3" xfId="205"/>
    <cellStyle name="Normal 11" xfId="207"/>
    <cellStyle name="Normal 11 2" xfId="208"/>
    <cellStyle name="Normal 11 2 2" xfId="399"/>
    <cellStyle name="Normal 11 3" xfId="295"/>
    <cellStyle name="Normal 12" xfId="209"/>
    <cellStyle name="Normal 12 2" xfId="294"/>
    <cellStyle name="Normal 13" xfId="210"/>
    <cellStyle name="Normal 13 2" xfId="293"/>
    <cellStyle name="Normal 14" xfId="211"/>
    <cellStyle name="Normal 14 2" xfId="292"/>
    <cellStyle name="Normal 15" xfId="212"/>
    <cellStyle name="Normal 15 2" xfId="291"/>
    <cellStyle name="Normal 16" xfId="213"/>
    <cellStyle name="Normal 17" xfId="214"/>
    <cellStyle name="Normal 18" xfId="215"/>
    <cellStyle name="Normal 19" xfId="216"/>
    <cellStyle name="Normal 2" xfId="4"/>
    <cellStyle name="Normal 2 2" xfId="217"/>
    <cellStyle name="Normal 2 2 2" xfId="59"/>
    <cellStyle name="Normal 2 2 3" xfId="218"/>
    <cellStyle name="Normal 2 2_Sol Tra Pres" xfId="219"/>
    <cellStyle name="Normal 2 3" xfId="220"/>
    <cellStyle name="Normal 2 4" xfId="221"/>
    <cellStyle name="Normal 2 5" xfId="222"/>
    <cellStyle name="Normal 2 5 2" xfId="223"/>
    <cellStyle name="Normal 2 5 3" xfId="400"/>
    <cellStyle name="Normal 2_Aportes Voluntarios - Julio 2010" xfId="224"/>
    <cellStyle name="Normal 20" xfId="225"/>
    <cellStyle name="Normal 21" xfId="226"/>
    <cellStyle name="Normal 21 2" xfId="62"/>
    <cellStyle name="Normal 22" xfId="227"/>
    <cellStyle name="Normal 23" xfId="228"/>
    <cellStyle name="Normal 24" xfId="229"/>
    <cellStyle name="Normal 25" xfId="230"/>
    <cellStyle name="Normal 26" xfId="231"/>
    <cellStyle name="Normal 27" xfId="5"/>
    <cellStyle name="Normal 27 2" xfId="232"/>
    <cellStyle name="Normal 28" xfId="233"/>
    <cellStyle name="Normal 29" xfId="234"/>
    <cellStyle name="Normal 3" xfId="6"/>
    <cellStyle name="Normal 3 2" xfId="61"/>
    <cellStyle name="Normal 3 2 2" xfId="236"/>
    <cellStyle name="Normal 3 3" xfId="237"/>
    <cellStyle name="Normal 3 4" xfId="238"/>
    <cellStyle name="Normal 3 5" xfId="235"/>
    <cellStyle name="Normal 3_Aportes Voluntarios - Julio 2010" xfId="239"/>
    <cellStyle name="Normal 30" xfId="240"/>
    <cellStyle name="Normal 31" xfId="241"/>
    <cellStyle name="Normal 32" xfId="242"/>
    <cellStyle name="Normal 33" xfId="243"/>
    <cellStyle name="Normal 34" xfId="244"/>
    <cellStyle name="Normal 34 2" xfId="410"/>
    <cellStyle name="Normal 35" xfId="361"/>
    <cellStyle name="Normal 36" xfId="362"/>
    <cellStyle name="Normal 37" xfId="363"/>
    <cellStyle name="Normal 38" xfId="401"/>
    <cellStyle name="Normal 39" xfId="473"/>
    <cellStyle name="Normal 4" xfId="51"/>
    <cellStyle name="Normal 4 2" xfId="246"/>
    <cellStyle name="Normal 4 2 2" xfId="260"/>
    <cellStyle name="Normal 4 3" xfId="247"/>
    <cellStyle name="Normal 4 3 2" xfId="403"/>
    <cellStyle name="Normal 4 4" xfId="248"/>
    <cellStyle name="Normal 4 5" xfId="249"/>
    <cellStyle name="Normal 4 5 2" xfId="404"/>
    <cellStyle name="Normal 4 6" xfId="245"/>
    <cellStyle name="Normal 4 7" xfId="402"/>
    <cellStyle name="Normal 40" xfId="476"/>
    <cellStyle name="Normal 41" xfId="479"/>
    <cellStyle name="Normal 42" xfId="480"/>
    <cellStyle name="Normal 43" xfId="481"/>
    <cellStyle name="Normal 44" xfId="482"/>
    <cellStyle name="Normal 45" xfId="483"/>
    <cellStyle name="Normal 46" xfId="485"/>
    <cellStyle name="Normal 47" xfId="475"/>
    <cellStyle name="Normal 48" xfId="486"/>
    <cellStyle name="Normal 49" xfId="487"/>
    <cellStyle name="Normal 5" xfId="250"/>
    <cellStyle name="Normal 5 2" xfId="251"/>
    <cellStyle name="Normal 5 3" xfId="252"/>
    <cellStyle name="Normal 5 4" xfId="494"/>
    <cellStyle name="Normal 50" xfId="477"/>
    <cellStyle name="Normal 51" xfId="488"/>
    <cellStyle name="Normal 52" xfId="489"/>
    <cellStyle name="Normal 53" xfId="490"/>
    <cellStyle name="Normal 54" xfId="491"/>
    <cellStyle name="Normal 55" xfId="478"/>
    <cellStyle name="Normal 56" xfId="492"/>
    <cellStyle name="Normal 57" xfId="493"/>
    <cellStyle name="Normal 58" xfId="484"/>
    <cellStyle name="Normal 6" xfId="253"/>
    <cellStyle name="Normal 7" xfId="254"/>
    <cellStyle name="Normal 7 2" xfId="255"/>
    <cellStyle name="Normal 7 2 2" xfId="390"/>
    <cellStyle name="Normal 8" xfId="7"/>
    <cellStyle name="Normal 8 2" xfId="257"/>
    <cellStyle name="Normal 8 3" xfId="256"/>
    <cellStyle name="Normal 9" xfId="8"/>
    <cellStyle name="Normal 9 2" xfId="259"/>
    <cellStyle name="Normal 9 3" xfId="258"/>
    <cellStyle name="Notas 2" xfId="42"/>
    <cellStyle name="Notas 2 2" xfId="391"/>
    <cellStyle name="Original" xfId="261"/>
    <cellStyle name="Original 2" xfId="262"/>
    <cellStyle name="Original 3" xfId="263"/>
    <cellStyle name="Percent" xfId="264"/>
    <cellStyle name="Porcentaje 2" xfId="53"/>
    <cellStyle name="Porcentaje 2 2" xfId="266"/>
    <cellStyle name="Porcentaje 3" xfId="265"/>
    <cellStyle name="Porcentual 2" xfId="267"/>
    <cellStyle name="Porcentual 2 2" xfId="268"/>
    <cellStyle name="Porcentual 2 3" xfId="269"/>
    <cellStyle name="Porcentual 2 4" xfId="270"/>
    <cellStyle name="Porcentual 3" xfId="271"/>
    <cellStyle name="Porcentual 3 2" xfId="272"/>
    <cellStyle name="Porcentual 3 3" xfId="392"/>
    <cellStyle name="Porcentual 4" xfId="273"/>
    <cellStyle name="Porcentual 4 2" xfId="274"/>
    <cellStyle name="Porcentual 4 3" xfId="275"/>
    <cellStyle name="Porcentual 5" xfId="276"/>
    <cellStyle name="Porcentual 5 2" xfId="277"/>
    <cellStyle name="Porcentual 5 2 2" xfId="393"/>
    <cellStyle name="Porcentual 5 3" xfId="278"/>
    <cellStyle name="Porcentual 6" xfId="279"/>
    <cellStyle name="Punto0" xfId="280"/>
    <cellStyle name="Salida 2" xfId="43"/>
    <cellStyle name="Texto de advertencia 2" xfId="44"/>
    <cellStyle name="Texto explicativo 2" xfId="45"/>
    <cellStyle name="Título 1 2" xfId="47"/>
    <cellStyle name="Título 2 2" xfId="48"/>
    <cellStyle name="Título 3 2" xfId="49"/>
    <cellStyle name="Título 4" xfId="46"/>
    <cellStyle name="Total 2" xfId="50"/>
    <cellStyle name="Total 2 2" xfId="281"/>
    <cellStyle name="Total 2 3" xfId="282"/>
    <cellStyle name="Total 2_Afil Activos" xfId="283"/>
    <cellStyle name="Total 3" xfId="284"/>
    <cellStyle name="Total 4" xfId="285"/>
    <cellStyle name="Total 5" xfId="286"/>
    <cellStyle name="Total 6" xfId="287"/>
    <cellStyle name="Total 7" xfId="288"/>
    <cellStyle name="Total 8" xfId="289"/>
    <cellStyle name="Total 9" xfId="29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CCCC"/>
      <color rgb="FF2DC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s-ES" sz="900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PERÚ: </a:t>
            </a:r>
            <a:r>
              <a:rPr lang="es-PE" sz="900" b="1" i="0" u="none" strike="noStrike" baseline="0"/>
              <a:t>MOROSIDAD DE LOS CRÉDITOS DIRECTOS DE LA BANCA MÚLTIPLE, AL MES DE DICIEMBRE, 2010 - 2023</a:t>
            </a:r>
          </a:p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s-PE" sz="800" b="0" i="0" u="none" strike="noStrike" baseline="0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(Porcentaje)</a:t>
            </a:r>
            <a:endParaRPr lang="es-PE" sz="800" b="0">
              <a:solidFill>
                <a:sysClr val="windowText" lastClr="000000"/>
              </a:solidFill>
              <a:latin typeface="Arial Narrow" panose="020B0606020202030204" pitchFamily="34" charset="0"/>
            </a:endParaRPr>
          </a:p>
        </c:rich>
      </c:tx>
      <c:layout>
        <c:manualLayout>
          <c:xMode val="edge"/>
          <c:yMode val="edge"/>
          <c:x val="0.12971561241125115"/>
          <c:y val="1.7851339665732963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"/>
          <c:y val="0.10125143711717198"/>
          <c:w val="0.95457012191520274"/>
          <c:h val="0.71550660719055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'23.6'!$A$17</c:f>
              <c:strCache>
                <c:ptCount val="1"/>
                <c:pt idx="0">
                  <c:v>Diciembre</c:v>
                </c:pt>
              </c:strCache>
            </c:strRef>
          </c:tx>
          <c:spPr>
            <a:gradFill rotWithShape="1">
              <a:gsLst>
                <a:gs pos="2000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11"/>
              <c:layout>
                <c:manualLayout>
                  <c:x val="-2.3442391522640552E-3"/>
                  <c:y val="1.617696834212500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A1B4-4149-94BB-504A3FB8E08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'23.6'!$H$4:$V$4</c15:sqref>
                  </c15:fullRef>
                </c:ext>
              </c:extLst>
              <c:f>'23.6'!$H$4:$V$4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'23.6'!$B$17:$V$17</c15:sqref>
                  </c15:fullRef>
                </c:ext>
              </c:extLst>
              <c:f>'23.6'!$B$17:$U$17</c:f>
              <c:numCache>
                <c:formatCode>0.00</c:formatCode>
                <c:ptCount val="14"/>
                <c:pt idx="0">
                  <c:v>1.49</c:v>
                </c:pt>
                <c:pt idx="1">
                  <c:v>1.4733258630593862</c:v>
                </c:pt>
                <c:pt idx="2">
                  <c:v>1.7531780003099309</c:v>
                </c:pt>
                <c:pt idx="3">
                  <c:v>2.1397743859875908</c:v>
                </c:pt>
                <c:pt idx="4">
                  <c:v>2.4700000000000002</c:v>
                </c:pt>
                <c:pt idx="5">
                  <c:v>2.54</c:v>
                </c:pt>
                <c:pt idx="6">
                  <c:v>2.7963455399590833</c:v>
                </c:pt>
                <c:pt idx="7" formatCode="_(* #,##0.00_);_(* \(#,##0.00\);_(* &quot;-&quot;??_);_(@_)">
                  <c:v>3.0403455364843439</c:v>
                </c:pt>
                <c:pt idx="8" formatCode="_(* #,##0.00_);_(* \(#,##0.00\);_(* &quot;-&quot;??_);_(@_)">
                  <c:v>2.9507881317078715</c:v>
                </c:pt>
                <c:pt idx="9" formatCode="_ * #,##0.00_ ;_ * \-#,##0.00_ ;_ * &quot;-&quot;_ ;_ @_ ">
                  <c:v>3.0190306109837395</c:v>
                </c:pt>
                <c:pt idx="10" formatCode="_ * #,##0.00_ ;_ * \-#,##0.00_ ;_ * &quot;-&quot;_ ;_ @_ ">
                  <c:v>3.7993513456321182</c:v>
                </c:pt>
                <c:pt idx="11" formatCode="\ _ * #,##0.00;_ * \-#,##0.00;_ * &quot;-&quot;_ ;_ @_ ">
                  <c:v>3.7694007536013165</c:v>
                </c:pt>
                <c:pt idx="12" formatCode="_ * #,##0.00_ ;_ * \-#,##0.00_ ;_ * &quot;-&quot;_ ;_ @_ ">
                  <c:v>3.9460054314897102</c:v>
                </c:pt>
                <c:pt idx="13" formatCode="_ * #,##0.00_ ;_ * \-#,##0.00_ ;_ * &quot;-&quot;_ ;_ @_ ">
                  <c:v>4.3149408154750644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572-42CF-965F-E29F155CF3C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-24"/>
        <c:axId val="-1543392208"/>
        <c:axId val="-1543395472"/>
      </c:barChart>
      <c:catAx>
        <c:axId val="-1543392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PE"/>
          </a:p>
        </c:txPr>
        <c:crossAx val="-1543395472"/>
        <c:crosses val="autoZero"/>
        <c:auto val="1"/>
        <c:lblAlgn val="ctr"/>
        <c:lblOffset val="100"/>
        <c:noMultiLvlLbl val="0"/>
      </c:catAx>
      <c:valAx>
        <c:axId val="-1543395472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-1543392208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98425196850393659" l="1.1811023622047245" r="0.98425196850393659" t="0.98425196850393659" header="0" footer="0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257735</xdr:colOff>
      <xdr:row>20</xdr:row>
      <xdr:rowOff>27605</xdr:rowOff>
    </xdr:from>
    <xdr:to>
      <xdr:col>22</xdr:col>
      <xdr:colOff>2241</xdr:colOff>
      <xdr:row>46</xdr:row>
      <xdr:rowOff>50986</xdr:rowOff>
    </xdr:to>
    <xdr:graphicFrame macro="">
      <xdr:nvGraphicFramePr>
        <xdr:cNvPr id="6468" name="2 Gráfico">
          <a:extLst>
            <a:ext uri="{FF2B5EF4-FFF2-40B4-BE49-F238E27FC236}">
              <a16:creationId xmlns:a16="http://schemas.microsoft.com/office/drawing/2014/main" xmlns="" id="{00000000-0008-0000-0600-0000441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0.88525</cdr:y>
    </cdr:from>
    <cdr:to>
      <cdr:x>0.79906</cdr:x>
      <cdr:y>0.945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0" y="2744247"/>
          <a:ext cx="4498128" cy="1852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" sz="700" b="1">
              <a:latin typeface="Arial Narrow" pitchFamily="34" charset="0"/>
            </a:rPr>
            <a:t>Fuente:   Superintendencia de Banca,</a:t>
          </a:r>
          <a:r>
            <a:rPr lang="es-ES" sz="700" b="1" baseline="0">
              <a:latin typeface="Arial Narrow" pitchFamily="34" charset="0"/>
            </a:rPr>
            <a:t> Seguros y Administradoras Privadas de Fondos de Pensiones.  </a:t>
          </a:r>
          <a:endParaRPr lang="es-ES" sz="700" b="1">
            <a:latin typeface="Arial Narrow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bs.gob.pe/app/pp/seriesHistoricas2/paso5_Descargar.aspx?cod=6&amp;per=7&amp;paso=5&amp;secu=01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hyperlink" Target="http://www.sbs.gob.pe/app/pp/seriesHistoricas2/paso5_Descargar.aspx?cod=6&amp;per=7&amp;paso=5&amp;secu=01" TargetMode="External"/><Relationship Id="rId1" Type="http://schemas.openxmlformats.org/officeDocument/2006/relationships/hyperlink" Target="http://www.sbs.gob.pe/app/pp/seriesHistoricas2/paso5_Descargar.aspx?cod=6&amp;per=7&amp;paso=5&amp;secu=01" TargetMode="External"/><Relationship Id="rId6" Type="http://schemas.openxmlformats.org/officeDocument/2006/relationships/hyperlink" Target="https://www.sbs.gob.pe/app/stats_net/stats/EstadisticaBoletinEstadistico.aspx?p=25" TargetMode="External"/><Relationship Id="rId5" Type="http://schemas.openxmlformats.org/officeDocument/2006/relationships/hyperlink" Target="http://www.sbs.gob.pe/app/pp/seriesHistoricas2/paso5_Descargar.aspx?cod=6&amp;per=7&amp;paso=5&amp;secu=01" TargetMode="External"/><Relationship Id="rId4" Type="http://schemas.openxmlformats.org/officeDocument/2006/relationships/hyperlink" Target="http://www.sbs.gob.pe/app/pp/seriesHistoricas2/paso5_Descargar.aspx?cod=6&amp;per=7&amp;paso=5&amp;secu=0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tabSelected="1" zoomScaleNormal="100" workbookViewId="0"/>
  </sheetViews>
  <sheetFormatPr baseColWidth="10" defaultRowHeight="12.75"/>
  <cols>
    <col min="1" max="1" width="94.7109375" style="22" customWidth="1"/>
    <col min="2" max="16384" width="11.42578125" style="22"/>
  </cols>
  <sheetData>
    <row r="1" spans="1:1" ht="16.5" customHeight="1">
      <c r="A1" s="34" t="s">
        <v>51</v>
      </c>
    </row>
    <row r="2" spans="1:1" s="174" customFormat="1" ht="20.25" customHeight="1">
      <c r="A2" s="264" t="str">
        <f>TRIM('23.1'!A1:G1)</f>
        <v>23.1 PUNO: SALDO TOTAL DE DEPÓSITOS Y OBLIGACIONES DEL SISTEMA FINANCIERO MENSUAL, SEGÚN 
 ENTIDADES, 2018 - 2024</v>
      </c>
    </row>
    <row r="3" spans="1:1" s="174" customFormat="1" ht="20.25" customHeight="1">
      <c r="A3" s="264" t="str">
        <f>TRIM('23.2'!A1:G1&amp;'23.2'!A2:G2)</f>
        <v>23.2 PUNO: SALDO TOTAL DE DEPÓSITOS Y OBLIGACIONES DEL SISTEMA FINANCIERO MENSUAL, SEGÚN TIPO DE OPERACIÓN, 2018 - 2024</v>
      </c>
    </row>
    <row r="4" spans="1:1" s="174" customFormat="1" ht="20.25" customHeight="1">
      <c r="A4" s="264" t="str">
        <f>TRIM('23.3'!A1:I1)</f>
        <v>23.3 PUNO: CRÉDITOS POR TIPO DE EMPRESA DEL SISTEMA FINANCIERO, SEGÚN AÑO Y MES, 2018 - 2023</v>
      </c>
    </row>
    <row r="5" spans="1:1" s="174" customFormat="1" ht="20.25" customHeight="1">
      <c r="A5" s="264" t="str">
        <f>TRIM('23.4'!A1:G1&amp;'23.4'!A2:G2)</f>
        <v>23.4 PUNO: DEPÓSITOS TOTALES POR TIPO DE EMPRESA DEL SISTEMA FINANCIERO, SEGÚN AÑO Y MES, 2018 - 2023</v>
      </c>
    </row>
    <row r="6" spans="1:1" s="174" customFormat="1" ht="20.25" customHeight="1">
      <c r="A6" s="264" t="str">
        <f>TRIM('23.5'!A1:I1)</f>
        <v>23.5 PUNO: MOROSIDAD POR TIPO DE EMPRESA EN EL SISTEMA FINANCIERO, SEGÚN AÑO Y MES, 2018 - 2023</v>
      </c>
    </row>
    <row r="7" spans="1:1" s="174" customFormat="1" ht="20.25" customHeight="1">
      <c r="A7" s="264" t="str">
        <f>TRIM('23.6'!A1)</f>
        <v>23.6 PERÚ: MOROSIDAD DE LOS CRÉDITOS DIRECTOS DE LA BANCA MÚLTIPLE, 2010 - 2024</v>
      </c>
    </row>
    <row r="8" spans="1:1" s="174" customFormat="1" ht="16.5"/>
    <row r="9" spans="1:1" s="174" customFormat="1" ht="16.5"/>
    <row r="10" spans="1:1" s="174" customFormat="1" ht="16.5"/>
    <row r="11" spans="1:1" s="174" customFormat="1" ht="16.5"/>
  </sheetData>
  <hyperlinks>
    <hyperlink ref="A2" location="'23.1'!A1" display="23.1   PUNO: SALDO TOTAL  DE DEPÓSITOS Y OBLIGACIONES DEL SISTEMA FINANCIERO, SEGÚN  ENTIDADES, 2011 -  2016"/>
    <hyperlink ref="A3" location="'23.2'!A1" display="'23.2'!A1"/>
    <hyperlink ref="A4" location="'23.3'!A1" display="'23.3'!A1"/>
    <hyperlink ref="A5" location="'23.4'!A1" display="'23.4'!A1"/>
    <hyperlink ref="A6" location="'23.5'!A1" display="'23.5'!A1"/>
    <hyperlink ref="A7" location="'23.6'!A1" display="'23.6'!A1"/>
  </hyperlink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1"/>
  <sheetViews>
    <sheetView showGridLines="0" zoomScaleNormal="100" workbookViewId="0">
      <selection sqref="A1:G1"/>
    </sheetView>
  </sheetViews>
  <sheetFormatPr baseColWidth="10" defaultColWidth="11.42578125" defaultRowHeight="12.75"/>
  <cols>
    <col min="1" max="1" width="20" style="14" customWidth="1"/>
    <col min="2" max="7" width="10.42578125" style="6" customWidth="1"/>
    <col min="8" max="13" width="10.140625" style="6" customWidth="1"/>
    <col min="14" max="16384" width="11.42578125" style="6"/>
  </cols>
  <sheetData>
    <row r="1" spans="1:13" ht="28.5" customHeight="1">
      <c r="A1" s="254" t="s">
        <v>68</v>
      </c>
      <c r="B1" s="254"/>
      <c r="C1" s="254"/>
      <c r="D1" s="254"/>
      <c r="E1" s="254"/>
      <c r="F1" s="254"/>
      <c r="G1" s="254"/>
      <c r="H1" s="177"/>
      <c r="I1" s="177"/>
      <c r="J1" s="177"/>
      <c r="K1" s="177"/>
      <c r="L1" s="177"/>
      <c r="M1" s="177"/>
    </row>
    <row r="2" spans="1:13" ht="12.75" customHeight="1">
      <c r="A2" s="253" t="s">
        <v>67</v>
      </c>
      <c r="B2" s="253"/>
      <c r="C2" s="253"/>
      <c r="D2" s="253"/>
      <c r="E2" s="253"/>
      <c r="F2" s="253"/>
      <c r="G2" s="253"/>
      <c r="H2" s="63"/>
      <c r="I2" s="63"/>
      <c r="J2" s="63"/>
      <c r="K2" s="63"/>
      <c r="L2" s="63"/>
      <c r="M2" s="80"/>
    </row>
    <row r="3" spans="1:13" ht="4.5" customHeight="1">
      <c r="A3" s="64"/>
      <c r="B3" s="65"/>
      <c r="C3" s="65"/>
      <c r="D3" s="66"/>
      <c r="E3" s="66"/>
      <c r="F3" s="66"/>
      <c r="G3" s="67"/>
      <c r="H3" s="66"/>
      <c r="I3" s="66"/>
      <c r="J3" s="66"/>
      <c r="K3" s="66"/>
      <c r="L3" s="66"/>
    </row>
    <row r="4" spans="1:13" ht="13.5" customHeight="1">
      <c r="A4" s="37" t="s">
        <v>47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8" t="s">
        <v>9</v>
      </c>
      <c r="I4" s="8" t="s">
        <v>10</v>
      </c>
      <c r="J4" s="8" t="s">
        <v>43</v>
      </c>
      <c r="K4" s="8" t="s">
        <v>12</v>
      </c>
      <c r="L4" s="8" t="s">
        <v>13</v>
      </c>
      <c r="M4" s="8" t="s">
        <v>14</v>
      </c>
    </row>
    <row r="5" spans="1:13" ht="13.5" hidden="1" customHeight="1">
      <c r="A5" s="68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 ht="13.5" hidden="1" customHeight="1">
      <c r="A6" s="68">
        <v>2011</v>
      </c>
      <c r="B6" s="49">
        <v>518.08633684000006</v>
      </c>
      <c r="C6" s="49">
        <v>517.62568954000005</v>
      </c>
      <c r="D6" s="49">
        <v>534.70039999999995</v>
      </c>
      <c r="E6" s="49">
        <v>528.86663141999998</v>
      </c>
      <c r="F6" s="49">
        <v>532.77459355999997</v>
      </c>
      <c r="G6" s="49">
        <v>552.27297478000003</v>
      </c>
      <c r="H6" s="49">
        <v>550.41034021999985</v>
      </c>
      <c r="I6" s="49">
        <v>538.90800748000015</v>
      </c>
      <c r="J6" s="49">
        <v>552.24762793000002</v>
      </c>
      <c r="K6" s="49">
        <v>559.84258996000005</v>
      </c>
      <c r="L6" s="49">
        <v>573.74838947000001</v>
      </c>
      <c r="M6" s="49">
        <v>608.14465217999998</v>
      </c>
    </row>
    <row r="7" spans="1:13" ht="13.5" hidden="1" customHeight="1">
      <c r="A7" s="9" t="s">
        <v>1</v>
      </c>
      <c r="B7" s="49">
        <v>346.23582806999997</v>
      </c>
      <c r="C7" s="49">
        <v>341.98561618000002</v>
      </c>
      <c r="D7" s="49">
        <v>357.01289999999995</v>
      </c>
      <c r="E7" s="49">
        <v>347.71998743</v>
      </c>
      <c r="F7" s="49">
        <v>349.09005701000001</v>
      </c>
      <c r="G7" s="49">
        <v>369.71155496000006</v>
      </c>
      <c r="H7" s="49">
        <v>365.94155646999997</v>
      </c>
      <c r="I7" s="49">
        <v>354.32658549000007</v>
      </c>
      <c r="J7" s="49">
        <v>366.86276698</v>
      </c>
      <c r="K7" s="49">
        <v>371.14039183000006</v>
      </c>
      <c r="L7" s="49">
        <v>380.20619153000001</v>
      </c>
      <c r="M7" s="49">
        <v>408.88613253000005</v>
      </c>
    </row>
    <row r="8" spans="1:13" ht="13.5" hidden="1" customHeight="1">
      <c r="A8" s="69" t="s">
        <v>41</v>
      </c>
      <c r="B8" s="49">
        <v>171.85050876999998</v>
      </c>
      <c r="C8" s="49">
        <v>175.64007336</v>
      </c>
      <c r="D8" s="49">
        <v>177.6875</v>
      </c>
      <c r="E8" s="49">
        <v>181.14664398999997</v>
      </c>
      <c r="F8" s="49">
        <v>183.68453655000002</v>
      </c>
      <c r="G8" s="49">
        <v>182.56141982</v>
      </c>
      <c r="H8" s="49">
        <v>184.46878375</v>
      </c>
      <c r="I8" s="49">
        <v>184.58142199</v>
      </c>
      <c r="J8" s="49">
        <v>185.38486095000002</v>
      </c>
      <c r="K8" s="49">
        <v>188.70219813</v>
      </c>
      <c r="L8" s="49">
        <v>193.54219793999999</v>
      </c>
      <c r="M8" s="49">
        <v>199.25851964999998</v>
      </c>
    </row>
    <row r="9" spans="1:13" ht="13.5" hidden="1" customHeight="1">
      <c r="A9" s="13" t="s">
        <v>50</v>
      </c>
      <c r="B9" s="50">
        <v>6.7199343700000007</v>
      </c>
      <c r="C9" s="50">
        <v>6.5846874699999995</v>
      </c>
      <c r="D9" s="50">
        <v>6.4925999999999995</v>
      </c>
      <c r="E9" s="50">
        <v>6.3224867399999987</v>
      </c>
      <c r="F9" s="50">
        <v>6.3414636400000006</v>
      </c>
      <c r="G9" s="50">
        <v>6.3709712199999995</v>
      </c>
      <c r="H9" s="50">
        <v>6.3771815499999995</v>
      </c>
      <c r="I9" s="50">
        <v>6.2310603099999993</v>
      </c>
      <c r="J9" s="50">
        <v>6.1376331999999998</v>
      </c>
      <c r="K9" s="50">
        <v>6.3426197600000007</v>
      </c>
      <c r="L9" s="50">
        <v>6.6978468000000007</v>
      </c>
      <c r="M9" s="50">
        <v>6.7247109800000002</v>
      </c>
    </row>
    <row r="10" spans="1:13" ht="13.5" hidden="1" customHeight="1">
      <c r="A10" s="13" t="s">
        <v>48</v>
      </c>
      <c r="B10" s="50">
        <v>109.44789487999999</v>
      </c>
      <c r="C10" s="50">
        <v>111.53226035000002</v>
      </c>
      <c r="D10" s="50">
        <v>112.37130000000001</v>
      </c>
      <c r="E10" s="50">
        <v>114.66570177999999</v>
      </c>
      <c r="F10" s="50">
        <v>116.84870845</v>
      </c>
      <c r="G10" s="50">
        <v>115.06900607999999</v>
      </c>
      <c r="H10" s="50">
        <v>116.22805785</v>
      </c>
      <c r="I10" s="50">
        <v>116.36737782000002</v>
      </c>
      <c r="J10" s="50">
        <v>118.44799595000001</v>
      </c>
      <c r="K10" s="50">
        <v>119.35582598999999</v>
      </c>
      <c r="L10" s="50">
        <v>122.00945902000001</v>
      </c>
      <c r="M10" s="50">
        <v>125.63132930999998</v>
      </c>
    </row>
    <row r="11" spans="1:13" ht="13.5" hidden="1" customHeight="1">
      <c r="A11" s="13" t="s">
        <v>49</v>
      </c>
      <c r="B11" s="50">
        <v>55.682679520000008</v>
      </c>
      <c r="C11" s="50">
        <v>57.523125540000002</v>
      </c>
      <c r="D11" s="50">
        <v>58.823599999999999</v>
      </c>
      <c r="E11" s="50">
        <v>60.15845547</v>
      </c>
      <c r="F11" s="50">
        <v>60.494364460000007</v>
      </c>
      <c r="G11" s="50">
        <v>61.121442519999995</v>
      </c>
      <c r="H11" s="50">
        <v>61.863544349999998</v>
      </c>
      <c r="I11" s="50">
        <v>61.982983859999997</v>
      </c>
      <c r="J11" s="50">
        <v>60.799231800000008</v>
      </c>
      <c r="K11" s="50">
        <v>63.003752380000009</v>
      </c>
      <c r="L11" s="50">
        <v>64.834892119999992</v>
      </c>
      <c r="M11" s="50">
        <v>66.902479360000001</v>
      </c>
    </row>
    <row r="12" spans="1:13" ht="13.5" hidden="1" customHeight="1">
      <c r="A12" s="68"/>
      <c r="B12" s="49">
        <v>0</v>
      </c>
      <c r="C12" s="49">
        <v>0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49">
        <v>0</v>
      </c>
      <c r="M12" s="49">
        <v>0</v>
      </c>
    </row>
    <row r="13" spans="1:13" ht="13.5" hidden="1" customHeight="1">
      <c r="A13" s="68">
        <v>2012</v>
      </c>
      <c r="B13" s="49">
        <v>593.09154933999991</v>
      </c>
      <c r="C13" s="49">
        <v>608.84564214</v>
      </c>
      <c r="D13" s="49">
        <v>626.59632273</v>
      </c>
      <c r="E13" s="49">
        <v>597.25180257000011</v>
      </c>
      <c r="F13" s="49">
        <v>614.49943277</v>
      </c>
      <c r="G13" s="49">
        <v>626.24876144000007</v>
      </c>
      <c r="H13" s="49">
        <v>629.19489138999995</v>
      </c>
      <c r="I13" s="49">
        <v>649.72487994000005</v>
      </c>
      <c r="J13" s="49">
        <v>656.79499979000002</v>
      </c>
      <c r="K13" s="49">
        <v>648.49081353999998</v>
      </c>
      <c r="L13" s="49">
        <v>675.5513629300001</v>
      </c>
      <c r="M13" s="49">
        <v>1105.0251061899999</v>
      </c>
    </row>
    <row r="14" spans="1:13" ht="13.5" hidden="1" customHeight="1">
      <c r="A14" s="68" t="s">
        <v>40</v>
      </c>
      <c r="B14" s="53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49">
        <v>381.88349288999996</v>
      </c>
    </row>
    <row r="15" spans="1:13" ht="13.5" hidden="1" customHeight="1">
      <c r="A15" s="9" t="s">
        <v>31</v>
      </c>
      <c r="B15" s="49">
        <v>387.38047577999998</v>
      </c>
      <c r="C15" s="49">
        <v>393.64568959999997</v>
      </c>
      <c r="D15" s="49">
        <v>410.06626039000002</v>
      </c>
      <c r="E15" s="49">
        <v>380.39669838000003</v>
      </c>
      <c r="F15" s="49">
        <v>391.49477984000004</v>
      </c>
      <c r="G15" s="49">
        <v>399.54233261000002</v>
      </c>
      <c r="H15" s="49">
        <v>398.88392524</v>
      </c>
      <c r="I15" s="49">
        <v>417.79485756999998</v>
      </c>
      <c r="J15" s="49">
        <v>423.06642204000002</v>
      </c>
      <c r="K15" s="49">
        <v>413.64250568</v>
      </c>
      <c r="L15" s="49">
        <v>434.77238339999997</v>
      </c>
      <c r="M15" s="49">
        <v>484.08225264000004</v>
      </c>
    </row>
    <row r="16" spans="1:13" ht="13.5" hidden="1" customHeight="1">
      <c r="A16" s="69" t="s">
        <v>41</v>
      </c>
      <c r="B16" s="49">
        <v>205.71107355999999</v>
      </c>
      <c r="C16" s="49">
        <v>215.19995254000003</v>
      </c>
      <c r="D16" s="49">
        <v>216.53006233999997</v>
      </c>
      <c r="E16" s="49">
        <v>216.85510418999999</v>
      </c>
      <c r="F16" s="49">
        <v>223.00465293000002</v>
      </c>
      <c r="G16" s="49">
        <v>226.70642882999999</v>
      </c>
      <c r="H16" s="49">
        <v>230.31096614999998</v>
      </c>
      <c r="I16" s="49">
        <v>231.93002237000002</v>
      </c>
      <c r="J16" s="49">
        <v>233.72857775</v>
      </c>
      <c r="K16" s="49">
        <v>234.84830786000001</v>
      </c>
      <c r="L16" s="49">
        <v>240.77897953000002</v>
      </c>
      <c r="M16" s="49">
        <v>239.05936066000001</v>
      </c>
    </row>
    <row r="17" spans="1:13" ht="13.5" hidden="1" customHeight="1">
      <c r="A17" s="13" t="s">
        <v>50</v>
      </c>
      <c r="B17" s="50">
        <v>6.7929916200000005</v>
      </c>
      <c r="C17" s="50">
        <v>7.0080192799999992</v>
      </c>
      <c r="D17" s="50">
        <v>7.0929146700000008</v>
      </c>
      <c r="E17" s="50">
        <v>7.3010091300000006</v>
      </c>
      <c r="F17" s="50">
        <v>7.7410270700000012</v>
      </c>
      <c r="G17" s="50">
        <v>7.4571609799999985</v>
      </c>
      <c r="H17" s="50">
        <v>7.6579605400000004</v>
      </c>
      <c r="I17" s="50">
        <v>7.5101193899999998</v>
      </c>
      <c r="J17" s="50">
        <v>7.6999601099999992</v>
      </c>
      <c r="K17" s="50">
        <v>7.7004615400000009</v>
      </c>
      <c r="L17" s="50">
        <v>7.785503170000001</v>
      </c>
      <c r="M17" s="50">
        <v>7.4607152999999995</v>
      </c>
    </row>
    <row r="18" spans="1:13" ht="13.5" hidden="1" customHeight="1">
      <c r="A18" s="13" t="s">
        <v>48</v>
      </c>
      <c r="B18" s="50">
        <v>127.98239467000001</v>
      </c>
      <c r="C18" s="50">
        <v>135.21697632999999</v>
      </c>
      <c r="D18" s="50">
        <v>135.06380657999998</v>
      </c>
      <c r="E18" s="50">
        <v>134.65559322999999</v>
      </c>
      <c r="F18" s="50">
        <v>138.19511727</v>
      </c>
      <c r="G18" s="50">
        <v>140.08428888</v>
      </c>
      <c r="H18" s="50">
        <v>142.16682764999999</v>
      </c>
      <c r="I18" s="50">
        <v>142.78089564000001</v>
      </c>
      <c r="J18" s="50">
        <v>144.06645578000001</v>
      </c>
      <c r="K18" s="50">
        <v>144.62403165000001</v>
      </c>
      <c r="L18" s="50">
        <v>150.54360426</v>
      </c>
      <c r="M18" s="50">
        <v>151.29552705</v>
      </c>
    </row>
    <row r="19" spans="1:13" ht="13.5" hidden="1" customHeight="1">
      <c r="A19" s="13" t="s">
        <v>49</v>
      </c>
      <c r="B19" s="50">
        <v>70.935687270000003</v>
      </c>
      <c r="C19" s="50">
        <v>72.974956930000005</v>
      </c>
      <c r="D19" s="50">
        <v>74.373341089999997</v>
      </c>
      <c r="E19" s="50">
        <v>74.898501830000001</v>
      </c>
      <c r="F19" s="50">
        <v>77.068508590000008</v>
      </c>
      <c r="G19" s="50">
        <v>79.164978970000007</v>
      </c>
      <c r="H19" s="50">
        <v>80.486177960000006</v>
      </c>
      <c r="I19" s="50">
        <v>81.639007340000006</v>
      </c>
      <c r="J19" s="50">
        <v>81.962161859999995</v>
      </c>
      <c r="K19" s="50">
        <v>82.523814670000007</v>
      </c>
      <c r="L19" s="50">
        <v>82.449872100000007</v>
      </c>
      <c r="M19" s="50">
        <v>80.303118309999988</v>
      </c>
    </row>
    <row r="20" spans="1:13" ht="13.5" hidden="1" customHeight="1">
      <c r="A20" s="9"/>
      <c r="B20" s="49">
        <v>0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49">
        <v>0</v>
      </c>
      <c r="K20" s="49">
        <v>0</v>
      </c>
      <c r="L20" s="49">
        <v>0</v>
      </c>
      <c r="M20" s="49">
        <v>0</v>
      </c>
    </row>
    <row r="21" spans="1:13" ht="13.5" hidden="1" customHeight="1">
      <c r="A21" s="68">
        <v>2015</v>
      </c>
      <c r="B21" s="49">
        <v>1322.7048406184431</v>
      </c>
      <c r="C21" s="49">
        <v>1279.9074687184802</v>
      </c>
      <c r="D21" s="49">
        <v>1316.4565154121058</v>
      </c>
      <c r="E21" s="49">
        <v>1276.4439289362765</v>
      </c>
      <c r="F21" s="49">
        <v>1287.9396907457619</v>
      </c>
      <c r="G21" s="49">
        <v>1295.0000697938433</v>
      </c>
      <c r="H21" s="49">
        <v>1251.4744894777109</v>
      </c>
      <c r="I21" s="49">
        <v>1288.4873733551797</v>
      </c>
      <c r="J21" s="49">
        <v>1245.9478016656176</v>
      </c>
      <c r="K21" s="49">
        <v>1274.7530919024352</v>
      </c>
      <c r="L21" s="49">
        <v>1262.6965700327917</v>
      </c>
      <c r="M21" s="49">
        <v>1304.5204787322195</v>
      </c>
    </row>
    <row r="22" spans="1:13" ht="13.5" hidden="1" customHeight="1">
      <c r="A22" s="68" t="s">
        <v>40</v>
      </c>
      <c r="B22" s="70">
        <v>307.61879646417077</v>
      </c>
      <c r="C22" s="71">
        <v>318.2544436500516</v>
      </c>
      <c r="D22" s="71">
        <v>309.99138141821697</v>
      </c>
      <c r="E22" s="71">
        <v>321.52581441516315</v>
      </c>
      <c r="F22" s="71">
        <v>302.53317378678179</v>
      </c>
      <c r="G22" s="71">
        <v>321.32323045058229</v>
      </c>
      <c r="H22" s="49">
        <v>301.14947900182193</v>
      </c>
      <c r="I22" s="49">
        <v>309.92439550765152</v>
      </c>
      <c r="J22" s="49">
        <v>301.68672836391687</v>
      </c>
      <c r="K22" s="49">
        <v>313.86334948586</v>
      </c>
      <c r="L22" s="49">
        <v>308.11428412287495</v>
      </c>
      <c r="M22" s="49">
        <v>332.30421095448844</v>
      </c>
    </row>
    <row r="23" spans="1:13" ht="13.5" hidden="1" customHeight="1">
      <c r="A23" s="9" t="s">
        <v>31</v>
      </c>
      <c r="B23" s="70">
        <v>693.10262865164225</v>
      </c>
      <c r="C23" s="71">
        <v>640.20674467183653</v>
      </c>
      <c r="D23" s="71">
        <v>684.34432869102056</v>
      </c>
      <c r="E23" s="71">
        <v>631.1852270185733</v>
      </c>
      <c r="F23" s="71">
        <v>657.97256913594867</v>
      </c>
      <c r="G23" s="71">
        <v>645.79252461075248</v>
      </c>
      <c r="H23" s="49">
        <v>622.80820244554707</v>
      </c>
      <c r="I23" s="49">
        <v>653.09681634066771</v>
      </c>
      <c r="J23" s="49">
        <v>620.00811218730598</v>
      </c>
      <c r="K23" s="49">
        <v>637.56272939479447</v>
      </c>
      <c r="L23" s="49">
        <v>630.55362025449301</v>
      </c>
      <c r="M23" s="49">
        <v>647.49233803661707</v>
      </c>
    </row>
    <row r="24" spans="1:13" ht="13.5" hidden="1" customHeight="1">
      <c r="A24" s="69" t="s">
        <v>41</v>
      </c>
      <c r="B24" s="70">
        <v>321.98341550262995</v>
      </c>
      <c r="C24" s="71">
        <v>321.44628039659233</v>
      </c>
      <c r="D24" s="71">
        <v>322.12080530286823</v>
      </c>
      <c r="E24" s="71">
        <v>323.73288750254</v>
      </c>
      <c r="F24" s="71">
        <v>327.43394782303136</v>
      </c>
      <c r="G24" s="71">
        <v>327.88431473250864</v>
      </c>
      <c r="H24" s="49">
        <v>327.51680803034174</v>
      </c>
      <c r="I24" s="49">
        <v>325.46616150686026</v>
      </c>
      <c r="J24" s="49">
        <v>324.25296111439479</v>
      </c>
      <c r="K24" s="49">
        <v>323.32701302178077</v>
      </c>
      <c r="L24" s="49">
        <v>324.02866565542388</v>
      </c>
      <c r="M24" s="49">
        <v>324.72392974111403</v>
      </c>
    </row>
    <row r="25" spans="1:13" ht="13.5" hidden="1" customHeight="1">
      <c r="A25" s="13" t="s">
        <v>50</v>
      </c>
      <c r="B25" s="72">
        <v>7.1461225555152126</v>
      </c>
      <c r="C25" s="73">
        <v>7.0282829918849012</v>
      </c>
      <c r="D25" s="73">
        <v>7.0183082706718345</v>
      </c>
      <c r="E25" s="73">
        <v>6.912195955854127</v>
      </c>
      <c r="F25" s="73">
        <v>6.9516560109566035</v>
      </c>
      <c r="G25" s="73">
        <v>7.0900202928139757</v>
      </c>
      <c r="H25" s="50">
        <v>7.3552053551364072</v>
      </c>
      <c r="I25" s="50">
        <v>7.1092482664524095</v>
      </c>
      <c r="J25" s="50">
        <v>8.2708787895158302</v>
      </c>
      <c r="K25" s="50">
        <v>8.2064406760730595</v>
      </c>
      <c r="L25" s="50">
        <v>8.7162741366093659</v>
      </c>
      <c r="M25" s="50">
        <v>8.7271877696716498</v>
      </c>
    </row>
    <row r="26" spans="1:13" ht="13.5" hidden="1" customHeight="1">
      <c r="A26" s="13" t="s">
        <v>48</v>
      </c>
      <c r="B26" s="72">
        <v>190.58167736931955</v>
      </c>
      <c r="C26" s="73">
        <v>190.18307574666343</v>
      </c>
      <c r="D26" s="73">
        <v>190.32438611627904</v>
      </c>
      <c r="E26" s="73">
        <v>190.05413297225215</v>
      </c>
      <c r="F26" s="73">
        <v>191.21555289992398</v>
      </c>
      <c r="G26" s="73">
        <v>189.23546692879128</v>
      </c>
      <c r="H26" s="50">
        <v>189.92601525784255</v>
      </c>
      <c r="I26" s="50">
        <v>189.52689029986399</v>
      </c>
      <c r="J26" s="50">
        <v>188.4747366348976</v>
      </c>
      <c r="K26" s="50">
        <v>188.1136909426788</v>
      </c>
      <c r="L26" s="50">
        <v>189.11142172895086</v>
      </c>
      <c r="M26" s="50">
        <v>193.50287900004105</v>
      </c>
    </row>
    <row r="27" spans="1:13" ht="13.5" hidden="1" customHeight="1">
      <c r="A27" s="13" t="s">
        <v>49</v>
      </c>
      <c r="B27" s="72">
        <v>124.25561557779523</v>
      </c>
      <c r="C27" s="73">
        <v>124.23492165804399</v>
      </c>
      <c r="D27" s="73">
        <v>124.77811091591732</v>
      </c>
      <c r="E27" s="73">
        <v>126.76655857443377</v>
      </c>
      <c r="F27" s="73">
        <v>129.26673891215077</v>
      </c>
      <c r="G27" s="73">
        <v>131.55882751090337</v>
      </c>
      <c r="H27" s="50">
        <v>130.23558741736284</v>
      </c>
      <c r="I27" s="50">
        <v>128.8300229405439</v>
      </c>
      <c r="J27" s="50">
        <v>127.50734568998138</v>
      </c>
      <c r="K27" s="50">
        <v>127.00688140302893</v>
      </c>
      <c r="L27" s="50">
        <v>126.20096978986366</v>
      </c>
      <c r="M27" s="50">
        <v>122.49386297140136</v>
      </c>
    </row>
    <row r="28" spans="1:13" ht="13.5" hidden="1" customHeight="1">
      <c r="A28" s="68">
        <v>2016</v>
      </c>
      <c r="B28" s="70">
        <v>1420.5356369495964</v>
      </c>
      <c r="C28" s="49">
        <v>1609.7439999999999</v>
      </c>
      <c r="D28" s="49">
        <v>1579.745761059964</v>
      </c>
      <c r="E28" s="49">
        <v>1452.8766727171585</v>
      </c>
      <c r="F28" s="49">
        <v>1431.6933145120345</v>
      </c>
      <c r="G28" s="49">
        <v>1454.6590693899664</v>
      </c>
      <c r="H28" s="49">
        <v>1464.3810396342622</v>
      </c>
      <c r="I28" s="49">
        <v>1473.4288166861261</v>
      </c>
      <c r="J28" s="49">
        <v>1449.6556300829998</v>
      </c>
      <c r="K28" s="49">
        <v>1467.4803525716945</v>
      </c>
      <c r="L28" s="49">
        <v>1488.3647286656374</v>
      </c>
      <c r="M28" s="49">
        <v>1582.0394180231467</v>
      </c>
    </row>
    <row r="29" spans="1:13" ht="13.5" hidden="1" customHeight="1">
      <c r="A29" s="68" t="s">
        <v>40</v>
      </c>
      <c r="B29" s="49">
        <v>385.16748897325641</v>
      </c>
      <c r="C29" s="49">
        <v>391.53958200360375</v>
      </c>
      <c r="D29" s="49">
        <v>371.33632945001204</v>
      </c>
      <c r="E29" s="49">
        <v>385.21706648707607</v>
      </c>
      <c r="F29" s="49">
        <v>355.93295475167253</v>
      </c>
      <c r="G29" s="49">
        <v>359.10823295819398</v>
      </c>
      <c r="H29" s="49">
        <v>338.19089878803283</v>
      </c>
      <c r="I29" s="49">
        <v>348.98285336295993</v>
      </c>
      <c r="J29" s="49">
        <v>339.23969485364699</v>
      </c>
      <c r="K29" s="49">
        <v>342.31644496793928</v>
      </c>
      <c r="L29" s="49">
        <v>322.0743607691673</v>
      </c>
      <c r="M29" s="49">
        <v>349.4601597175685</v>
      </c>
    </row>
    <row r="30" spans="1:13" ht="13.5" hidden="1" customHeight="1">
      <c r="A30" s="9" t="s">
        <v>31</v>
      </c>
      <c r="B30" s="49">
        <v>709.53280569648416</v>
      </c>
      <c r="C30" s="49">
        <v>890.86168943421103</v>
      </c>
      <c r="D30" s="49">
        <v>881.9300237347926</v>
      </c>
      <c r="E30" s="49">
        <v>744.19249384181478</v>
      </c>
      <c r="F30" s="49">
        <v>741.84333261860036</v>
      </c>
      <c r="G30" s="49">
        <v>759.96411093060203</v>
      </c>
      <c r="H30" s="49">
        <v>782.48449418311475</v>
      </c>
      <c r="I30" s="49">
        <v>774.77707467828998</v>
      </c>
      <c r="J30" s="49">
        <v>787.34617244688241</v>
      </c>
      <c r="K30" s="49">
        <v>795.89081283030043</v>
      </c>
      <c r="L30" s="49">
        <v>825.61816212172084</v>
      </c>
      <c r="M30" s="49">
        <v>885.53884044839708</v>
      </c>
    </row>
    <row r="31" spans="1:13" ht="13.5" hidden="1" customHeight="1">
      <c r="A31" s="69" t="s">
        <v>41</v>
      </c>
      <c r="B31" s="49">
        <v>325.83534227985587</v>
      </c>
      <c r="C31" s="49">
        <v>327.34221837191831</v>
      </c>
      <c r="D31" s="49">
        <v>326.47940787515938</v>
      </c>
      <c r="E31" s="49">
        <v>323.46711238826765</v>
      </c>
      <c r="F31" s="49">
        <v>333.91702714176148</v>
      </c>
      <c r="G31" s="49">
        <v>335.58672550117052</v>
      </c>
      <c r="H31" s="49">
        <v>343.70564666311481</v>
      </c>
      <c r="I31" s="49">
        <v>349.66888864487623</v>
      </c>
      <c r="J31" s="49">
        <v>323.06976278247055</v>
      </c>
      <c r="K31" s="49">
        <v>329.27309477345517</v>
      </c>
      <c r="L31" s="49">
        <v>340.67220577474927</v>
      </c>
      <c r="M31" s="49">
        <v>347.04041785718118</v>
      </c>
    </row>
    <row r="32" spans="1:13" ht="13.5" hidden="1" customHeight="1">
      <c r="A32" s="13" t="s">
        <v>50</v>
      </c>
      <c r="B32" s="50">
        <v>8.7995851417579267</v>
      </c>
      <c r="C32" s="50">
        <v>9.0920112049886495</v>
      </c>
      <c r="D32" s="50">
        <v>9.0379308133794325</v>
      </c>
      <c r="E32" s="50">
        <v>8.953983458444851</v>
      </c>
      <c r="F32" s="50">
        <v>9.2279188981613256</v>
      </c>
      <c r="G32" s="50">
        <v>9.3540218485284274</v>
      </c>
      <c r="H32" s="50">
        <v>10.628254868360653</v>
      </c>
      <c r="I32" s="50">
        <v>10.853940524056604</v>
      </c>
      <c r="J32" s="50">
        <v>10.900917626176472</v>
      </c>
      <c r="K32" s="50">
        <v>11.258136148804638</v>
      </c>
      <c r="L32" s="50">
        <v>11.837726883755499</v>
      </c>
      <c r="M32" s="50">
        <v>11.567779862681764</v>
      </c>
    </row>
    <row r="33" spans="1:13" ht="13.5" hidden="1" customHeight="1">
      <c r="A33" s="13" t="s">
        <v>48</v>
      </c>
      <c r="B33" s="50">
        <v>196.19056776559074</v>
      </c>
      <c r="C33" s="50">
        <v>199.24705163889902</v>
      </c>
      <c r="D33" s="50">
        <v>199.65023014276008</v>
      </c>
      <c r="E33" s="50">
        <v>200.8107126195753</v>
      </c>
      <c r="F33" s="50">
        <v>207.73446022313161</v>
      </c>
      <c r="G33" s="50">
        <v>209.87704299822738</v>
      </c>
      <c r="H33" s="50">
        <v>213.65295262557379</v>
      </c>
      <c r="I33" s="50">
        <v>215.83100850922764</v>
      </c>
      <c r="J33" s="50">
        <v>221.53163277464702</v>
      </c>
      <c r="K33" s="50">
        <v>222.62422272822477</v>
      </c>
      <c r="L33" s="50">
        <v>230.66426625245379</v>
      </c>
      <c r="M33" s="50">
        <v>237.53533364048872</v>
      </c>
    </row>
    <row r="34" spans="1:13" ht="13.5" hidden="1" customHeight="1">
      <c r="A34" s="13" t="s">
        <v>49</v>
      </c>
      <c r="B34" s="50">
        <v>120.84518937250722</v>
      </c>
      <c r="C34" s="50">
        <v>119.00315552803065</v>
      </c>
      <c r="D34" s="50">
        <v>117.79124691901985</v>
      </c>
      <c r="E34" s="50">
        <v>113.702416310247</v>
      </c>
      <c r="F34" s="50">
        <v>116.9546480204686</v>
      </c>
      <c r="G34" s="50">
        <v>116.35566065441471</v>
      </c>
      <c r="H34" s="50">
        <v>119.42443916918035</v>
      </c>
      <c r="I34" s="50">
        <v>122.98393961159198</v>
      </c>
      <c r="J34" s="50">
        <v>90.637212381647046</v>
      </c>
      <c r="K34" s="50">
        <v>95.390735896425795</v>
      </c>
      <c r="L34" s="50">
        <v>98.170212638540008</v>
      </c>
      <c r="M34" s="50">
        <v>97.937304354010735</v>
      </c>
    </row>
    <row r="35" spans="1:13" ht="13.5" hidden="1" customHeight="1">
      <c r="A35" s="68">
        <v>2017</v>
      </c>
      <c r="B35" s="74">
        <v>1491.806</v>
      </c>
      <c r="C35" s="74">
        <v>1480.9441999999999</v>
      </c>
      <c r="D35" s="74">
        <v>1519.1918999999998</v>
      </c>
      <c r="E35" s="74">
        <v>1541.5983999999999</v>
      </c>
      <c r="F35" s="74">
        <v>1521.5327999999997</v>
      </c>
      <c r="G35" s="74">
        <v>1558.2654</v>
      </c>
      <c r="H35" s="74">
        <v>1592.5998000000002</v>
      </c>
      <c r="I35" s="74">
        <v>1580.7583</v>
      </c>
      <c r="J35" s="74">
        <v>1592.2044000000001</v>
      </c>
      <c r="K35" s="74">
        <v>1539.0405000000001</v>
      </c>
      <c r="L35" s="74">
        <v>1555.768</v>
      </c>
      <c r="M35" s="74">
        <v>1656.7045999999998</v>
      </c>
    </row>
    <row r="36" spans="1:13" ht="13.5" hidden="1" customHeight="1">
      <c r="A36" s="68" t="s">
        <v>40</v>
      </c>
      <c r="B36" s="74">
        <v>349.97320000000002</v>
      </c>
      <c r="C36" s="74">
        <v>354.80779999999999</v>
      </c>
      <c r="D36" s="74">
        <v>338.39879999999999</v>
      </c>
      <c r="E36" s="74">
        <v>345.48450000000003</v>
      </c>
      <c r="F36" s="74">
        <v>318.59050000000002</v>
      </c>
      <c r="G36" s="74">
        <v>342.45309999999995</v>
      </c>
      <c r="H36" s="74">
        <v>322.4939</v>
      </c>
      <c r="I36" s="74">
        <v>342.51150000000001</v>
      </c>
      <c r="J36" s="74">
        <v>333.51850000000002</v>
      </c>
      <c r="K36" s="74">
        <v>340.91209999999995</v>
      </c>
      <c r="L36" s="74">
        <v>336.34640000000002</v>
      </c>
      <c r="M36" s="74">
        <v>380.65600000000001</v>
      </c>
    </row>
    <row r="37" spans="1:13" ht="13.5" hidden="1" customHeight="1">
      <c r="A37" s="9" t="s">
        <v>31</v>
      </c>
      <c r="B37" s="74">
        <v>792.5403</v>
      </c>
      <c r="C37" s="74">
        <v>776.53949999999998</v>
      </c>
      <c r="D37" s="74">
        <v>825.9982</v>
      </c>
      <c r="E37" s="74">
        <v>839.84819999999991</v>
      </c>
      <c r="F37" s="74">
        <v>830.6884</v>
      </c>
      <c r="G37" s="74">
        <v>833.7713</v>
      </c>
      <c r="H37" s="74">
        <v>883.08780000000002</v>
      </c>
      <c r="I37" s="74">
        <v>850.46659999999997</v>
      </c>
      <c r="J37" s="74">
        <v>867.89409999999998</v>
      </c>
      <c r="K37" s="74">
        <v>797.61410000000001</v>
      </c>
      <c r="L37" s="74">
        <v>813.09500000000003</v>
      </c>
      <c r="M37" s="74">
        <v>863.7319</v>
      </c>
    </row>
    <row r="38" spans="1:13" ht="13.5" hidden="1" customHeight="1">
      <c r="A38" s="69" t="s">
        <v>41</v>
      </c>
      <c r="B38" s="74">
        <v>349.29250000000002</v>
      </c>
      <c r="C38" s="74">
        <v>349.59689999999995</v>
      </c>
      <c r="D38" s="74">
        <v>354.79490000000004</v>
      </c>
      <c r="E38" s="74">
        <v>356.26570000000004</v>
      </c>
      <c r="F38" s="74">
        <v>372.25389999999999</v>
      </c>
      <c r="G38" s="74">
        <v>382.041</v>
      </c>
      <c r="H38" s="74">
        <v>387.01810000000006</v>
      </c>
      <c r="I38" s="74">
        <v>387.78020000000004</v>
      </c>
      <c r="J38" s="74">
        <v>390.79179999999997</v>
      </c>
      <c r="K38" s="74">
        <v>400.51429999999999</v>
      </c>
      <c r="L38" s="74">
        <v>406.32660000000004</v>
      </c>
      <c r="M38" s="74">
        <v>412.31669999999997</v>
      </c>
    </row>
    <row r="39" spans="1:13" ht="13.5" hidden="1" customHeight="1">
      <c r="A39" s="13" t="s">
        <v>50</v>
      </c>
      <c r="B39" s="75">
        <v>11.5342</v>
      </c>
      <c r="C39" s="75">
        <v>11.788600000000001</v>
      </c>
      <c r="D39" s="75">
        <v>11.923</v>
      </c>
      <c r="E39" s="75">
        <v>12.0792</v>
      </c>
      <c r="F39" s="75">
        <v>12.4451</v>
      </c>
      <c r="G39" s="75">
        <v>12.811299999999999</v>
      </c>
      <c r="H39" s="75">
        <v>13.5444</v>
      </c>
      <c r="I39" s="75">
        <v>13.249799999999999</v>
      </c>
      <c r="J39" s="75">
        <v>13.695</v>
      </c>
      <c r="K39" s="75">
        <v>13.4308</v>
      </c>
      <c r="L39" s="75">
        <v>13.967700000000001</v>
      </c>
      <c r="M39" s="75">
        <v>13.537100000000001</v>
      </c>
    </row>
    <row r="40" spans="1:13" ht="13.5" hidden="1" customHeight="1">
      <c r="A40" s="13" t="s">
        <v>48</v>
      </c>
      <c r="B40" s="75">
        <v>236.2593</v>
      </c>
      <c r="C40" s="75">
        <v>235.28440000000001</v>
      </c>
      <c r="D40" s="75">
        <v>237.58410000000001</v>
      </c>
      <c r="E40" s="75">
        <v>240.61260000000001</v>
      </c>
      <c r="F40" s="75">
        <v>247.7116</v>
      </c>
      <c r="G40" s="75">
        <v>249.38849999999999</v>
      </c>
      <c r="H40" s="75">
        <v>251.8742</v>
      </c>
      <c r="I40" s="75">
        <v>251.1653</v>
      </c>
      <c r="J40" s="75">
        <v>251.16239999999999</v>
      </c>
      <c r="K40" s="75">
        <v>254.76129999999998</v>
      </c>
      <c r="L40" s="75">
        <v>259.57729999999998</v>
      </c>
      <c r="M40" s="75">
        <v>266.08769999999998</v>
      </c>
    </row>
    <row r="41" spans="1:13" ht="13.5" hidden="1" customHeight="1">
      <c r="A41" s="13" t="s">
        <v>49</v>
      </c>
      <c r="B41" s="75">
        <v>101.499</v>
      </c>
      <c r="C41" s="75">
        <v>102.5239</v>
      </c>
      <c r="D41" s="75">
        <v>105.2878</v>
      </c>
      <c r="E41" s="75">
        <v>103.57389999999999</v>
      </c>
      <c r="F41" s="75">
        <v>112.0972</v>
      </c>
      <c r="G41" s="75">
        <v>119.8412</v>
      </c>
      <c r="H41" s="75">
        <v>121.59950000000001</v>
      </c>
      <c r="I41" s="75">
        <v>123.36510000000001</v>
      </c>
      <c r="J41" s="75">
        <v>125.9344</v>
      </c>
      <c r="K41" s="75">
        <v>132.32220000000001</v>
      </c>
      <c r="L41" s="75">
        <v>132.7816</v>
      </c>
      <c r="M41" s="75">
        <v>132.6919</v>
      </c>
    </row>
    <row r="42" spans="1:13" ht="5.0999999999999996" customHeight="1">
      <c r="A42" s="13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</row>
    <row r="43" spans="1:13" ht="13.5" customHeight="1">
      <c r="A43" s="68">
        <v>2018</v>
      </c>
      <c r="B43" s="74">
        <v>1673.0820000000001</v>
      </c>
      <c r="C43" s="74">
        <v>1685.9159999999999</v>
      </c>
      <c r="D43" s="74">
        <v>1649.3189000000002</v>
      </c>
      <c r="E43" s="74">
        <v>1638.1667</v>
      </c>
      <c r="F43" s="74">
        <v>1626.2487000000001</v>
      </c>
      <c r="G43" s="74">
        <v>1635.9578000000001</v>
      </c>
      <c r="H43" s="74">
        <v>1666.7023999999999</v>
      </c>
      <c r="I43" s="74">
        <v>1701.2703000000001</v>
      </c>
      <c r="J43" s="74">
        <v>1722.2958999999998</v>
      </c>
      <c r="K43" s="74">
        <v>1728.9238</v>
      </c>
      <c r="L43" s="87">
        <v>1726.2965060935501</v>
      </c>
      <c r="M43" s="87">
        <v>1833.4977470923689</v>
      </c>
    </row>
    <row r="44" spans="1:13" ht="13.5" customHeight="1">
      <c r="A44" s="68" t="s">
        <v>40</v>
      </c>
      <c r="B44" s="84">
        <v>394.28429999999997</v>
      </c>
      <c r="C44" s="74">
        <v>408.07499999999999</v>
      </c>
      <c r="D44" s="74">
        <v>367.49459999999999</v>
      </c>
      <c r="E44" s="74">
        <v>373.30430000000001</v>
      </c>
      <c r="F44" s="74">
        <v>361.43770000000001</v>
      </c>
      <c r="G44" s="74">
        <v>374.28649999999999</v>
      </c>
      <c r="H44" s="74">
        <v>371.44920000000002</v>
      </c>
      <c r="I44" s="74">
        <v>389.72550000000001</v>
      </c>
      <c r="J44" s="74">
        <v>396.74859999999995</v>
      </c>
      <c r="K44" s="74">
        <v>391.95240000000001</v>
      </c>
      <c r="L44" s="87">
        <v>387.47746876366864</v>
      </c>
      <c r="M44" s="87">
        <v>434.31524901514672</v>
      </c>
    </row>
    <row r="45" spans="1:13" ht="13.5" customHeight="1">
      <c r="A45" s="9" t="s">
        <v>31</v>
      </c>
      <c r="B45" s="84">
        <v>858.85209999999995</v>
      </c>
      <c r="C45" s="74">
        <v>856.21219999999994</v>
      </c>
      <c r="D45" s="74">
        <v>857.96550000000002</v>
      </c>
      <c r="E45" s="74">
        <v>835.07819999999992</v>
      </c>
      <c r="F45" s="74">
        <v>823.63710000000003</v>
      </c>
      <c r="G45" s="74">
        <v>818.24130000000002</v>
      </c>
      <c r="H45" s="74">
        <v>843.27909999999997</v>
      </c>
      <c r="I45" s="74">
        <v>856.10019999999997</v>
      </c>
      <c r="J45" s="74">
        <v>875.17719999999997</v>
      </c>
      <c r="K45" s="74">
        <v>886.39009999999996</v>
      </c>
      <c r="L45" s="87">
        <v>880.36077141615374</v>
      </c>
      <c r="M45" s="87">
        <v>930.76227103706492</v>
      </c>
    </row>
    <row r="46" spans="1:13" ht="23.25" customHeight="1">
      <c r="A46" s="69" t="s">
        <v>41</v>
      </c>
      <c r="B46" s="84">
        <v>419.94560000000001</v>
      </c>
      <c r="C46" s="74">
        <v>421.62880000000001</v>
      </c>
      <c r="D46" s="74">
        <v>423.85880000000003</v>
      </c>
      <c r="E46" s="74">
        <v>429.78419999999994</v>
      </c>
      <c r="F46" s="74">
        <v>441.1739</v>
      </c>
      <c r="G46" s="74">
        <v>443.43</v>
      </c>
      <c r="H46" s="74">
        <v>451.97409999999996</v>
      </c>
      <c r="I46" s="74">
        <v>455.44460000000004</v>
      </c>
      <c r="J46" s="74">
        <v>450.37010000000004</v>
      </c>
      <c r="K46" s="74">
        <v>450.58130000000006</v>
      </c>
      <c r="L46" s="87">
        <v>458.4582659137277</v>
      </c>
      <c r="M46" s="87">
        <v>468.4202270401571</v>
      </c>
    </row>
    <row r="47" spans="1:13" ht="13.5" customHeight="1">
      <c r="A47" s="13" t="s">
        <v>50</v>
      </c>
      <c r="B47" s="75">
        <v>14.263200000000001</v>
      </c>
      <c r="C47" s="75">
        <v>14.193700000000002</v>
      </c>
      <c r="D47" s="75">
        <v>14.640700000000001</v>
      </c>
      <c r="E47" s="75">
        <v>15.082600000000001</v>
      </c>
      <c r="F47" s="75">
        <v>15.636200000000001</v>
      </c>
      <c r="G47" s="75">
        <v>15.491400000000001</v>
      </c>
      <c r="H47" s="75">
        <v>16.214500000000001</v>
      </c>
      <c r="I47" s="75">
        <v>16.503799999999998</v>
      </c>
      <c r="J47" s="75">
        <v>16.525400000000001</v>
      </c>
      <c r="K47" s="75">
        <v>16.843</v>
      </c>
      <c r="L47" s="86">
        <v>17.416527042189347</v>
      </c>
      <c r="M47" s="86">
        <v>17.753157964918476</v>
      </c>
    </row>
    <row r="48" spans="1:13" ht="13.5" customHeight="1">
      <c r="A48" s="13" t="s">
        <v>48</v>
      </c>
      <c r="B48" s="85">
        <v>273.00569999999999</v>
      </c>
      <c r="C48" s="75">
        <v>274.7441</v>
      </c>
      <c r="D48" s="75">
        <v>273.24490000000003</v>
      </c>
      <c r="E48" s="75">
        <v>277.25450000000001</v>
      </c>
      <c r="F48" s="75">
        <v>284.57150000000001</v>
      </c>
      <c r="G48" s="75">
        <v>286.1037</v>
      </c>
      <c r="H48" s="75">
        <v>290.86</v>
      </c>
      <c r="I48" s="75">
        <v>293.28740000000005</v>
      </c>
      <c r="J48" s="75">
        <v>293.3159</v>
      </c>
      <c r="K48" s="75">
        <v>295.35090000000002</v>
      </c>
      <c r="L48" s="86">
        <v>300.71085214372772</v>
      </c>
      <c r="M48" s="86">
        <v>308.81488192789806</v>
      </c>
    </row>
    <row r="49" spans="1:16" ht="13.5" customHeight="1">
      <c r="A49" s="13" t="s">
        <v>49</v>
      </c>
      <c r="B49" s="85">
        <v>132.67670000000001</v>
      </c>
      <c r="C49" s="75">
        <v>132.691</v>
      </c>
      <c r="D49" s="75">
        <v>135.97320000000002</v>
      </c>
      <c r="E49" s="75">
        <v>137.44710000000001</v>
      </c>
      <c r="F49" s="75">
        <v>140.96620000000001</v>
      </c>
      <c r="G49" s="75">
        <v>141.8349</v>
      </c>
      <c r="H49" s="75">
        <v>144.89959999999999</v>
      </c>
      <c r="I49" s="75">
        <v>145.6534</v>
      </c>
      <c r="J49" s="75">
        <v>140.52879999999999</v>
      </c>
      <c r="K49" s="75">
        <v>138.38739999999999</v>
      </c>
      <c r="L49" s="86">
        <v>140.33088672781065</v>
      </c>
      <c r="M49" s="86">
        <v>141.85218714734063</v>
      </c>
    </row>
    <row r="50" spans="1:16" ht="13.5" customHeight="1">
      <c r="A50" s="68">
        <v>2019</v>
      </c>
      <c r="B50" s="178">
        <v>1852.0474702147451</v>
      </c>
      <c r="C50" s="178">
        <v>1805.3315075148805</v>
      </c>
      <c r="D50" s="178">
        <v>1798.0427578893311</v>
      </c>
      <c r="E50" s="178">
        <v>1807.483317167631</v>
      </c>
      <c r="F50" s="178">
        <v>1838.5621363634496</v>
      </c>
      <c r="G50" s="178">
        <v>1850.6579521369697</v>
      </c>
      <c r="H50" s="178">
        <v>1968.4643818735844</v>
      </c>
      <c r="I50" s="178">
        <v>1978.8868876722972</v>
      </c>
      <c r="J50" s="178">
        <v>1997.7535188441943</v>
      </c>
      <c r="K50" s="178">
        <v>1987.2660126747685</v>
      </c>
      <c r="L50" s="178">
        <v>2013.2600310490691</v>
      </c>
      <c r="M50" s="178">
        <v>2022.439062968419</v>
      </c>
      <c r="N50" s="83"/>
      <c r="O50" s="83"/>
    </row>
    <row r="51" spans="1:16" ht="14.45" customHeight="1">
      <c r="A51" s="68" t="s">
        <v>40</v>
      </c>
      <c r="B51" s="178">
        <v>412.05665985059983</v>
      </c>
      <c r="C51" s="178">
        <v>425.32603363394492</v>
      </c>
      <c r="D51" s="178">
        <v>397.29499116097043</v>
      </c>
      <c r="E51" s="178">
        <v>406.63087022735567</v>
      </c>
      <c r="F51" s="178">
        <v>390.03451537848025</v>
      </c>
      <c r="G51" s="178">
        <v>412.24530763182537</v>
      </c>
      <c r="H51" s="178">
        <v>416.5682425172015</v>
      </c>
      <c r="I51" s="178">
        <v>424.0636915051104</v>
      </c>
      <c r="J51" s="178">
        <v>419.49400033262486</v>
      </c>
      <c r="K51" s="178">
        <v>432.0004387231013</v>
      </c>
      <c r="L51" s="178">
        <v>438.68711656829799</v>
      </c>
      <c r="M51" s="178">
        <v>454.39733615218466</v>
      </c>
    </row>
    <row r="52" spans="1:16" ht="14.45" customHeight="1">
      <c r="A52" s="9" t="s">
        <v>31</v>
      </c>
      <c r="B52" s="178">
        <v>970.17149900490119</v>
      </c>
      <c r="C52" s="178">
        <v>910.56719115943974</v>
      </c>
      <c r="D52" s="178">
        <v>926.03799058267657</v>
      </c>
      <c r="E52" s="178">
        <v>920.05239907343616</v>
      </c>
      <c r="F52" s="178">
        <v>956.54561090789275</v>
      </c>
      <c r="G52" s="178">
        <v>943.91052236175835</v>
      </c>
      <c r="H52" s="178">
        <v>1051.1889250609461</v>
      </c>
      <c r="I52" s="178">
        <v>1049.4027909871279</v>
      </c>
      <c r="J52" s="178">
        <v>1059.990722261067</v>
      </c>
      <c r="K52" s="178">
        <v>1036.5986664518975</v>
      </c>
      <c r="L52" s="178">
        <v>1048.7181667372258</v>
      </c>
      <c r="M52" s="178">
        <v>1036.8454576265178</v>
      </c>
    </row>
    <row r="53" spans="1:16" ht="24" customHeight="1">
      <c r="A53" s="69" t="s">
        <v>41</v>
      </c>
      <c r="B53" s="178">
        <v>469.81931135924401</v>
      </c>
      <c r="C53" s="178">
        <v>469.43828272149563</v>
      </c>
      <c r="D53" s="178">
        <v>474.70977614568409</v>
      </c>
      <c r="E53" s="178">
        <v>480.80004786683895</v>
      </c>
      <c r="F53" s="178">
        <v>491.98201007707638</v>
      </c>
      <c r="G53" s="178">
        <v>494.50212214338598</v>
      </c>
      <c r="H53" s="178">
        <v>500.70721429543676</v>
      </c>
      <c r="I53" s="178">
        <v>505.42040518005899</v>
      </c>
      <c r="J53" s="178">
        <v>518.26879625050242</v>
      </c>
      <c r="K53" s="178">
        <v>518.66690749976965</v>
      </c>
      <c r="L53" s="178">
        <v>525.8547477435452</v>
      </c>
      <c r="M53" s="178">
        <v>531.1962691897163</v>
      </c>
      <c r="P53" s="83"/>
    </row>
    <row r="54" spans="1:16" ht="14.45" customHeight="1">
      <c r="A54" s="13" t="s">
        <v>50</v>
      </c>
      <c r="B54" s="179">
        <v>18.459134370785844</v>
      </c>
      <c r="C54" s="179">
        <v>18.71822133972147</v>
      </c>
      <c r="D54" s="179">
        <v>18.762667233321277</v>
      </c>
      <c r="E54" s="179">
        <v>19.117697529876093</v>
      </c>
      <c r="F54" s="179">
        <v>19.828272567251418</v>
      </c>
      <c r="G54" s="179">
        <v>19.946802719233343</v>
      </c>
      <c r="H54" s="179">
        <v>20.230633180398907</v>
      </c>
      <c r="I54" s="179">
        <v>19.639578229646542</v>
      </c>
      <c r="J54" s="179">
        <v>20.596137128631387</v>
      </c>
      <c r="K54" s="179">
        <v>20.375692829411406</v>
      </c>
      <c r="L54" s="179">
        <v>20.935887829322731</v>
      </c>
      <c r="M54" s="179">
        <v>20.759817928189495</v>
      </c>
    </row>
    <row r="55" spans="1:16" ht="14.45" customHeight="1">
      <c r="A55" s="13" t="s">
        <v>48</v>
      </c>
      <c r="B55" s="179">
        <v>306.48689843455924</v>
      </c>
      <c r="C55" s="179">
        <v>304.91153108133813</v>
      </c>
      <c r="D55" s="179">
        <v>308.96237933858345</v>
      </c>
      <c r="E55" s="179">
        <v>315.01145597004836</v>
      </c>
      <c r="F55" s="179">
        <v>323.93557764311089</v>
      </c>
      <c r="G55" s="179">
        <v>326.68883289063274</v>
      </c>
      <c r="H55" s="179">
        <v>327.77176625805987</v>
      </c>
      <c r="I55" s="179">
        <v>332.91822043840949</v>
      </c>
      <c r="J55" s="179">
        <v>344.42871443200698</v>
      </c>
      <c r="K55" s="179">
        <v>343.77613487919308</v>
      </c>
      <c r="L55" s="179">
        <v>349.33460822766773</v>
      </c>
      <c r="M55" s="179">
        <v>355.06244194907663</v>
      </c>
    </row>
    <row r="56" spans="1:16" ht="14.45" customHeight="1">
      <c r="A56" s="13" t="s">
        <v>49</v>
      </c>
      <c r="B56" s="179">
        <v>144.87327855389924</v>
      </c>
      <c r="C56" s="179">
        <v>145.80853030043599</v>
      </c>
      <c r="D56" s="179">
        <v>146.98472957377933</v>
      </c>
      <c r="E56" s="179">
        <v>146.67089436691447</v>
      </c>
      <c r="F56" s="179">
        <v>148.21815986671413</v>
      </c>
      <c r="G56" s="179">
        <v>147.86648653351992</v>
      </c>
      <c r="H56" s="179">
        <v>152.70481485697792</v>
      </c>
      <c r="I56" s="179">
        <v>152.86260651200294</v>
      </c>
      <c r="J56" s="179">
        <v>153.24394468986407</v>
      </c>
      <c r="K56" s="179">
        <v>154.51507979116519</v>
      </c>
      <c r="L56" s="179">
        <v>155.58425168655472</v>
      </c>
      <c r="M56" s="179">
        <v>155.37400931245023</v>
      </c>
    </row>
    <row r="57" spans="1:16" ht="14.45" customHeight="1">
      <c r="A57" s="76">
        <v>2020</v>
      </c>
      <c r="B57" s="178">
        <v>2066.5210669150802</v>
      </c>
      <c r="C57" s="178">
        <v>2070.2185572599419</v>
      </c>
      <c r="D57" s="178">
        <v>2050.041328728842</v>
      </c>
      <c r="E57" s="178">
        <v>2120.0487125269669</v>
      </c>
      <c r="F57" s="178">
        <v>2269.9869300502505</v>
      </c>
      <c r="G57" s="178">
        <v>2263.4732099163029</v>
      </c>
      <c r="H57" s="178">
        <v>2384.7951749445315</v>
      </c>
      <c r="I57" s="178">
        <v>2424.1295581332165</v>
      </c>
      <c r="J57" s="178">
        <v>2411.0103621188318</v>
      </c>
      <c r="K57" s="178">
        <v>2524.8190338539303</v>
      </c>
      <c r="L57" s="178">
        <v>2517.9444996961934</v>
      </c>
      <c r="M57" s="178">
        <v>2648.9002674334824</v>
      </c>
      <c r="N57" s="83"/>
      <c r="O57" s="83"/>
    </row>
    <row r="58" spans="1:16" ht="14.45" customHeight="1">
      <c r="A58" s="68" t="s">
        <v>40</v>
      </c>
      <c r="B58" s="178">
        <v>499.41591264984595</v>
      </c>
      <c r="C58" s="178">
        <v>475.00822206217458</v>
      </c>
      <c r="D58" s="178">
        <v>493.3874555492813</v>
      </c>
      <c r="E58" s="178">
        <v>514.32573134134066</v>
      </c>
      <c r="F58" s="178">
        <v>523.56880246040794</v>
      </c>
      <c r="G58" s="178">
        <v>516.08120604159421</v>
      </c>
      <c r="H58" s="178">
        <v>512.98610485583094</v>
      </c>
      <c r="I58" s="178">
        <v>573.30387296886011</v>
      </c>
      <c r="J58" s="178">
        <v>538.72651520664442</v>
      </c>
      <c r="K58" s="178">
        <v>599.85907708857985</v>
      </c>
      <c r="L58" s="178">
        <v>576.44138008430559</v>
      </c>
      <c r="M58" s="178">
        <v>637.2782343587545</v>
      </c>
    </row>
    <row r="59" spans="1:16" ht="14.45" customHeight="1">
      <c r="A59" s="9" t="s">
        <v>31</v>
      </c>
      <c r="B59" s="178">
        <v>1031.9632472491639</v>
      </c>
      <c r="C59" s="178">
        <v>1059.8200400061464</v>
      </c>
      <c r="D59" s="178">
        <v>1035.0662106794762</v>
      </c>
      <c r="E59" s="178">
        <v>1094.6020757795654</v>
      </c>
      <c r="F59" s="178">
        <v>1224.3818848039336</v>
      </c>
      <c r="G59" s="178">
        <v>1225.5919740799943</v>
      </c>
      <c r="H59" s="178">
        <v>1298.4429122396368</v>
      </c>
      <c r="I59" s="178">
        <v>1300.5660451546787</v>
      </c>
      <c r="J59" s="178">
        <v>1319.9332973479038</v>
      </c>
      <c r="K59" s="178">
        <v>1368.7905090905317</v>
      </c>
      <c r="L59" s="178">
        <v>1380.6320470419819</v>
      </c>
      <c r="M59" s="178">
        <v>1445.3730476383373</v>
      </c>
    </row>
    <row r="60" spans="1:16" ht="26.25" customHeight="1">
      <c r="A60" s="69" t="s">
        <v>41</v>
      </c>
      <c r="B60" s="178">
        <v>535.14190701606992</v>
      </c>
      <c r="C60" s="178">
        <v>535.39029519162079</v>
      </c>
      <c r="D60" s="178">
        <v>521.58766250008443</v>
      </c>
      <c r="E60" s="178">
        <v>511.12090540606101</v>
      </c>
      <c r="F60" s="178">
        <v>522.03624278590905</v>
      </c>
      <c r="G60" s="178">
        <v>521.80002979471453</v>
      </c>
      <c r="H60" s="178">
        <v>573.36615784906394</v>
      </c>
      <c r="I60" s="178">
        <v>550.25964000967815</v>
      </c>
      <c r="J60" s="178">
        <v>552.35054956428405</v>
      </c>
      <c r="K60" s="178">
        <v>556.16944767481891</v>
      </c>
      <c r="L60" s="178">
        <v>560.87107256990566</v>
      </c>
      <c r="M60" s="178">
        <v>566.2489854363904</v>
      </c>
      <c r="P60" s="83"/>
    </row>
    <row r="61" spans="1:16" ht="14.45" customHeight="1">
      <c r="A61" s="13" t="s">
        <v>50</v>
      </c>
      <c r="B61" s="179">
        <v>21.450657661132187</v>
      </c>
      <c r="C61" s="179">
        <v>21.389287061464191</v>
      </c>
      <c r="D61" s="179">
        <v>20.746007267043932</v>
      </c>
      <c r="E61" s="179">
        <v>20.379921671059485</v>
      </c>
      <c r="F61" s="179">
        <v>20.848994858467364</v>
      </c>
      <c r="G61" s="179">
        <v>21.112999438558507</v>
      </c>
      <c r="H61" s="179">
        <v>22.500592748343738</v>
      </c>
      <c r="I61" s="179">
        <v>21.497944259051916</v>
      </c>
      <c r="J61" s="179">
        <v>21.886528712541011</v>
      </c>
      <c r="K61" s="179">
        <v>22.168621034766119</v>
      </c>
      <c r="L61" s="179">
        <v>22.912445690163569</v>
      </c>
      <c r="M61" s="179">
        <v>22.912131200972105</v>
      </c>
    </row>
    <row r="62" spans="1:16" ht="14.45" customHeight="1">
      <c r="A62" s="13" t="s">
        <v>48</v>
      </c>
      <c r="B62" s="179">
        <v>356.6796903395495</v>
      </c>
      <c r="C62" s="179">
        <v>356.33241750633528</v>
      </c>
      <c r="D62" s="179">
        <v>345.10550744452138</v>
      </c>
      <c r="E62" s="179">
        <v>336.28225266349813</v>
      </c>
      <c r="F62" s="179">
        <v>351.11806157937065</v>
      </c>
      <c r="G62" s="179">
        <v>354.7573916822837</v>
      </c>
      <c r="H62" s="179">
        <v>400.29892506840605</v>
      </c>
      <c r="I62" s="179">
        <v>377.09790259581814</v>
      </c>
      <c r="J62" s="179">
        <v>385.24525139394768</v>
      </c>
      <c r="K62" s="179">
        <v>383.97515001316094</v>
      </c>
      <c r="L62" s="179">
        <v>390.68945193100075</v>
      </c>
      <c r="M62" s="179">
        <v>395.96994747381655</v>
      </c>
    </row>
    <row r="63" spans="1:16" ht="14.45" customHeight="1">
      <c r="A63" s="13" t="s">
        <v>49</v>
      </c>
      <c r="B63" s="179">
        <v>157.01155901538826</v>
      </c>
      <c r="C63" s="179">
        <v>157.66859062382139</v>
      </c>
      <c r="D63" s="179">
        <v>155.73614778851908</v>
      </c>
      <c r="E63" s="179">
        <v>154.45873107150342</v>
      </c>
      <c r="F63" s="179">
        <v>150.06918634807113</v>
      </c>
      <c r="G63" s="179">
        <v>145.92963867387229</v>
      </c>
      <c r="H63" s="179">
        <v>150.56664003231427</v>
      </c>
      <c r="I63" s="179">
        <v>151.66379315480808</v>
      </c>
      <c r="J63" s="179">
        <v>145.21876945779539</v>
      </c>
      <c r="K63" s="179">
        <v>150.02567662689179</v>
      </c>
      <c r="L63" s="179">
        <v>147.26917494874132</v>
      </c>
      <c r="M63" s="179">
        <v>147.36690676160168</v>
      </c>
    </row>
    <row r="64" spans="1:16" ht="14.45" customHeight="1">
      <c r="A64" s="68">
        <v>2021</v>
      </c>
      <c r="B64" s="178">
        <v>2616.4171652703244</v>
      </c>
      <c r="C64" s="178">
        <v>2671.6932895325458</v>
      </c>
      <c r="D64" s="178">
        <v>2616.7624906513465</v>
      </c>
      <c r="E64" s="178">
        <v>2614.5451008155587</v>
      </c>
      <c r="F64" s="178">
        <v>2592.0816318142324</v>
      </c>
      <c r="G64" s="178">
        <v>2587.6255293890563</v>
      </c>
      <c r="H64" s="178">
        <v>2636.8881669298271</v>
      </c>
      <c r="I64" s="178">
        <v>2658.488641761151</v>
      </c>
      <c r="J64" s="178">
        <v>2691.857511498747</v>
      </c>
      <c r="K64" s="178">
        <v>2704.8554570055726</v>
      </c>
      <c r="L64" s="178">
        <v>2704.362577606883</v>
      </c>
      <c r="M64" s="178">
        <v>2794.4348290182365</v>
      </c>
      <c r="N64" s="83"/>
      <c r="O64" s="83"/>
    </row>
    <row r="65" spans="1:16" ht="14.45" customHeight="1">
      <c r="A65" s="68" t="s">
        <v>40</v>
      </c>
      <c r="B65" s="178">
        <v>679.3833392350399</v>
      </c>
      <c r="C65" s="178">
        <v>765.58462315811732</v>
      </c>
      <c r="D65" s="178">
        <v>710.8886796596646</v>
      </c>
      <c r="E65" s="178">
        <v>734.190809544373</v>
      </c>
      <c r="F65" s="178">
        <v>734.49036409046084</v>
      </c>
      <c r="G65" s="178">
        <v>735.6317621620218</v>
      </c>
      <c r="H65" s="178">
        <v>737.83155914267331</v>
      </c>
      <c r="I65" s="178">
        <v>734.72057769002447</v>
      </c>
      <c r="J65" s="178">
        <v>749.54384084881951</v>
      </c>
      <c r="K65" s="178">
        <v>723.71008164508635</v>
      </c>
      <c r="L65" s="178">
        <v>704.02070275329879</v>
      </c>
      <c r="M65" s="178">
        <v>800.6431639931252</v>
      </c>
    </row>
    <row r="66" spans="1:16" ht="14.45" customHeight="1">
      <c r="A66" s="9" t="s">
        <v>31</v>
      </c>
      <c r="B66" s="178">
        <v>1402.2646981541002</v>
      </c>
      <c r="C66" s="178">
        <v>1378.6862835640036</v>
      </c>
      <c r="D66" s="178">
        <v>1378.1854989926751</v>
      </c>
      <c r="E66" s="178">
        <v>1356.426476378706</v>
      </c>
      <c r="F66" s="178">
        <v>1336.1026714660977</v>
      </c>
      <c r="G66" s="178">
        <v>1336.1930696816587</v>
      </c>
      <c r="H66" s="178">
        <v>1370.8087716739606</v>
      </c>
      <c r="I66" s="178">
        <v>1385.678613446396</v>
      </c>
      <c r="J66" s="178">
        <v>1396.2982861200289</v>
      </c>
      <c r="K66" s="178">
        <v>1402.4539058816997</v>
      </c>
      <c r="L66" s="178">
        <v>1424.262809714362</v>
      </c>
      <c r="M66" s="178">
        <v>1436.4138515876473</v>
      </c>
    </row>
    <row r="67" spans="1:16" ht="23.25" customHeight="1">
      <c r="A67" s="69" t="s">
        <v>41</v>
      </c>
      <c r="B67" s="178">
        <v>534.76912788118432</v>
      </c>
      <c r="C67" s="178">
        <v>527.42238281042478</v>
      </c>
      <c r="D67" s="178">
        <v>527.68831199900717</v>
      </c>
      <c r="E67" s="178">
        <v>523.92781489247943</v>
      </c>
      <c r="F67" s="178">
        <v>521.4885962576742</v>
      </c>
      <c r="G67" s="178">
        <v>515.80069754537578</v>
      </c>
      <c r="H67" s="178">
        <v>528.2478361131931</v>
      </c>
      <c r="I67" s="178">
        <v>538.08945062473072</v>
      </c>
      <c r="J67" s="178">
        <v>546.01538452989848</v>
      </c>
      <c r="K67" s="178">
        <v>578.69146947878642</v>
      </c>
      <c r="L67" s="178">
        <v>576.07906513922205</v>
      </c>
      <c r="M67" s="178">
        <v>557.37781343746428</v>
      </c>
      <c r="P67" s="83"/>
    </row>
    <row r="68" spans="1:16" ht="14.45" customHeight="1">
      <c r="A68" s="13" t="s">
        <v>50</v>
      </c>
      <c r="B68" s="179">
        <v>22.29401362195658</v>
      </c>
      <c r="C68" s="179">
        <v>22.52130499973417</v>
      </c>
      <c r="D68" s="179">
        <v>22.446719924993339</v>
      </c>
      <c r="E68" s="179">
        <v>22.682583322471611</v>
      </c>
      <c r="F68" s="179">
        <v>22.503928903247772</v>
      </c>
      <c r="G68" s="179">
        <v>22.440429720580607</v>
      </c>
      <c r="H68" s="179">
        <v>23.520509181757426</v>
      </c>
      <c r="I68" s="179">
        <v>23.76184633928991</v>
      </c>
      <c r="J68" s="179">
        <v>23.459613352985002</v>
      </c>
      <c r="K68" s="179">
        <v>21.696002363532212</v>
      </c>
      <c r="L68" s="179">
        <v>22.061138353298869</v>
      </c>
      <c r="M68" s="179">
        <v>23.274929416977677</v>
      </c>
    </row>
    <row r="69" spans="1:16" ht="14.45" customHeight="1">
      <c r="A69" s="13" t="s">
        <v>48</v>
      </c>
      <c r="B69" s="179">
        <v>372.03268595045336</v>
      </c>
      <c r="C69" s="179">
        <v>365.36333312747598</v>
      </c>
      <c r="D69" s="179">
        <v>367.32419141180196</v>
      </c>
      <c r="E69" s="179">
        <v>363.71331242809339</v>
      </c>
      <c r="F69" s="179">
        <v>364.43677204526983</v>
      </c>
      <c r="G69" s="179">
        <v>362.30808963066869</v>
      </c>
      <c r="H69" s="179">
        <v>371.40256722475254</v>
      </c>
      <c r="I69" s="179">
        <v>378.93487841520562</v>
      </c>
      <c r="J69" s="179">
        <v>384.99779676780855</v>
      </c>
      <c r="K69" s="179">
        <v>413.70343330404097</v>
      </c>
      <c r="L69" s="179">
        <v>413.16776390601677</v>
      </c>
      <c r="M69" s="179">
        <v>400.29152092222722</v>
      </c>
    </row>
    <row r="70" spans="1:16" ht="14.45" customHeight="1">
      <c r="A70" s="13" t="s">
        <v>49</v>
      </c>
      <c r="B70" s="179">
        <v>140.4424283087744</v>
      </c>
      <c r="C70" s="179">
        <v>139.53774468321458</v>
      </c>
      <c r="D70" s="179">
        <v>137.91740066221189</v>
      </c>
      <c r="E70" s="179">
        <v>137.53191914191444</v>
      </c>
      <c r="F70" s="179">
        <v>134.54789530915662</v>
      </c>
      <c r="G70" s="179">
        <v>131.05217819412647</v>
      </c>
      <c r="H70" s="179">
        <v>133.32475970668312</v>
      </c>
      <c r="I70" s="179">
        <v>135.39272587023507</v>
      </c>
      <c r="J70" s="179">
        <v>137.55797440910496</v>
      </c>
      <c r="K70" s="179">
        <v>143.29203381121332</v>
      </c>
      <c r="L70" s="179">
        <v>140.85016287990646</v>
      </c>
      <c r="M70" s="179">
        <v>133.81136309825933</v>
      </c>
    </row>
    <row r="71" spans="1:16" s="61" customFormat="1" ht="14.45" customHeight="1">
      <c r="A71" s="68">
        <v>2022</v>
      </c>
      <c r="B71" s="178">
        <v>2758</v>
      </c>
      <c r="C71" s="61">
        <v>2756</v>
      </c>
      <c r="D71" s="178">
        <v>2729</v>
      </c>
      <c r="E71" s="178">
        <v>2756</v>
      </c>
      <c r="F71" s="178">
        <v>2815</v>
      </c>
      <c r="G71" s="178">
        <v>2851</v>
      </c>
      <c r="H71" s="178">
        <v>2893</v>
      </c>
      <c r="I71" s="178">
        <v>2887</v>
      </c>
      <c r="J71" s="178">
        <v>2920</v>
      </c>
      <c r="K71" s="178">
        <v>2969</v>
      </c>
      <c r="L71" s="178">
        <v>3026</v>
      </c>
      <c r="M71" s="61">
        <v>3237</v>
      </c>
    </row>
    <row r="72" spans="1:16" s="61" customFormat="1" ht="14.45" customHeight="1">
      <c r="A72" s="68" t="s">
        <v>40</v>
      </c>
      <c r="B72" s="180">
        <v>855</v>
      </c>
      <c r="C72" s="178">
        <v>799</v>
      </c>
      <c r="D72" s="178">
        <v>768</v>
      </c>
      <c r="E72" s="178">
        <v>845</v>
      </c>
      <c r="F72" s="178">
        <v>929</v>
      </c>
      <c r="G72" s="178">
        <v>939</v>
      </c>
      <c r="H72" s="178">
        <v>943</v>
      </c>
      <c r="I72" s="178">
        <v>943</v>
      </c>
      <c r="J72" s="178">
        <v>953</v>
      </c>
      <c r="K72" s="178">
        <v>947</v>
      </c>
      <c r="L72" s="178">
        <v>949</v>
      </c>
      <c r="M72" s="178">
        <v>985</v>
      </c>
    </row>
    <row r="73" spans="1:16" s="61" customFormat="1" ht="14.45" customHeight="1">
      <c r="A73" s="9" t="s">
        <v>31</v>
      </c>
      <c r="B73" s="180">
        <v>1445</v>
      </c>
      <c r="C73" s="178">
        <v>1399</v>
      </c>
      <c r="D73" s="178">
        <v>1411</v>
      </c>
      <c r="E73" s="178">
        <v>1357</v>
      </c>
      <c r="F73" s="178">
        <v>1328</v>
      </c>
      <c r="G73" s="178">
        <v>1355</v>
      </c>
      <c r="H73" s="178">
        <v>1387</v>
      </c>
      <c r="I73" s="178">
        <v>1372</v>
      </c>
      <c r="J73" s="178">
        <v>1387</v>
      </c>
      <c r="K73" s="178">
        <v>1442</v>
      </c>
      <c r="L73" s="178">
        <v>1487</v>
      </c>
      <c r="M73" s="178">
        <v>1569</v>
      </c>
    </row>
    <row r="74" spans="1:16" s="61" customFormat="1" ht="23.25" customHeight="1">
      <c r="A74" s="69" t="s">
        <v>41</v>
      </c>
      <c r="B74" s="180">
        <v>558</v>
      </c>
      <c r="C74" s="251">
        <v>558</v>
      </c>
      <c r="D74" s="251">
        <v>550</v>
      </c>
      <c r="E74" s="251">
        <v>554</v>
      </c>
      <c r="F74" s="251">
        <v>558</v>
      </c>
      <c r="G74" s="251">
        <v>557</v>
      </c>
      <c r="H74" s="251">
        <v>563</v>
      </c>
      <c r="I74" s="251">
        <v>571</v>
      </c>
      <c r="J74" s="251">
        <v>580</v>
      </c>
      <c r="K74" s="251">
        <v>580</v>
      </c>
      <c r="L74" s="251">
        <v>590</v>
      </c>
      <c r="M74" s="251">
        <v>588</v>
      </c>
    </row>
    <row r="75" spans="1:16" ht="14.45" customHeight="1">
      <c r="A75" s="13" t="s">
        <v>50</v>
      </c>
      <c r="B75" s="181">
        <v>23</v>
      </c>
      <c r="C75" s="179">
        <v>23</v>
      </c>
      <c r="D75" s="179">
        <v>22</v>
      </c>
      <c r="E75" s="179">
        <v>21</v>
      </c>
      <c r="F75" s="179">
        <v>21</v>
      </c>
      <c r="G75" s="179">
        <v>21</v>
      </c>
      <c r="H75" s="179">
        <v>21</v>
      </c>
      <c r="I75" s="179">
        <v>21</v>
      </c>
      <c r="J75" s="179">
        <v>21</v>
      </c>
      <c r="K75" s="179">
        <v>21</v>
      </c>
      <c r="L75" s="179">
        <v>22</v>
      </c>
      <c r="M75" s="179">
        <v>21</v>
      </c>
    </row>
    <row r="76" spans="1:16" ht="14.45" customHeight="1">
      <c r="A76" s="13" t="s">
        <v>48</v>
      </c>
      <c r="B76" s="181">
        <v>400</v>
      </c>
      <c r="C76" s="179">
        <v>400</v>
      </c>
      <c r="D76" s="179">
        <v>394</v>
      </c>
      <c r="E76" s="179">
        <v>399</v>
      </c>
      <c r="F76" s="179">
        <v>401</v>
      </c>
      <c r="G76" s="179">
        <v>402</v>
      </c>
      <c r="H76" s="179">
        <v>408</v>
      </c>
      <c r="I76" s="179">
        <v>403</v>
      </c>
      <c r="J76" s="179">
        <v>422</v>
      </c>
      <c r="K76" s="179">
        <v>423</v>
      </c>
      <c r="L76" s="179">
        <v>430</v>
      </c>
      <c r="M76" s="179">
        <v>431</v>
      </c>
    </row>
    <row r="77" spans="1:16" ht="14.45" customHeight="1">
      <c r="A77" s="13" t="s">
        <v>49</v>
      </c>
      <c r="B77" s="11">
        <v>135</v>
      </c>
      <c r="C77" s="179">
        <v>135</v>
      </c>
      <c r="D77" s="179">
        <v>133</v>
      </c>
      <c r="E77" s="179">
        <v>133</v>
      </c>
      <c r="F77" s="179">
        <v>135</v>
      </c>
      <c r="G77" s="179">
        <v>135</v>
      </c>
      <c r="H77" s="179">
        <v>135</v>
      </c>
      <c r="I77" s="179">
        <v>137</v>
      </c>
      <c r="J77" s="179">
        <v>137</v>
      </c>
      <c r="K77" s="179">
        <v>135</v>
      </c>
      <c r="L77" s="179">
        <v>138</v>
      </c>
      <c r="M77" s="179">
        <v>135</v>
      </c>
    </row>
    <row r="78" spans="1:16" s="61" customFormat="1" ht="14.45" customHeight="1">
      <c r="A78" s="68">
        <v>2023</v>
      </c>
      <c r="B78" s="10">
        <v>3237</v>
      </c>
      <c r="C78" s="178">
        <v>3107</v>
      </c>
      <c r="D78" s="178">
        <v>3038</v>
      </c>
      <c r="E78" s="178">
        <v>3015</v>
      </c>
      <c r="F78" s="178">
        <v>3140</v>
      </c>
      <c r="G78" s="178">
        <v>3143</v>
      </c>
      <c r="H78" s="178">
        <v>3186</v>
      </c>
      <c r="I78" s="178">
        <v>3125</v>
      </c>
      <c r="J78" s="178">
        <v>3032</v>
      </c>
      <c r="K78" s="178">
        <v>3021</v>
      </c>
      <c r="L78" s="178">
        <v>3021</v>
      </c>
      <c r="M78" s="178">
        <v>3066</v>
      </c>
    </row>
    <row r="79" spans="1:16" s="61" customFormat="1" ht="14.45" customHeight="1">
      <c r="A79" s="68" t="s">
        <v>40</v>
      </c>
      <c r="B79" s="180">
        <v>1053</v>
      </c>
      <c r="C79" s="178">
        <v>1079</v>
      </c>
      <c r="D79" s="178">
        <v>977</v>
      </c>
      <c r="E79" s="178">
        <v>970</v>
      </c>
      <c r="F79" s="178">
        <v>1075</v>
      </c>
      <c r="G79" s="178">
        <v>1071</v>
      </c>
      <c r="H79" s="178">
        <v>1075</v>
      </c>
      <c r="I79" s="178">
        <v>1030</v>
      </c>
      <c r="J79" s="178">
        <v>966</v>
      </c>
      <c r="K79" s="178">
        <v>912</v>
      </c>
      <c r="L79" s="178">
        <v>912</v>
      </c>
      <c r="M79" s="178">
        <v>916</v>
      </c>
    </row>
    <row r="80" spans="1:16" s="61" customFormat="1" ht="14.45" customHeight="1">
      <c r="A80" s="9" t="s">
        <v>31</v>
      </c>
      <c r="B80" s="180">
        <v>1610</v>
      </c>
      <c r="C80" s="178">
        <v>1456</v>
      </c>
      <c r="D80" s="178">
        <v>1492</v>
      </c>
      <c r="E80" s="178">
        <v>1471</v>
      </c>
      <c r="F80" s="178">
        <v>1484</v>
      </c>
      <c r="G80" s="178">
        <v>1489</v>
      </c>
      <c r="H80" s="178">
        <v>1524</v>
      </c>
      <c r="I80" s="178">
        <v>1500</v>
      </c>
      <c r="J80" s="178">
        <v>1496</v>
      </c>
      <c r="K80" s="178">
        <v>1528</v>
      </c>
      <c r="L80" s="178">
        <v>1528</v>
      </c>
      <c r="M80" s="178">
        <v>1557</v>
      </c>
    </row>
    <row r="81" spans="1:16" s="61" customFormat="1" ht="24" customHeight="1">
      <c r="A81" s="69" t="s">
        <v>41</v>
      </c>
      <c r="B81" s="180">
        <v>574</v>
      </c>
      <c r="C81" s="251">
        <v>572</v>
      </c>
      <c r="D81" s="251">
        <v>569</v>
      </c>
      <c r="E81" s="251">
        <v>574</v>
      </c>
      <c r="F81" s="251">
        <v>581</v>
      </c>
      <c r="G81" s="251">
        <v>583</v>
      </c>
      <c r="H81" s="251">
        <v>587</v>
      </c>
      <c r="I81" s="251">
        <v>595</v>
      </c>
      <c r="J81" s="251">
        <v>571</v>
      </c>
      <c r="K81" s="251">
        <v>571</v>
      </c>
      <c r="L81" s="251">
        <v>581</v>
      </c>
      <c r="M81" s="251">
        <v>594</v>
      </c>
    </row>
    <row r="82" spans="1:16" ht="14.45" customHeight="1">
      <c r="A82" s="13" t="s">
        <v>50</v>
      </c>
      <c r="B82" s="181">
        <v>21</v>
      </c>
      <c r="C82" s="179">
        <v>20</v>
      </c>
      <c r="D82" s="179">
        <v>20</v>
      </c>
      <c r="E82" s="179">
        <v>20</v>
      </c>
      <c r="F82" s="179">
        <v>20</v>
      </c>
      <c r="G82" s="179">
        <v>21</v>
      </c>
      <c r="H82" s="179">
        <v>20</v>
      </c>
      <c r="I82" s="179">
        <v>20</v>
      </c>
      <c r="J82" s="179">
        <v>20</v>
      </c>
      <c r="K82" s="179">
        <v>21</v>
      </c>
      <c r="L82" s="179">
        <v>21</v>
      </c>
      <c r="M82" s="179">
        <v>21</v>
      </c>
    </row>
    <row r="83" spans="1:16" ht="14.45" customHeight="1">
      <c r="A83" s="13" t="s">
        <v>48</v>
      </c>
      <c r="B83" s="181">
        <v>420</v>
      </c>
      <c r="C83" s="179">
        <v>422</v>
      </c>
      <c r="D83" s="179">
        <v>422</v>
      </c>
      <c r="E83" s="179">
        <v>428</v>
      </c>
      <c r="F83" s="179">
        <v>435</v>
      </c>
      <c r="G83" s="179">
        <v>437</v>
      </c>
      <c r="H83" s="179">
        <v>451</v>
      </c>
      <c r="I83" s="179">
        <v>460</v>
      </c>
      <c r="J83" s="179">
        <v>439</v>
      </c>
      <c r="K83" s="179">
        <v>447</v>
      </c>
      <c r="L83" s="179">
        <v>447</v>
      </c>
      <c r="M83" s="179">
        <v>457</v>
      </c>
    </row>
    <row r="84" spans="1:16" ht="14.45" customHeight="1">
      <c r="A84" s="13" t="s">
        <v>49</v>
      </c>
      <c r="B84" s="11">
        <v>134</v>
      </c>
      <c r="C84" s="179">
        <v>128</v>
      </c>
      <c r="D84" s="179">
        <v>127</v>
      </c>
      <c r="E84" s="179">
        <v>126</v>
      </c>
      <c r="F84" s="179">
        <v>125</v>
      </c>
      <c r="G84" s="179">
        <v>126</v>
      </c>
      <c r="H84" s="179">
        <v>116</v>
      </c>
      <c r="I84" s="179">
        <v>115</v>
      </c>
      <c r="J84" s="179">
        <v>113</v>
      </c>
      <c r="K84" s="179">
        <v>114</v>
      </c>
      <c r="L84" s="179">
        <v>114</v>
      </c>
      <c r="M84" s="179">
        <v>116</v>
      </c>
    </row>
    <row r="85" spans="1:16" s="61" customFormat="1" ht="14.45" customHeight="1">
      <c r="A85" s="68">
        <v>2024</v>
      </c>
      <c r="B85" s="178">
        <v>3063</v>
      </c>
      <c r="C85" s="178">
        <v>3155</v>
      </c>
      <c r="D85" s="178">
        <v>3118</v>
      </c>
      <c r="E85" s="186">
        <f>SUM(E86:E88)</f>
        <v>3232</v>
      </c>
      <c r="F85" s="178">
        <v>3323</v>
      </c>
      <c r="G85" s="178">
        <v>3343</v>
      </c>
      <c r="H85" s="183">
        <v>3431.6446084694289</v>
      </c>
      <c r="I85" s="183">
        <v>3511.08343774075</v>
      </c>
      <c r="J85" s="183" t="s">
        <v>55</v>
      </c>
      <c r="K85" s="183" t="s">
        <v>55</v>
      </c>
      <c r="L85" s="183" t="s">
        <v>55</v>
      </c>
      <c r="M85" s="183" t="s">
        <v>55</v>
      </c>
      <c r="N85" s="182"/>
      <c r="O85" s="182"/>
    </row>
    <row r="86" spans="1:16" s="61" customFormat="1" ht="14.45" customHeight="1">
      <c r="A86" s="68" t="s">
        <v>40</v>
      </c>
      <c r="B86" s="178">
        <v>824</v>
      </c>
      <c r="C86" s="178">
        <v>916</v>
      </c>
      <c r="D86" s="178">
        <v>843</v>
      </c>
      <c r="E86" s="183">
        <v>910</v>
      </c>
      <c r="F86" s="178">
        <v>975</v>
      </c>
      <c r="G86" s="178">
        <v>990</v>
      </c>
      <c r="H86" s="183">
        <v>974.97838344218985</v>
      </c>
      <c r="I86" s="183">
        <v>1003.2942583126016</v>
      </c>
      <c r="J86" s="183" t="s">
        <v>55</v>
      </c>
      <c r="K86" s="183" t="s">
        <v>55</v>
      </c>
      <c r="L86" s="183" t="s">
        <v>55</v>
      </c>
      <c r="M86" s="183" t="s">
        <v>55</v>
      </c>
    </row>
    <row r="87" spans="1:16" s="61" customFormat="1" ht="14.45" customHeight="1">
      <c r="A87" s="9" t="s">
        <v>31</v>
      </c>
      <c r="B87" s="178">
        <v>1619</v>
      </c>
      <c r="C87" s="178">
        <v>1610</v>
      </c>
      <c r="D87" s="178">
        <v>1633</v>
      </c>
      <c r="E87" s="183">
        <v>1651</v>
      </c>
      <c r="F87" s="178">
        <v>1664</v>
      </c>
      <c r="G87" s="178">
        <v>1664</v>
      </c>
      <c r="H87" s="183">
        <v>1766.1677620423861</v>
      </c>
      <c r="I87" s="183">
        <v>1811.8506981965681</v>
      </c>
      <c r="J87" s="183" t="s">
        <v>55</v>
      </c>
      <c r="K87" s="183" t="s">
        <v>55</v>
      </c>
      <c r="L87" s="183" t="s">
        <v>55</v>
      </c>
      <c r="M87" s="183" t="s">
        <v>55</v>
      </c>
    </row>
    <row r="88" spans="1:16" s="61" customFormat="1" ht="26.25" customHeight="1">
      <c r="A88" s="69" t="s">
        <v>41</v>
      </c>
      <c r="B88" s="178">
        <v>619</v>
      </c>
      <c r="C88" s="178">
        <v>629</v>
      </c>
      <c r="D88" s="178">
        <v>642</v>
      </c>
      <c r="E88" s="178">
        <f>+SUM(E89:E91)</f>
        <v>671</v>
      </c>
      <c r="F88" s="178">
        <v>683</v>
      </c>
      <c r="G88" s="178">
        <v>689</v>
      </c>
      <c r="H88" s="183">
        <v>690.4984629848534</v>
      </c>
      <c r="I88" s="183">
        <v>695.93848123157863</v>
      </c>
      <c r="J88" s="183" t="s">
        <v>55</v>
      </c>
      <c r="K88" s="183" t="s">
        <v>55</v>
      </c>
      <c r="L88" s="183" t="s">
        <v>55</v>
      </c>
      <c r="M88" s="183" t="s">
        <v>55</v>
      </c>
      <c r="P88" s="182"/>
    </row>
    <row r="89" spans="1:16" ht="14.45" customHeight="1">
      <c r="A89" s="13" t="s">
        <v>50</v>
      </c>
      <c r="B89" s="179">
        <v>22</v>
      </c>
      <c r="C89" s="179">
        <v>21</v>
      </c>
      <c r="D89" s="179">
        <v>22</v>
      </c>
      <c r="E89" s="184">
        <v>22</v>
      </c>
      <c r="F89" s="179">
        <v>24</v>
      </c>
      <c r="G89" s="179">
        <v>24</v>
      </c>
      <c r="H89" s="184">
        <v>24.324882760998118</v>
      </c>
      <c r="I89" s="184">
        <v>24.383986287355775</v>
      </c>
      <c r="J89" s="184" t="s">
        <v>55</v>
      </c>
      <c r="K89" s="184" t="s">
        <v>55</v>
      </c>
      <c r="L89" s="184" t="s">
        <v>55</v>
      </c>
      <c r="M89" s="184" t="s">
        <v>55</v>
      </c>
    </row>
    <row r="90" spans="1:16" ht="14.25" customHeight="1">
      <c r="A90" s="13" t="s">
        <v>48</v>
      </c>
      <c r="B90" s="179">
        <v>478</v>
      </c>
      <c r="C90" s="179">
        <v>486</v>
      </c>
      <c r="D90" s="179">
        <v>796</v>
      </c>
      <c r="E90" s="184">
        <v>519</v>
      </c>
      <c r="F90" s="179">
        <v>537</v>
      </c>
      <c r="G90" s="179">
        <v>537</v>
      </c>
      <c r="H90" s="185">
        <v>540.35503508100089</v>
      </c>
      <c r="I90" s="185">
        <v>549.19365609950864</v>
      </c>
      <c r="J90" s="185" t="s">
        <v>55</v>
      </c>
      <c r="K90" s="185" t="s">
        <v>55</v>
      </c>
      <c r="L90" s="185" t="s">
        <v>55</v>
      </c>
      <c r="M90" s="185" t="s">
        <v>55</v>
      </c>
    </row>
    <row r="91" spans="1:16" ht="14.25" customHeight="1">
      <c r="A91" s="13" t="s">
        <v>49</v>
      </c>
      <c r="B91" s="179">
        <v>120</v>
      </c>
      <c r="C91" s="179">
        <v>122</v>
      </c>
      <c r="D91" s="179">
        <v>124</v>
      </c>
      <c r="E91" s="184">
        <v>130</v>
      </c>
      <c r="F91" s="179">
        <v>128</v>
      </c>
      <c r="G91" s="179">
        <v>128</v>
      </c>
      <c r="H91" s="184">
        <v>125.81854514285448</v>
      </c>
      <c r="I91" s="184">
        <v>122.36083884471422</v>
      </c>
      <c r="J91" s="184" t="s">
        <v>55</v>
      </c>
      <c r="K91" s="184" t="s">
        <v>55</v>
      </c>
      <c r="L91" s="184" t="s">
        <v>55</v>
      </c>
      <c r="M91" s="184" t="s">
        <v>55</v>
      </c>
    </row>
    <row r="92" spans="1:16" ht="5.0999999999999996" customHeight="1">
      <c r="A92" s="77"/>
      <c r="B92" s="78"/>
      <c r="C92" s="78"/>
      <c r="D92" s="78"/>
      <c r="E92" s="78"/>
      <c r="F92" s="78"/>
      <c r="G92" s="78"/>
      <c r="H92" s="78"/>
      <c r="I92" s="78"/>
      <c r="J92" s="79"/>
      <c r="K92" s="79"/>
      <c r="L92" s="79"/>
      <c r="M92" s="79"/>
    </row>
    <row r="93" spans="1:16" ht="13.5" customHeight="1">
      <c r="A93" s="242" t="s">
        <v>63</v>
      </c>
      <c r="B93" s="242"/>
      <c r="C93" s="242"/>
      <c r="D93" s="242"/>
      <c r="E93" s="242"/>
      <c r="F93" s="242"/>
      <c r="G93" s="252"/>
      <c r="H93" s="242"/>
      <c r="I93" s="242"/>
      <c r="J93" s="242"/>
      <c r="K93" s="242"/>
      <c r="L93" s="242"/>
      <c r="M93" s="242"/>
    </row>
    <row r="95" spans="1:16">
      <c r="A95" s="6"/>
      <c r="P95" s="83"/>
    </row>
    <row r="96" spans="1:16">
      <c r="A96" s="6"/>
      <c r="H96" s="83"/>
    </row>
    <row r="97" spans="1:13" s="234" customFormat="1">
      <c r="B97" s="235"/>
      <c r="C97" s="236"/>
    </row>
    <row r="98" spans="1:13" s="234" customFormat="1">
      <c r="A98" s="237"/>
      <c r="B98" s="237"/>
      <c r="C98" s="238"/>
      <c r="D98" s="237"/>
      <c r="E98" s="237"/>
      <c r="F98" s="237"/>
      <c r="G98" s="239"/>
      <c r="H98" s="240"/>
      <c r="I98" s="240"/>
      <c r="J98" s="240"/>
      <c r="K98" s="240"/>
      <c r="L98" s="240"/>
      <c r="M98" s="240"/>
    </row>
    <row r="99" spans="1:13">
      <c r="A99" s="6"/>
    </row>
    <row r="101" spans="1:13">
      <c r="A101" s="6"/>
    </row>
  </sheetData>
  <mergeCells count="2">
    <mergeCell ref="A2:G2"/>
    <mergeCell ref="A1:G1"/>
  </mergeCells>
  <pageMargins left="0.78740157480314965" right="0.78740157480314965" top="0.98425196850393704" bottom="0.98425196850393704" header="0.31496062992125984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zoomScaleNormal="100" workbookViewId="0">
      <selection sqref="A1:G1"/>
    </sheetView>
  </sheetViews>
  <sheetFormatPr baseColWidth="10" defaultColWidth="11.42578125" defaultRowHeight="12.75"/>
  <cols>
    <col min="1" max="1" width="15.7109375" style="14" customWidth="1"/>
    <col min="2" max="7" width="11.42578125" style="6" customWidth="1"/>
    <col min="8" max="8" width="3" style="6" customWidth="1"/>
    <col min="9" max="9" width="14" style="6" customWidth="1"/>
    <col min="10" max="16384" width="11.42578125" style="6"/>
  </cols>
  <sheetData>
    <row r="1" spans="1:15" ht="13.5" customHeight="1">
      <c r="A1" s="255" t="s">
        <v>76</v>
      </c>
      <c r="B1" s="255"/>
      <c r="C1" s="255"/>
      <c r="D1" s="255"/>
      <c r="E1" s="255"/>
      <c r="F1" s="255"/>
      <c r="G1" s="255"/>
      <c r="I1" s="255" t="str">
        <f>A1</f>
        <v>23.2 PUNO: SALDO TOTAL DE DEPÓSITOS Y OBLIGACIONES DEL SISTEMA FINANCIERO MENSUAL, SEGÚN TIPO DE</v>
      </c>
      <c r="J1" s="255"/>
      <c r="K1" s="255"/>
      <c r="L1" s="255"/>
      <c r="M1" s="255"/>
      <c r="N1" s="255"/>
      <c r="O1" s="255"/>
    </row>
    <row r="2" spans="1:15" ht="13.5" customHeight="1">
      <c r="A2" s="255" t="s">
        <v>77</v>
      </c>
      <c r="B2" s="255"/>
      <c r="C2" s="255"/>
      <c r="D2" s="255"/>
      <c r="E2" s="255"/>
      <c r="F2" s="255"/>
      <c r="G2" s="255"/>
      <c r="I2" s="255" t="str">
        <f>A2</f>
        <v xml:space="preserve">        OPERACIÓN, 2018 - 2024</v>
      </c>
      <c r="J2" s="255"/>
      <c r="K2" s="255"/>
      <c r="L2" s="255"/>
      <c r="M2" s="255"/>
      <c r="N2" s="255"/>
      <c r="O2" s="255"/>
    </row>
    <row r="3" spans="1:15" ht="10.5" customHeight="1">
      <c r="A3" s="257" t="s">
        <v>78</v>
      </c>
      <c r="B3" s="257"/>
      <c r="C3" s="257"/>
      <c r="D3" s="257"/>
      <c r="E3" s="257"/>
      <c r="F3" s="257"/>
      <c r="G3" s="257"/>
      <c r="I3" s="55" t="s">
        <v>78</v>
      </c>
      <c r="J3" s="56"/>
      <c r="K3" s="56"/>
      <c r="L3" s="56"/>
      <c r="M3" s="56"/>
      <c r="N3" s="56"/>
    </row>
    <row r="4" spans="1:15" ht="9.75" customHeight="1">
      <c r="A4" s="256"/>
      <c r="B4" s="256"/>
      <c r="C4" s="256"/>
      <c r="D4" s="256"/>
      <c r="E4" s="256"/>
      <c r="F4" s="256"/>
      <c r="G4" s="256"/>
      <c r="I4" s="57"/>
      <c r="J4" s="7"/>
      <c r="K4" s="7"/>
      <c r="L4" s="7"/>
      <c r="M4" s="7"/>
      <c r="N4" s="7"/>
      <c r="O4" s="80" t="s">
        <v>65</v>
      </c>
    </row>
    <row r="5" spans="1:15" ht="18" customHeight="1">
      <c r="A5" s="176" t="s">
        <v>69</v>
      </c>
      <c r="B5" s="8" t="s">
        <v>3</v>
      </c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  <c r="I5" s="62" t="s">
        <v>69</v>
      </c>
      <c r="J5" s="8" t="s">
        <v>9</v>
      </c>
      <c r="K5" s="8" t="s">
        <v>10</v>
      </c>
      <c r="L5" s="8" t="s">
        <v>43</v>
      </c>
      <c r="M5" s="8" t="s">
        <v>12</v>
      </c>
      <c r="N5" s="8" t="s">
        <v>13</v>
      </c>
      <c r="O5" s="8" t="s">
        <v>14</v>
      </c>
    </row>
    <row r="6" spans="1:15" ht="5.0999999999999996" customHeight="1">
      <c r="A6" s="9"/>
      <c r="B6" s="4"/>
      <c r="C6" s="4"/>
      <c r="D6" s="4"/>
      <c r="E6" s="4"/>
      <c r="F6" s="4"/>
      <c r="G6" s="4"/>
      <c r="I6" s="9"/>
      <c r="J6" s="4"/>
      <c r="K6" s="4"/>
      <c r="L6" s="4"/>
      <c r="M6" s="4"/>
      <c r="N6" s="4"/>
      <c r="O6" s="4"/>
    </row>
    <row r="7" spans="1:15" s="5" customFormat="1" ht="13.5" hidden="1">
      <c r="A7" s="9">
        <v>2009</v>
      </c>
      <c r="B7" s="10">
        <v>404885.75390999997</v>
      </c>
      <c r="C7" s="10">
        <v>442545.48920000001</v>
      </c>
      <c r="D7" s="10">
        <v>431481.49157000007</v>
      </c>
      <c r="E7" s="10">
        <v>394915.19740000006</v>
      </c>
      <c r="F7" s="10">
        <v>410929.9</v>
      </c>
      <c r="G7" s="10">
        <v>387577.99477999995</v>
      </c>
      <c r="I7" s="9">
        <v>2009</v>
      </c>
      <c r="J7" s="10">
        <v>408667.97665999993</v>
      </c>
      <c r="K7" s="10">
        <v>397836.63328000001</v>
      </c>
      <c r="L7" s="10">
        <v>426401.43345999997</v>
      </c>
      <c r="M7" s="10">
        <v>394160.75923999998</v>
      </c>
      <c r="N7" s="10">
        <v>411454.52441000001</v>
      </c>
      <c r="O7" s="10">
        <v>437771.25975999999</v>
      </c>
    </row>
    <row r="8" spans="1:15" s="5" customFormat="1" ht="12.75" hidden="1" customHeight="1">
      <c r="A8" s="13" t="s">
        <v>33</v>
      </c>
      <c r="B8" s="11">
        <v>115284.83297</v>
      </c>
      <c r="C8" s="11">
        <v>136648.39455</v>
      </c>
      <c r="D8" s="11">
        <v>106404.18219000001</v>
      </c>
      <c r="E8" s="11">
        <v>85445.998549999989</v>
      </c>
      <c r="F8" s="11">
        <v>97423</v>
      </c>
      <c r="G8" s="11">
        <v>93099.059219999996</v>
      </c>
      <c r="I8" s="13" t="s">
        <v>33</v>
      </c>
      <c r="J8" s="11">
        <v>104761.83872</v>
      </c>
      <c r="K8" s="11">
        <v>90510.185219999999</v>
      </c>
      <c r="L8" s="11">
        <v>115295.03167</v>
      </c>
      <c r="M8" s="11">
        <v>85783.448890000014</v>
      </c>
      <c r="N8" s="11">
        <v>91823.567159999977</v>
      </c>
      <c r="O8" s="11">
        <v>105914.95715</v>
      </c>
    </row>
    <row r="9" spans="1:15" s="5" customFormat="1" ht="12.75" hidden="1" customHeight="1">
      <c r="A9" s="13" t="s">
        <v>34</v>
      </c>
      <c r="B9" s="11">
        <v>130543.84266999998</v>
      </c>
      <c r="C9" s="11">
        <v>135160.79034000001</v>
      </c>
      <c r="D9" s="11">
        <v>149153.50232999999</v>
      </c>
      <c r="E9" s="11">
        <v>143933.90223000001</v>
      </c>
      <c r="F9" s="11">
        <v>133457.20000000001</v>
      </c>
      <c r="G9" s="11">
        <v>129399.8627</v>
      </c>
      <c r="I9" s="13" t="s">
        <v>34</v>
      </c>
      <c r="J9" s="11">
        <v>138550.68405999997</v>
      </c>
      <c r="K9" s="11">
        <v>136867.50839</v>
      </c>
      <c r="L9" s="11">
        <v>141236.31547</v>
      </c>
      <c r="M9" s="11">
        <v>142015.10191999999</v>
      </c>
      <c r="N9" s="11">
        <v>150959.95848999999</v>
      </c>
      <c r="O9" s="11">
        <v>159668.83794</v>
      </c>
    </row>
    <row r="10" spans="1:15" s="5" customFormat="1" ht="12.75" hidden="1" customHeight="1">
      <c r="A10" s="13" t="s">
        <v>35</v>
      </c>
      <c r="B10" s="11">
        <v>169900.3786</v>
      </c>
      <c r="C10" s="11">
        <v>180954.85190000001</v>
      </c>
      <c r="D10" s="11">
        <v>175923.80705</v>
      </c>
      <c r="E10" s="11">
        <v>165535.29661999998</v>
      </c>
      <c r="F10" s="11">
        <v>180049.6</v>
      </c>
      <c r="G10" s="11">
        <v>165079.07285999999</v>
      </c>
      <c r="I10" s="13" t="s">
        <v>35</v>
      </c>
      <c r="J10" s="11">
        <v>165355.45387999999</v>
      </c>
      <c r="K10" s="11">
        <v>170458.93966999999</v>
      </c>
      <c r="L10" s="11">
        <v>169870.08632</v>
      </c>
      <c r="M10" s="11">
        <v>166362.20843</v>
      </c>
      <c r="N10" s="11">
        <v>168670.99876000002</v>
      </c>
      <c r="O10" s="11">
        <v>172187.46467000002</v>
      </c>
    </row>
    <row r="11" spans="1:15" ht="9" hidden="1" customHeight="1">
      <c r="A11" s="9"/>
      <c r="B11" s="4"/>
      <c r="C11" s="4"/>
      <c r="D11" s="4"/>
      <c r="E11" s="4"/>
      <c r="F11" s="4"/>
      <c r="G11" s="4"/>
      <c r="I11" s="9"/>
      <c r="J11" s="4"/>
      <c r="K11" s="4"/>
      <c r="L11" s="4"/>
      <c r="M11" s="4"/>
      <c r="N11" s="4"/>
      <c r="O11" s="4"/>
    </row>
    <row r="12" spans="1:15" s="5" customFormat="1" ht="15" hidden="1" customHeight="1">
      <c r="A12" s="35">
        <v>2010</v>
      </c>
      <c r="B12" s="49">
        <v>409508.37921999994</v>
      </c>
      <c r="C12" s="49">
        <v>403529.22597000003</v>
      </c>
      <c r="D12" s="49">
        <v>439090.41164000001</v>
      </c>
      <c r="E12" s="49">
        <v>446615.49222999997</v>
      </c>
      <c r="F12" s="49">
        <v>458469.26168999996</v>
      </c>
      <c r="G12" s="49">
        <v>470441.78744000004</v>
      </c>
      <c r="I12" s="35">
        <v>2010</v>
      </c>
      <c r="J12" s="49">
        <v>486492.74772999994</v>
      </c>
      <c r="K12" s="49">
        <v>486287.27648</v>
      </c>
      <c r="L12" s="49">
        <v>486678.53931999998</v>
      </c>
      <c r="M12" s="49">
        <v>487829.39373999997</v>
      </c>
      <c r="N12" s="49">
        <v>527628.89618000004</v>
      </c>
      <c r="O12" s="49">
        <v>541310.61342999991</v>
      </c>
    </row>
    <row r="13" spans="1:15" s="5" customFormat="1" ht="15" hidden="1" customHeight="1">
      <c r="A13" s="13" t="s">
        <v>53</v>
      </c>
      <c r="B13" s="50">
        <v>80869.920609999986</v>
      </c>
      <c r="C13" s="50">
        <v>75160.153429999991</v>
      </c>
      <c r="D13" s="50">
        <v>79937.999370000005</v>
      </c>
      <c r="E13" s="50">
        <v>95690.005690000005</v>
      </c>
      <c r="F13" s="50">
        <v>99689.483059999999</v>
      </c>
      <c r="G13" s="50">
        <v>98452.568450000021</v>
      </c>
      <c r="I13" s="13" t="s">
        <v>53</v>
      </c>
      <c r="J13" s="50">
        <v>89299.280350000001</v>
      </c>
      <c r="K13" s="50">
        <v>107462.21021</v>
      </c>
      <c r="L13" s="50">
        <v>98573.062329999986</v>
      </c>
      <c r="M13" s="50">
        <v>103807.23546000001</v>
      </c>
      <c r="N13" s="50">
        <v>108875.12086</v>
      </c>
      <c r="O13" s="50">
        <v>128431.99119999999</v>
      </c>
    </row>
    <row r="14" spans="1:15" s="5" customFormat="1" ht="15" hidden="1" customHeight="1">
      <c r="A14" s="13" t="s">
        <v>34</v>
      </c>
      <c r="B14" s="50">
        <v>162771.54284000001</v>
      </c>
      <c r="C14" s="50">
        <v>159673.36275000003</v>
      </c>
      <c r="D14" s="50">
        <v>182186.22132999997</v>
      </c>
      <c r="E14" s="50">
        <v>174182.98678000001</v>
      </c>
      <c r="F14" s="50">
        <v>173438.74760999999</v>
      </c>
      <c r="G14" s="50">
        <v>175603.54352000001</v>
      </c>
      <c r="I14" s="13" t="s">
        <v>34</v>
      </c>
      <c r="J14" s="50">
        <v>179435.04106999998</v>
      </c>
      <c r="K14" s="50">
        <v>179043.52887000001</v>
      </c>
      <c r="L14" s="50">
        <v>187975.04875999998</v>
      </c>
      <c r="M14" s="50">
        <v>186071.70795999997</v>
      </c>
      <c r="N14" s="50">
        <v>201108.58036999998</v>
      </c>
      <c r="O14" s="50">
        <v>209328.01555000001</v>
      </c>
    </row>
    <row r="15" spans="1:15" s="5" customFormat="1" ht="15" hidden="1" customHeight="1">
      <c r="A15" s="13" t="s">
        <v>35</v>
      </c>
      <c r="B15" s="50">
        <v>165866.91576999999</v>
      </c>
      <c r="C15" s="50">
        <v>168695.70978999999</v>
      </c>
      <c r="D15" s="50">
        <v>176966.19094</v>
      </c>
      <c r="E15" s="50">
        <v>176742.49976000001</v>
      </c>
      <c r="F15" s="50">
        <v>185341.03101999999</v>
      </c>
      <c r="G15" s="50">
        <v>196385.67547000002</v>
      </c>
      <c r="I15" s="13" t="s">
        <v>35</v>
      </c>
      <c r="J15" s="50">
        <v>217758.42630999998</v>
      </c>
      <c r="K15" s="50">
        <v>199781.53740000003</v>
      </c>
      <c r="L15" s="50">
        <v>200130.42822999999</v>
      </c>
      <c r="M15" s="50">
        <v>197950.45032</v>
      </c>
      <c r="N15" s="50">
        <v>217645.19495000003</v>
      </c>
      <c r="O15" s="50">
        <v>203550.60668</v>
      </c>
    </row>
    <row r="16" spans="1:15" ht="6.95" hidden="1" customHeight="1">
      <c r="A16" s="9"/>
      <c r="B16" s="49"/>
      <c r="C16" s="49"/>
      <c r="D16" s="49"/>
      <c r="E16" s="49"/>
      <c r="F16" s="49"/>
      <c r="G16" s="49"/>
      <c r="I16" s="9"/>
      <c r="J16" s="49"/>
      <c r="K16" s="49"/>
      <c r="L16" s="49"/>
      <c r="M16" s="49"/>
      <c r="N16" s="49"/>
      <c r="O16" s="49"/>
    </row>
    <row r="17" spans="1:15" s="5" customFormat="1" ht="23.25" hidden="1" customHeight="1">
      <c r="A17" s="36">
        <v>2013</v>
      </c>
      <c r="B17" s="51">
        <v>1093916.0552799997</v>
      </c>
      <c r="C17" s="51">
        <v>1112478.7507</v>
      </c>
      <c r="D17" s="51">
        <v>1100164.2368099999</v>
      </c>
      <c r="E17" s="51">
        <v>1109721.4784100002</v>
      </c>
      <c r="F17" s="51">
        <v>1115419.77807</v>
      </c>
      <c r="G17" s="51">
        <v>1111586.274</v>
      </c>
      <c r="I17" s="36">
        <v>2013</v>
      </c>
      <c r="J17" s="51">
        <v>1129030.9174899999</v>
      </c>
      <c r="K17" s="51">
        <v>1134274.3645500001</v>
      </c>
      <c r="L17" s="51">
        <v>1147265.2535899999</v>
      </c>
      <c r="M17" s="51">
        <v>1171555.4922799999</v>
      </c>
      <c r="N17" s="51">
        <v>1169929.1258699999</v>
      </c>
      <c r="O17" s="51">
        <v>1204217.4494500002</v>
      </c>
    </row>
    <row r="18" spans="1:15" s="5" customFormat="1" ht="23.25" hidden="1" customHeight="1">
      <c r="A18" s="13" t="s">
        <v>53</v>
      </c>
      <c r="B18" s="52">
        <v>431582.41791999992</v>
      </c>
      <c r="C18" s="52">
        <v>442660.84905000002</v>
      </c>
      <c r="D18" s="52">
        <v>437000.67605000001</v>
      </c>
      <c r="E18" s="52">
        <v>436246.20346000005</v>
      </c>
      <c r="F18" s="52">
        <v>426150.09868</v>
      </c>
      <c r="G18" s="52">
        <v>411189.46380999987</v>
      </c>
      <c r="I18" s="13" t="s">
        <v>53</v>
      </c>
      <c r="J18" s="52">
        <v>442995.91730999999</v>
      </c>
      <c r="K18" s="52">
        <v>418770.38060999999</v>
      </c>
      <c r="L18" s="52">
        <v>428274.10381999996</v>
      </c>
      <c r="M18" s="52">
        <v>435967.80935999996</v>
      </c>
      <c r="N18" s="52">
        <v>407431.97781999997</v>
      </c>
      <c r="O18" s="52">
        <v>425963.71533000004</v>
      </c>
    </row>
    <row r="19" spans="1:15" s="5" customFormat="1" ht="23.25" hidden="1" customHeight="1">
      <c r="A19" s="13" t="s">
        <v>34</v>
      </c>
      <c r="B19" s="52">
        <v>373340.67546999996</v>
      </c>
      <c r="C19" s="52">
        <v>378758.46625</v>
      </c>
      <c r="D19" s="52">
        <v>390164.93046999996</v>
      </c>
      <c r="E19" s="52">
        <v>379242.26797000004</v>
      </c>
      <c r="F19" s="52">
        <v>364124.42657000001</v>
      </c>
      <c r="G19" s="52">
        <v>371122.84500999999</v>
      </c>
      <c r="I19" s="13" t="s">
        <v>34</v>
      </c>
      <c r="J19" s="52">
        <v>360882.82108000002</v>
      </c>
      <c r="K19" s="52">
        <v>366810.60913</v>
      </c>
      <c r="L19" s="52">
        <v>366305.87344999996</v>
      </c>
      <c r="M19" s="52">
        <v>393675.41520999995</v>
      </c>
      <c r="N19" s="52">
        <v>383960.13049999997</v>
      </c>
      <c r="O19" s="52">
        <v>405011.10194999998</v>
      </c>
    </row>
    <row r="20" spans="1:15" s="5" customFormat="1" ht="23.25" hidden="1" customHeight="1">
      <c r="A20" s="13" t="s">
        <v>35</v>
      </c>
      <c r="B20" s="52">
        <v>288992.96188999998</v>
      </c>
      <c r="C20" s="52">
        <v>291059.43539999996</v>
      </c>
      <c r="D20" s="52">
        <v>272998.63029</v>
      </c>
      <c r="E20" s="52">
        <v>294233.00698000001</v>
      </c>
      <c r="F20" s="52">
        <v>325145.25281999994</v>
      </c>
      <c r="G20" s="52">
        <v>329273.96518</v>
      </c>
      <c r="I20" s="13" t="s">
        <v>35</v>
      </c>
      <c r="J20" s="52">
        <v>325152.17909999995</v>
      </c>
      <c r="K20" s="52">
        <v>348693.37480999995</v>
      </c>
      <c r="L20" s="52">
        <v>352685.27632</v>
      </c>
      <c r="M20" s="52">
        <v>341912.26771000004</v>
      </c>
      <c r="N20" s="52">
        <v>378537.01754999999</v>
      </c>
      <c r="O20" s="52">
        <v>373242.63217</v>
      </c>
    </row>
    <row r="21" spans="1:15" s="5" customFormat="1" ht="16.5" hidden="1" customHeight="1">
      <c r="A21" s="9">
        <v>2014</v>
      </c>
      <c r="B21" s="88">
        <v>1093916.05528</v>
      </c>
      <c r="C21" s="49">
        <v>1112478.7507</v>
      </c>
      <c r="D21" s="49">
        <v>1100164.2368099999</v>
      </c>
      <c r="E21" s="49">
        <v>1109721.4784100002</v>
      </c>
      <c r="F21" s="49">
        <v>1115419.77807</v>
      </c>
      <c r="G21" s="49">
        <v>1111586.274</v>
      </c>
      <c r="I21" s="9">
        <v>2014</v>
      </c>
      <c r="J21" s="49">
        <v>1195201.5675485979</v>
      </c>
      <c r="K21" s="49">
        <v>1195722.8169228833</v>
      </c>
      <c r="L21" s="49">
        <v>1259575.3067230103</v>
      </c>
      <c r="M21" s="49">
        <v>1260992.967917922</v>
      </c>
      <c r="N21" s="49">
        <v>1250955.7564432134</v>
      </c>
      <c r="O21" s="49">
        <v>1342614.7866169054</v>
      </c>
    </row>
    <row r="22" spans="1:15" s="5" customFormat="1" ht="16.5" hidden="1" customHeight="1">
      <c r="A22" s="13" t="s">
        <v>53</v>
      </c>
      <c r="B22" s="89">
        <v>431582.41791999992</v>
      </c>
      <c r="C22" s="50">
        <v>442660.84905000002</v>
      </c>
      <c r="D22" s="50">
        <v>437000.67605000001</v>
      </c>
      <c r="E22" s="50">
        <v>436246.20346000005</v>
      </c>
      <c r="F22" s="50">
        <v>426150.09868</v>
      </c>
      <c r="G22" s="50">
        <v>411189.46380999987</v>
      </c>
      <c r="I22" s="13" t="s">
        <v>53</v>
      </c>
      <c r="J22" s="50">
        <v>334435.29832753935</v>
      </c>
      <c r="K22" s="50">
        <v>340358.59983265819</v>
      </c>
      <c r="L22" s="50">
        <v>415977.91359155718</v>
      </c>
      <c r="M22" s="50">
        <v>374731.73867078393</v>
      </c>
      <c r="N22" s="50">
        <v>378306.76968810544</v>
      </c>
      <c r="O22" s="50">
        <v>425693.53557742131</v>
      </c>
    </row>
    <row r="23" spans="1:15" s="5" customFormat="1" ht="16.5" hidden="1" customHeight="1">
      <c r="A23" s="13" t="s">
        <v>34</v>
      </c>
      <c r="B23" s="89">
        <v>373340.67546999996</v>
      </c>
      <c r="C23" s="50">
        <v>378758.46625</v>
      </c>
      <c r="D23" s="50">
        <v>390164.93046999996</v>
      </c>
      <c r="E23" s="50">
        <v>379242.26797000004</v>
      </c>
      <c r="F23" s="50">
        <v>364124.42657000001</v>
      </c>
      <c r="G23" s="50">
        <v>371122.84500999999</v>
      </c>
      <c r="I23" s="13" t="s">
        <v>34</v>
      </c>
      <c r="J23" s="50">
        <v>431232.00146027183</v>
      </c>
      <c r="K23" s="50">
        <v>443621.36381915613</v>
      </c>
      <c r="L23" s="50">
        <v>436843.44721743942</v>
      </c>
      <c r="M23" s="50">
        <v>475250.611957049</v>
      </c>
      <c r="N23" s="50">
        <v>452809.10188835906</v>
      </c>
      <c r="O23" s="50">
        <v>508420.50273541186</v>
      </c>
    </row>
    <row r="24" spans="1:15" s="5" customFormat="1" ht="16.5" hidden="1" customHeight="1">
      <c r="A24" s="13" t="s">
        <v>35</v>
      </c>
      <c r="B24" s="89">
        <v>288992.96188999998</v>
      </c>
      <c r="C24" s="50">
        <v>291059.43539999996</v>
      </c>
      <c r="D24" s="50">
        <v>272998.63029</v>
      </c>
      <c r="E24" s="50">
        <v>294233.00698000001</v>
      </c>
      <c r="F24" s="50">
        <v>325145.25281999994</v>
      </c>
      <c r="G24" s="50">
        <v>329273.96518</v>
      </c>
      <c r="I24" s="13" t="s">
        <v>35</v>
      </c>
      <c r="J24" s="50">
        <v>429534.26776078693</v>
      </c>
      <c r="K24" s="50">
        <v>411742.85327106889</v>
      </c>
      <c r="L24" s="50">
        <v>406753.94591401389</v>
      </c>
      <c r="M24" s="50">
        <v>411010.61729008902</v>
      </c>
      <c r="N24" s="50">
        <v>419839.88486674894</v>
      </c>
      <c r="O24" s="50">
        <v>408500.74830407236</v>
      </c>
    </row>
    <row r="25" spans="1:15" s="5" customFormat="1" ht="16.5" hidden="1" customHeight="1">
      <c r="A25" s="9">
        <v>2015</v>
      </c>
      <c r="B25" s="49">
        <v>1322704.840618443</v>
      </c>
      <c r="C25" s="49">
        <v>1279907.4687184803</v>
      </c>
      <c r="D25" s="49">
        <v>1316456.5154121059</v>
      </c>
      <c r="E25" s="49">
        <v>1276443.9289362764</v>
      </c>
      <c r="F25" s="49">
        <v>1287939.6907457616</v>
      </c>
      <c r="G25" s="49">
        <v>1295000.0697938432</v>
      </c>
      <c r="I25" s="9">
        <v>2015</v>
      </c>
      <c r="J25" s="49">
        <v>1251474.4894777101</v>
      </c>
      <c r="K25" s="49">
        <v>1288487.3733551793</v>
      </c>
      <c r="L25" s="49">
        <v>1245947.8016656176</v>
      </c>
      <c r="M25" s="49">
        <v>1274753.0919024353</v>
      </c>
      <c r="N25" s="49">
        <v>1262696.5700327922</v>
      </c>
      <c r="O25" s="49">
        <v>1304520.4787322194</v>
      </c>
    </row>
    <row r="26" spans="1:15" s="5" customFormat="1" ht="16.5" hidden="1" customHeight="1">
      <c r="A26" s="13" t="s">
        <v>53</v>
      </c>
      <c r="B26" s="89">
        <v>403832.9062522375</v>
      </c>
      <c r="C26" s="50">
        <v>360065.22108345293</v>
      </c>
      <c r="D26" s="50">
        <v>408804.25180965126</v>
      </c>
      <c r="E26" s="50">
        <v>346619.57723829173</v>
      </c>
      <c r="F26" s="50">
        <v>352288.63750179287</v>
      </c>
      <c r="G26" s="50">
        <v>357312.42334682093</v>
      </c>
      <c r="I26" s="13" t="s">
        <v>53</v>
      </c>
      <c r="J26" s="50">
        <v>324426.59650618379</v>
      </c>
      <c r="K26" s="50">
        <v>368311.7881287022</v>
      </c>
      <c r="L26" s="50">
        <v>328556.04311416514</v>
      </c>
      <c r="M26" s="50">
        <v>342982.48637342465</v>
      </c>
      <c r="N26" s="50">
        <v>346892.1724041258</v>
      </c>
      <c r="O26" s="50">
        <v>360213.75466176192</v>
      </c>
    </row>
    <row r="27" spans="1:15" s="5" customFormat="1" ht="16.5" hidden="1" customHeight="1">
      <c r="A27" s="13" t="s">
        <v>34</v>
      </c>
      <c r="B27" s="89">
        <v>485854.20403297024</v>
      </c>
      <c r="C27" s="50">
        <v>504339.2869661267</v>
      </c>
      <c r="D27" s="50">
        <v>487728.79858306196</v>
      </c>
      <c r="E27" s="50">
        <v>501343.29629462573</v>
      </c>
      <c r="F27" s="50">
        <v>497695.30031883426</v>
      </c>
      <c r="G27" s="50">
        <v>512419.79716508964</v>
      </c>
      <c r="I27" s="13" t="s">
        <v>34</v>
      </c>
      <c r="J27" s="50">
        <v>499775.13250520854</v>
      </c>
      <c r="K27" s="50">
        <v>491084.65570407908</v>
      </c>
      <c r="L27" s="50">
        <v>498684.19885829306</v>
      </c>
      <c r="M27" s="50">
        <v>517956.76218429231</v>
      </c>
      <c r="N27" s="50">
        <v>494079.69532465923</v>
      </c>
      <c r="O27" s="50">
        <v>529851.79839297279</v>
      </c>
    </row>
    <row r="28" spans="1:15" s="5" customFormat="1" ht="16.5" hidden="1" customHeight="1">
      <c r="A28" s="13" t="s">
        <v>35</v>
      </c>
      <c r="B28" s="89">
        <v>433017.73033323523</v>
      </c>
      <c r="C28" s="50">
        <v>415502.96066890075</v>
      </c>
      <c r="D28" s="50">
        <v>419923.46501939278</v>
      </c>
      <c r="E28" s="50">
        <v>428481.05540335894</v>
      </c>
      <c r="F28" s="50">
        <v>437955.75292513461</v>
      </c>
      <c r="G28" s="50">
        <v>425267.84928193263</v>
      </c>
      <c r="I28" s="13" t="s">
        <v>35</v>
      </c>
      <c r="J28" s="50">
        <v>427272.76046631864</v>
      </c>
      <c r="K28" s="50">
        <v>429090.92952239799</v>
      </c>
      <c r="L28" s="50">
        <v>418707.55969315948</v>
      </c>
      <c r="M28" s="50">
        <v>413813.84334471845</v>
      </c>
      <c r="N28" s="50">
        <v>421724.70230400708</v>
      </c>
      <c r="O28" s="50">
        <v>414454.92567748466</v>
      </c>
    </row>
    <row r="29" spans="1:15" s="5" customFormat="1" ht="18" hidden="1" customHeight="1">
      <c r="A29" s="9">
        <v>2016</v>
      </c>
      <c r="B29" s="49">
        <v>1420535.6369495965</v>
      </c>
      <c r="C29" s="49">
        <v>1609743.4898097333</v>
      </c>
      <c r="D29" s="49">
        <v>1579745.7610599641</v>
      </c>
      <c r="E29" s="49">
        <v>1452876.6727171587</v>
      </c>
      <c r="F29" s="49">
        <v>1431693.3145120346</v>
      </c>
      <c r="G29" s="49">
        <v>1454659.0693899665</v>
      </c>
      <c r="I29" s="9">
        <v>2016</v>
      </c>
      <c r="J29" s="49">
        <v>1464381.0396342627</v>
      </c>
      <c r="K29" s="49">
        <v>1473428.8166861262</v>
      </c>
      <c r="L29" s="49">
        <v>1449655.6300829998</v>
      </c>
      <c r="M29" s="49">
        <v>1467480.3525716949</v>
      </c>
      <c r="N29" s="49">
        <v>1488364.7286656376</v>
      </c>
      <c r="O29" s="49">
        <v>1582039.4180231467</v>
      </c>
    </row>
    <row r="30" spans="1:15" s="5" customFormat="1" ht="18" hidden="1" customHeight="1">
      <c r="A30" s="13" t="s">
        <v>53</v>
      </c>
      <c r="B30" s="50">
        <v>424037.29388685874</v>
      </c>
      <c r="C30" s="50">
        <v>594603.78687262209</v>
      </c>
      <c r="D30" s="50">
        <v>575528.26844178594</v>
      </c>
      <c r="E30" s="50">
        <v>416720.61655539565</v>
      </c>
      <c r="F30" s="50">
        <v>388597.47542978654</v>
      </c>
      <c r="G30" s="50">
        <v>380397.48620217387</v>
      </c>
      <c r="I30" s="13" t="s">
        <v>53</v>
      </c>
      <c r="J30" s="50">
        <v>364925.05468016403</v>
      </c>
      <c r="K30" s="50">
        <v>370583.51431560732</v>
      </c>
      <c r="L30" s="50">
        <v>374085.6231553235</v>
      </c>
      <c r="M30" s="50">
        <v>375196.26986515906</v>
      </c>
      <c r="N30" s="50">
        <v>386443.19393824681</v>
      </c>
      <c r="O30" s="50">
        <v>441546.99136610248</v>
      </c>
    </row>
    <row r="31" spans="1:15" s="5" customFormat="1" ht="18" hidden="1" customHeight="1">
      <c r="A31" s="13" t="s">
        <v>34</v>
      </c>
      <c r="B31" s="50">
        <v>570818.92344783864</v>
      </c>
      <c r="C31" s="50">
        <v>591344.27303947788</v>
      </c>
      <c r="D31" s="50">
        <v>573674.45717425132</v>
      </c>
      <c r="E31" s="50">
        <v>618074.90747697838</v>
      </c>
      <c r="F31" s="50">
        <v>600455.37936962047</v>
      </c>
      <c r="G31" s="50">
        <v>635133.0882173914</v>
      </c>
      <c r="I31" s="13" t="s">
        <v>34</v>
      </c>
      <c r="J31" s="50">
        <v>641122.12217786908</v>
      </c>
      <c r="K31" s="50">
        <v>651367.02031802479</v>
      </c>
      <c r="L31" s="50">
        <v>650722.27383782354</v>
      </c>
      <c r="M31" s="50">
        <v>660056.65805222117</v>
      </c>
      <c r="N31" s="50">
        <v>650315.87655679556</v>
      </c>
      <c r="O31" s="50">
        <v>681208.37100346829</v>
      </c>
    </row>
    <row r="32" spans="1:15" s="5" customFormat="1" ht="18" hidden="1" customHeight="1">
      <c r="A32" s="13" t="s">
        <v>35</v>
      </c>
      <c r="B32" s="50">
        <v>425679.41961489921</v>
      </c>
      <c r="C32" s="50">
        <v>423795.42989763338</v>
      </c>
      <c r="D32" s="50">
        <v>430543.0354439267</v>
      </c>
      <c r="E32" s="50">
        <v>418081.14868478465</v>
      </c>
      <c r="F32" s="50">
        <v>442640.45971262758</v>
      </c>
      <c r="G32" s="50">
        <v>439128.49497040134</v>
      </c>
      <c r="I32" s="13" t="s">
        <v>35</v>
      </c>
      <c r="J32" s="50">
        <v>458333.86277622951</v>
      </c>
      <c r="K32" s="50">
        <v>451478.28205249412</v>
      </c>
      <c r="L32" s="50">
        <v>424847.73308985296</v>
      </c>
      <c r="M32" s="50">
        <v>432227.4246543147</v>
      </c>
      <c r="N32" s="50">
        <v>451605.65817059512</v>
      </c>
      <c r="O32" s="50">
        <v>459284.05565357569</v>
      </c>
    </row>
    <row r="33" spans="1:18" ht="18" hidden="1" customHeight="1">
      <c r="A33" s="9">
        <v>2017</v>
      </c>
      <c r="B33" s="49">
        <v>1491806.1</v>
      </c>
      <c r="C33" s="49">
        <v>1480944.1</v>
      </c>
      <c r="D33" s="49">
        <v>1519191.9</v>
      </c>
      <c r="E33" s="49">
        <v>1541598.5</v>
      </c>
      <c r="F33" s="49">
        <v>1521532.8</v>
      </c>
      <c r="G33" s="49">
        <v>1558265.2999999998</v>
      </c>
      <c r="I33" s="9">
        <v>2017</v>
      </c>
      <c r="J33" s="49">
        <v>1592599.8</v>
      </c>
      <c r="K33" s="49">
        <v>1580758.2999999998</v>
      </c>
      <c r="L33" s="49">
        <v>1592204.4</v>
      </c>
      <c r="M33" s="49">
        <v>1539040.5</v>
      </c>
      <c r="N33" s="49">
        <v>1555767.8</v>
      </c>
      <c r="O33" s="49">
        <v>1656704.6</v>
      </c>
    </row>
    <row r="34" spans="1:18" ht="18" hidden="1" customHeight="1">
      <c r="A34" s="13" t="s">
        <v>53</v>
      </c>
      <c r="B34" s="50">
        <v>374178.4</v>
      </c>
      <c r="C34" s="50">
        <v>372944.7</v>
      </c>
      <c r="D34" s="50">
        <v>370334.4</v>
      </c>
      <c r="E34" s="50">
        <v>372740.9</v>
      </c>
      <c r="F34" s="50">
        <v>351901.1</v>
      </c>
      <c r="G34" s="50">
        <v>344240.1</v>
      </c>
      <c r="I34" s="13" t="s">
        <v>53</v>
      </c>
      <c r="J34" s="50">
        <v>357503.7</v>
      </c>
      <c r="K34" s="50">
        <v>361839.2</v>
      </c>
      <c r="L34" s="50">
        <v>364307.5</v>
      </c>
      <c r="M34" s="50">
        <v>354823.8</v>
      </c>
      <c r="N34" s="50">
        <v>358626.1</v>
      </c>
      <c r="O34" s="50">
        <v>383922.4</v>
      </c>
    </row>
    <row r="35" spans="1:18" ht="18" hidden="1" customHeight="1">
      <c r="A35" s="13" t="s">
        <v>34</v>
      </c>
      <c r="B35" s="50">
        <v>664534.69999999995</v>
      </c>
      <c r="C35" s="50">
        <v>654213.30000000005</v>
      </c>
      <c r="D35" s="50">
        <v>689084.9</v>
      </c>
      <c r="E35" s="50">
        <v>710956.4</v>
      </c>
      <c r="F35" s="50">
        <v>688841</v>
      </c>
      <c r="G35" s="50">
        <v>725101.3</v>
      </c>
      <c r="I35" s="13" t="s">
        <v>34</v>
      </c>
      <c r="J35" s="50">
        <v>741947.3</v>
      </c>
      <c r="K35" s="50">
        <v>725916.7</v>
      </c>
      <c r="L35" s="50">
        <v>728620.7</v>
      </c>
      <c r="M35" s="50">
        <v>687629.3</v>
      </c>
      <c r="N35" s="50">
        <v>681896.4</v>
      </c>
      <c r="O35" s="50">
        <v>761992.8</v>
      </c>
    </row>
    <row r="36" spans="1:18" ht="18" hidden="1" customHeight="1">
      <c r="A36" s="13" t="s">
        <v>35</v>
      </c>
      <c r="B36" s="50">
        <v>453093</v>
      </c>
      <c r="C36" s="50">
        <v>453786.1</v>
      </c>
      <c r="D36" s="50">
        <v>459772.6</v>
      </c>
      <c r="E36" s="50">
        <v>457901.2</v>
      </c>
      <c r="F36" s="50">
        <v>480790.7</v>
      </c>
      <c r="G36" s="50">
        <v>488923.9</v>
      </c>
      <c r="I36" s="13" t="s">
        <v>35</v>
      </c>
      <c r="J36" s="50">
        <v>493148.8</v>
      </c>
      <c r="K36" s="50">
        <v>493002.4</v>
      </c>
      <c r="L36" s="50">
        <v>499276.2</v>
      </c>
      <c r="M36" s="50">
        <v>496587.4</v>
      </c>
      <c r="N36" s="50">
        <v>515245.3</v>
      </c>
      <c r="O36" s="50">
        <v>510789.4</v>
      </c>
    </row>
    <row r="37" spans="1:18" ht="11.1" customHeight="1">
      <c r="A37" s="9">
        <v>2018</v>
      </c>
      <c r="B37" s="49">
        <v>1673082.0999999999</v>
      </c>
      <c r="C37" s="49">
        <v>1685916</v>
      </c>
      <c r="D37" s="49">
        <v>1649318.9</v>
      </c>
      <c r="E37" s="49">
        <v>1638166.7000000002</v>
      </c>
      <c r="F37" s="49">
        <v>1626248.7</v>
      </c>
      <c r="G37" s="49">
        <v>1635957.8000000003</v>
      </c>
      <c r="I37" s="9">
        <v>2018</v>
      </c>
      <c r="J37" s="49">
        <v>1666702.5000000002</v>
      </c>
      <c r="K37" s="49">
        <v>1701270.2</v>
      </c>
      <c r="L37" s="49">
        <v>1712295.7</v>
      </c>
      <c r="M37" s="49">
        <v>1728823.7</v>
      </c>
      <c r="N37" s="49">
        <v>1726296.50609355</v>
      </c>
      <c r="O37" s="49">
        <v>1833497.7470923688</v>
      </c>
    </row>
    <row r="38" spans="1:18" ht="11.1" customHeight="1">
      <c r="A38" s="13" t="s">
        <v>53</v>
      </c>
      <c r="B38" s="50">
        <v>407572.9</v>
      </c>
      <c r="C38" s="50">
        <v>415040.8</v>
      </c>
      <c r="D38" s="50">
        <v>394397.5</v>
      </c>
      <c r="E38" s="50">
        <v>374686.4</v>
      </c>
      <c r="F38" s="50">
        <v>342872.3</v>
      </c>
      <c r="G38" s="50">
        <v>342116.4</v>
      </c>
      <c r="I38" s="13" t="s">
        <v>53</v>
      </c>
      <c r="J38" s="50">
        <v>319747.90000000002</v>
      </c>
      <c r="K38" s="50">
        <v>344215.3</v>
      </c>
      <c r="L38" s="50">
        <v>377961.2</v>
      </c>
      <c r="M38" s="50">
        <v>377287</v>
      </c>
      <c r="N38" s="50">
        <v>365019.43451970414</v>
      </c>
      <c r="O38" s="50">
        <v>416605.15493823006</v>
      </c>
    </row>
    <row r="39" spans="1:18" ht="11.1" customHeight="1">
      <c r="A39" s="13" t="s">
        <v>34</v>
      </c>
      <c r="B39" s="50">
        <v>750801.5</v>
      </c>
      <c r="C39" s="50">
        <v>758492.5</v>
      </c>
      <c r="D39" s="50">
        <v>739771.5</v>
      </c>
      <c r="E39" s="50">
        <v>746036.2</v>
      </c>
      <c r="F39" s="50">
        <v>746052.4</v>
      </c>
      <c r="G39" s="50">
        <v>754227.3</v>
      </c>
      <c r="I39" s="13" t="s">
        <v>34</v>
      </c>
      <c r="J39" s="50">
        <v>767349.8</v>
      </c>
      <c r="K39" s="50">
        <v>773559.7</v>
      </c>
      <c r="L39" s="50">
        <v>749759.5</v>
      </c>
      <c r="M39" s="50">
        <v>765522.5</v>
      </c>
      <c r="N39" s="50">
        <v>748890.38447911234</v>
      </c>
      <c r="O39" s="50">
        <v>807677.66924170766</v>
      </c>
    </row>
    <row r="40" spans="1:18" ht="11.1" customHeight="1">
      <c r="A40" s="13" t="s">
        <v>35</v>
      </c>
      <c r="B40" s="50">
        <v>514707.7</v>
      </c>
      <c r="C40" s="50">
        <v>512382.7</v>
      </c>
      <c r="D40" s="50">
        <v>515149.9</v>
      </c>
      <c r="E40" s="50">
        <v>517444.1</v>
      </c>
      <c r="F40" s="50">
        <v>537324</v>
      </c>
      <c r="G40" s="50">
        <v>539614.1</v>
      </c>
      <c r="I40" s="13" t="s">
        <v>35</v>
      </c>
      <c r="J40" s="50">
        <v>579604.80000000005</v>
      </c>
      <c r="K40" s="50">
        <v>583495.19999999995</v>
      </c>
      <c r="L40" s="50">
        <v>584575</v>
      </c>
      <c r="M40" s="50">
        <v>586014.19999999995</v>
      </c>
      <c r="N40" s="50">
        <v>612386.6870947337</v>
      </c>
      <c r="O40" s="50">
        <v>609214.92291243118</v>
      </c>
    </row>
    <row r="41" spans="1:18" ht="11.1" customHeight="1">
      <c r="A41" s="9">
        <v>2019</v>
      </c>
      <c r="B41" s="49">
        <v>1852047.4702147499</v>
      </c>
      <c r="C41" s="49">
        <v>1805331.5075148803</v>
      </c>
      <c r="D41" s="49">
        <v>1798042.7578893309</v>
      </c>
      <c r="E41" s="49">
        <v>1807483.3171676309</v>
      </c>
      <c r="F41" s="49">
        <v>1838562.1363634488</v>
      </c>
      <c r="G41" s="49">
        <v>1850657.9521369699</v>
      </c>
      <c r="I41" s="9">
        <v>2019</v>
      </c>
      <c r="J41" s="49">
        <v>1968464.3818735841</v>
      </c>
      <c r="K41" s="49">
        <v>1978886.8876722977</v>
      </c>
      <c r="L41" s="49">
        <v>1997753.5188441942</v>
      </c>
      <c r="M41" s="49">
        <v>1987266.0126747685</v>
      </c>
      <c r="N41" s="49">
        <v>2013260.0310490695</v>
      </c>
      <c r="O41" s="49">
        <v>2022439.0629684187</v>
      </c>
    </row>
    <row r="42" spans="1:18" ht="11.1" customHeight="1">
      <c r="A42" s="13" t="s">
        <v>53</v>
      </c>
      <c r="B42" s="50">
        <v>459735.98974799039</v>
      </c>
      <c r="C42" s="50">
        <v>385890.19053766882</v>
      </c>
      <c r="D42" s="50">
        <v>385091.12541582284</v>
      </c>
      <c r="E42" s="50">
        <v>381950.76455818972</v>
      </c>
      <c r="F42" s="50">
        <v>357925.63651596324</v>
      </c>
      <c r="G42" s="50">
        <v>359847.62780479167</v>
      </c>
      <c r="I42" s="13" t="s">
        <v>53</v>
      </c>
      <c r="J42" s="50">
        <v>427492.9065425446</v>
      </c>
      <c r="K42" s="50">
        <v>423801.43880865991</v>
      </c>
      <c r="L42" s="50">
        <v>437186.02641398163</v>
      </c>
      <c r="M42" s="50">
        <v>432210.63763002388</v>
      </c>
      <c r="N42" s="50">
        <v>447652.79508848063</v>
      </c>
      <c r="O42" s="50">
        <v>421154.66572338564</v>
      </c>
    </row>
    <row r="43" spans="1:18" ht="11.1" customHeight="1">
      <c r="A43" s="13" t="s">
        <v>34</v>
      </c>
      <c r="B43" s="50">
        <v>803803.30196379125</v>
      </c>
      <c r="C43" s="50">
        <v>799586.56879974867</v>
      </c>
      <c r="D43" s="50">
        <v>791451.49603493069</v>
      </c>
      <c r="E43" s="50">
        <v>797682.32092666079</v>
      </c>
      <c r="F43" s="50">
        <v>829759.18216877407</v>
      </c>
      <c r="G43" s="50">
        <v>882280.60918776062</v>
      </c>
      <c r="I43" s="13" t="s">
        <v>34</v>
      </c>
      <c r="J43" s="50">
        <v>926880.00415240542</v>
      </c>
      <c r="K43" s="50">
        <v>927660.49761220906</v>
      </c>
      <c r="L43" s="50">
        <v>932742.97380955052</v>
      </c>
      <c r="M43" s="50">
        <v>936282.02997244988</v>
      </c>
      <c r="N43" s="50">
        <v>929150.01679767948</v>
      </c>
      <c r="O43" s="50">
        <v>950001.24572461657</v>
      </c>
    </row>
    <row r="44" spans="1:18" ht="11.1" customHeight="1">
      <c r="A44" s="13" t="s">
        <v>35</v>
      </c>
      <c r="B44" s="50">
        <v>588508.17850296339</v>
      </c>
      <c r="C44" s="50">
        <v>619854.74817746272</v>
      </c>
      <c r="D44" s="50">
        <v>621500.13643857732</v>
      </c>
      <c r="E44" s="50">
        <v>627850.23168278043</v>
      </c>
      <c r="F44" s="50">
        <v>650877.31767871161</v>
      </c>
      <c r="G44" s="50">
        <v>608529.71514441748</v>
      </c>
      <c r="I44" s="13" t="s">
        <v>35</v>
      </c>
      <c r="J44" s="50">
        <v>614091.47117863409</v>
      </c>
      <c r="K44" s="50">
        <v>627424.95125142857</v>
      </c>
      <c r="L44" s="50">
        <v>627824.51862066216</v>
      </c>
      <c r="M44" s="50">
        <v>618773.34507229459</v>
      </c>
      <c r="N44" s="50">
        <v>636457.21916290931</v>
      </c>
      <c r="O44" s="50">
        <v>651283.15152041637</v>
      </c>
    </row>
    <row r="45" spans="1:18" ht="11.1" customHeight="1">
      <c r="A45" s="9">
        <v>2020</v>
      </c>
      <c r="B45" s="49">
        <v>2066521.06691508</v>
      </c>
      <c r="C45" s="49">
        <v>2070218.5572599419</v>
      </c>
      <c r="D45" s="49">
        <v>2050041.3287288425</v>
      </c>
      <c r="E45" s="49">
        <v>2120048.7125269668</v>
      </c>
      <c r="F45" s="49">
        <v>2269986.9300502506</v>
      </c>
      <c r="G45" s="49">
        <v>2263473.2099163029</v>
      </c>
      <c r="I45" s="9">
        <v>2020</v>
      </c>
      <c r="J45" s="49">
        <v>2384795.1749445321</v>
      </c>
      <c r="K45" s="49">
        <v>2424129.5581332166</v>
      </c>
      <c r="L45" s="49">
        <v>2411010.3621188323</v>
      </c>
      <c r="M45" s="49">
        <v>2524819.03385393</v>
      </c>
      <c r="N45" s="49">
        <v>2517944.4996961933</v>
      </c>
      <c r="O45" s="49">
        <v>2648900.2674334818</v>
      </c>
    </row>
    <row r="46" spans="1:18" ht="11.1" customHeight="1">
      <c r="A46" s="13" t="s">
        <v>53</v>
      </c>
      <c r="B46" s="50">
        <v>441118.15432883817</v>
      </c>
      <c r="C46" s="50">
        <v>463558.91463537258</v>
      </c>
      <c r="D46" s="50">
        <v>416798.82053984579</v>
      </c>
      <c r="E46" s="50">
        <v>425096.07891618239</v>
      </c>
      <c r="F46" s="50">
        <v>516933.41177856643</v>
      </c>
      <c r="G46" s="50">
        <v>518156.7366840305</v>
      </c>
      <c r="I46" s="13" t="s">
        <v>53</v>
      </c>
      <c r="J46" s="50">
        <v>521017.29305825295</v>
      </c>
      <c r="K46" s="50">
        <v>513718.81038644462</v>
      </c>
      <c r="L46" s="50">
        <v>520813.85523930495</v>
      </c>
      <c r="M46" s="50">
        <v>489898.40588539443</v>
      </c>
      <c r="N46" s="50">
        <v>494835.54132431658</v>
      </c>
      <c r="O46" s="50">
        <v>538941.41208709462</v>
      </c>
    </row>
    <row r="47" spans="1:18" ht="11.1" customHeight="1">
      <c r="A47" s="13" t="s">
        <v>34</v>
      </c>
      <c r="B47" s="50">
        <v>982352.50820823945</v>
      </c>
      <c r="C47" s="50">
        <v>963502.74594036536</v>
      </c>
      <c r="D47" s="50">
        <v>999368.82345908973</v>
      </c>
      <c r="E47" s="50">
        <v>1070298.6111076502</v>
      </c>
      <c r="F47" s="50">
        <v>1125044.1481604835</v>
      </c>
      <c r="G47" s="50">
        <v>1129155.3637661394</v>
      </c>
      <c r="I47" s="13" t="s">
        <v>34</v>
      </c>
      <c r="J47" s="50">
        <v>1254942.9373528473</v>
      </c>
      <c r="K47" s="50">
        <v>1310698.600100508</v>
      </c>
      <c r="L47" s="50">
        <v>1294286.8592517516</v>
      </c>
      <c r="M47" s="50">
        <v>1454059.2058175532</v>
      </c>
      <c r="N47" s="50">
        <v>1430342.3287380619</v>
      </c>
      <c r="O47" s="50">
        <v>1525579.9137365669</v>
      </c>
      <c r="R47" s="82"/>
    </row>
    <row r="48" spans="1:18" ht="11.1" customHeight="1">
      <c r="A48" s="13" t="s">
        <v>35</v>
      </c>
      <c r="B48" s="50">
        <v>643050.40437800251</v>
      </c>
      <c r="C48" s="50">
        <v>643156.89668420411</v>
      </c>
      <c r="D48" s="50">
        <v>633873.68472990696</v>
      </c>
      <c r="E48" s="50">
        <v>624654.0225031341</v>
      </c>
      <c r="F48" s="50">
        <v>628009.37011120061</v>
      </c>
      <c r="G48" s="50">
        <v>616161.10946613341</v>
      </c>
      <c r="I48" s="13" t="s">
        <v>35</v>
      </c>
      <c r="J48" s="50">
        <v>608834.94453343167</v>
      </c>
      <c r="K48" s="50">
        <v>599712.14764626417</v>
      </c>
      <c r="L48" s="50">
        <v>595909.64762777591</v>
      </c>
      <c r="M48" s="50">
        <v>580861.42215098243</v>
      </c>
      <c r="N48" s="50">
        <v>592766.62963381479</v>
      </c>
      <c r="O48" s="50">
        <v>584378.94160982047</v>
      </c>
    </row>
    <row r="49" spans="1:15" ht="11.1" customHeight="1">
      <c r="A49" s="9">
        <v>2021</v>
      </c>
      <c r="B49" s="49">
        <v>2616417.1652703248</v>
      </c>
      <c r="C49" s="49">
        <v>2671693.2895325455</v>
      </c>
      <c r="D49" s="49">
        <v>2616762.4906513463</v>
      </c>
      <c r="E49" s="49">
        <v>2614545.1008155588</v>
      </c>
      <c r="F49" s="49">
        <v>2592081.6318142326</v>
      </c>
      <c r="G49" s="49">
        <v>2587625.5293890564</v>
      </c>
      <c r="I49" s="9">
        <v>2021</v>
      </c>
      <c r="J49" s="49">
        <v>2636888.1669298266</v>
      </c>
      <c r="K49" s="49">
        <v>2658488.6417611511</v>
      </c>
      <c r="L49" s="49">
        <v>2691857.5114987474</v>
      </c>
      <c r="M49" s="49">
        <f>SUM(M50:M52)</f>
        <v>2704855.457005573</v>
      </c>
      <c r="N49" s="49">
        <v>2704362.5776068834</v>
      </c>
      <c r="O49" s="49">
        <v>2794434.8290182366</v>
      </c>
    </row>
    <row r="50" spans="1:15" ht="11.1" customHeight="1">
      <c r="A50" s="13" t="s">
        <v>53</v>
      </c>
      <c r="B50" s="50">
        <v>577781.19840123097</v>
      </c>
      <c r="C50" s="50">
        <v>665424.01117430802</v>
      </c>
      <c r="D50" s="50">
        <v>677064.03524262691</v>
      </c>
      <c r="E50" s="50">
        <v>642417.27538206766</v>
      </c>
      <c r="F50" s="50">
        <v>671859.95049281814</v>
      </c>
      <c r="G50" s="50">
        <v>676331.24629391404</v>
      </c>
      <c r="I50" s="13" t="s">
        <v>53</v>
      </c>
      <c r="J50" s="50">
        <v>670286.84590668313</v>
      </c>
      <c r="K50" s="50">
        <v>675014.96605380508</v>
      </c>
      <c r="L50" s="50">
        <v>688356.56769584911</v>
      </c>
      <c r="M50" s="50">
        <v>674680.96485769353</v>
      </c>
      <c r="N50" s="50">
        <v>681305.33210795675</v>
      </c>
      <c r="O50" s="50">
        <v>652678.21474577615</v>
      </c>
    </row>
    <row r="51" spans="1:15" ht="11.1" customHeight="1">
      <c r="A51" s="13" t="s">
        <v>34</v>
      </c>
      <c r="B51" s="50">
        <v>1478056.5011617001</v>
      </c>
      <c r="C51" s="50">
        <v>1457547.0893224496</v>
      </c>
      <c r="D51" s="50">
        <v>1397710.403697913</v>
      </c>
      <c r="E51" s="50">
        <v>1436252.8756606842</v>
      </c>
      <c r="F51" s="50">
        <v>1394989.9363267103</v>
      </c>
      <c r="G51" s="50">
        <v>1401621.9826963348</v>
      </c>
      <c r="I51" s="13" t="s">
        <v>34</v>
      </c>
      <c r="J51" s="50">
        <v>1463479.5569941583</v>
      </c>
      <c r="K51" s="50">
        <v>1486156.1784592166</v>
      </c>
      <c r="L51" s="50">
        <v>1519959.1668359991</v>
      </c>
      <c r="M51" s="50">
        <v>1518104.5428605818</v>
      </c>
      <c r="N51" s="50">
        <v>1501998.697576982</v>
      </c>
      <c r="O51" s="50">
        <v>1642466.3467548911</v>
      </c>
    </row>
    <row r="52" spans="1:15" ht="11.1" customHeight="1">
      <c r="A52" s="13" t="s">
        <v>35</v>
      </c>
      <c r="B52" s="50">
        <v>560579.46570739779</v>
      </c>
      <c r="C52" s="50">
        <v>548722.18903578783</v>
      </c>
      <c r="D52" s="50">
        <v>541988.05171080644</v>
      </c>
      <c r="E52" s="50">
        <v>535874.94977280695</v>
      </c>
      <c r="F52" s="50">
        <v>525231.74499470403</v>
      </c>
      <c r="G52" s="50">
        <v>509672.30039880768</v>
      </c>
      <c r="I52" s="13" t="s">
        <v>35</v>
      </c>
      <c r="J52" s="50">
        <v>503121.76402898517</v>
      </c>
      <c r="K52" s="50">
        <v>497317.49724812934</v>
      </c>
      <c r="L52" s="50">
        <v>483541.77696689893</v>
      </c>
      <c r="M52" s="50">
        <v>512069.94928729755</v>
      </c>
      <c r="N52" s="50">
        <v>521058.54792194488</v>
      </c>
      <c r="O52" s="50">
        <v>499290.26751756959</v>
      </c>
    </row>
    <row r="53" spans="1:15" ht="11.1" customHeight="1">
      <c r="A53" s="9">
        <v>2022</v>
      </c>
      <c r="B53" s="49">
        <v>2757987.9868752295</v>
      </c>
      <c r="C53" s="49">
        <v>2755969.0780893075</v>
      </c>
      <c r="D53" s="49">
        <v>2728912.7751392969</v>
      </c>
      <c r="E53" s="49">
        <v>2756329.8214882156</v>
      </c>
      <c r="F53" s="49">
        <v>2814955.2011371357</v>
      </c>
      <c r="G53" s="49">
        <v>2850739.7359964577</v>
      </c>
      <c r="I53" s="9">
        <v>2022</v>
      </c>
      <c r="J53" s="49">
        <v>2893187.9432514799</v>
      </c>
      <c r="K53" s="49">
        <v>2886618.4193412024</v>
      </c>
      <c r="L53" s="49">
        <v>2920195.9466775805</v>
      </c>
      <c r="M53" s="49">
        <v>2969195.1817186512</v>
      </c>
      <c r="N53" s="49">
        <v>3006508.0381068741</v>
      </c>
      <c r="O53" s="49">
        <v>3026000</v>
      </c>
    </row>
    <row r="54" spans="1:15" ht="11.1" customHeight="1">
      <c r="A54" s="13" t="s">
        <v>53</v>
      </c>
      <c r="B54" s="50">
        <v>664330.35946606286</v>
      </c>
      <c r="C54" s="50">
        <v>688760.21709501592</v>
      </c>
      <c r="D54" s="50">
        <v>679734.59882763121</v>
      </c>
      <c r="E54" s="50">
        <v>677733.09940189868</v>
      </c>
      <c r="F54" s="50">
        <v>778487.37803222379</v>
      </c>
      <c r="G54" s="50">
        <v>839168.76825308497</v>
      </c>
      <c r="I54" s="13" t="s">
        <v>53</v>
      </c>
      <c r="J54" s="50">
        <v>810748.6781027806</v>
      </c>
      <c r="K54" s="50">
        <v>806062.44461679517</v>
      </c>
      <c r="L54" s="50">
        <v>832492.80097266764</v>
      </c>
      <c r="M54" s="50">
        <v>847854.22530447855</v>
      </c>
      <c r="N54" s="50">
        <v>848686.56722161977</v>
      </c>
      <c r="O54" s="50">
        <v>881139.06960158877</v>
      </c>
    </row>
    <row r="55" spans="1:15" ht="11.1" customHeight="1">
      <c r="A55" s="13" t="s">
        <v>34</v>
      </c>
      <c r="B55" s="50">
        <v>1593198.8319288914</v>
      </c>
      <c r="C55" s="50">
        <v>1565329.8473342119</v>
      </c>
      <c r="D55" s="50">
        <v>1541702.8164512601</v>
      </c>
      <c r="E55" s="50">
        <v>1562093.752392248</v>
      </c>
      <c r="F55" s="50">
        <v>1489214.9998037014</v>
      </c>
      <c r="G55" s="50">
        <v>1461045.0748961568</v>
      </c>
      <c r="I55" s="13" t="s">
        <v>34</v>
      </c>
      <c r="J55" s="50">
        <v>1519426.862724541</v>
      </c>
      <c r="K55" s="50">
        <v>1498253.9953127005</v>
      </c>
      <c r="L55" s="50">
        <v>1496642.427176212</v>
      </c>
      <c r="M55" s="50">
        <v>1520533.8302897944</v>
      </c>
      <c r="N55" s="50">
        <v>1524278.3535233852</v>
      </c>
      <c r="O55" s="50">
        <v>1609409.34952042</v>
      </c>
    </row>
    <row r="56" spans="1:15" ht="11.1" customHeight="1">
      <c r="A56" s="13" t="s">
        <v>35</v>
      </c>
      <c r="B56" s="50">
        <v>500458.79548027576</v>
      </c>
      <c r="C56" s="50">
        <v>501879.01366007992</v>
      </c>
      <c r="D56" s="50">
        <v>507475.35986040568</v>
      </c>
      <c r="E56" s="50">
        <v>516502.96969406883</v>
      </c>
      <c r="F56" s="50">
        <v>547252.82330121042</v>
      </c>
      <c r="G56" s="50">
        <v>550525.89284721564</v>
      </c>
      <c r="I56" s="13" t="s">
        <v>35</v>
      </c>
      <c r="J56" s="50">
        <v>563012.40242415818</v>
      </c>
      <c r="K56" s="50">
        <v>582301.97941170668</v>
      </c>
      <c r="L56" s="50">
        <v>591060.71852870123</v>
      </c>
      <c r="M56" s="50">
        <v>600807.12612437818</v>
      </c>
      <c r="N56" s="50">
        <v>633543.1173618692</v>
      </c>
      <c r="O56" s="50">
        <v>650826.07556101738</v>
      </c>
    </row>
    <row r="57" spans="1:15" ht="11.1" customHeight="1">
      <c r="A57" s="9">
        <v>2023</v>
      </c>
      <c r="B57" s="49">
        <v>2414092.35855354</v>
      </c>
      <c r="C57" s="49">
        <v>2388835.7758191698</v>
      </c>
      <c r="D57" s="49">
        <v>2422103.9269658849</v>
      </c>
      <c r="E57" s="49">
        <v>2461669.1102449261</v>
      </c>
      <c r="F57" s="49">
        <v>2483646.2292101444</v>
      </c>
      <c r="G57" s="49">
        <v>2495927.432992382</v>
      </c>
      <c r="I57" s="9">
        <v>2023</v>
      </c>
      <c r="J57" s="49">
        <v>2508086.2823147839</v>
      </c>
      <c r="K57" s="49">
        <v>2432084.4696044791</v>
      </c>
      <c r="L57" s="49">
        <v>2447625.1775122457</v>
      </c>
      <c r="M57" s="49">
        <v>2461551.6816618503</v>
      </c>
      <c r="N57" s="49">
        <v>2475819.8676203256</v>
      </c>
      <c r="O57" s="49">
        <v>2495076.1293499088</v>
      </c>
    </row>
    <row r="58" spans="1:15" ht="11.1" customHeight="1">
      <c r="A58" s="13" t="s">
        <v>53</v>
      </c>
      <c r="B58" s="50">
        <v>1882964.583193332</v>
      </c>
      <c r="C58" s="50">
        <v>1872429.5539907722</v>
      </c>
      <c r="D58" s="50">
        <v>1906730.0972550875</v>
      </c>
      <c r="E58" s="50">
        <v>1943004.9167654647</v>
      </c>
      <c r="F58" s="50">
        <v>1965935.113134898</v>
      </c>
      <c r="G58" s="50">
        <v>1981702.9526601215</v>
      </c>
      <c r="I58" s="13" t="s">
        <v>53</v>
      </c>
      <c r="J58" s="50">
        <v>1997120.2733804048</v>
      </c>
      <c r="K58" s="50">
        <v>2019319.9271444792</v>
      </c>
      <c r="L58" s="50">
        <v>2038396.8581122458</v>
      </c>
      <c r="M58" s="50">
        <v>2052468.0914618503</v>
      </c>
      <c r="N58" s="50">
        <v>2072723.3326303258</v>
      </c>
      <c r="O58" s="50">
        <v>2089354.7756699086</v>
      </c>
    </row>
    <row r="59" spans="1:15" ht="11.1" customHeight="1">
      <c r="A59" s="13" t="s">
        <v>34</v>
      </c>
      <c r="B59" s="50">
        <v>259569.71751020791</v>
      </c>
      <c r="C59" s="50">
        <v>252891.59187839727</v>
      </c>
      <c r="D59" s="50">
        <v>252778.29780079747</v>
      </c>
      <c r="E59" s="50">
        <v>256333.87839946165</v>
      </c>
      <c r="F59" s="50">
        <v>255379.60434524601</v>
      </c>
      <c r="G59" s="50">
        <v>252886.0590922602</v>
      </c>
      <c r="I59" s="13" t="s">
        <v>34</v>
      </c>
      <c r="J59" s="50">
        <v>250233.19709437917</v>
      </c>
      <c r="K59" s="50">
        <v>157487.50998000003</v>
      </c>
      <c r="L59" s="50">
        <v>156532.46856000001</v>
      </c>
      <c r="M59" s="50">
        <v>157106.27630999999</v>
      </c>
      <c r="N59" s="50">
        <v>155757.4669</v>
      </c>
      <c r="O59" s="50">
        <v>158848.39122999998</v>
      </c>
    </row>
    <row r="60" spans="1:15" ht="11.1" customHeight="1">
      <c r="A60" s="13" t="s">
        <v>35</v>
      </c>
      <c r="B60" s="50">
        <v>271558.05785000004</v>
      </c>
      <c r="C60" s="50">
        <v>263514.62995000003</v>
      </c>
      <c r="D60" s="50">
        <v>262595.53191000002</v>
      </c>
      <c r="E60" s="50">
        <v>262330.31507999997</v>
      </c>
      <c r="F60" s="50">
        <v>262331.51173000003</v>
      </c>
      <c r="G60" s="50">
        <v>261338.42124</v>
      </c>
      <c r="I60" s="13" t="s">
        <v>35</v>
      </c>
      <c r="J60" s="50">
        <v>260732.81184000001</v>
      </c>
      <c r="K60" s="50">
        <v>255277.03248000002</v>
      </c>
      <c r="L60" s="50">
        <v>252695.85084000003</v>
      </c>
      <c r="M60" s="50">
        <v>251977.31388999996</v>
      </c>
      <c r="N60" s="50">
        <v>247339.06808999999</v>
      </c>
      <c r="O60" s="50">
        <v>246872.96244999999</v>
      </c>
    </row>
    <row r="61" spans="1:15" ht="11.1" customHeight="1">
      <c r="A61" s="9">
        <v>2024</v>
      </c>
      <c r="B61" s="49">
        <v>3062966.7065373603</v>
      </c>
      <c r="C61" s="49">
        <v>3088590.1115690316</v>
      </c>
      <c r="D61" s="49">
        <v>3118479.1128159035</v>
      </c>
      <c r="E61" s="49">
        <v>3288019.3070097547</v>
      </c>
      <c r="F61" s="49">
        <v>3322949.8234636253</v>
      </c>
      <c r="G61" s="49">
        <v>3342866.3038957501</v>
      </c>
      <c r="I61" s="9">
        <v>2024</v>
      </c>
      <c r="J61" s="49">
        <v>3431644.6084694294</v>
      </c>
      <c r="K61" s="49">
        <v>3511083.4377407483</v>
      </c>
      <c r="L61" s="49" t="s">
        <v>55</v>
      </c>
      <c r="M61" s="49" t="s">
        <v>55</v>
      </c>
      <c r="N61" s="49" t="s">
        <v>55</v>
      </c>
      <c r="O61" s="49" t="s">
        <v>55</v>
      </c>
    </row>
    <row r="62" spans="1:15" ht="11.1" customHeight="1">
      <c r="A62" s="13" t="s">
        <v>53</v>
      </c>
      <c r="B62" s="50">
        <v>672862.18956234748</v>
      </c>
      <c r="C62" s="50">
        <v>692663.79902361112</v>
      </c>
      <c r="D62" s="50">
        <v>728916.97906389995</v>
      </c>
      <c r="E62" s="50">
        <v>856237.58572542563</v>
      </c>
      <c r="F62" s="50">
        <v>870143.24828212161</v>
      </c>
      <c r="G62" s="50">
        <v>839628.74219735572</v>
      </c>
      <c r="I62" s="13" t="s">
        <v>53</v>
      </c>
      <c r="J62" s="50">
        <v>849962.90002246981</v>
      </c>
      <c r="K62" s="50">
        <v>882137.6520242095</v>
      </c>
      <c r="L62" s="49" t="s">
        <v>55</v>
      </c>
      <c r="M62" s="49" t="s">
        <v>55</v>
      </c>
      <c r="N62" s="49" t="s">
        <v>55</v>
      </c>
      <c r="O62" s="49" t="s">
        <v>55</v>
      </c>
    </row>
    <row r="63" spans="1:15" ht="11.1" customHeight="1">
      <c r="A63" s="13" t="s">
        <v>34</v>
      </c>
      <c r="B63" s="50">
        <v>1584891.6356166273</v>
      </c>
      <c r="C63" s="50">
        <v>1591278.8943417408</v>
      </c>
      <c r="D63" s="50">
        <v>1584551.699687063</v>
      </c>
      <c r="E63" s="50">
        <v>1609244.1257118632</v>
      </c>
      <c r="F63" s="50">
        <v>1611530.2217732612</v>
      </c>
      <c r="G63" s="50">
        <v>1668886.8099969409</v>
      </c>
      <c r="I63" s="13" t="s">
        <v>34</v>
      </c>
      <c r="J63" s="50">
        <v>1750390.3917976539</v>
      </c>
      <c r="K63" s="50">
        <v>1797585.461531755</v>
      </c>
      <c r="L63" s="49" t="s">
        <v>55</v>
      </c>
      <c r="M63" s="49" t="s">
        <v>55</v>
      </c>
      <c r="N63" s="49" t="s">
        <v>55</v>
      </c>
      <c r="O63" s="49" t="s">
        <v>55</v>
      </c>
    </row>
    <row r="64" spans="1:15" ht="11.1" customHeight="1">
      <c r="A64" s="13" t="s">
        <v>35</v>
      </c>
      <c r="B64" s="50">
        <v>805212.88135838578</v>
      </c>
      <c r="C64" s="50">
        <v>804647.41820367996</v>
      </c>
      <c r="D64" s="50">
        <v>805010.43406494078</v>
      </c>
      <c r="E64" s="50">
        <v>822537.59557246603</v>
      </c>
      <c r="F64" s="50">
        <v>841276.35340824234</v>
      </c>
      <c r="G64" s="50">
        <v>834350.75170144881</v>
      </c>
      <c r="I64" s="13" t="s">
        <v>35</v>
      </c>
      <c r="J64" s="50">
        <v>831291.31664930587</v>
      </c>
      <c r="K64" s="50">
        <v>831360.32418478362</v>
      </c>
      <c r="L64" s="49" t="s">
        <v>55</v>
      </c>
      <c r="M64" s="49" t="s">
        <v>55</v>
      </c>
      <c r="N64" s="49" t="s">
        <v>55</v>
      </c>
      <c r="O64" s="49" t="s">
        <v>55</v>
      </c>
    </row>
    <row r="65" spans="1:15" ht="5.0999999999999996" customHeight="1">
      <c r="A65" s="38"/>
      <c r="B65" s="39"/>
      <c r="C65" s="40"/>
      <c r="D65" s="40"/>
      <c r="E65" s="40"/>
      <c r="F65" s="40"/>
      <c r="G65" s="40"/>
      <c r="H65" s="40"/>
      <c r="I65" s="38"/>
      <c r="J65" s="40"/>
      <c r="K65" s="40"/>
      <c r="L65" s="40"/>
      <c r="M65" s="40"/>
      <c r="N65" s="40"/>
      <c r="O65" s="40"/>
    </row>
    <row r="66" spans="1:15" s="168" customFormat="1" ht="11.1" customHeight="1">
      <c r="A66" s="169"/>
      <c r="B66" s="54"/>
      <c r="C66" s="54"/>
      <c r="D66" s="54"/>
      <c r="E66" s="54"/>
      <c r="F66" s="54"/>
      <c r="G66" s="80" t="s">
        <v>45</v>
      </c>
      <c r="I66" s="169" t="s">
        <v>64</v>
      </c>
      <c r="J66" s="54"/>
      <c r="K66" s="54"/>
      <c r="L66" s="54"/>
      <c r="M66" s="54"/>
      <c r="N66" s="54"/>
      <c r="O66" s="54"/>
    </row>
  </sheetData>
  <mergeCells count="6">
    <mergeCell ref="A1:G1"/>
    <mergeCell ref="A4:G4"/>
    <mergeCell ref="A3:G3"/>
    <mergeCell ref="A2:G2"/>
    <mergeCell ref="I1:O1"/>
    <mergeCell ref="I2:O2"/>
  </mergeCells>
  <pageMargins left="0.78740157480314965" right="0.78740157480314965" top="0.98425196850393704" bottom="0.98425196850393704" header="0.31496062992125984" footer="0"/>
  <pageSetup paperSize="9" orientation="portrait" r:id="rId1"/>
  <ignoredErrors>
    <ignoredError sqref="M4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6"/>
  <sheetViews>
    <sheetView showGridLines="0" zoomScaleNormal="100" zoomScaleSheetLayoutView="100" workbookViewId="0">
      <selection activeCell="A102" sqref="A102:F102"/>
    </sheetView>
  </sheetViews>
  <sheetFormatPr baseColWidth="10" defaultColWidth="11.42578125" defaultRowHeight="12.75"/>
  <cols>
    <col min="1" max="1" width="12.85546875" style="221" customWidth="1"/>
    <col min="2" max="2" width="8.42578125" style="95" customWidth="1"/>
    <col min="3" max="3" width="8.5703125" style="95" customWidth="1"/>
    <col min="4" max="4" width="9.28515625" style="95" customWidth="1"/>
    <col min="5" max="5" width="10.85546875" style="95" customWidth="1"/>
    <col min="6" max="6" width="7.85546875" style="95" customWidth="1"/>
    <col min="7" max="7" width="10.28515625" style="95" customWidth="1"/>
    <col min="8" max="8" width="9.140625" style="95" customWidth="1"/>
    <col min="9" max="9" width="8" style="95" customWidth="1"/>
    <col min="10" max="10" width="11.42578125" style="95"/>
    <col min="11" max="11" width="0" style="95" hidden="1" customWidth="1"/>
    <col min="12" max="16384" width="11.42578125" style="95"/>
  </cols>
  <sheetData>
    <row r="1" spans="1:9" ht="15" customHeight="1">
      <c r="A1" s="258" t="s">
        <v>79</v>
      </c>
      <c r="B1" s="258"/>
      <c r="C1" s="258"/>
      <c r="D1" s="258"/>
      <c r="E1" s="258"/>
      <c r="F1" s="258"/>
      <c r="G1" s="258"/>
      <c r="H1" s="258"/>
      <c r="I1" s="258"/>
    </row>
    <row r="2" spans="1:9" ht="11.25" customHeight="1">
      <c r="A2" s="259" t="s">
        <v>80</v>
      </c>
      <c r="B2" s="259"/>
      <c r="C2" s="259"/>
      <c r="D2" s="259"/>
      <c r="E2" s="259"/>
      <c r="F2" s="259"/>
      <c r="G2" s="260"/>
      <c r="H2" s="260"/>
      <c r="I2" s="260"/>
    </row>
    <row r="3" spans="1:9" ht="5.0999999999999996" customHeight="1">
      <c r="A3" s="214"/>
      <c r="B3" s="191"/>
      <c r="C3" s="191"/>
      <c r="D3" s="191"/>
      <c r="E3" s="191"/>
      <c r="F3" s="191"/>
      <c r="G3" s="191"/>
      <c r="H3" s="191"/>
      <c r="I3" s="191"/>
    </row>
    <row r="4" spans="1:9" ht="45" customHeight="1">
      <c r="A4" s="215" t="s">
        <v>59</v>
      </c>
      <c r="B4" s="192" t="s">
        <v>1</v>
      </c>
      <c r="C4" s="193" t="s">
        <v>54</v>
      </c>
      <c r="D4" s="193" t="s">
        <v>27</v>
      </c>
      <c r="E4" s="193" t="s">
        <v>29</v>
      </c>
      <c r="F4" s="193" t="s">
        <v>30</v>
      </c>
      <c r="G4" s="193" t="s">
        <v>60</v>
      </c>
      <c r="H4" s="194" t="s">
        <v>28</v>
      </c>
      <c r="I4" s="195" t="s">
        <v>0</v>
      </c>
    </row>
    <row r="5" spans="1:9" ht="6" hidden="1" customHeight="1">
      <c r="A5" s="216"/>
      <c r="B5" s="196"/>
      <c r="C5" s="197"/>
      <c r="D5" s="197"/>
      <c r="E5" s="197"/>
      <c r="F5" s="197"/>
      <c r="G5" s="197"/>
      <c r="H5" s="197"/>
      <c r="I5" s="198"/>
    </row>
    <row r="6" spans="1:9" ht="13.5" hidden="1" customHeight="1">
      <c r="A6" s="217">
        <v>2014</v>
      </c>
      <c r="B6" s="199"/>
      <c r="C6" s="200"/>
      <c r="D6" s="200"/>
      <c r="E6" s="200"/>
      <c r="F6" s="200"/>
      <c r="G6" s="98"/>
      <c r="H6" s="98"/>
    </row>
    <row r="7" spans="1:9" s="201" customFormat="1" ht="12" hidden="1" customHeight="1">
      <c r="A7" s="218" t="s">
        <v>15</v>
      </c>
      <c r="B7" s="199">
        <v>1042915.5009999999</v>
      </c>
      <c r="C7" s="200">
        <v>525433.27</v>
      </c>
      <c r="D7" s="200">
        <v>779330.18599999999</v>
      </c>
      <c r="E7" s="200">
        <v>138942.75400000002</v>
      </c>
      <c r="F7" s="200">
        <v>148964.45800000001</v>
      </c>
      <c r="G7" s="200">
        <v>41930.639000000003</v>
      </c>
      <c r="H7" s="98">
        <v>110445.48973</v>
      </c>
      <c r="I7" s="99">
        <f t="shared" ref="I7:I18" si="0">SUM(B7:H7)</f>
        <v>2787962.2977300002</v>
      </c>
    </row>
    <row r="8" spans="1:9" s="201" customFormat="1" ht="12" hidden="1" customHeight="1">
      <c r="A8" s="218" t="s">
        <v>36</v>
      </c>
      <c r="B8" s="199">
        <v>1040602.568</v>
      </c>
      <c r="C8" s="200">
        <v>531657.00299999991</v>
      </c>
      <c r="D8" s="200">
        <v>789646.027</v>
      </c>
      <c r="E8" s="200">
        <v>141464.82</v>
      </c>
      <c r="F8" s="200">
        <v>144333.106</v>
      </c>
      <c r="G8" s="200">
        <v>43153.758000000002</v>
      </c>
      <c r="H8" s="98">
        <v>111295.46720000001</v>
      </c>
      <c r="I8" s="99">
        <f t="shared" si="0"/>
        <v>2802152.7492</v>
      </c>
    </row>
    <row r="9" spans="1:9" s="201" customFormat="1" ht="12" hidden="1" customHeight="1">
      <c r="A9" s="218" t="s">
        <v>17</v>
      </c>
      <c r="B9" s="199">
        <v>1044634.171</v>
      </c>
      <c r="C9" s="200">
        <v>535764.85</v>
      </c>
      <c r="D9" s="200">
        <v>792714.01300000004</v>
      </c>
      <c r="E9" s="200">
        <v>142539.20800000001</v>
      </c>
      <c r="F9" s="200">
        <v>139990.43400000001</v>
      </c>
      <c r="G9" s="200">
        <v>43630.23</v>
      </c>
      <c r="H9" s="98">
        <v>111409.14936999998</v>
      </c>
      <c r="I9" s="99">
        <f t="shared" si="0"/>
        <v>2810682.0553699997</v>
      </c>
    </row>
    <row r="10" spans="1:9" s="201" customFormat="1" ht="12" hidden="1" customHeight="1">
      <c r="A10" s="218" t="s">
        <v>18</v>
      </c>
      <c r="B10" s="199">
        <v>1035226.698</v>
      </c>
      <c r="C10" s="200">
        <v>543769.64300000004</v>
      </c>
      <c r="D10" s="200">
        <v>794713.39600000007</v>
      </c>
      <c r="E10" s="200">
        <v>144157.755</v>
      </c>
      <c r="F10" s="200">
        <v>136617.85</v>
      </c>
      <c r="G10" s="200">
        <v>44995.470999999998</v>
      </c>
      <c r="H10" s="98">
        <v>112740.04165</v>
      </c>
      <c r="I10" s="99">
        <f t="shared" si="0"/>
        <v>2812220.8546500001</v>
      </c>
    </row>
    <row r="11" spans="1:9" s="201" customFormat="1" ht="12" hidden="1" customHeight="1">
      <c r="A11" s="218" t="s">
        <v>19</v>
      </c>
      <c r="B11" s="199">
        <v>1044836.81</v>
      </c>
      <c r="C11" s="200">
        <v>550509.12100000004</v>
      </c>
      <c r="D11" s="200">
        <v>798629.35499999998</v>
      </c>
      <c r="E11" s="200">
        <v>142317.41500000001</v>
      </c>
      <c r="F11" s="200">
        <v>135068.92199999999</v>
      </c>
      <c r="G11" s="98">
        <v>44895</v>
      </c>
      <c r="H11" s="98">
        <v>114796.40152</v>
      </c>
      <c r="I11" s="99">
        <f t="shared" si="0"/>
        <v>2831053.02452</v>
      </c>
    </row>
    <row r="12" spans="1:9" s="201" customFormat="1" ht="12" hidden="1" customHeight="1">
      <c r="A12" s="218" t="s">
        <v>20</v>
      </c>
      <c r="B12" s="199">
        <v>1068264.3339999998</v>
      </c>
      <c r="C12" s="200">
        <v>551527.2919999999</v>
      </c>
      <c r="D12" s="200">
        <v>797821.71799999999</v>
      </c>
      <c r="E12" s="200">
        <v>141927.682</v>
      </c>
      <c r="F12" s="200">
        <v>133033.63399999999</v>
      </c>
      <c r="G12" s="200">
        <v>44468.114000000001</v>
      </c>
      <c r="H12" s="98">
        <v>118966.25822</v>
      </c>
      <c r="I12" s="99">
        <f t="shared" si="0"/>
        <v>2856009.0322199999</v>
      </c>
    </row>
    <row r="13" spans="1:9" s="201" customFormat="1" ht="12" hidden="1" customHeight="1">
      <c r="A13" s="218" t="s">
        <v>21</v>
      </c>
      <c r="B13" s="199">
        <v>1071631.7320000001</v>
      </c>
      <c r="C13" s="200">
        <v>554143.35100000002</v>
      </c>
      <c r="D13" s="200">
        <v>797562.88099999994</v>
      </c>
      <c r="E13" s="200">
        <v>142714.59100000001</v>
      </c>
      <c r="F13" s="200">
        <v>132273.22999999998</v>
      </c>
      <c r="G13" s="98">
        <v>42890.436999999998</v>
      </c>
      <c r="H13" s="98">
        <v>115634.09155</v>
      </c>
      <c r="I13" s="99">
        <f t="shared" si="0"/>
        <v>2856850.3135500001</v>
      </c>
    </row>
    <row r="14" spans="1:9" s="201" customFormat="1" ht="12" hidden="1" customHeight="1">
      <c r="A14" s="218" t="s">
        <v>22</v>
      </c>
      <c r="B14" s="199">
        <v>1084381.7520000001</v>
      </c>
      <c r="C14" s="200">
        <v>556539.451</v>
      </c>
      <c r="D14" s="200">
        <v>806723.82400000002</v>
      </c>
      <c r="E14" s="200">
        <v>143896.30100000001</v>
      </c>
      <c r="F14" s="200">
        <v>133078.96400000001</v>
      </c>
      <c r="G14" s="98">
        <v>44130.582999999999</v>
      </c>
      <c r="H14" s="98">
        <v>114296.30194</v>
      </c>
      <c r="I14" s="99">
        <f t="shared" si="0"/>
        <v>2883047.1769400006</v>
      </c>
    </row>
    <row r="15" spans="1:9" s="201" customFormat="1" ht="12" hidden="1" customHeight="1">
      <c r="A15" s="218" t="s">
        <v>23</v>
      </c>
      <c r="B15" s="199">
        <v>1097238.7800000003</v>
      </c>
      <c r="C15" s="200">
        <v>556615.5689999999</v>
      </c>
      <c r="D15" s="200">
        <v>802286.72</v>
      </c>
      <c r="E15" s="200">
        <v>144918.52499999999</v>
      </c>
      <c r="F15" s="200">
        <v>131106.799</v>
      </c>
      <c r="G15" s="98">
        <v>44383.749000000003</v>
      </c>
      <c r="H15" s="98">
        <v>114964.24888000001</v>
      </c>
      <c r="I15" s="99">
        <f t="shared" si="0"/>
        <v>2891514.3908799998</v>
      </c>
    </row>
    <row r="16" spans="1:9" s="201" customFormat="1" ht="12" hidden="1" customHeight="1">
      <c r="A16" s="218" t="s">
        <v>24</v>
      </c>
      <c r="B16" s="202">
        <v>1102167.3399999999</v>
      </c>
      <c r="C16" s="203">
        <v>559974.549</v>
      </c>
      <c r="D16" s="203">
        <v>802980.90899999999</v>
      </c>
      <c r="E16" s="203">
        <v>146972.54399999999</v>
      </c>
      <c r="F16" s="203">
        <v>131802.174</v>
      </c>
      <c r="G16" s="98">
        <v>45388.841</v>
      </c>
      <c r="H16" s="98">
        <v>114878.10195000001</v>
      </c>
      <c r="I16" s="99">
        <f t="shared" si="0"/>
        <v>2904164.4589500003</v>
      </c>
    </row>
    <row r="17" spans="1:9" s="201" customFormat="1" ht="12" hidden="1" customHeight="1">
      <c r="A17" s="218" t="s">
        <v>25</v>
      </c>
      <c r="B17" s="202">
        <v>1110594.0029999998</v>
      </c>
      <c r="C17" s="203">
        <v>566439.875</v>
      </c>
      <c r="D17" s="203">
        <v>802718.80599999998</v>
      </c>
      <c r="E17" s="203">
        <v>148767.353</v>
      </c>
      <c r="F17" s="203">
        <v>131800.704</v>
      </c>
      <c r="G17" s="98">
        <v>44540.798000000003</v>
      </c>
      <c r="H17" s="98">
        <v>115274.88400999999</v>
      </c>
      <c r="I17" s="99">
        <f t="shared" si="0"/>
        <v>2920136.42301</v>
      </c>
    </row>
    <row r="18" spans="1:9" s="201" customFormat="1" ht="12" hidden="1" customHeight="1">
      <c r="A18" s="218" t="s">
        <v>42</v>
      </c>
      <c r="B18" s="202">
        <v>1095199.9139999999</v>
      </c>
      <c r="C18" s="203">
        <v>572693.01300000004</v>
      </c>
      <c r="D18" s="203">
        <v>788556.24399999995</v>
      </c>
      <c r="E18" s="203">
        <v>152197.299</v>
      </c>
      <c r="F18" s="203">
        <v>132007.83300000001</v>
      </c>
      <c r="G18" s="98">
        <v>45212.56</v>
      </c>
      <c r="H18" s="98">
        <v>115260.23116</v>
      </c>
      <c r="I18" s="99">
        <f t="shared" si="0"/>
        <v>2901127.0941600003</v>
      </c>
    </row>
    <row r="19" spans="1:9" s="201" customFormat="1" ht="6.75" hidden="1" customHeight="1">
      <c r="A19" s="218"/>
      <c r="B19" s="199"/>
      <c r="C19" s="200"/>
      <c r="D19" s="200"/>
      <c r="E19" s="200"/>
      <c r="F19" s="200"/>
      <c r="G19" s="98"/>
      <c r="H19" s="98"/>
      <c r="I19" s="99"/>
    </row>
    <row r="20" spans="1:9" ht="21" hidden="1" customHeight="1">
      <c r="A20" s="217">
        <v>2015</v>
      </c>
      <c r="B20" s="199"/>
      <c r="C20" s="200"/>
      <c r="D20" s="200"/>
      <c r="E20" s="200"/>
      <c r="F20" s="200"/>
      <c r="G20" s="98"/>
      <c r="H20" s="98"/>
      <c r="I20" s="99"/>
    </row>
    <row r="21" spans="1:9" s="201" customFormat="1" ht="21" hidden="1" customHeight="1">
      <c r="A21" s="218" t="s">
        <v>15</v>
      </c>
      <c r="B21" s="199">
        <v>1085408.9029999999</v>
      </c>
      <c r="C21" s="200">
        <v>570145.28000000003</v>
      </c>
      <c r="D21" s="200">
        <v>783388.17800000007</v>
      </c>
      <c r="E21" s="200">
        <v>153359.55100000001</v>
      </c>
      <c r="F21" s="200">
        <v>127695.01299999999</v>
      </c>
      <c r="G21" s="98">
        <v>44612.811999999998</v>
      </c>
      <c r="H21" s="98">
        <v>117290.12477999997</v>
      </c>
      <c r="I21" s="99">
        <f t="shared" ref="I21:I32" si="1">SUM(B21:H21)</f>
        <v>2881899.8617799999</v>
      </c>
    </row>
    <row r="22" spans="1:9" s="201" customFormat="1" ht="21" hidden="1" customHeight="1">
      <c r="A22" s="218" t="s">
        <v>36</v>
      </c>
      <c r="B22" s="199">
        <v>1080740.7639999997</v>
      </c>
      <c r="C22" s="200">
        <v>564580.55799999996</v>
      </c>
      <c r="D22" s="200">
        <v>785337.67099999997</v>
      </c>
      <c r="E22" s="200">
        <v>152213.51799999998</v>
      </c>
      <c r="F22" s="200">
        <v>126367.20999999999</v>
      </c>
      <c r="G22" s="98">
        <v>43896.860999999997</v>
      </c>
      <c r="H22" s="98">
        <v>118602.72669000001</v>
      </c>
      <c r="I22" s="99">
        <f t="shared" si="1"/>
        <v>2871739.3086899999</v>
      </c>
    </row>
    <row r="23" spans="1:9" s="201" customFormat="1" ht="21" hidden="1" customHeight="1">
      <c r="A23" s="218" t="s">
        <v>17</v>
      </c>
      <c r="B23" s="199">
        <v>1459684.0649999999</v>
      </c>
      <c r="C23" s="200">
        <v>179785.72499999998</v>
      </c>
      <c r="D23" s="200">
        <v>792696.82700000005</v>
      </c>
      <c r="E23" s="200">
        <v>149583.35499999998</v>
      </c>
      <c r="F23" s="200">
        <v>123932.895</v>
      </c>
      <c r="G23" s="98">
        <v>44767.77</v>
      </c>
      <c r="H23" s="98">
        <v>120614.20510999998</v>
      </c>
      <c r="I23" s="99">
        <f t="shared" si="1"/>
        <v>2871064.8421100001</v>
      </c>
    </row>
    <row r="24" spans="1:9" s="201" customFormat="1" ht="21" hidden="1" customHeight="1">
      <c r="A24" s="218" t="s">
        <v>18</v>
      </c>
      <c r="B24" s="199">
        <v>1454715.5480000002</v>
      </c>
      <c r="C24" s="200">
        <v>180913.391</v>
      </c>
      <c r="D24" s="200">
        <v>799533.41400000011</v>
      </c>
      <c r="E24" s="200">
        <v>146856.64800000002</v>
      </c>
      <c r="F24" s="200">
        <v>121037.641</v>
      </c>
      <c r="G24" s="98">
        <v>44952.637000000002</v>
      </c>
      <c r="H24" s="98">
        <v>122488.22352999997</v>
      </c>
      <c r="I24" s="99">
        <f t="shared" si="1"/>
        <v>2870497.5025300002</v>
      </c>
    </row>
    <row r="25" spans="1:9" s="201" customFormat="1" ht="21" hidden="1" customHeight="1">
      <c r="A25" s="218" t="s">
        <v>19</v>
      </c>
      <c r="B25" s="199">
        <v>1452306.5829999999</v>
      </c>
      <c r="C25" s="200">
        <v>186291.65199999997</v>
      </c>
      <c r="D25" s="200">
        <v>801833.92699999991</v>
      </c>
      <c r="E25" s="200">
        <v>144870.66</v>
      </c>
      <c r="F25" s="200">
        <v>117285.70700000001</v>
      </c>
      <c r="G25" s="98">
        <v>45519.089</v>
      </c>
      <c r="H25" s="98">
        <v>125746.42713</v>
      </c>
      <c r="I25" s="99">
        <f t="shared" si="1"/>
        <v>2873854.04513</v>
      </c>
    </row>
    <row r="26" spans="1:9" s="201" customFormat="1" ht="21" hidden="1" customHeight="1">
      <c r="A26" s="218" t="s">
        <v>20</v>
      </c>
      <c r="B26" s="199">
        <v>1462589.5789999999</v>
      </c>
      <c r="C26" s="200">
        <v>183109.954</v>
      </c>
      <c r="D26" s="200">
        <v>800007.29399999999</v>
      </c>
      <c r="E26" s="200">
        <v>142677.32799999998</v>
      </c>
      <c r="F26" s="200">
        <v>111733.59300000001</v>
      </c>
      <c r="G26" s="98">
        <v>43794.438999999998</v>
      </c>
      <c r="H26" s="98">
        <v>122811.40888999998</v>
      </c>
      <c r="I26" s="99">
        <f t="shared" si="1"/>
        <v>2866723.5958899991</v>
      </c>
    </row>
    <row r="27" spans="1:9" s="201" customFormat="1" ht="21" hidden="1" customHeight="1">
      <c r="A27" s="218" t="s">
        <v>21</v>
      </c>
      <c r="B27" s="199">
        <v>1459162.1569999999</v>
      </c>
      <c r="C27" s="200">
        <v>180184.88099999999</v>
      </c>
      <c r="D27" s="200">
        <v>779005.84900000005</v>
      </c>
      <c r="E27" s="200">
        <v>141140.45000000001</v>
      </c>
      <c r="F27" s="200">
        <v>103688.28400000001</v>
      </c>
      <c r="G27" s="98">
        <v>40721.156999999999</v>
      </c>
      <c r="H27" s="98">
        <v>123155.50548000002</v>
      </c>
      <c r="I27" s="99">
        <f t="shared" si="1"/>
        <v>2827058.2834800002</v>
      </c>
    </row>
    <row r="28" spans="1:9" s="201" customFormat="1" ht="21" hidden="1" customHeight="1">
      <c r="A28" s="218" t="s">
        <v>22</v>
      </c>
      <c r="B28" s="199">
        <v>1475697.57</v>
      </c>
      <c r="C28" s="200">
        <v>178817.95600000001</v>
      </c>
      <c r="D28" s="200">
        <v>787399.0120000001</v>
      </c>
      <c r="E28" s="200">
        <v>139652.66499999998</v>
      </c>
      <c r="F28" s="200">
        <v>97462.16399999999</v>
      </c>
      <c r="G28" s="98">
        <v>40993.565000000002</v>
      </c>
      <c r="H28" s="98">
        <v>127815.02476999999</v>
      </c>
      <c r="I28" s="99">
        <f t="shared" si="1"/>
        <v>2847837.95677</v>
      </c>
    </row>
    <row r="29" spans="1:9" s="201" customFormat="1" ht="21" hidden="1" customHeight="1">
      <c r="A29" s="218" t="s">
        <v>23</v>
      </c>
      <c r="B29" s="199">
        <v>1470536.7690000001</v>
      </c>
      <c r="C29" s="200">
        <v>206758.538</v>
      </c>
      <c r="D29" s="200">
        <v>795629.45799999998</v>
      </c>
      <c r="E29" s="200">
        <v>111786.235</v>
      </c>
      <c r="F29" s="200">
        <v>93001.880999999994</v>
      </c>
      <c r="G29" s="98">
        <v>41339.178999999996</v>
      </c>
      <c r="H29" s="98">
        <v>129497.12834000001</v>
      </c>
      <c r="I29" s="99">
        <f>SUM(B29:H29)</f>
        <v>2848549.1883399999</v>
      </c>
    </row>
    <row r="30" spans="1:9" s="201" customFormat="1" ht="21" hidden="1" customHeight="1">
      <c r="A30" s="218" t="s">
        <v>24</v>
      </c>
      <c r="B30" s="199">
        <v>1474768.398</v>
      </c>
      <c r="C30" s="200">
        <v>202273.90399999998</v>
      </c>
      <c r="D30" s="200">
        <v>797171.50199999998</v>
      </c>
      <c r="E30" s="200">
        <v>108785.50199999999</v>
      </c>
      <c r="F30" s="200">
        <v>89712.407999999996</v>
      </c>
      <c r="G30" s="98">
        <v>41085.396999999997</v>
      </c>
      <c r="H30" s="98">
        <v>131634.72838000002</v>
      </c>
      <c r="I30" s="99">
        <f t="shared" si="1"/>
        <v>2845431.8393799998</v>
      </c>
    </row>
    <row r="31" spans="1:9" s="201" customFormat="1" ht="21" hidden="1" customHeight="1">
      <c r="A31" s="218" t="s">
        <v>25</v>
      </c>
      <c r="B31" s="202">
        <v>1489870.8810000001</v>
      </c>
      <c r="C31" s="203">
        <v>204347.85199999998</v>
      </c>
      <c r="D31" s="203">
        <v>805904.32700000005</v>
      </c>
      <c r="E31" s="203">
        <v>107570.202</v>
      </c>
      <c r="F31" s="203">
        <v>86799.71699999999</v>
      </c>
      <c r="G31" s="203">
        <v>41987.889000000003</v>
      </c>
      <c r="H31" s="98">
        <v>131696.41529000003</v>
      </c>
      <c r="I31" s="99">
        <f t="shared" si="1"/>
        <v>2868177.2832900002</v>
      </c>
    </row>
    <row r="32" spans="1:9" s="201" customFormat="1" ht="21" hidden="1" customHeight="1">
      <c r="A32" s="218" t="s">
        <v>42</v>
      </c>
      <c r="B32" s="202">
        <v>1487800.405</v>
      </c>
      <c r="C32" s="203">
        <v>205936.15700000004</v>
      </c>
      <c r="D32" s="203">
        <v>814167.18400000001</v>
      </c>
      <c r="E32" s="203">
        <v>108135.41800000001</v>
      </c>
      <c r="F32" s="203">
        <v>84101.148000000001</v>
      </c>
      <c r="G32" s="203">
        <v>42081.241000000002</v>
      </c>
      <c r="H32" s="98">
        <v>138550.96182999999</v>
      </c>
      <c r="I32" s="99">
        <f t="shared" si="1"/>
        <v>2880772.5148300002</v>
      </c>
    </row>
    <row r="33" spans="1:9" s="201" customFormat="1" ht="21.75" hidden="1" customHeight="1">
      <c r="A33" s="219">
        <v>2016</v>
      </c>
      <c r="B33" s="199"/>
      <c r="C33" s="200"/>
      <c r="D33" s="200"/>
      <c r="E33" s="200"/>
      <c r="F33" s="200"/>
      <c r="G33" s="98"/>
      <c r="H33" s="98"/>
      <c r="I33" s="95"/>
    </row>
    <row r="34" spans="1:9" ht="21.75" hidden="1" customHeight="1">
      <c r="A34" s="218" t="s">
        <v>15</v>
      </c>
      <c r="B34" s="204">
        <v>1488324.193</v>
      </c>
      <c r="C34" s="205">
        <v>203744.18000000005</v>
      </c>
      <c r="D34" s="205">
        <v>814114.90000000014</v>
      </c>
      <c r="E34" s="205">
        <v>107747.95600000001</v>
      </c>
      <c r="F34" s="205">
        <v>80511.626999999993</v>
      </c>
      <c r="G34" s="98">
        <v>41396.226999999999</v>
      </c>
      <c r="H34" s="98">
        <v>140396.24646000002</v>
      </c>
      <c r="I34" s="99">
        <v>2876235.3294600002</v>
      </c>
    </row>
    <row r="35" spans="1:9" s="201" customFormat="1" ht="21.75" hidden="1" customHeight="1">
      <c r="A35" s="218" t="s">
        <v>16</v>
      </c>
      <c r="B35" s="204">
        <v>1478860.8739999998</v>
      </c>
      <c r="C35" s="205">
        <v>203303.50100000002</v>
      </c>
      <c r="D35" s="205">
        <v>811427.49600000004</v>
      </c>
      <c r="E35" s="205">
        <v>108222.19</v>
      </c>
      <c r="F35" s="205">
        <v>77775.237999999983</v>
      </c>
      <c r="G35" s="98">
        <v>40180.824000000001</v>
      </c>
      <c r="H35" s="98">
        <v>145155.55625999995</v>
      </c>
      <c r="I35" s="99">
        <v>2864925.6792599997</v>
      </c>
    </row>
    <row r="36" spans="1:9" s="201" customFormat="1" ht="21.75" hidden="1" customHeight="1">
      <c r="A36" s="218" t="s">
        <v>17</v>
      </c>
      <c r="B36" s="204">
        <v>1470548.1160000002</v>
      </c>
      <c r="C36" s="205">
        <v>205707.03900000002</v>
      </c>
      <c r="D36" s="205">
        <v>818625.47</v>
      </c>
      <c r="E36" s="205">
        <v>109427.40300000001</v>
      </c>
      <c r="F36" s="205">
        <v>75904.152000000002</v>
      </c>
      <c r="G36" s="98">
        <v>38598.108999999997</v>
      </c>
      <c r="H36" s="98">
        <v>144450.30780000001</v>
      </c>
      <c r="I36" s="99">
        <v>2863260.5967999999</v>
      </c>
    </row>
    <row r="37" spans="1:9" s="201" customFormat="1" ht="21.75" hidden="1" customHeight="1">
      <c r="A37" s="218" t="s">
        <v>18</v>
      </c>
      <c r="B37" s="204">
        <v>1472564.9819999998</v>
      </c>
      <c r="C37" s="205">
        <v>206549.53899999999</v>
      </c>
      <c r="D37" s="205">
        <v>830786.33100000001</v>
      </c>
      <c r="E37" s="205">
        <v>110752.181</v>
      </c>
      <c r="F37" s="205">
        <v>74645.046000000002</v>
      </c>
      <c r="G37" s="98">
        <v>39437.731</v>
      </c>
      <c r="H37" s="98">
        <v>144727.32648000005</v>
      </c>
      <c r="I37" s="99">
        <v>2879463.1364799999</v>
      </c>
    </row>
    <row r="38" spans="1:9" s="201" customFormat="1" ht="21.75" hidden="1" customHeight="1">
      <c r="A38" s="218" t="s">
        <v>19</v>
      </c>
      <c r="B38" s="204">
        <v>1480612.628</v>
      </c>
      <c r="C38" s="205">
        <v>205712.51499999998</v>
      </c>
      <c r="D38" s="205">
        <v>837101.27899999986</v>
      </c>
      <c r="E38" s="205">
        <v>178740.21600000001</v>
      </c>
      <c r="F38" s="205">
        <v>7347.0819999999994</v>
      </c>
      <c r="G38" s="98">
        <v>39703.105000000003</v>
      </c>
      <c r="H38" s="98">
        <v>142516.04981000003</v>
      </c>
      <c r="I38" s="99">
        <v>2891732.87481</v>
      </c>
    </row>
    <row r="39" spans="1:9" s="201" customFormat="1" ht="21.75" hidden="1" customHeight="1">
      <c r="A39" s="218" t="s">
        <v>20</v>
      </c>
      <c r="B39" s="204">
        <v>1482920.86</v>
      </c>
      <c r="C39" s="205">
        <v>205912.625</v>
      </c>
      <c r="D39" s="205">
        <v>836887.16599999997</v>
      </c>
      <c r="E39" s="205">
        <v>177480.82800000001</v>
      </c>
      <c r="F39" s="205">
        <v>7497.7760000000007</v>
      </c>
      <c r="G39" s="98">
        <v>38959.803</v>
      </c>
      <c r="H39" s="98">
        <v>142776.04553</v>
      </c>
      <c r="I39" s="99">
        <v>2892435.10353</v>
      </c>
    </row>
    <row r="40" spans="1:9" s="201" customFormat="1" ht="21.75" hidden="1" customHeight="1">
      <c r="A40" s="218" t="s">
        <v>21</v>
      </c>
      <c r="B40" s="204">
        <v>1496573.8049999999</v>
      </c>
      <c r="C40" s="205">
        <v>206742.88</v>
      </c>
      <c r="D40" s="205">
        <v>848634.5780000001</v>
      </c>
      <c r="E40" s="205">
        <v>178314.87299999999</v>
      </c>
      <c r="F40" s="205">
        <v>7841.1039999999994</v>
      </c>
      <c r="G40" s="98">
        <v>37833.519</v>
      </c>
      <c r="H40" s="98">
        <v>142569.59098000001</v>
      </c>
      <c r="I40" s="99">
        <v>2918510.3499799999</v>
      </c>
    </row>
    <row r="41" spans="1:9" s="201" customFormat="1" ht="21.75" hidden="1" customHeight="1">
      <c r="A41" s="218" t="s">
        <v>22</v>
      </c>
      <c r="B41" s="204">
        <v>1504959.4890000001</v>
      </c>
      <c r="C41" s="205">
        <v>206896.60400000002</v>
      </c>
      <c r="D41" s="205">
        <v>862051.91399999999</v>
      </c>
      <c r="E41" s="205">
        <v>179820.478</v>
      </c>
      <c r="F41" s="205">
        <v>7959.7349999999997</v>
      </c>
      <c r="G41" s="98">
        <v>37107.423000000003</v>
      </c>
      <c r="H41" s="98">
        <v>143492.27471</v>
      </c>
      <c r="I41" s="99">
        <v>2942287.9177100002</v>
      </c>
    </row>
    <row r="42" spans="1:9" s="201" customFormat="1" ht="21.75" hidden="1" customHeight="1">
      <c r="A42" s="218" t="s">
        <v>23</v>
      </c>
      <c r="B42" s="204">
        <v>1519000.53</v>
      </c>
      <c r="C42" s="205">
        <v>209454.141</v>
      </c>
      <c r="D42" s="205">
        <v>875535.86699999997</v>
      </c>
      <c r="E42" s="205">
        <v>183898.15100000001</v>
      </c>
      <c r="F42" s="205">
        <v>8299.1470000000008</v>
      </c>
      <c r="G42" s="98">
        <v>38169.57</v>
      </c>
      <c r="H42" s="98">
        <v>145323.46567999999</v>
      </c>
      <c r="I42" s="99">
        <v>2979680.8716799999</v>
      </c>
    </row>
    <row r="43" spans="1:9" s="201" customFormat="1" ht="21.75" hidden="1" customHeight="1">
      <c r="A43" s="218" t="s">
        <v>24</v>
      </c>
      <c r="B43" s="204">
        <v>1521695.6160000004</v>
      </c>
      <c r="C43" s="205">
        <v>210922.25299999997</v>
      </c>
      <c r="D43" s="205">
        <v>891106.70899999992</v>
      </c>
      <c r="E43" s="205">
        <v>187273.21500000003</v>
      </c>
      <c r="F43" s="205">
        <v>8751.2330000000002</v>
      </c>
      <c r="G43" s="98">
        <v>40491.733</v>
      </c>
      <c r="H43" s="98">
        <v>146981.09910000005</v>
      </c>
      <c r="I43" s="99">
        <v>3007221.8581000003</v>
      </c>
    </row>
    <row r="44" spans="1:9" s="201" customFormat="1" ht="21.75" hidden="1" customHeight="1">
      <c r="A44" s="218" t="s">
        <v>25</v>
      </c>
      <c r="B44" s="204">
        <v>1534859.1150000002</v>
      </c>
      <c r="C44" s="205">
        <v>214387.908</v>
      </c>
      <c r="D44" s="205">
        <v>909527.83</v>
      </c>
      <c r="E44" s="205">
        <v>188421.20500000002</v>
      </c>
      <c r="F44" s="205">
        <v>9113.9239999999991</v>
      </c>
      <c r="G44" s="98">
        <v>39444.701090000002</v>
      </c>
      <c r="H44" s="98">
        <v>148553.94003999999</v>
      </c>
      <c r="I44" s="99">
        <v>3044308.6231300002</v>
      </c>
    </row>
    <row r="45" spans="1:9" s="201" customFormat="1" ht="21.75" hidden="1" customHeight="1">
      <c r="A45" s="218" t="s">
        <v>26</v>
      </c>
      <c r="B45" s="204">
        <v>1548811.0395600002</v>
      </c>
      <c r="C45" s="205">
        <v>220629.76624999993</v>
      </c>
      <c r="D45" s="205">
        <v>929040.79506999988</v>
      </c>
      <c r="E45" s="205">
        <v>190475.82239999998</v>
      </c>
      <c r="F45" s="205">
        <v>9504.125320000001</v>
      </c>
      <c r="G45" s="98">
        <v>39797.480330000006</v>
      </c>
      <c r="H45" s="98">
        <v>155012.70131000003</v>
      </c>
      <c r="I45" s="99">
        <v>3093271.7302399999</v>
      </c>
    </row>
    <row r="46" spans="1:9" ht="15.75" hidden="1" customHeight="1">
      <c r="A46" s="219">
        <v>2017</v>
      </c>
      <c r="B46" s="202"/>
      <c r="C46" s="203"/>
      <c r="D46" s="203"/>
      <c r="E46" s="203"/>
      <c r="F46" s="203"/>
      <c r="G46" s="98"/>
      <c r="H46" s="98"/>
      <c r="I46" s="206"/>
    </row>
    <row r="47" spans="1:9" s="201" customFormat="1" ht="15.75" hidden="1" customHeight="1">
      <c r="A47" s="218" t="s">
        <v>15</v>
      </c>
      <c r="B47" s="204">
        <v>1533262.433</v>
      </c>
      <c r="C47" s="205">
        <v>225115.69999999998</v>
      </c>
      <c r="D47" s="205">
        <v>937971.17600000009</v>
      </c>
      <c r="E47" s="205">
        <v>196225.16200000001</v>
      </c>
      <c r="F47" s="205">
        <v>9535.5519999999997</v>
      </c>
      <c r="G47" s="98">
        <v>37155.940999999999</v>
      </c>
      <c r="H47" s="98">
        <v>145117.52730000002</v>
      </c>
      <c r="I47" s="99">
        <v>3084383.4913000003</v>
      </c>
    </row>
    <row r="48" spans="1:9" s="201" customFormat="1" ht="15.75" hidden="1" customHeight="1">
      <c r="A48" s="218" t="s">
        <v>36</v>
      </c>
      <c r="B48" s="204">
        <v>1543388.5350000001</v>
      </c>
      <c r="C48" s="205">
        <v>230083.54300000001</v>
      </c>
      <c r="D48" s="205">
        <v>946984.79099999997</v>
      </c>
      <c r="E48" s="205">
        <v>204682.43599999999</v>
      </c>
      <c r="F48" s="205">
        <v>9607.009</v>
      </c>
      <c r="G48" s="98">
        <v>36875.728999999999</v>
      </c>
      <c r="H48" s="98">
        <v>146037.19699999999</v>
      </c>
      <c r="I48" s="99">
        <v>3117659.2399999998</v>
      </c>
    </row>
    <row r="49" spans="1:10" s="201" customFormat="1" ht="15.75" hidden="1" customHeight="1">
      <c r="A49" s="218" t="s">
        <v>17</v>
      </c>
      <c r="B49" s="204">
        <v>1556645.35</v>
      </c>
      <c r="C49" s="205">
        <v>235322.66399999999</v>
      </c>
      <c r="D49" s="205">
        <v>959527.93199999991</v>
      </c>
      <c r="E49" s="205">
        <v>209347.60200000001</v>
      </c>
      <c r="F49" s="205">
        <v>9869.9869999999992</v>
      </c>
      <c r="G49" s="98">
        <v>37512.803999999996</v>
      </c>
      <c r="H49" s="98">
        <v>146322.04876999883</v>
      </c>
      <c r="I49" s="99">
        <v>3154548.387769999</v>
      </c>
    </row>
    <row r="50" spans="1:10" s="201" customFormat="1" ht="15.75" hidden="1" customHeight="1">
      <c r="A50" s="218" t="s">
        <v>18</v>
      </c>
      <c r="B50" s="204">
        <v>1555760.679</v>
      </c>
      <c r="C50" s="205">
        <v>240647.66900000002</v>
      </c>
      <c r="D50" s="205">
        <v>970303.0959999999</v>
      </c>
      <c r="E50" s="205">
        <v>223605.375</v>
      </c>
      <c r="F50" s="205">
        <v>10203.132999999998</v>
      </c>
      <c r="G50" s="98">
        <v>37800.989000000001</v>
      </c>
      <c r="H50" s="98">
        <v>147590.21049999984</v>
      </c>
      <c r="I50" s="99">
        <v>3185911.1515000002</v>
      </c>
    </row>
    <row r="51" spans="1:10" s="201" customFormat="1" ht="15.75" hidden="1" customHeight="1">
      <c r="A51" s="218" t="s">
        <v>19</v>
      </c>
      <c r="B51" s="204">
        <v>1562708.6730000002</v>
      </c>
      <c r="C51" s="205">
        <v>246628.91099999996</v>
      </c>
      <c r="D51" s="205">
        <v>981533.81700000004</v>
      </c>
      <c r="E51" s="205">
        <v>240476.95499999999</v>
      </c>
      <c r="F51" s="205">
        <v>10383.002</v>
      </c>
      <c r="G51" s="98">
        <v>36735.838000000003</v>
      </c>
      <c r="H51" s="98">
        <v>150084.89461000002</v>
      </c>
      <c r="I51" s="99">
        <v>3228552.0906100003</v>
      </c>
    </row>
    <row r="52" spans="1:10" s="201" customFormat="1" ht="15.75" hidden="1" customHeight="1">
      <c r="A52" s="218" t="s">
        <v>20</v>
      </c>
      <c r="B52" s="204">
        <v>1570124.8669999999</v>
      </c>
      <c r="C52" s="205">
        <v>251015.60799999998</v>
      </c>
      <c r="D52" s="205">
        <v>991213.23800000001</v>
      </c>
      <c r="E52" s="205">
        <v>198164.87899999999</v>
      </c>
      <c r="F52" s="205">
        <v>3270.1759999999999</v>
      </c>
      <c r="G52" s="98">
        <v>33180.991999999998</v>
      </c>
      <c r="H52" s="98">
        <v>153136.92292999921</v>
      </c>
      <c r="I52" s="99">
        <v>3200106.6829299997</v>
      </c>
    </row>
    <row r="53" spans="1:10" s="201" customFormat="1" ht="15.75" hidden="1" customHeight="1">
      <c r="A53" s="218" t="s">
        <v>21</v>
      </c>
      <c r="B53" s="204">
        <v>1572255.4910000002</v>
      </c>
      <c r="C53" s="205">
        <v>254858.77799999996</v>
      </c>
      <c r="D53" s="205">
        <v>1003995.306</v>
      </c>
      <c r="E53" s="205">
        <v>195575.897</v>
      </c>
      <c r="F53" s="205">
        <v>3178.991</v>
      </c>
      <c r="G53" s="205">
        <v>30951.297999999999</v>
      </c>
      <c r="H53" s="205">
        <v>154658.4565</v>
      </c>
      <c r="I53" s="99">
        <v>3215474.2174999998</v>
      </c>
    </row>
    <row r="54" spans="1:10" s="201" customFormat="1" ht="15.75" hidden="1" customHeight="1">
      <c r="A54" s="218" t="s">
        <v>22</v>
      </c>
      <c r="B54" s="204">
        <v>1578935.2180000001</v>
      </c>
      <c r="C54" s="205">
        <v>258517.139</v>
      </c>
      <c r="D54" s="205">
        <v>1021258.7040000001</v>
      </c>
      <c r="E54" s="205">
        <v>198490.87899999999</v>
      </c>
      <c r="F54" s="205">
        <v>3134.6289999999999</v>
      </c>
      <c r="G54" s="205">
        <v>28595.026000000002</v>
      </c>
      <c r="H54" s="205">
        <v>160358.18159999998</v>
      </c>
      <c r="I54" s="188">
        <v>3249289.7766000004</v>
      </c>
    </row>
    <row r="55" spans="1:10" s="201" customFormat="1" ht="15.75" hidden="1" customHeight="1">
      <c r="A55" s="218" t="s">
        <v>23</v>
      </c>
      <c r="B55" s="204">
        <v>1676017.9440000001</v>
      </c>
      <c r="C55" s="205">
        <v>261479.70800000001</v>
      </c>
      <c r="D55" s="205">
        <v>1031979.225</v>
      </c>
      <c r="E55" s="205">
        <v>203506.117</v>
      </c>
      <c r="F55" s="205">
        <v>3036.386</v>
      </c>
      <c r="G55" s="205">
        <v>30341.875</v>
      </c>
      <c r="H55" s="205">
        <v>160600.4534</v>
      </c>
      <c r="I55" s="188">
        <v>3366961.7084000004</v>
      </c>
    </row>
    <row r="56" spans="1:10" s="201" customFormat="1" ht="15.75" hidden="1" customHeight="1">
      <c r="A56" s="218" t="s">
        <v>24</v>
      </c>
      <c r="B56" s="204">
        <v>1666871.6340000001</v>
      </c>
      <c r="C56" s="205">
        <v>265334.59500000003</v>
      </c>
      <c r="D56" s="205">
        <v>1043747.8810000001</v>
      </c>
      <c r="E56" s="205">
        <v>206862.95199999999</v>
      </c>
      <c r="F56" s="205">
        <v>2970.1509999999998</v>
      </c>
      <c r="G56" s="205">
        <v>29032.394</v>
      </c>
      <c r="H56" s="205">
        <v>161881.43430000002</v>
      </c>
      <c r="I56" s="188">
        <v>3376701.0413000002</v>
      </c>
    </row>
    <row r="57" spans="1:10" s="201" customFormat="1" ht="15.75" hidden="1" customHeight="1">
      <c r="A57" s="218" t="s">
        <v>25</v>
      </c>
      <c r="B57" s="204">
        <v>1688775.7919999999</v>
      </c>
      <c r="C57" s="205">
        <v>271564.70700000005</v>
      </c>
      <c r="D57" s="205">
        <v>1055231.0009999999</v>
      </c>
      <c r="E57" s="205">
        <v>213599.929</v>
      </c>
      <c r="F57" s="205">
        <v>2815.125</v>
      </c>
      <c r="G57" s="205">
        <v>28461.378000000001</v>
      </c>
      <c r="H57" s="205">
        <v>162306.2176</v>
      </c>
      <c r="I57" s="188">
        <v>3422754.1496000001</v>
      </c>
    </row>
    <row r="58" spans="1:10" s="201" customFormat="1" ht="5.0999999999999996" hidden="1" customHeight="1">
      <c r="A58" s="218" t="s">
        <v>26</v>
      </c>
      <c r="B58" s="204">
        <v>1635467.2720000001</v>
      </c>
      <c r="C58" s="205">
        <v>279779.56599999999</v>
      </c>
      <c r="D58" s="205">
        <v>1064387.2829999998</v>
      </c>
      <c r="E58" s="205">
        <v>217852.75</v>
      </c>
      <c r="F58" s="205">
        <v>2820.7660000000001</v>
      </c>
      <c r="G58" s="205">
        <v>27653.516</v>
      </c>
      <c r="H58" s="205">
        <v>164145.37390000001</v>
      </c>
      <c r="I58" s="188">
        <v>3392106.5268999995</v>
      </c>
    </row>
    <row r="59" spans="1:10" s="201" customFormat="1" ht="5.0999999999999996" customHeight="1">
      <c r="A59" s="218"/>
      <c r="B59" s="204"/>
      <c r="C59" s="205"/>
      <c r="D59" s="205"/>
      <c r="E59" s="205"/>
      <c r="F59" s="205"/>
      <c r="G59" s="205"/>
      <c r="H59" s="205"/>
      <c r="I59" s="188"/>
    </row>
    <row r="60" spans="1:10" ht="15.75" customHeight="1">
      <c r="A60" s="219">
        <v>2018</v>
      </c>
      <c r="B60" s="204"/>
      <c r="C60" s="205"/>
      <c r="D60" s="205"/>
      <c r="E60" s="205"/>
      <c r="F60" s="205"/>
      <c r="G60" s="205"/>
      <c r="H60" s="205"/>
      <c r="I60" s="188"/>
    </row>
    <row r="61" spans="1:10" s="92" customFormat="1" ht="15.75" customHeight="1">
      <c r="A61" s="218" t="s">
        <v>15</v>
      </c>
      <c r="B61" s="101">
        <v>1652889.4170000001</v>
      </c>
      <c r="C61" s="98">
        <v>281943.81400000001</v>
      </c>
      <c r="D61" s="98">
        <v>1073648.5829999999</v>
      </c>
      <c r="E61" s="98">
        <v>214422.18</v>
      </c>
      <c r="F61" s="98">
        <v>2699.9960000000001</v>
      </c>
      <c r="G61" s="98">
        <v>26348.159</v>
      </c>
      <c r="H61" s="98">
        <v>167113.21859999999</v>
      </c>
      <c r="I61" s="99">
        <v>3419065.3676</v>
      </c>
    </row>
    <row r="62" spans="1:10" ht="15.75" customHeight="1">
      <c r="A62" s="218" t="s">
        <v>36</v>
      </c>
      <c r="B62" s="204">
        <v>1653764.0179999999</v>
      </c>
      <c r="C62" s="205">
        <v>283122.19300000003</v>
      </c>
      <c r="D62" s="205">
        <v>1079095.7049999998</v>
      </c>
      <c r="E62" s="98">
        <v>218812.13099999999</v>
      </c>
      <c r="F62" s="98">
        <v>2520.335</v>
      </c>
      <c r="G62" s="98">
        <v>25436.793000000001</v>
      </c>
      <c r="H62" s="98">
        <v>169854.88440000001</v>
      </c>
      <c r="I62" s="99">
        <v>3432606.0593999997</v>
      </c>
      <c r="J62" s="92"/>
    </row>
    <row r="63" spans="1:10" ht="15.75" customHeight="1">
      <c r="A63" s="218" t="s">
        <v>17</v>
      </c>
      <c r="B63" s="101">
        <v>1658300.128</v>
      </c>
      <c r="C63" s="98">
        <v>286816.07699999999</v>
      </c>
      <c r="D63" s="98">
        <v>1087907.4519999998</v>
      </c>
      <c r="E63" s="98">
        <v>219170.53399999999</v>
      </c>
      <c r="F63" s="98">
        <v>2295.8310000000001</v>
      </c>
      <c r="G63" s="98">
        <v>23287.264999999999</v>
      </c>
      <c r="H63" s="98">
        <v>171317.05499999999</v>
      </c>
      <c r="I63" s="99">
        <v>3449094.3419999997</v>
      </c>
      <c r="J63" s="92"/>
    </row>
    <row r="64" spans="1:10" ht="15.75" customHeight="1">
      <c r="A64" s="218" t="s">
        <v>18</v>
      </c>
      <c r="B64" s="101">
        <v>1670687.7319999998</v>
      </c>
      <c r="C64" s="98">
        <v>292499.19099999999</v>
      </c>
      <c r="D64" s="98">
        <v>1097507.7310000001</v>
      </c>
      <c r="E64" s="98">
        <v>221592.49300000002</v>
      </c>
      <c r="F64" s="98">
        <v>2091.9850000000001</v>
      </c>
      <c r="G64" s="98">
        <v>21844.137999999999</v>
      </c>
      <c r="H64" s="98">
        <v>173412.73009999999</v>
      </c>
      <c r="I64" s="99">
        <v>3479636.0000999994</v>
      </c>
      <c r="J64" s="92"/>
    </row>
    <row r="65" spans="1:13" ht="15.75" customHeight="1">
      <c r="A65" s="218" t="s">
        <v>19</v>
      </c>
      <c r="B65" s="101">
        <v>1697092.9450000001</v>
      </c>
      <c r="C65" s="98">
        <v>296428.42499999999</v>
      </c>
      <c r="D65" s="98">
        <v>1106317.8600000001</v>
      </c>
      <c r="E65" s="98">
        <v>223450.05900000001</v>
      </c>
      <c r="F65" s="98">
        <v>1933.221</v>
      </c>
      <c r="G65" s="98">
        <v>20527.224999999999</v>
      </c>
      <c r="H65" s="98">
        <v>175532.389</v>
      </c>
      <c r="I65" s="99">
        <v>3521282.1240000003</v>
      </c>
      <c r="J65" s="92"/>
    </row>
    <row r="66" spans="1:13" ht="15.75" customHeight="1">
      <c r="A66" s="218" t="s">
        <v>20</v>
      </c>
      <c r="B66" s="101">
        <v>1704841.19</v>
      </c>
      <c r="C66" s="98">
        <v>300005.522</v>
      </c>
      <c r="D66" s="98">
        <v>1112404.942</v>
      </c>
      <c r="E66" s="98">
        <v>223258.86</v>
      </c>
      <c r="F66" s="98">
        <v>1733.546</v>
      </c>
      <c r="G66" s="98">
        <v>19445.255000000001</v>
      </c>
      <c r="H66" s="98">
        <v>176851.29819999999</v>
      </c>
      <c r="I66" s="99">
        <v>3538540.6132</v>
      </c>
      <c r="J66" s="92"/>
    </row>
    <row r="67" spans="1:13" ht="15.75" customHeight="1">
      <c r="A67" s="218" t="s">
        <v>21</v>
      </c>
      <c r="B67" s="101">
        <v>1741060.9410000001</v>
      </c>
      <c r="C67" s="98">
        <v>184394.859</v>
      </c>
      <c r="D67" s="98">
        <v>514552.76</v>
      </c>
      <c r="E67" s="98">
        <v>14771.795999999998</v>
      </c>
      <c r="F67" s="98">
        <v>12197.253000000001</v>
      </c>
      <c r="G67" s="98">
        <v>59756.576999999997</v>
      </c>
      <c r="H67" s="98">
        <v>196534.25209999998</v>
      </c>
      <c r="I67" s="99">
        <v>2723268.4381000004</v>
      </c>
      <c r="J67" s="92"/>
      <c r="L67" s="206"/>
      <c r="M67" s="206"/>
    </row>
    <row r="68" spans="1:13" ht="15.75" customHeight="1">
      <c r="A68" s="218" t="s">
        <v>22</v>
      </c>
      <c r="B68" s="101">
        <v>1705171.449</v>
      </c>
      <c r="C68" s="98">
        <v>307657.44299999997</v>
      </c>
      <c r="D68" s="98">
        <v>1142402.7959999999</v>
      </c>
      <c r="E68" s="98">
        <v>229985.37700000001</v>
      </c>
      <c r="F68" s="98">
        <v>1502.8050000000001</v>
      </c>
      <c r="G68" s="98">
        <v>16949.878000000001</v>
      </c>
      <c r="H68" s="98">
        <v>181235.24369999999</v>
      </c>
      <c r="I68" s="99">
        <v>3584904.9917000001</v>
      </c>
      <c r="J68" s="92"/>
    </row>
    <row r="69" spans="1:13" ht="15.75" customHeight="1">
      <c r="A69" s="218" t="s">
        <v>23</v>
      </c>
      <c r="B69" s="101">
        <v>1712410.811</v>
      </c>
      <c r="C69" s="98">
        <v>310288.36399999994</v>
      </c>
      <c r="D69" s="98">
        <v>1150771.655</v>
      </c>
      <c r="E69" s="98">
        <v>235909.67599999998</v>
      </c>
      <c r="F69" s="98">
        <v>1369.114</v>
      </c>
      <c r="G69" s="98">
        <v>16109.672</v>
      </c>
      <c r="H69" s="98">
        <v>183175.3009</v>
      </c>
      <c r="I69" s="99">
        <v>3610034.5929</v>
      </c>
      <c r="J69" s="92"/>
    </row>
    <row r="70" spans="1:13" ht="15.75" customHeight="1">
      <c r="A70" s="218" t="s">
        <v>24</v>
      </c>
      <c r="B70" s="101">
        <v>1723471.1509999998</v>
      </c>
      <c r="C70" s="98">
        <v>314862.76299999998</v>
      </c>
      <c r="D70" s="98">
        <v>1159339.9030000002</v>
      </c>
      <c r="E70" s="98">
        <v>240597.72400000002</v>
      </c>
      <c r="F70" s="98">
        <v>1272.1789999999999</v>
      </c>
      <c r="G70" s="98">
        <v>15394.715</v>
      </c>
      <c r="H70" s="98">
        <v>185144.77719999998</v>
      </c>
      <c r="I70" s="99">
        <v>3640083.2121999995</v>
      </c>
      <c r="J70" s="92"/>
    </row>
    <row r="71" spans="1:13" ht="15.75" customHeight="1">
      <c r="A71" s="218" t="s">
        <v>25</v>
      </c>
      <c r="B71" s="101">
        <v>1745160.9679999999</v>
      </c>
      <c r="C71" s="98">
        <v>319332.63200000004</v>
      </c>
      <c r="D71" s="98">
        <v>1175832.5900000001</v>
      </c>
      <c r="E71" s="98">
        <v>244932.28399999999</v>
      </c>
      <c r="F71" s="98">
        <v>1251.8990000000001</v>
      </c>
      <c r="G71" s="98">
        <v>14956.438</v>
      </c>
      <c r="H71" s="98">
        <v>186163.09789999999</v>
      </c>
      <c r="I71" s="99">
        <v>3687629.9089000002</v>
      </c>
      <c r="J71" s="92"/>
    </row>
    <row r="72" spans="1:13" ht="15.75" customHeight="1">
      <c r="A72" s="218" t="s">
        <v>26</v>
      </c>
      <c r="B72" s="101">
        <v>1754859.0389999999</v>
      </c>
      <c r="C72" s="98">
        <v>325609.53600000002</v>
      </c>
      <c r="D72" s="98">
        <v>1190328.601</v>
      </c>
      <c r="E72" s="98">
        <v>248358.334</v>
      </c>
      <c r="F72" s="98">
        <v>1141.624</v>
      </c>
      <c r="G72" s="98">
        <v>16816.542000000001</v>
      </c>
      <c r="H72" s="98">
        <v>187484.93219999998</v>
      </c>
      <c r="I72" s="99">
        <v>3724598.6081999997</v>
      </c>
      <c r="J72" s="92"/>
    </row>
    <row r="73" spans="1:13" ht="15.75" customHeight="1">
      <c r="A73" s="219">
        <v>2019</v>
      </c>
      <c r="B73" s="204"/>
      <c r="C73" s="205"/>
      <c r="D73" s="205"/>
      <c r="E73" s="205"/>
      <c r="F73" s="205"/>
      <c r="G73" s="98"/>
      <c r="H73" s="98"/>
      <c r="I73" s="207"/>
    </row>
    <row r="74" spans="1:13" s="201" customFormat="1" ht="15.75" customHeight="1">
      <c r="A74" s="218" t="s">
        <v>15</v>
      </c>
      <c r="B74" s="204">
        <v>1750329.5830000003</v>
      </c>
      <c r="C74" s="205">
        <v>324333.71399999998</v>
      </c>
      <c r="D74" s="205">
        <v>1197024.3500000001</v>
      </c>
      <c r="E74" s="205">
        <v>249441.68900000001</v>
      </c>
      <c r="F74" s="205">
        <v>1084.002</v>
      </c>
      <c r="G74" s="98">
        <v>16619.406999999999</v>
      </c>
      <c r="H74" s="98">
        <v>189569.16080000001</v>
      </c>
      <c r="I74" s="99">
        <v>3728401.9058000003</v>
      </c>
      <c r="J74" s="95"/>
    </row>
    <row r="75" spans="1:13" s="201" customFormat="1" ht="15.75" customHeight="1">
      <c r="A75" s="218" t="s">
        <v>36</v>
      </c>
      <c r="B75" s="204">
        <v>1747995.463</v>
      </c>
      <c r="C75" s="205">
        <v>327367.34000000003</v>
      </c>
      <c r="D75" s="205">
        <v>1207117.3350000002</v>
      </c>
      <c r="E75" s="205">
        <v>253097.13099999999</v>
      </c>
      <c r="F75" s="205">
        <v>1004.1610000000001</v>
      </c>
      <c r="G75" s="98">
        <v>16528.419000000002</v>
      </c>
      <c r="H75" s="98">
        <v>190409.40959999998</v>
      </c>
      <c r="I75" s="99">
        <v>3743519.2586000003</v>
      </c>
      <c r="J75" s="95"/>
    </row>
    <row r="76" spans="1:13" s="201" customFormat="1" ht="15.75" customHeight="1">
      <c r="A76" s="218" t="s">
        <v>17</v>
      </c>
      <c r="B76" s="204">
        <v>1762215.9880000001</v>
      </c>
      <c r="C76" s="205">
        <v>330909.11700000003</v>
      </c>
      <c r="D76" s="205">
        <v>1219222.1770000001</v>
      </c>
      <c r="E76" s="205">
        <v>253576.60800000001</v>
      </c>
      <c r="F76" s="205">
        <v>1439.6660000000002</v>
      </c>
      <c r="G76" s="98">
        <v>16246.762000000001</v>
      </c>
      <c r="H76" s="98">
        <v>190755.266</v>
      </c>
      <c r="I76" s="99">
        <v>3774365.5840000007</v>
      </c>
      <c r="J76" s="95"/>
    </row>
    <row r="77" spans="1:13" s="201" customFormat="1" ht="15.75" customHeight="1">
      <c r="A77" s="218" t="s">
        <v>18</v>
      </c>
      <c r="B77" s="204">
        <v>1777951.372</v>
      </c>
      <c r="C77" s="205">
        <v>333597.04099999997</v>
      </c>
      <c r="D77" s="205">
        <v>1227494.206</v>
      </c>
      <c r="E77" s="205">
        <v>252308.90100000001</v>
      </c>
      <c r="F77" s="205">
        <v>1270.3910000000001</v>
      </c>
      <c r="G77" s="98">
        <v>16065.037</v>
      </c>
      <c r="H77" s="98">
        <v>188399.99840000001</v>
      </c>
      <c r="I77" s="99">
        <v>3797086.9463999998</v>
      </c>
      <c r="J77" s="95"/>
    </row>
    <row r="78" spans="1:13" s="201" customFormat="1" ht="15.75" customHeight="1">
      <c r="A78" s="218" t="s">
        <v>19</v>
      </c>
      <c r="B78" s="204">
        <v>1784624.4280000001</v>
      </c>
      <c r="C78" s="205">
        <v>335175.33899999998</v>
      </c>
      <c r="D78" s="205">
        <v>1240404.4550000001</v>
      </c>
      <c r="E78" s="205">
        <v>254150.986</v>
      </c>
      <c r="F78" s="205">
        <v>1145.1769999999999</v>
      </c>
      <c r="G78" s="98">
        <v>15942.326999999999</v>
      </c>
      <c r="H78" s="98">
        <v>185392.77659999998</v>
      </c>
      <c r="I78" s="99">
        <v>3816835.4886000003</v>
      </c>
      <c r="J78" s="95"/>
    </row>
    <row r="79" spans="1:13" s="201" customFormat="1" ht="15.75" customHeight="1">
      <c r="A79" s="218" t="s">
        <v>20</v>
      </c>
      <c r="B79" s="204">
        <v>1797039.966</v>
      </c>
      <c r="C79" s="205">
        <v>336361.29200000002</v>
      </c>
      <c r="D79" s="205">
        <v>1248265.3049999999</v>
      </c>
      <c r="E79" s="205">
        <v>251271.995</v>
      </c>
      <c r="F79" s="205">
        <v>1001.356</v>
      </c>
      <c r="G79" s="98">
        <v>15537.951999999999</v>
      </c>
      <c r="H79" s="98">
        <v>183641.69880000001</v>
      </c>
      <c r="I79" s="99">
        <v>3833119.5648000003</v>
      </c>
      <c r="J79" s="95"/>
    </row>
    <row r="80" spans="1:13" s="201" customFormat="1" ht="15.75" customHeight="1">
      <c r="A80" s="218" t="s">
        <v>21</v>
      </c>
      <c r="B80" s="204">
        <v>1800777.5329999998</v>
      </c>
      <c r="C80" s="205">
        <v>337520.89299999998</v>
      </c>
      <c r="D80" s="205">
        <v>1256287.1849999998</v>
      </c>
      <c r="E80" s="205">
        <v>249687.96399999998</v>
      </c>
      <c r="F80" s="205">
        <v>754.75</v>
      </c>
      <c r="G80" s="205">
        <v>15168.753000000001</v>
      </c>
      <c r="H80" s="205">
        <v>181466.39319999999</v>
      </c>
      <c r="I80" s="99">
        <v>3841663.4711999996</v>
      </c>
      <c r="J80" s="95"/>
    </row>
    <row r="81" spans="1:10" s="201" customFormat="1" ht="15.75" customHeight="1">
      <c r="A81" s="218" t="s">
        <v>22</v>
      </c>
      <c r="B81" s="204">
        <v>1820201.8910000001</v>
      </c>
      <c r="C81" s="205">
        <v>339555.66899999999</v>
      </c>
      <c r="D81" s="205">
        <v>1277758.3860000002</v>
      </c>
      <c r="E81" s="205">
        <v>251517.45</v>
      </c>
      <c r="F81" s="205">
        <v>690.14099999999996</v>
      </c>
      <c r="G81" s="205">
        <v>14775.812</v>
      </c>
      <c r="H81" s="205">
        <v>180975.49730000002</v>
      </c>
      <c r="I81" s="188">
        <v>3885474.8463000003</v>
      </c>
      <c r="J81" s="95"/>
    </row>
    <row r="82" spans="1:10" s="201" customFormat="1" ht="15.75" customHeight="1">
      <c r="A82" s="218" t="s">
        <v>23</v>
      </c>
      <c r="B82" s="204">
        <v>1831566.463</v>
      </c>
      <c r="C82" s="205">
        <v>341477.36200000002</v>
      </c>
      <c r="D82" s="205">
        <v>1292761.6179999998</v>
      </c>
      <c r="E82" s="205">
        <v>250770.53699999998</v>
      </c>
      <c r="F82" s="205">
        <v>666.61500000000001</v>
      </c>
      <c r="G82" s="205">
        <v>14600.056</v>
      </c>
      <c r="H82" s="205">
        <v>179612.04028000002</v>
      </c>
      <c r="I82" s="188">
        <v>3911454.6912799999</v>
      </c>
      <c r="J82" s="95"/>
    </row>
    <row r="83" spans="1:10" s="201" customFormat="1" ht="15.75" customHeight="1">
      <c r="A83" s="218" t="s">
        <v>24</v>
      </c>
      <c r="B83" s="204">
        <v>1851024.291</v>
      </c>
      <c r="C83" s="205">
        <v>345836.64299999998</v>
      </c>
      <c r="D83" s="205">
        <v>1316074.0820000002</v>
      </c>
      <c r="E83" s="205">
        <v>249804.44</v>
      </c>
      <c r="F83" s="205">
        <v>655.42100000000005</v>
      </c>
      <c r="G83" s="205">
        <v>14105.662</v>
      </c>
      <c r="H83" s="205">
        <v>177878.34599999999</v>
      </c>
      <c r="I83" s="188">
        <v>3955378.8849999998</v>
      </c>
      <c r="J83" s="95"/>
    </row>
    <row r="84" spans="1:10" s="201" customFormat="1" ht="15.75" customHeight="1">
      <c r="A84" s="218" t="s">
        <v>25</v>
      </c>
      <c r="B84" s="204">
        <v>1872912.5509999997</v>
      </c>
      <c r="C84" s="205">
        <v>351486.92499999999</v>
      </c>
      <c r="D84" s="205">
        <v>1334350.8149999999</v>
      </c>
      <c r="E84" s="205">
        <v>246998.33199999999</v>
      </c>
      <c r="F84" s="205">
        <v>556.08399999999995</v>
      </c>
      <c r="G84" s="205">
        <v>14166.902</v>
      </c>
      <c r="H84" s="205">
        <v>175219.15299999999</v>
      </c>
      <c r="I84" s="188">
        <v>3995690.7619999992</v>
      </c>
      <c r="J84" s="95"/>
    </row>
    <row r="85" spans="1:10" s="201" customFormat="1" ht="15.75" customHeight="1">
      <c r="A85" s="218" t="s">
        <v>26</v>
      </c>
      <c r="B85" s="204">
        <v>1882991.6129999999</v>
      </c>
      <c r="C85" s="205">
        <v>354208.65700000006</v>
      </c>
      <c r="D85" s="205">
        <v>1353925.8010000004</v>
      </c>
      <c r="E85" s="205">
        <v>241108.25900000002</v>
      </c>
      <c r="F85" s="205">
        <v>508.33300000000003</v>
      </c>
      <c r="G85" s="205">
        <v>14335.79</v>
      </c>
      <c r="H85" s="205">
        <v>174069.3714</v>
      </c>
      <c r="I85" s="188">
        <v>4021147.8244000003</v>
      </c>
      <c r="J85" s="95"/>
    </row>
    <row r="86" spans="1:10" ht="15" customHeight="1">
      <c r="A86" s="219">
        <v>2020</v>
      </c>
      <c r="B86" s="204"/>
      <c r="C86" s="205"/>
      <c r="D86" s="205"/>
      <c r="E86" s="205"/>
      <c r="F86" s="205"/>
      <c r="G86" s="205"/>
      <c r="H86" s="205"/>
      <c r="I86" s="188"/>
    </row>
    <row r="87" spans="1:10" ht="15.75" customHeight="1">
      <c r="A87" s="218" t="s">
        <v>15</v>
      </c>
      <c r="B87" s="101">
        <v>1863570.52</v>
      </c>
      <c r="C87" s="98">
        <v>354869.73200000002</v>
      </c>
      <c r="D87" s="98">
        <v>1363851.08</v>
      </c>
      <c r="E87" s="98">
        <v>228442.58299999998</v>
      </c>
      <c r="F87" s="98">
        <v>487.93099999999998</v>
      </c>
      <c r="G87" s="98">
        <v>14413.391</v>
      </c>
      <c r="H87" s="98">
        <v>173002.93803999998</v>
      </c>
      <c r="I87" s="188">
        <v>3998638.1750399997</v>
      </c>
    </row>
    <row r="88" spans="1:10" ht="15.75" customHeight="1">
      <c r="A88" s="218" t="s">
        <v>16</v>
      </c>
      <c r="B88" s="101">
        <v>1879283.8859999999</v>
      </c>
      <c r="C88" s="98">
        <v>356486.44799999992</v>
      </c>
      <c r="D88" s="98">
        <v>1371343.0119999996</v>
      </c>
      <c r="E88" s="98">
        <v>225608.78599999999</v>
      </c>
      <c r="F88" s="98">
        <v>487.17099999999999</v>
      </c>
      <c r="G88" s="98">
        <v>14485.759</v>
      </c>
      <c r="H88" s="98">
        <v>171719.00639000002</v>
      </c>
      <c r="I88" s="188">
        <v>4019414.0683899997</v>
      </c>
    </row>
    <row r="89" spans="1:10" ht="15.75" customHeight="1">
      <c r="A89" s="218" t="s">
        <v>17</v>
      </c>
      <c r="B89" s="101">
        <v>1848467.284</v>
      </c>
      <c r="C89" s="98">
        <v>350319.09800000006</v>
      </c>
      <c r="D89" s="98">
        <v>1344703.1290000002</v>
      </c>
      <c r="E89" s="98">
        <v>218038.38800000001</v>
      </c>
      <c r="F89" s="98">
        <v>483.428</v>
      </c>
      <c r="G89" s="98">
        <v>14294.23</v>
      </c>
      <c r="H89" s="98">
        <v>168566.95501000003</v>
      </c>
      <c r="I89" s="188">
        <v>3944872.5120100002</v>
      </c>
    </row>
    <row r="90" spans="1:10" ht="15.75" customHeight="1">
      <c r="A90" s="218" t="s">
        <v>18</v>
      </c>
      <c r="B90" s="101">
        <v>1835346.4779999999</v>
      </c>
      <c r="C90" s="98">
        <v>343065.98099999997</v>
      </c>
      <c r="D90" s="98">
        <v>1326915.5069999998</v>
      </c>
      <c r="E90" s="98">
        <v>214252.11800000002</v>
      </c>
      <c r="F90" s="98">
        <v>477.22</v>
      </c>
      <c r="G90" s="98">
        <v>14463.6</v>
      </c>
      <c r="H90" s="98">
        <v>164418.98786000002</v>
      </c>
      <c r="I90" s="188">
        <v>3898939.8918600003</v>
      </c>
    </row>
    <row r="91" spans="1:10" s="92" customFormat="1" ht="15.75" customHeight="1">
      <c r="A91" s="218" t="s">
        <v>19</v>
      </c>
      <c r="B91" s="101">
        <v>1943560.7439999999</v>
      </c>
      <c r="C91" s="98">
        <v>337012.69799999997</v>
      </c>
      <c r="D91" s="98">
        <v>1325676.4049999998</v>
      </c>
      <c r="E91" s="98">
        <v>213176.71799999999</v>
      </c>
      <c r="F91" s="98">
        <v>471.43700000000001</v>
      </c>
      <c r="G91" s="98">
        <v>14571.78</v>
      </c>
      <c r="H91" s="98">
        <v>160809.51640999995</v>
      </c>
      <c r="I91" s="188">
        <v>3995279.2984099993</v>
      </c>
    </row>
    <row r="92" spans="1:10" ht="15.75" customHeight="1">
      <c r="A92" s="218" t="s">
        <v>20</v>
      </c>
      <c r="B92" s="101">
        <v>1987452.9019999998</v>
      </c>
      <c r="C92" s="98">
        <v>339951.61300000001</v>
      </c>
      <c r="D92" s="98">
        <v>1332895.216</v>
      </c>
      <c r="E92" s="98">
        <v>213577.69899999999</v>
      </c>
      <c r="F92" s="98">
        <v>466.65300000000002</v>
      </c>
      <c r="G92" s="98">
        <v>14455.761</v>
      </c>
      <c r="H92" s="98">
        <v>158771.39502</v>
      </c>
      <c r="I92" s="188">
        <v>4047571.2390199997</v>
      </c>
      <c r="J92" s="92"/>
    </row>
    <row r="93" spans="1:10" ht="15.75" customHeight="1">
      <c r="A93" s="218" t="s">
        <v>21</v>
      </c>
      <c r="B93" s="101">
        <v>2113312.5499999998</v>
      </c>
      <c r="C93" s="98">
        <v>347436.85500000004</v>
      </c>
      <c r="D93" s="98">
        <v>1409426.5290000001</v>
      </c>
      <c r="E93" s="98">
        <v>224771.33800000002</v>
      </c>
      <c r="F93" s="98">
        <v>453.77499999999998</v>
      </c>
      <c r="G93" s="98">
        <v>14248.88</v>
      </c>
      <c r="H93" s="98">
        <v>157366.92236000003</v>
      </c>
      <c r="I93" s="188">
        <v>4267016.8493599994</v>
      </c>
      <c r="J93" s="92"/>
    </row>
    <row r="94" spans="1:10" ht="15.75" customHeight="1">
      <c r="A94" s="218" t="s">
        <v>22</v>
      </c>
      <c r="B94" s="101">
        <v>2196620.1509999996</v>
      </c>
      <c r="C94" s="98">
        <v>347587.81200000003</v>
      </c>
      <c r="D94" s="98">
        <v>1434646.7429999998</v>
      </c>
      <c r="E94" s="98">
        <v>231123.71399999998</v>
      </c>
      <c r="F94" s="98">
        <v>449.601</v>
      </c>
      <c r="G94" s="98">
        <v>13972.728999999999</v>
      </c>
      <c r="H94" s="98">
        <v>152086.72135000001</v>
      </c>
      <c r="I94" s="188">
        <v>4376487.4713499993</v>
      </c>
      <c r="J94" s="92"/>
    </row>
    <row r="95" spans="1:10" ht="15.75" customHeight="1">
      <c r="A95" s="218" t="s">
        <v>23</v>
      </c>
      <c r="B95" s="101">
        <v>2242509.96</v>
      </c>
      <c r="C95" s="98">
        <v>349219.83599999995</v>
      </c>
      <c r="D95" s="98">
        <v>1505954.6420000002</v>
      </c>
      <c r="E95" s="98">
        <v>227951.90299999999</v>
      </c>
      <c r="F95" s="98">
        <v>6057.2969999999996</v>
      </c>
      <c r="G95" s="98">
        <v>13588.575999999999</v>
      </c>
      <c r="H95" s="98">
        <v>148519.56088</v>
      </c>
      <c r="I95" s="188">
        <v>4493801.7748800004</v>
      </c>
      <c r="J95" s="92"/>
    </row>
    <row r="96" spans="1:10" ht="15.75" customHeight="1">
      <c r="A96" s="218" t="s">
        <v>24</v>
      </c>
      <c r="B96" s="101">
        <v>2297328.4730000002</v>
      </c>
      <c r="C96" s="98">
        <v>352972.39899999992</v>
      </c>
      <c r="D96" s="98">
        <v>1536964.5099999998</v>
      </c>
      <c r="E96" s="98">
        <v>231208.821</v>
      </c>
      <c r="F96" s="98">
        <v>430.697</v>
      </c>
      <c r="G96" s="98">
        <v>13096.266</v>
      </c>
      <c r="H96" s="98">
        <v>149700.21742000003</v>
      </c>
      <c r="I96" s="188">
        <v>4581701.3834199989</v>
      </c>
      <c r="J96" s="92"/>
    </row>
    <row r="97" spans="1:10" ht="15.75" customHeight="1">
      <c r="A97" s="218" t="s">
        <v>25</v>
      </c>
      <c r="B97" s="101">
        <v>2327075.747</v>
      </c>
      <c r="C97" s="98">
        <v>349337.56099999999</v>
      </c>
      <c r="D97" s="98">
        <v>1567304.415</v>
      </c>
      <c r="E97" s="98">
        <v>219392.49600000001</v>
      </c>
      <c r="F97" s="98">
        <v>422.61900000000003</v>
      </c>
      <c r="G97" s="98">
        <v>12604.513999999999</v>
      </c>
      <c r="H97" s="98">
        <v>151003.70426999999</v>
      </c>
      <c r="I97" s="188">
        <v>4627141.0562700005</v>
      </c>
      <c r="J97" s="92"/>
    </row>
    <row r="98" spans="1:10" ht="15.75" customHeight="1">
      <c r="A98" s="218" t="s">
        <v>26</v>
      </c>
      <c r="B98" s="101">
        <v>2386329.5589999999</v>
      </c>
      <c r="C98" s="98">
        <v>346110.82900000003</v>
      </c>
      <c r="D98" s="98">
        <v>1597478.7560000001</v>
      </c>
      <c r="E98" s="98">
        <v>220281.21299999999</v>
      </c>
      <c r="F98" s="98">
        <v>412.58</v>
      </c>
      <c r="G98" s="98">
        <v>11774.923000000001</v>
      </c>
      <c r="H98" s="98">
        <v>151088.36283000003</v>
      </c>
      <c r="I98" s="188">
        <v>4713476.2228299994</v>
      </c>
      <c r="J98" s="92"/>
    </row>
    <row r="99" spans="1:10" ht="5.0999999999999996" customHeight="1">
      <c r="A99" s="218"/>
      <c r="B99" s="229"/>
      <c r="C99" s="230"/>
      <c r="D99" s="230"/>
      <c r="E99" s="230"/>
      <c r="F99" s="230"/>
      <c r="G99" s="230"/>
      <c r="H99" s="230"/>
      <c r="I99" s="231"/>
      <c r="J99" s="92"/>
    </row>
    <row r="100" spans="1:10" s="92" customFormat="1" ht="11.1" customHeight="1">
      <c r="A100" s="220"/>
      <c r="B100" s="187"/>
      <c r="C100" s="187"/>
      <c r="D100" s="187"/>
      <c r="E100" s="187"/>
      <c r="F100" s="187"/>
      <c r="G100" s="187"/>
      <c r="H100" s="187"/>
      <c r="I100" s="208" t="s">
        <v>66</v>
      </c>
    </row>
    <row r="101" spans="1:10" ht="15.75" customHeight="1">
      <c r="A101" s="258" t="str">
        <f>A1</f>
        <v>23.3 PUNO: CRÉDITOS  POR TIPO DE EMPRESA DEL SISTEMA FINANCIERO, SEGÚN AÑO Y MES, 2018 - 2023</v>
      </c>
      <c r="B101" s="258"/>
      <c r="C101" s="258"/>
      <c r="D101" s="258"/>
      <c r="E101" s="258"/>
      <c r="F101" s="258"/>
      <c r="G101" s="258"/>
      <c r="H101" s="258"/>
      <c r="I101" s="258"/>
      <c r="J101" s="92"/>
    </row>
    <row r="102" spans="1:10" ht="15.75" customHeight="1">
      <c r="A102" s="259" t="s">
        <v>80</v>
      </c>
      <c r="B102" s="259"/>
      <c r="C102" s="259"/>
      <c r="D102" s="259"/>
      <c r="E102" s="259"/>
      <c r="F102" s="259"/>
      <c r="H102" s="208"/>
      <c r="J102" s="92"/>
    </row>
    <row r="103" spans="1:10" ht="10.5" customHeight="1">
      <c r="A103" s="241"/>
      <c r="B103" s="241"/>
      <c r="C103" s="241"/>
      <c r="D103" s="241"/>
      <c r="E103" s="241"/>
      <c r="F103" s="241"/>
      <c r="H103" s="208"/>
      <c r="I103" s="208" t="s">
        <v>65</v>
      </c>
      <c r="J103" s="92"/>
    </row>
    <row r="104" spans="1:10" ht="45" customHeight="1">
      <c r="A104" s="222" t="s">
        <v>59</v>
      </c>
      <c r="B104" s="192" t="s">
        <v>1</v>
      </c>
      <c r="C104" s="193" t="s">
        <v>54</v>
      </c>
      <c r="D104" s="193" t="s">
        <v>27</v>
      </c>
      <c r="E104" s="193" t="s">
        <v>29</v>
      </c>
      <c r="F104" s="193" t="s">
        <v>30</v>
      </c>
      <c r="G104" s="193" t="s">
        <v>60</v>
      </c>
      <c r="H104" s="194" t="s">
        <v>28</v>
      </c>
      <c r="I104" s="195" t="s">
        <v>0</v>
      </c>
      <c r="J104" s="92"/>
    </row>
    <row r="105" spans="1:10" ht="5.0999999999999996" customHeight="1">
      <c r="A105" s="243"/>
      <c r="B105" s="244"/>
      <c r="C105" s="245"/>
      <c r="D105" s="245"/>
      <c r="E105" s="245"/>
      <c r="F105" s="245"/>
      <c r="G105" s="245"/>
      <c r="H105" s="246"/>
      <c r="I105" s="247"/>
      <c r="J105" s="92"/>
    </row>
    <row r="106" spans="1:10" ht="12.95" customHeight="1">
      <c r="A106" s="219">
        <v>2021</v>
      </c>
      <c r="B106" s="204"/>
      <c r="C106" s="205"/>
      <c r="D106" s="205"/>
      <c r="E106" s="205"/>
      <c r="F106" s="205"/>
      <c r="G106" s="205"/>
      <c r="H106" s="205"/>
      <c r="I106" s="188"/>
    </row>
    <row r="107" spans="1:10" s="92" customFormat="1" ht="15.75" customHeight="1">
      <c r="A107" s="218" t="s">
        <v>15</v>
      </c>
      <c r="B107" s="101">
        <v>2379640.4930000002</v>
      </c>
      <c r="C107" s="98">
        <v>337379.386</v>
      </c>
      <c r="D107" s="98">
        <v>1607816.5090000001</v>
      </c>
      <c r="E107" s="98">
        <v>217941.11499999999</v>
      </c>
      <c r="F107" s="98">
        <v>401.60599999999999</v>
      </c>
      <c r="G107" s="98">
        <v>12171.644</v>
      </c>
      <c r="H107" s="98">
        <v>148569.64374</v>
      </c>
      <c r="I107" s="188">
        <v>4703920.3967400007</v>
      </c>
    </row>
    <row r="108" spans="1:10" ht="15.75" customHeight="1">
      <c r="A108" s="218" t="s">
        <v>36</v>
      </c>
      <c r="B108" s="101">
        <v>2374278.7380000004</v>
      </c>
      <c r="C108" s="98">
        <v>323896.44500000001</v>
      </c>
      <c r="D108" s="98">
        <v>1615043.4929999998</v>
      </c>
      <c r="E108" s="98">
        <v>214749.81</v>
      </c>
      <c r="F108" s="98">
        <v>394.339</v>
      </c>
      <c r="G108" s="98">
        <v>13104.654</v>
      </c>
      <c r="H108" s="98">
        <v>144527.06711</v>
      </c>
      <c r="I108" s="188">
        <v>4685994.5461099995</v>
      </c>
    </row>
    <row r="109" spans="1:10" ht="15.75" customHeight="1">
      <c r="A109" s="218" t="s">
        <v>17</v>
      </c>
      <c r="B109" s="101">
        <v>2385405.4550000001</v>
      </c>
      <c r="C109" s="98">
        <v>312264.92800000001</v>
      </c>
      <c r="D109" s="98">
        <v>1625268.9380000001</v>
      </c>
      <c r="E109" s="98">
        <v>215770.63299999997</v>
      </c>
      <c r="F109" s="98">
        <v>389.26499999999999</v>
      </c>
      <c r="G109" s="98">
        <v>13922.710999999999</v>
      </c>
      <c r="H109" s="98">
        <v>143042.29748000001</v>
      </c>
      <c r="I109" s="188">
        <v>4696064.2274800008</v>
      </c>
    </row>
    <row r="110" spans="1:10" ht="15.75" customHeight="1">
      <c r="A110" s="218" t="s">
        <v>18</v>
      </c>
      <c r="B110" s="101">
        <v>2394584.7829999998</v>
      </c>
      <c r="C110" s="98">
        <v>305223.05800000002</v>
      </c>
      <c r="D110" s="98">
        <v>1640122.33</v>
      </c>
      <c r="E110" s="98">
        <v>217617.609</v>
      </c>
      <c r="F110" s="98">
        <v>384.37599999999998</v>
      </c>
      <c r="G110" s="98">
        <v>15793.272999999999</v>
      </c>
      <c r="H110" s="98">
        <v>142426.59169</v>
      </c>
      <c r="I110" s="188">
        <v>4716152.0206900006</v>
      </c>
    </row>
    <row r="111" spans="1:10" ht="15.75" customHeight="1">
      <c r="A111" s="218" t="s">
        <v>19</v>
      </c>
      <c r="B111" s="101">
        <v>2395947.5929999999</v>
      </c>
      <c r="C111" s="98">
        <v>297938.83799999999</v>
      </c>
      <c r="D111" s="98">
        <v>1653483.8040000005</v>
      </c>
      <c r="E111" s="98">
        <v>216980.86900000001</v>
      </c>
      <c r="F111" s="98" t="s">
        <v>55</v>
      </c>
      <c r="G111" s="98">
        <v>17270.359</v>
      </c>
      <c r="H111" s="98">
        <v>140427.04653999998</v>
      </c>
      <c r="I111" s="188">
        <v>4722048.50954</v>
      </c>
    </row>
    <row r="112" spans="1:10" ht="15.75" customHeight="1">
      <c r="A112" s="218" t="s">
        <v>20</v>
      </c>
      <c r="B112" s="101">
        <v>2396169.398</v>
      </c>
      <c r="C112" s="98">
        <v>291986.79799999995</v>
      </c>
      <c r="D112" s="98">
        <v>1663229.6939999999</v>
      </c>
      <c r="E112" s="98">
        <v>214405.897</v>
      </c>
      <c r="F112" s="98" t="s">
        <v>55</v>
      </c>
      <c r="G112" s="98">
        <v>18044.634999999998</v>
      </c>
      <c r="H112" s="98">
        <v>137914.04400999998</v>
      </c>
      <c r="I112" s="188">
        <v>4721750.4660099996</v>
      </c>
    </row>
    <row r="113" spans="1:12" ht="15.75" customHeight="1">
      <c r="A113" s="218" t="s">
        <v>21</v>
      </c>
      <c r="B113" s="101">
        <v>2394318.2000000002</v>
      </c>
      <c r="C113" s="98">
        <v>288406.12099999993</v>
      </c>
      <c r="D113" s="98">
        <v>1673074.8659999999</v>
      </c>
      <c r="E113" s="98">
        <v>216090.508</v>
      </c>
      <c r="F113" s="98" t="s">
        <v>55</v>
      </c>
      <c r="G113" s="98">
        <v>19879.904999999999</v>
      </c>
      <c r="H113" s="98">
        <v>136720.77596999999</v>
      </c>
      <c r="I113" s="188">
        <v>4728490.3759700004</v>
      </c>
    </row>
    <row r="114" spans="1:12" ht="15.75" customHeight="1">
      <c r="A114" s="218" t="s">
        <v>22</v>
      </c>
      <c r="B114" s="101">
        <v>2399974.5179999997</v>
      </c>
      <c r="C114" s="98">
        <v>287909.902</v>
      </c>
      <c r="D114" s="98">
        <v>1684245.3359999999</v>
      </c>
      <c r="E114" s="98">
        <v>219624.163</v>
      </c>
      <c r="F114" s="98" t="s">
        <v>55</v>
      </c>
      <c r="G114" s="98">
        <v>21531.72</v>
      </c>
      <c r="H114" s="98">
        <v>136525.49291999999</v>
      </c>
      <c r="I114" s="188">
        <v>4749811.1319199996</v>
      </c>
      <c r="K114" s="95" t="s">
        <v>61</v>
      </c>
    </row>
    <row r="115" spans="1:12" ht="15.75" customHeight="1">
      <c r="A115" s="218" t="s">
        <v>23</v>
      </c>
      <c r="B115" s="101">
        <v>2413579.4139999999</v>
      </c>
      <c r="C115" s="98">
        <v>285313.89500000002</v>
      </c>
      <c r="D115" s="98">
        <v>1699826.4400000002</v>
      </c>
      <c r="E115" s="98">
        <v>229646.777</v>
      </c>
      <c r="F115" s="98" t="s">
        <v>55</v>
      </c>
      <c r="G115" s="98">
        <v>22332.859</v>
      </c>
      <c r="H115" s="98">
        <v>136129.59664999999</v>
      </c>
      <c r="I115" s="188">
        <v>4786828.9816499995</v>
      </c>
    </row>
    <row r="116" spans="1:12" ht="15.75" customHeight="1">
      <c r="A116" s="218" t="s">
        <v>24</v>
      </c>
      <c r="B116" s="101">
        <v>2420007.2149999999</v>
      </c>
      <c r="C116" s="98">
        <v>275387.783</v>
      </c>
      <c r="D116" s="98">
        <v>1711547.284</v>
      </c>
      <c r="E116" s="98">
        <v>236825.554</v>
      </c>
      <c r="F116" s="98" t="s">
        <v>55</v>
      </c>
      <c r="G116" s="98">
        <v>24476.148000000001</v>
      </c>
      <c r="H116" s="98">
        <v>137589.88547000001</v>
      </c>
      <c r="I116" s="188">
        <v>4805833.8694699993</v>
      </c>
    </row>
    <row r="117" spans="1:12" ht="15.75" customHeight="1">
      <c r="A117" s="218" t="s">
        <v>25</v>
      </c>
      <c r="B117" s="101">
        <v>2425419.0449999999</v>
      </c>
      <c r="C117" s="98">
        <v>276683.84100000001</v>
      </c>
      <c r="D117" s="98">
        <v>1719685.0179999999</v>
      </c>
      <c r="E117" s="98">
        <v>243700.038</v>
      </c>
      <c r="F117" s="98" t="s">
        <v>55</v>
      </c>
      <c r="G117" s="98">
        <v>26042.385999999999</v>
      </c>
      <c r="H117" s="98">
        <v>139685.8774</v>
      </c>
      <c r="I117" s="188">
        <v>4831216.2053999994</v>
      </c>
      <c r="L117" s="209"/>
    </row>
    <row r="118" spans="1:12" ht="15.75" customHeight="1">
      <c r="A118" s="218" t="s">
        <v>26</v>
      </c>
      <c r="B118" s="103">
        <v>2387827.0559999999</v>
      </c>
      <c r="C118" s="96">
        <v>287220.7</v>
      </c>
      <c r="D118" s="96">
        <v>1730870.7429999998</v>
      </c>
      <c r="E118" s="96">
        <v>248620.72200000001</v>
      </c>
      <c r="F118" s="96" t="s">
        <v>55</v>
      </c>
      <c r="G118" s="96">
        <v>27646.102999999999</v>
      </c>
      <c r="H118" s="96">
        <v>146682.90015</v>
      </c>
      <c r="I118" s="97">
        <v>4828868.2241500001</v>
      </c>
      <c r="K118" s="210" t="s">
        <v>62</v>
      </c>
    </row>
    <row r="119" spans="1:12" ht="15.75" customHeight="1">
      <c r="A119" s="219">
        <v>2022</v>
      </c>
      <c r="B119" s="204"/>
      <c r="C119" s="205"/>
      <c r="D119" s="205"/>
      <c r="E119" s="205"/>
      <c r="F119" s="205"/>
      <c r="G119" s="205"/>
      <c r="H119" s="205"/>
      <c r="I119" s="188"/>
      <c r="K119" s="210"/>
    </row>
    <row r="120" spans="1:12" ht="15.75" customHeight="1">
      <c r="A120" s="218" t="s">
        <v>15</v>
      </c>
      <c r="B120" s="101">
        <v>2384012.2430000002</v>
      </c>
      <c r="C120" s="98">
        <v>285109.14199999999</v>
      </c>
      <c r="D120" s="98">
        <v>1737104.7150000001</v>
      </c>
      <c r="E120" s="98">
        <v>248789.579</v>
      </c>
      <c r="F120" s="98" t="s">
        <v>55</v>
      </c>
      <c r="G120" s="98">
        <v>27561.258999999998</v>
      </c>
      <c r="H120" s="98">
        <v>149459.28322000001</v>
      </c>
      <c r="I120" s="188">
        <v>4832036.2212199997</v>
      </c>
      <c r="K120" s="210"/>
    </row>
    <row r="121" spans="1:12" ht="15.75" customHeight="1">
      <c r="A121" s="218" t="s">
        <v>36</v>
      </c>
      <c r="B121" s="103">
        <v>2393818.6329999999</v>
      </c>
      <c r="C121" s="96">
        <v>285125.41600000003</v>
      </c>
      <c r="D121" s="96">
        <v>1753076.2579999997</v>
      </c>
      <c r="E121" s="96">
        <v>252822.76699999999</v>
      </c>
      <c r="F121" s="98" t="s">
        <v>55</v>
      </c>
      <c r="G121" s="96">
        <v>28629.154999999999</v>
      </c>
      <c r="H121" s="96">
        <v>156404.22172999999</v>
      </c>
      <c r="I121" s="190">
        <v>4869876.4507300006</v>
      </c>
      <c r="K121" s="210"/>
    </row>
    <row r="122" spans="1:12" ht="15.75" customHeight="1">
      <c r="A122" s="218" t="s">
        <v>17</v>
      </c>
      <c r="B122" s="101">
        <v>2414767.3379999995</v>
      </c>
      <c r="C122" s="98">
        <v>288035.11599999998</v>
      </c>
      <c r="D122" s="98">
        <v>1776516.551</v>
      </c>
      <c r="E122" s="98">
        <v>256270.467</v>
      </c>
      <c r="F122" s="98" t="s">
        <v>55</v>
      </c>
      <c r="G122" s="98">
        <v>29367.853999999999</v>
      </c>
      <c r="H122" s="98">
        <v>159393.96538000001</v>
      </c>
      <c r="I122" s="188">
        <v>4924351.2913799994</v>
      </c>
      <c r="K122" s="210"/>
    </row>
    <row r="123" spans="1:12" ht="15.75" customHeight="1">
      <c r="A123" s="218" t="s">
        <v>18</v>
      </c>
      <c r="B123" s="101">
        <v>2435750.5429999996</v>
      </c>
      <c r="C123" s="98">
        <v>285712.36100000003</v>
      </c>
      <c r="D123" s="98">
        <v>1791161.3570000003</v>
      </c>
      <c r="E123" s="98">
        <v>256721.065</v>
      </c>
      <c r="F123" s="98" t="s">
        <v>55</v>
      </c>
      <c r="G123" s="98">
        <v>30579.401999999998</v>
      </c>
      <c r="H123" s="98">
        <v>162753.86799999999</v>
      </c>
      <c r="I123" s="188">
        <v>4962678.5959999999</v>
      </c>
      <c r="K123" s="210"/>
    </row>
    <row r="124" spans="1:12" ht="15.75" customHeight="1">
      <c r="A124" s="218" t="s">
        <v>19</v>
      </c>
      <c r="B124" s="101">
        <v>2507368.699</v>
      </c>
      <c r="C124" s="98">
        <v>285739.73</v>
      </c>
      <c r="D124" s="98">
        <v>1808186.1249999998</v>
      </c>
      <c r="E124" s="98">
        <v>259745.21000000002</v>
      </c>
      <c r="F124" s="98" t="s">
        <v>55</v>
      </c>
      <c r="G124" s="98">
        <v>31845.396000000001</v>
      </c>
      <c r="H124" s="98">
        <v>166835.88379000002</v>
      </c>
      <c r="I124" s="188">
        <v>5059721.0437899996</v>
      </c>
      <c r="K124" s="210"/>
    </row>
    <row r="125" spans="1:12" ht="15.75" customHeight="1">
      <c r="A125" s="218" t="s">
        <v>20</v>
      </c>
      <c r="B125" s="101">
        <v>2511163.2310000001</v>
      </c>
      <c r="C125" s="98">
        <v>285023.17599999998</v>
      </c>
      <c r="D125" s="98">
        <v>1824708.3859999999</v>
      </c>
      <c r="E125" s="98">
        <v>260003.44899999999</v>
      </c>
      <c r="F125" s="98" t="s">
        <v>55</v>
      </c>
      <c r="G125" s="98">
        <v>33042.620999999999</v>
      </c>
      <c r="H125" s="98">
        <v>169223.84892000002</v>
      </c>
      <c r="I125" s="188">
        <v>5083164.7119199997</v>
      </c>
      <c r="K125" s="210"/>
    </row>
    <row r="126" spans="1:12" ht="15.75" customHeight="1">
      <c r="A126" s="218" t="s">
        <v>21</v>
      </c>
      <c r="B126" s="101">
        <v>2511267.5470000003</v>
      </c>
      <c r="C126" s="98">
        <v>283405.35200000001</v>
      </c>
      <c r="D126" s="98">
        <v>1843407.6040000001</v>
      </c>
      <c r="E126" s="98">
        <v>261577.69099999999</v>
      </c>
      <c r="F126" s="98" t="s">
        <v>55</v>
      </c>
      <c r="G126" s="98">
        <v>35312.288999999997</v>
      </c>
      <c r="H126" s="98">
        <v>171092.94746</v>
      </c>
      <c r="I126" s="188">
        <v>5106063.4304600004</v>
      </c>
      <c r="K126" s="210"/>
    </row>
    <row r="127" spans="1:12" ht="15.75" customHeight="1">
      <c r="A127" s="218" t="s">
        <v>22</v>
      </c>
      <c r="B127" s="101">
        <v>2503963.2750000004</v>
      </c>
      <c r="C127" s="98">
        <v>283561.38099999999</v>
      </c>
      <c r="D127" s="98">
        <v>1861881.138</v>
      </c>
      <c r="E127" s="98">
        <v>258128.70199999999</v>
      </c>
      <c r="F127" s="98" t="s">
        <v>55</v>
      </c>
      <c r="G127" s="98">
        <v>37263.034</v>
      </c>
      <c r="H127" s="98">
        <v>171752.55747</v>
      </c>
      <c r="I127" s="188">
        <v>5116550.0874700006</v>
      </c>
      <c r="K127" s="210"/>
    </row>
    <row r="128" spans="1:12" ht="15.75" customHeight="1">
      <c r="A128" s="218" t="s">
        <v>23</v>
      </c>
      <c r="B128" s="101">
        <v>2491832.5090000001</v>
      </c>
      <c r="C128" s="98">
        <v>285618.79600000003</v>
      </c>
      <c r="D128" s="98">
        <v>1882977.071</v>
      </c>
      <c r="E128" s="98">
        <v>261601.073</v>
      </c>
      <c r="F128" s="98" t="s">
        <v>55</v>
      </c>
      <c r="G128" s="98">
        <v>38567.324000000001</v>
      </c>
      <c r="H128" s="98">
        <v>171989.50221000001</v>
      </c>
      <c r="I128" s="188">
        <v>5132586.2752099996</v>
      </c>
      <c r="K128" s="210"/>
    </row>
    <row r="129" spans="1:11" ht="15.75" customHeight="1">
      <c r="A129" s="218" t="s">
        <v>24</v>
      </c>
      <c r="B129" s="101">
        <v>2501366.2150000003</v>
      </c>
      <c r="C129" s="98">
        <v>290035.87699999998</v>
      </c>
      <c r="D129" s="98">
        <v>1902358.8489999999</v>
      </c>
      <c r="E129" s="98">
        <v>265399.99699999997</v>
      </c>
      <c r="F129" s="98" t="s">
        <v>55</v>
      </c>
      <c r="G129" s="98">
        <v>39458.923000000003</v>
      </c>
      <c r="H129" s="98">
        <v>171800.43692000001</v>
      </c>
      <c r="I129" s="188">
        <v>5170420.2979199998</v>
      </c>
      <c r="K129" s="210"/>
    </row>
    <row r="130" spans="1:11" ht="15.75" customHeight="1">
      <c r="A130" s="218" t="s">
        <v>25</v>
      </c>
      <c r="B130" s="101">
        <v>2519240.8680000002</v>
      </c>
      <c r="C130" s="98">
        <v>292184.11400000006</v>
      </c>
      <c r="D130" s="98">
        <v>1933461.7009999999</v>
      </c>
      <c r="E130" s="98">
        <v>269759.23700000002</v>
      </c>
      <c r="F130" s="98" t="s">
        <v>55</v>
      </c>
      <c r="G130" s="98">
        <v>39837.781999999999</v>
      </c>
      <c r="H130" s="98">
        <v>173171.92003000001</v>
      </c>
      <c r="I130" s="188">
        <v>5227655.6220299993</v>
      </c>
      <c r="K130" s="210"/>
    </row>
    <row r="131" spans="1:11" ht="15.75" customHeight="1">
      <c r="A131" s="218" t="s">
        <v>26</v>
      </c>
      <c r="B131" s="101">
        <v>2484356.3259999999</v>
      </c>
      <c r="C131" s="98">
        <v>284927.82299999997</v>
      </c>
      <c r="D131" s="98">
        <v>1953376.3569999998</v>
      </c>
      <c r="E131" s="98">
        <v>267431.05599999998</v>
      </c>
      <c r="F131" s="98" t="s">
        <v>55</v>
      </c>
      <c r="G131" s="98">
        <v>40429.784</v>
      </c>
      <c r="H131" s="98">
        <v>172706.44513000001</v>
      </c>
      <c r="I131" s="188">
        <v>5203227.7911299989</v>
      </c>
      <c r="K131" s="210"/>
    </row>
    <row r="132" spans="1:11" ht="12.95" customHeight="1">
      <c r="A132" s="219">
        <v>2023</v>
      </c>
      <c r="B132" s="204"/>
      <c r="C132" s="205"/>
      <c r="D132" s="205"/>
      <c r="E132" s="205"/>
      <c r="F132" s="205"/>
      <c r="G132" s="205"/>
      <c r="H132" s="205"/>
      <c r="I132" s="188"/>
    </row>
    <row r="133" spans="1:11" s="92" customFormat="1" ht="15.75" customHeight="1">
      <c r="A133" s="223" t="s">
        <v>15</v>
      </c>
      <c r="B133" s="98">
        <v>2393405.9264802961</v>
      </c>
      <c r="C133" s="92">
        <v>271558.05785000004</v>
      </c>
      <c r="D133" s="92">
        <v>1882964.583193332</v>
      </c>
      <c r="E133" s="92">
        <v>259569.71751020791</v>
      </c>
      <c r="F133" s="98" t="s">
        <v>55</v>
      </c>
      <c r="G133" s="92">
        <v>38793.660000000003</v>
      </c>
      <c r="H133" s="98">
        <v>169682.39083000002</v>
      </c>
      <c r="I133" s="188">
        <f>SUM(B133:H133)</f>
        <v>5015974.3358638361</v>
      </c>
    </row>
    <row r="134" spans="1:11" ht="15.75" customHeight="1">
      <c r="A134" s="223" t="s">
        <v>36</v>
      </c>
      <c r="B134" s="98">
        <v>2308434.9567839834</v>
      </c>
      <c r="C134" s="92">
        <v>263514.62995000003</v>
      </c>
      <c r="D134" s="92">
        <v>1872429.5539907722</v>
      </c>
      <c r="E134" s="92">
        <v>252891.59187839727</v>
      </c>
      <c r="F134" s="98" t="s">
        <v>55</v>
      </c>
      <c r="G134" s="92">
        <v>37610.345000000001</v>
      </c>
      <c r="H134" s="189">
        <v>169791.23827</v>
      </c>
      <c r="I134" s="188">
        <f t="shared" ref="I134:I144" si="2">SUM(B134:H134)</f>
        <v>4904672.3158731526</v>
      </c>
    </row>
    <row r="135" spans="1:11" ht="15.75" customHeight="1">
      <c r="A135" s="223" t="s">
        <v>17</v>
      </c>
      <c r="B135" s="98">
        <v>2278210.7825206066</v>
      </c>
      <c r="C135" s="92">
        <v>262595.53191000002</v>
      </c>
      <c r="D135" s="92">
        <v>1906730.0972550875</v>
      </c>
      <c r="E135" s="92">
        <v>252778.29780079747</v>
      </c>
      <c r="F135" s="98" t="s">
        <v>55</v>
      </c>
      <c r="G135" s="92">
        <v>37165.803</v>
      </c>
      <c r="H135" s="98">
        <v>175402.09985</v>
      </c>
      <c r="I135" s="188">
        <f t="shared" si="2"/>
        <v>4912882.6123364912</v>
      </c>
    </row>
    <row r="136" spans="1:11" ht="15.75" customHeight="1">
      <c r="A136" s="223" t="s">
        <v>18</v>
      </c>
      <c r="B136" s="98">
        <v>2256116.42484615</v>
      </c>
      <c r="C136" s="92">
        <v>262330.31507999997</v>
      </c>
      <c r="D136" s="92">
        <v>1943004.9167654647</v>
      </c>
      <c r="E136" s="92">
        <v>256333.87839946165</v>
      </c>
      <c r="F136" s="98" t="s">
        <v>55</v>
      </c>
      <c r="G136" s="92">
        <v>37267.468999999997</v>
      </c>
      <c r="H136" s="98">
        <v>178753.59731000001</v>
      </c>
      <c r="I136" s="188">
        <f t="shared" si="2"/>
        <v>4933806.6014010757</v>
      </c>
    </row>
    <row r="137" spans="1:11" ht="15.75" customHeight="1">
      <c r="A137" s="223" t="s">
        <v>19</v>
      </c>
      <c r="B137" s="98">
        <v>2209467.4574643867</v>
      </c>
      <c r="C137" s="92">
        <v>262331.51173000003</v>
      </c>
      <c r="D137" s="92">
        <v>1965935.113134898</v>
      </c>
      <c r="E137" s="92">
        <v>255379.60434524601</v>
      </c>
      <c r="F137" s="98" t="s">
        <v>55</v>
      </c>
      <c r="G137" s="92">
        <v>37974.936000000002</v>
      </c>
      <c r="H137" s="98">
        <v>190120.74731999999</v>
      </c>
      <c r="I137" s="188">
        <f t="shared" si="2"/>
        <v>4921209.3699945305</v>
      </c>
    </row>
    <row r="138" spans="1:11" ht="15.75" customHeight="1">
      <c r="A138" s="223" t="s">
        <v>20</v>
      </c>
      <c r="B138" s="98">
        <v>2427266.0232696803</v>
      </c>
      <c r="C138" s="92">
        <v>261338.42124</v>
      </c>
      <c r="D138" s="92">
        <v>1981702.9526601215</v>
      </c>
      <c r="E138" s="92">
        <v>252886.0590922602</v>
      </c>
      <c r="F138" s="98" t="s">
        <v>55</v>
      </c>
      <c r="G138" s="92">
        <v>38575.442000000003</v>
      </c>
      <c r="H138" s="98">
        <v>195040.72989999998</v>
      </c>
      <c r="I138" s="188">
        <f t="shared" si="2"/>
        <v>5156809.6281620618</v>
      </c>
    </row>
    <row r="139" spans="1:11" ht="15.75" customHeight="1">
      <c r="A139" s="223" t="s">
        <v>21</v>
      </c>
      <c r="B139" s="98">
        <v>2410328.6962522119</v>
      </c>
      <c r="C139" s="92">
        <v>260732.81184000001</v>
      </c>
      <c r="D139" s="92">
        <v>1997120.2733804048</v>
      </c>
      <c r="E139" s="92">
        <v>250233.19709437917</v>
      </c>
      <c r="F139" s="98" t="s">
        <v>55</v>
      </c>
      <c r="G139" s="92">
        <v>40331.421999999999</v>
      </c>
      <c r="H139" s="98">
        <v>198684.06309000001</v>
      </c>
      <c r="I139" s="188">
        <f t="shared" si="2"/>
        <v>5157430.4636569964</v>
      </c>
    </row>
    <row r="140" spans="1:11" ht="15.75" customHeight="1">
      <c r="A140" s="223" t="s">
        <v>22</v>
      </c>
      <c r="B140" s="98">
        <v>2381302.7466121921</v>
      </c>
      <c r="C140" s="92">
        <v>255277.03248000002</v>
      </c>
      <c r="D140" s="92">
        <v>2019319.9271444792</v>
      </c>
      <c r="E140" s="92">
        <v>157487.50998000003</v>
      </c>
      <c r="F140" s="98" t="s">
        <v>55</v>
      </c>
      <c r="G140" s="92">
        <v>41195.843000000001</v>
      </c>
      <c r="H140" s="98">
        <v>209037.62249000001</v>
      </c>
      <c r="I140" s="188">
        <f t="shared" si="2"/>
        <v>5063620.6817066716</v>
      </c>
    </row>
    <row r="141" spans="1:11" ht="15.75" customHeight="1">
      <c r="A141" s="223" t="s">
        <v>23</v>
      </c>
      <c r="B141" s="98">
        <v>2275040.38577276</v>
      </c>
      <c r="C141" s="92">
        <v>252695.85084000003</v>
      </c>
      <c r="D141" s="92">
        <v>2038396.8581122458</v>
      </c>
      <c r="E141" s="92">
        <v>156532.46856000001</v>
      </c>
      <c r="F141" s="98" t="s">
        <v>55</v>
      </c>
      <c r="G141" s="92">
        <v>41455.548999999999</v>
      </c>
      <c r="H141" s="98">
        <v>217389.79704000003</v>
      </c>
      <c r="I141" s="188">
        <f t="shared" si="2"/>
        <v>4981510.9093250046</v>
      </c>
    </row>
    <row r="142" spans="1:11" ht="15.75" customHeight="1">
      <c r="A142" s="223" t="s">
        <v>24</v>
      </c>
      <c r="B142" s="98">
        <v>2260883.6695713187</v>
      </c>
      <c r="C142" s="92">
        <v>251977.31388999996</v>
      </c>
      <c r="D142" s="92">
        <v>2052468.0914618503</v>
      </c>
      <c r="E142" s="92">
        <v>157106.27630999999</v>
      </c>
      <c r="F142" s="98" t="s">
        <v>55</v>
      </c>
      <c r="G142" s="92">
        <v>41505.499000000003</v>
      </c>
      <c r="H142" s="98">
        <v>219035.43856000001</v>
      </c>
      <c r="I142" s="188">
        <f t="shared" si="2"/>
        <v>4982976.288793168</v>
      </c>
    </row>
    <row r="143" spans="1:11" ht="15.75" customHeight="1">
      <c r="A143" s="223" t="s">
        <v>25</v>
      </c>
      <c r="B143" s="98">
        <v>2256952.7076525646</v>
      </c>
      <c r="C143" s="92">
        <v>247339.06808999999</v>
      </c>
      <c r="D143" s="92">
        <v>2072723.3326303258</v>
      </c>
      <c r="E143" s="92">
        <v>155757.4669</v>
      </c>
      <c r="F143" s="98" t="s">
        <v>55</v>
      </c>
      <c r="G143" s="92">
        <v>42053.264000000003</v>
      </c>
      <c r="H143" s="98">
        <v>223052.43007</v>
      </c>
      <c r="I143" s="188">
        <f t="shared" si="2"/>
        <v>4997878.2693428909</v>
      </c>
    </row>
    <row r="144" spans="1:11" ht="15.75" customHeight="1">
      <c r="A144" s="223" t="s">
        <v>26</v>
      </c>
      <c r="B144" s="98">
        <v>2236166.9466265766</v>
      </c>
      <c r="C144" s="92">
        <v>246872.96244999999</v>
      </c>
      <c r="D144" s="92">
        <v>2089354.7756699086</v>
      </c>
      <c r="E144" s="92">
        <v>158848.39122999998</v>
      </c>
      <c r="F144" s="98" t="s">
        <v>55</v>
      </c>
      <c r="G144" s="92">
        <v>41995.021999999997</v>
      </c>
      <c r="H144" s="98">
        <v>230051.65123999998</v>
      </c>
      <c r="I144" s="188">
        <f t="shared" si="2"/>
        <v>5003289.7492164848</v>
      </c>
    </row>
    <row r="145" spans="1:11" ht="5.0999999999999996" customHeight="1">
      <c r="A145" s="224"/>
      <c r="B145" s="211"/>
      <c r="C145" s="212"/>
      <c r="D145" s="212"/>
      <c r="E145" s="212"/>
      <c r="F145" s="212"/>
      <c r="G145" s="212"/>
      <c r="H145" s="212"/>
      <c r="I145" s="212"/>
    </row>
    <row r="146" spans="1:11" ht="11.1" customHeight="1">
      <c r="A146" s="225" t="s">
        <v>57</v>
      </c>
    </row>
    <row r="155" spans="1:11">
      <c r="D155" s="100"/>
      <c r="E155" s="100"/>
      <c r="F155" s="100"/>
      <c r="G155" s="100"/>
      <c r="H155" s="100"/>
      <c r="I155" s="100"/>
      <c r="J155" s="100"/>
      <c r="K155" s="213"/>
    </row>
    <row r="156" spans="1:11">
      <c r="D156" s="100"/>
      <c r="E156" s="100"/>
      <c r="F156" s="100"/>
      <c r="G156" s="100"/>
      <c r="H156" s="100"/>
      <c r="I156" s="100"/>
      <c r="J156" s="100"/>
      <c r="K156" s="213"/>
    </row>
  </sheetData>
  <mergeCells count="5">
    <mergeCell ref="A101:I101"/>
    <mergeCell ref="A102:F102"/>
    <mergeCell ref="A1:I1"/>
    <mergeCell ref="A2:F2"/>
    <mergeCell ref="G2:I2"/>
  </mergeCells>
  <phoneticPr fontId="0" type="noConversion"/>
  <hyperlinks>
    <hyperlink ref="A64" r:id="rId1" display="http://www.sbs.gob.pe/app/pp/seriesHistoricas2/paso5_Descargar.aspx?cod=6&amp;per=7&amp;paso=5&amp;secu=01"/>
    <hyperlink ref="A90" r:id="rId2" display="http://www.sbs.gob.pe/app/pp/seriesHistoricas2/paso5_Descargar.aspx?cod=6&amp;per=7&amp;paso=5&amp;secu=01"/>
    <hyperlink ref="A110" r:id="rId3" display="http://www.sbs.gob.pe/app/pp/seriesHistoricas2/paso5_Descargar.aspx?cod=6&amp;per=7&amp;paso=5&amp;secu=01"/>
    <hyperlink ref="A136" r:id="rId4" display="http://www.sbs.gob.pe/app/pp/seriesHistoricas2/paso5_Descargar.aspx?cod=6&amp;per=7&amp;paso=5&amp;secu=01"/>
    <hyperlink ref="A123" r:id="rId5" display="http://www.sbs.gob.pe/app/pp/seriesHistoricas2/paso5_Descargar.aspx?cod=6&amp;per=7&amp;paso=5&amp;secu=01"/>
    <hyperlink ref="K118" r:id="rId6"/>
  </hyperlinks>
  <pageMargins left="0.78740157480314965" right="0.78740157480314965" top="0.98425196850393704" bottom="0.98425196850393704" header="0.31496062992125984" footer="0"/>
  <pageSetup paperSize="9" orientation="portrait" r:id="rId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5"/>
  <sheetViews>
    <sheetView showGridLines="0" zoomScaleNormal="100" zoomScaleSheetLayoutView="100" workbookViewId="0">
      <selection activeCell="A129" sqref="A129"/>
    </sheetView>
  </sheetViews>
  <sheetFormatPr baseColWidth="10" defaultColWidth="11.42578125" defaultRowHeight="12.75"/>
  <cols>
    <col min="1" max="1" width="14.28515625" style="33" customWidth="1"/>
    <col min="2" max="7" width="11.42578125" style="22" customWidth="1"/>
    <col min="8" max="8" width="11.42578125" style="22"/>
    <col min="9" max="9" width="12.28515625" style="22" bestFit="1" customWidth="1"/>
    <col min="10" max="16384" width="11.42578125" style="22"/>
  </cols>
  <sheetData>
    <row r="1" spans="1:7" s="15" customFormat="1" ht="12.95" customHeight="1">
      <c r="A1" s="254" t="s">
        <v>81</v>
      </c>
      <c r="B1" s="254"/>
      <c r="C1" s="254"/>
      <c r="D1" s="254"/>
      <c r="E1" s="254"/>
      <c r="F1" s="254"/>
      <c r="G1" s="254"/>
    </row>
    <row r="2" spans="1:7" s="15" customFormat="1" ht="12.95" customHeight="1">
      <c r="A2" s="254" t="s">
        <v>82</v>
      </c>
      <c r="B2" s="254"/>
      <c r="C2" s="254"/>
      <c r="D2" s="254"/>
      <c r="E2" s="254"/>
      <c r="F2" s="254"/>
      <c r="G2" s="254"/>
    </row>
    <row r="3" spans="1:7" s="171" customFormat="1" ht="14.1" customHeight="1">
      <c r="A3" s="170" t="s">
        <v>80</v>
      </c>
      <c r="E3" s="172"/>
    </row>
    <row r="4" spans="1:7" s="171" customFormat="1" ht="5.0999999999999996" customHeight="1">
      <c r="A4" s="170"/>
      <c r="E4" s="172"/>
    </row>
    <row r="5" spans="1:7" s="15" customFormat="1" ht="45" customHeight="1">
      <c r="A5" s="37" t="s">
        <v>59</v>
      </c>
      <c r="B5" s="132" t="s">
        <v>70</v>
      </c>
      <c r="C5" s="108" t="s">
        <v>71</v>
      </c>
      <c r="D5" s="108" t="s">
        <v>27</v>
      </c>
      <c r="E5" s="109" t="s">
        <v>72</v>
      </c>
      <c r="F5" s="108" t="s">
        <v>28</v>
      </c>
      <c r="G5" s="108" t="s">
        <v>0</v>
      </c>
    </row>
    <row r="6" spans="1:7" s="15" customFormat="1" ht="13.5" hidden="1" customHeight="1">
      <c r="A6" s="102">
        <v>2011</v>
      </c>
      <c r="B6" s="133"/>
      <c r="C6" s="110"/>
      <c r="D6" s="110"/>
      <c r="E6" s="104"/>
      <c r="F6" s="110"/>
      <c r="G6" s="110"/>
    </row>
    <row r="7" spans="1:7" s="111" customFormat="1" ht="13.5" hidden="1" customHeight="1">
      <c r="A7" s="81" t="s">
        <v>15</v>
      </c>
      <c r="B7" s="134">
        <v>346235.82807000005</v>
      </c>
      <c r="C7" s="90">
        <v>6719.9343699999999</v>
      </c>
      <c r="D7" s="90">
        <v>109447.77946000001</v>
      </c>
      <c r="E7" s="90">
        <v>55682.677429999996</v>
      </c>
      <c r="F7" s="90">
        <v>203090.12623000002</v>
      </c>
      <c r="G7" s="91">
        <f>SUM(B7:F7)</f>
        <v>721176.34556000005</v>
      </c>
    </row>
    <row r="8" spans="1:7" s="111" customFormat="1" ht="15" hidden="1" customHeight="1">
      <c r="A8" s="81" t="s">
        <v>36</v>
      </c>
      <c r="B8" s="134">
        <v>341985.61599999998</v>
      </c>
      <c r="C8" s="90">
        <v>6584.6869999999999</v>
      </c>
      <c r="D8" s="90">
        <v>111532.261</v>
      </c>
      <c r="E8" s="90">
        <v>57523.125999999997</v>
      </c>
      <c r="F8" s="90">
        <v>202446.60500000001</v>
      </c>
      <c r="G8" s="91">
        <f t="shared" ref="G8:G18" si="0">SUM(B8:F8)</f>
        <v>720072.29499999993</v>
      </c>
    </row>
    <row r="9" spans="1:7" s="111" customFormat="1" ht="15" hidden="1" customHeight="1">
      <c r="A9" s="81" t="s">
        <v>17</v>
      </c>
      <c r="B9" s="134">
        <v>357013.00799999997</v>
      </c>
      <c r="C9" s="90">
        <v>6492.607</v>
      </c>
      <c r="D9" s="90">
        <v>112371.22700000001</v>
      </c>
      <c r="E9" s="90">
        <v>58823.684999999998</v>
      </c>
      <c r="F9" s="90">
        <v>207292.96400000001</v>
      </c>
      <c r="G9" s="91">
        <f t="shared" si="0"/>
        <v>741993.49100000004</v>
      </c>
    </row>
    <row r="10" spans="1:7" s="111" customFormat="1" ht="15" hidden="1" customHeight="1">
      <c r="A10" s="81" t="s">
        <v>18</v>
      </c>
      <c r="B10" s="134">
        <v>347719.98742999992</v>
      </c>
      <c r="C10" s="90">
        <v>6322.4867399999985</v>
      </c>
      <c r="D10" s="90">
        <v>114665.70177999999</v>
      </c>
      <c r="E10" s="90">
        <v>60158.455470000001</v>
      </c>
      <c r="F10" s="90">
        <v>255500.54395000002</v>
      </c>
      <c r="G10" s="91">
        <f t="shared" si="0"/>
        <v>784367.17537000007</v>
      </c>
    </row>
    <row r="11" spans="1:7" s="111" customFormat="1" ht="15" hidden="1" customHeight="1">
      <c r="A11" s="81" t="s">
        <v>19</v>
      </c>
      <c r="B11" s="134">
        <v>349089.9429599999</v>
      </c>
      <c r="C11" s="90">
        <v>6341.4626800000005</v>
      </c>
      <c r="D11" s="90">
        <v>116848.80209999999</v>
      </c>
      <c r="E11" s="90">
        <v>60494.351000000002</v>
      </c>
      <c r="F11" s="90">
        <v>263862.94355000008</v>
      </c>
      <c r="G11" s="91">
        <f t="shared" si="0"/>
        <v>796637.50228999997</v>
      </c>
    </row>
    <row r="12" spans="1:7" s="111" customFormat="1" ht="15" hidden="1" customHeight="1">
      <c r="A12" s="81" t="s">
        <v>20</v>
      </c>
      <c r="B12" s="134">
        <v>369711.55495999998</v>
      </c>
      <c r="C12" s="90">
        <v>6370.9712199999994</v>
      </c>
      <c r="D12" s="90">
        <v>115069.00607999999</v>
      </c>
      <c r="E12" s="90">
        <v>61121.442520000004</v>
      </c>
      <c r="F12" s="90">
        <v>258854.32738999999</v>
      </c>
      <c r="G12" s="91">
        <f t="shared" si="0"/>
        <v>811127.30217000004</v>
      </c>
    </row>
    <row r="13" spans="1:7" s="111" customFormat="1" ht="15" hidden="1" customHeight="1">
      <c r="A13" s="81" t="s">
        <v>21</v>
      </c>
      <c r="B13" s="134">
        <v>365941.55646999995</v>
      </c>
      <c r="C13" s="90">
        <v>6377.1815499999993</v>
      </c>
      <c r="D13" s="90">
        <v>116228.05784999998</v>
      </c>
      <c r="E13" s="90">
        <v>61863.544350000004</v>
      </c>
      <c r="F13" s="90">
        <v>271953.62744000007</v>
      </c>
      <c r="G13" s="91">
        <f t="shared" si="0"/>
        <v>822363.96765999997</v>
      </c>
    </row>
    <row r="14" spans="1:7" s="111" customFormat="1" ht="15" hidden="1" customHeight="1">
      <c r="A14" s="81" t="s">
        <v>22</v>
      </c>
      <c r="B14" s="134">
        <v>354326.58549000008</v>
      </c>
      <c r="C14" s="90">
        <v>6231.0603099999998</v>
      </c>
      <c r="D14" s="90">
        <v>116367.37781999999</v>
      </c>
      <c r="E14" s="90">
        <v>61982.98386</v>
      </c>
      <c r="F14" s="90">
        <v>290318.8557999999</v>
      </c>
      <c r="G14" s="91">
        <f t="shared" si="0"/>
        <v>829226.86327999993</v>
      </c>
    </row>
    <row r="15" spans="1:7" s="111" customFormat="1" ht="15" hidden="1" customHeight="1">
      <c r="A15" s="81" t="s">
        <v>37</v>
      </c>
      <c r="B15" s="134">
        <v>366862.76699999999</v>
      </c>
      <c r="C15" s="90">
        <v>6137.6329999999998</v>
      </c>
      <c r="D15" s="90">
        <v>118447.996</v>
      </c>
      <c r="E15" s="90">
        <v>61707.823999999993</v>
      </c>
      <c r="F15" s="90">
        <v>304973.41700000002</v>
      </c>
      <c r="G15" s="91">
        <f t="shared" si="0"/>
        <v>858129.63699999999</v>
      </c>
    </row>
    <row r="16" spans="1:7" s="111" customFormat="1" ht="15" hidden="1" customHeight="1">
      <c r="A16" s="81" t="s">
        <v>24</v>
      </c>
      <c r="B16" s="134">
        <v>371140.39399999997</v>
      </c>
      <c r="C16" s="90">
        <v>6342.62</v>
      </c>
      <c r="D16" s="90">
        <v>119355.82599999999</v>
      </c>
      <c r="E16" s="90">
        <v>63003.753000000004</v>
      </c>
      <c r="F16" s="90">
        <v>292829.30499999999</v>
      </c>
      <c r="G16" s="91">
        <f t="shared" si="0"/>
        <v>852671.89800000004</v>
      </c>
    </row>
    <row r="17" spans="1:7" s="111" customFormat="1" ht="15" hidden="1" customHeight="1">
      <c r="A17" s="81" t="s">
        <v>25</v>
      </c>
      <c r="B17" s="134">
        <v>380206.1920000001</v>
      </c>
      <c r="C17" s="90">
        <v>6697.8470000000007</v>
      </c>
      <c r="D17" s="90">
        <v>122009.459</v>
      </c>
      <c r="E17" s="90">
        <v>64834.892000000007</v>
      </c>
      <c r="F17" s="90">
        <v>292517.42499999999</v>
      </c>
      <c r="G17" s="91">
        <f t="shared" si="0"/>
        <v>866265.81500000018</v>
      </c>
    </row>
    <row r="18" spans="1:7" s="111" customFormat="1" ht="15" hidden="1" customHeight="1">
      <c r="A18" s="81" t="s">
        <v>26</v>
      </c>
      <c r="B18" s="134">
        <v>408886.13300000003</v>
      </c>
      <c r="C18" s="90">
        <v>6724.7110000000002</v>
      </c>
      <c r="D18" s="90">
        <v>125631.329</v>
      </c>
      <c r="E18" s="90">
        <v>66902.479000000007</v>
      </c>
      <c r="F18" s="90">
        <v>307828.663</v>
      </c>
      <c r="G18" s="91">
        <f t="shared" si="0"/>
        <v>915973.31500000018</v>
      </c>
    </row>
    <row r="19" spans="1:7" s="15" customFormat="1" ht="0.75" hidden="1" customHeight="1">
      <c r="A19" s="131"/>
      <c r="B19" s="135"/>
      <c r="C19" s="112"/>
      <c r="D19" s="112"/>
      <c r="E19" s="113"/>
      <c r="F19" s="112"/>
      <c r="G19" s="112"/>
    </row>
    <row r="20" spans="1:7" s="15" customFormat="1" ht="15.75" hidden="1" customHeight="1">
      <c r="A20" s="105">
        <v>2013</v>
      </c>
      <c r="B20" s="133"/>
      <c r="C20" s="110"/>
      <c r="D20" s="110"/>
      <c r="E20" s="104"/>
      <c r="F20" s="110"/>
      <c r="G20" s="110"/>
    </row>
    <row r="21" spans="1:7" s="111" customFormat="1" ht="15.75" hidden="1" customHeight="1">
      <c r="A21" s="81" t="s">
        <v>15</v>
      </c>
      <c r="B21" s="136">
        <v>476468.07200000004</v>
      </c>
      <c r="C21" s="114">
        <v>7646.4930000000004</v>
      </c>
      <c r="D21" s="114">
        <v>157548.73800000001</v>
      </c>
      <c r="E21" s="114">
        <v>81602.171000000002</v>
      </c>
      <c r="F21" s="114">
        <v>370650.65</v>
      </c>
      <c r="G21" s="10">
        <f>SUM(B21:F21)</f>
        <v>1093916.1240000001</v>
      </c>
    </row>
    <row r="22" spans="1:7" s="111" customFormat="1" ht="15.75" hidden="1" customHeight="1">
      <c r="A22" s="81" t="s">
        <v>36</v>
      </c>
      <c r="B22" s="136">
        <v>482447.99100000004</v>
      </c>
      <c r="C22" s="114">
        <v>7635.7429999999995</v>
      </c>
      <c r="D22" s="114">
        <v>161500.47900000002</v>
      </c>
      <c r="E22" s="114">
        <v>80373.121999999988</v>
      </c>
      <c r="F22" s="114">
        <v>380521.42200000002</v>
      </c>
      <c r="G22" s="10">
        <f t="shared" ref="G22:G32" si="1">SUM(B22:F22)</f>
        <v>1112478.7570000002</v>
      </c>
    </row>
    <row r="23" spans="1:7" s="111" customFormat="1" ht="15.75" hidden="1" customHeight="1">
      <c r="A23" s="81" t="s">
        <v>17</v>
      </c>
      <c r="B23" s="136">
        <v>489979.60100000002</v>
      </c>
      <c r="C23" s="114">
        <v>7265.0569999999998</v>
      </c>
      <c r="D23" s="114">
        <v>161371.997</v>
      </c>
      <c r="E23" s="114">
        <v>80086.592999999993</v>
      </c>
      <c r="F23" s="114">
        <v>361460.989</v>
      </c>
      <c r="G23" s="10">
        <f t="shared" si="1"/>
        <v>1100164.237</v>
      </c>
    </row>
    <row r="24" spans="1:7" s="111" customFormat="1" ht="15.75" hidden="1" customHeight="1">
      <c r="A24" s="81" t="s">
        <v>18</v>
      </c>
      <c r="B24" s="136">
        <v>491197.98899999994</v>
      </c>
      <c r="C24" s="114">
        <v>7235.69</v>
      </c>
      <c r="D24" s="114">
        <v>163213.86099999998</v>
      </c>
      <c r="E24" s="114">
        <v>80307.849000000002</v>
      </c>
      <c r="F24" s="114">
        <v>367766.09100000001</v>
      </c>
      <c r="G24" s="10">
        <f t="shared" si="1"/>
        <v>1109721.48</v>
      </c>
    </row>
    <row r="25" spans="1:7" s="111" customFormat="1" ht="15.75" hidden="1" customHeight="1">
      <c r="A25" s="81" t="s">
        <v>19</v>
      </c>
      <c r="B25" s="136">
        <v>498769.08399999997</v>
      </c>
      <c r="C25" s="114">
        <v>7896.0170000000007</v>
      </c>
      <c r="D25" s="114">
        <v>171022.03399999999</v>
      </c>
      <c r="E25" s="114">
        <v>82060.847000000009</v>
      </c>
      <c r="F25" s="114">
        <v>355671.79499999998</v>
      </c>
      <c r="G25" s="10">
        <f t="shared" si="1"/>
        <v>1115419.777</v>
      </c>
    </row>
    <row r="26" spans="1:7" s="111" customFormat="1" ht="15.75" hidden="1" customHeight="1">
      <c r="A26" s="81" t="s">
        <v>20</v>
      </c>
      <c r="B26" s="136">
        <v>495757.52500000002</v>
      </c>
      <c r="C26" s="114">
        <v>8190.732</v>
      </c>
      <c r="D26" s="114">
        <v>163948.101</v>
      </c>
      <c r="E26" s="114">
        <v>84330.904999999999</v>
      </c>
      <c r="F26" s="114">
        <v>359359.01</v>
      </c>
      <c r="G26" s="10">
        <f t="shared" si="1"/>
        <v>1111586.273</v>
      </c>
    </row>
    <row r="27" spans="1:7" s="111" customFormat="1" ht="15.75" hidden="1" customHeight="1">
      <c r="A27" s="81" t="s">
        <v>21</v>
      </c>
      <c r="B27" s="136">
        <v>524022.25300000003</v>
      </c>
      <c r="C27" s="114">
        <v>8420.3070000000007</v>
      </c>
      <c r="D27" s="114">
        <v>165275.296</v>
      </c>
      <c r="E27" s="114">
        <v>89436.019</v>
      </c>
      <c r="F27" s="114">
        <v>341877.04300000001</v>
      </c>
      <c r="G27" s="10">
        <f t="shared" si="1"/>
        <v>1129030.9180000001</v>
      </c>
    </row>
    <row r="28" spans="1:7" s="111" customFormat="1" ht="15.75" hidden="1" customHeight="1">
      <c r="A28" s="81" t="s">
        <v>22</v>
      </c>
      <c r="B28" s="136">
        <v>520355.10399999999</v>
      </c>
      <c r="C28" s="114">
        <v>8385.3690000000006</v>
      </c>
      <c r="D28" s="114">
        <v>167671.64500000002</v>
      </c>
      <c r="E28" s="114">
        <v>91483.22</v>
      </c>
      <c r="F28" s="114">
        <v>346379.02399999998</v>
      </c>
      <c r="G28" s="10">
        <f t="shared" si="1"/>
        <v>1134274.362</v>
      </c>
    </row>
    <row r="29" spans="1:7" s="111" customFormat="1" ht="15.75" hidden="1" customHeight="1">
      <c r="A29" s="81" t="s">
        <v>37</v>
      </c>
      <c r="B29" s="136">
        <v>528573.9310000001</v>
      </c>
      <c r="C29" s="114">
        <v>8033.0929999999998</v>
      </c>
      <c r="D29" s="114">
        <v>167859.57200000001</v>
      </c>
      <c r="E29" s="114">
        <v>92803.254000000001</v>
      </c>
      <c r="F29" s="114">
        <v>349995.40299999999</v>
      </c>
      <c r="G29" s="10">
        <f t="shared" si="1"/>
        <v>1147265.253</v>
      </c>
    </row>
    <row r="30" spans="1:7" s="111" customFormat="1" ht="15.75" hidden="1" customHeight="1">
      <c r="A30" s="81" t="s">
        <v>24</v>
      </c>
      <c r="B30" s="136">
        <v>535402.05200000003</v>
      </c>
      <c r="C30" s="114">
        <v>7873.5370000000003</v>
      </c>
      <c r="D30" s="114">
        <v>168676.88200000001</v>
      </c>
      <c r="E30" s="114">
        <v>94196.834999999992</v>
      </c>
      <c r="F30" s="114">
        <v>365406.185</v>
      </c>
      <c r="G30" s="10">
        <f t="shared" si="1"/>
        <v>1171555.4909999999</v>
      </c>
    </row>
    <row r="31" spans="1:7" s="111" customFormat="1" ht="15.75" hidden="1" customHeight="1">
      <c r="A31" s="81" t="s">
        <v>25</v>
      </c>
      <c r="B31" s="136">
        <v>551953.78600000008</v>
      </c>
      <c r="C31" s="114">
        <v>8143.17</v>
      </c>
      <c r="D31" s="114">
        <v>172732.02599999998</v>
      </c>
      <c r="E31" s="114">
        <v>94629.125</v>
      </c>
      <c r="F31" s="114">
        <v>342471.01699999999</v>
      </c>
      <c r="G31" s="10">
        <f t="shared" si="1"/>
        <v>1169929.1240000001</v>
      </c>
    </row>
    <row r="32" spans="1:7" s="111" customFormat="1" ht="15.75" hidden="1" customHeight="1">
      <c r="A32" s="81" t="s">
        <v>26</v>
      </c>
      <c r="B32" s="136">
        <v>591513.57400000002</v>
      </c>
      <c r="C32" s="114">
        <v>7509.7340000000004</v>
      </c>
      <c r="D32" s="114">
        <v>178326.74400000001</v>
      </c>
      <c r="E32" s="114">
        <v>94984.428</v>
      </c>
      <c r="F32" s="114">
        <v>331882.96999999997</v>
      </c>
      <c r="G32" s="10">
        <f t="shared" si="1"/>
        <v>1204217.4500000002</v>
      </c>
    </row>
    <row r="33" spans="1:7" s="15" customFormat="1" ht="15.75" hidden="1" customHeight="1">
      <c r="A33" s="105">
        <v>2014</v>
      </c>
      <c r="B33" s="133"/>
      <c r="C33" s="90"/>
      <c r="D33" s="110"/>
      <c r="E33" s="104"/>
      <c r="F33" s="110"/>
      <c r="G33" s="110"/>
    </row>
    <row r="34" spans="1:7" s="15" customFormat="1" ht="15.75" hidden="1" customHeight="1">
      <c r="A34" s="81" t="s">
        <v>15</v>
      </c>
      <c r="B34" s="134">
        <v>608650.50300000003</v>
      </c>
      <c r="C34" s="90">
        <v>7644.5510000000004</v>
      </c>
      <c r="D34" s="90">
        <v>181455.527</v>
      </c>
      <c r="E34" s="90">
        <v>98951.340000000011</v>
      </c>
      <c r="F34" s="90">
        <v>340863.576</v>
      </c>
      <c r="G34" s="91">
        <f>SUM(B34:F34)</f>
        <v>1237565.497</v>
      </c>
    </row>
    <row r="35" spans="1:7" s="15" customFormat="1" ht="15.75" hidden="1" customHeight="1">
      <c r="A35" s="81" t="s">
        <v>36</v>
      </c>
      <c r="B35" s="134">
        <v>572724.196</v>
      </c>
      <c r="C35" s="90">
        <v>7727.1550000000007</v>
      </c>
      <c r="D35" s="90">
        <v>181654.038</v>
      </c>
      <c r="E35" s="90">
        <v>102575.17</v>
      </c>
      <c r="F35" s="90">
        <v>337445.93800000002</v>
      </c>
      <c r="G35" s="91">
        <f t="shared" ref="G35:G45" si="2">SUM(B35:F35)</f>
        <v>1202126.497</v>
      </c>
    </row>
    <row r="36" spans="1:7" s="15" customFormat="1" ht="15.75" hidden="1" customHeight="1">
      <c r="A36" s="81" t="s">
        <v>17</v>
      </c>
      <c r="B36" s="134">
        <v>577623.03100000008</v>
      </c>
      <c r="C36" s="90">
        <v>7574.92</v>
      </c>
      <c r="D36" s="90">
        <v>180780.46000000002</v>
      </c>
      <c r="E36" s="90">
        <v>106827.55500000001</v>
      </c>
      <c r="F36" s="90">
        <v>322996.49300000002</v>
      </c>
      <c r="G36" s="91">
        <f t="shared" si="2"/>
        <v>1195802.4590000003</v>
      </c>
    </row>
    <row r="37" spans="1:7" s="15" customFormat="1" ht="15.75" hidden="1" customHeight="1">
      <c r="A37" s="81" t="s">
        <v>18</v>
      </c>
      <c r="B37" s="134">
        <v>568426.47199999995</v>
      </c>
      <c r="C37" s="90">
        <v>7679.5680000000002</v>
      </c>
      <c r="D37" s="90">
        <v>178393.87700000001</v>
      </c>
      <c r="E37" s="90">
        <v>109480.431</v>
      </c>
      <c r="F37" s="90">
        <v>318708.13400000002</v>
      </c>
      <c r="G37" s="91">
        <f t="shared" si="2"/>
        <v>1182688.4819999998</v>
      </c>
    </row>
    <row r="38" spans="1:7" s="15" customFormat="1" ht="15.75" hidden="1" customHeight="1">
      <c r="A38" s="81" t="s">
        <v>19</v>
      </c>
      <c r="B38" s="134">
        <v>548463.78299999994</v>
      </c>
      <c r="C38" s="90">
        <v>7638.7760000000007</v>
      </c>
      <c r="D38" s="90">
        <v>185898.75399999999</v>
      </c>
      <c r="E38" s="90">
        <v>109907.065</v>
      </c>
      <c r="F38" s="90">
        <v>298333.96799999999</v>
      </c>
      <c r="G38" s="91">
        <f t="shared" si="2"/>
        <v>1150242.3459999999</v>
      </c>
    </row>
    <row r="39" spans="1:7" s="15" customFormat="1" ht="15.75" hidden="1" customHeight="1">
      <c r="A39" s="81" t="s">
        <v>20</v>
      </c>
      <c r="B39" s="134">
        <v>572313.97200000007</v>
      </c>
      <c r="C39" s="90">
        <v>7677.4809999999998</v>
      </c>
      <c r="D39" s="90">
        <v>184164.01100000003</v>
      </c>
      <c r="E39" s="90">
        <v>112473.81600000001</v>
      </c>
      <c r="F39" s="90">
        <v>305615.15999999997</v>
      </c>
      <c r="G39" s="91">
        <f t="shared" si="2"/>
        <v>1182244.4400000002</v>
      </c>
    </row>
    <row r="40" spans="1:7" ht="15.75" hidden="1" customHeight="1">
      <c r="A40" s="81" t="s">
        <v>21</v>
      </c>
      <c r="B40" s="134">
        <v>574192.74</v>
      </c>
      <c r="C40" s="90">
        <v>7414.0369999999994</v>
      </c>
      <c r="D40" s="90">
        <v>187733.11000000002</v>
      </c>
      <c r="E40" s="90">
        <v>113835.39600000001</v>
      </c>
      <c r="F40" s="90">
        <v>301015.62599999999</v>
      </c>
      <c r="G40" s="91">
        <f t="shared" si="2"/>
        <v>1184190.909</v>
      </c>
    </row>
    <row r="41" spans="1:7" s="15" customFormat="1" ht="15.75" hidden="1" customHeight="1">
      <c r="A41" s="81" t="s">
        <v>22</v>
      </c>
      <c r="B41" s="134">
        <v>561416.59899999993</v>
      </c>
      <c r="C41" s="90">
        <v>7173.8239999999996</v>
      </c>
      <c r="D41" s="90">
        <v>190886.73799999998</v>
      </c>
      <c r="E41" s="90">
        <v>118088.92099999999</v>
      </c>
      <c r="F41" s="90">
        <v>309523.935</v>
      </c>
      <c r="G41" s="91">
        <f t="shared" si="2"/>
        <v>1187090.017</v>
      </c>
    </row>
    <row r="42" spans="1:7" s="111" customFormat="1" ht="15.75" hidden="1" customHeight="1">
      <c r="A42" s="81" t="s">
        <v>37</v>
      </c>
      <c r="B42" s="134">
        <v>620975.64300000004</v>
      </c>
      <c r="C42" s="90">
        <v>7219.915</v>
      </c>
      <c r="D42" s="90">
        <v>192649.40299999996</v>
      </c>
      <c r="E42" s="90">
        <v>119525.09</v>
      </c>
      <c r="F42" s="90">
        <v>312294.712</v>
      </c>
      <c r="G42" s="91">
        <f t="shared" si="2"/>
        <v>1252664.763</v>
      </c>
    </row>
    <row r="43" spans="1:7" s="111" customFormat="1" ht="15.75" hidden="1" customHeight="1">
      <c r="A43" s="81" t="s">
        <v>24</v>
      </c>
      <c r="B43" s="134">
        <v>627731.07599999988</v>
      </c>
      <c r="C43" s="90">
        <v>6965.4250000000002</v>
      </c>
      <c r="D43" s="90">
        <v>191517.96400000001</v>
      </c>
      <c r="E43" s="90">
        <v>120223.277</v>
      </c>
      <c r="F43" s="90">
        <v>309658.72499999998</v>
      </c>
      <c r="G43" s="91">
        <f t="shared" si="2"/>
        <v>1256096.4669999999</v>
      </c>
    </row>
    <row r="44" spans="1:7" s="111" customFormat="1" ht="15.75" hidden="1" customHeight="1">
      <c r="A44" s="81" t="s">
        <v>25</v>
      </c>
      <c r="B44" s="134">
        <v>639669.18200000003</v>
      </c>
      <c r="C44" s="90">
        <v>6904.5990000000002</v>
      </c>
      <c r="D44" s="90">
        <v>191931.05100000001</v>
      </c>
      <c r="E44" s="90">
        <v>122017.465</v>
      </c>
      <c r="F44" s="90">
        <v>285331.11599999998</v>
      </c>
      <c r="G44" s="91">
        <f t="shared" si="2"/>
        <v>1245853.4129999999</v>
      </c>
    </row>
    <row r="45" spans="1:7" s="111" customFormat="1" ht="15.75" hidden="1" customHeight="1">
      <c r="A45" s="81" t="s">
        <v>26</v>
      </c>
      <c r="B45" s="134">
        <v>685505.96900000004</v>
      </c>
      <c r="C45" s="90">
        <v>6926.9740000000002</v>
      </c>
      <c r="D45" s="90">
        <v>187625.03199999998</v>
      </c>
      <c r="E45" s="90">
        <v>125528.747</v>
      </c>
      <c r="F45" s="90">
        <v>337499.99400000001</v>
      </c>
      <c r="G45" s="91">
        <f t="shared" si="2"/>
        <v>1343086.716</v>
      </c>
    </row>
    <row r="46" spans="1:7" s="15" customFormat="1" ht="18" hidden="1" customHeight="1">
      <c r="A46" s="105">
        <v>2015</v>
      </c>
      <c r="B46" s="133"/>
      <c r="C46" s="110"/>
      <c r="D46" s="110"/>
      <c r="E46" s="104"/>
      <c r="F46" s="110"/>
      <c r="G46" s="110"/>
    </row>
    <row r="47" spans="1:7" s="111" customFormat="1" ht="18" hidden="1" customHeight="1">
      <c r="A47" s="81" t="s">
        <v>15</v>
      </c>
      <c r="B47" s="134">
        <v>698576.60799999989</v>
      </c>
      <c r="C47" s="90">
        <v>7157.1730000000007</v>
      </c>
      <c r="D47" s="90">
        <v>191132.89299999998</v>
      </c>
      <c r="E47" s="90">
        <v>124507.59600000001</v>
      </c>
      <c r="F47" s="90">
        <v>307698.84299999999</v>
      </c>
      <c r="G47" s="91">
        <f>SUM(B47:F47)</f>
        <v>1329073.1129999999</v>
      </c>
    </row>
    <row r="48" spans="1:7" s="111" customFormat="1" ht="18" hidden="1" customHeight="1">
      <c r="A48" s="81" t="s">
        <v>36</v>
      </c>
      <c r="B48" s="134">
        <v>647311.34799999988</v>
      </c>
      <c r="C48" s="90">
        <v>7046.0509999999995</v>
      </c>
      <c r="D48" s="90">
        <v>191039.84700000001</v>
      </c>
      <c r="E48" s="90">
        <v>124625.32400000001</v>
      </c>
      <c r="F48" s="90">
        <v>318371.239</v>
      </c>
      <c r="G48" s="91">
        <f t="shared" ref="G48:G58" si="3">SUM(B48:F48)</f>
        <v>1288393.8089999999</v>
      </c>
    </row>
    <row r="49" spans="1:7" s="111" customFormat="1" ht="18" hidden="1" customHeight="1">
      <c r="A49" s="81" t="s">
        <v>17</v>
      </c>
      <c r="B49" s="134">
        <v>691694.97000000009</v>
      </c>
      <c r="C49" s="90">
        <v>7035.77</v>
      </c>
      <c r="D49" s="90">
        <v>191148.77399999998</v>
      </c>
      <c r="E49" s="90">
        <v>125177.59599999999</v>
      </c>
      <c r="F49" s="90">
        <v>310115.00300000003</v>
      </c>
      <c r="G49" s="91">
        <f t="shared" si="3"/>
        <v>1325172.1130000001</v>
      </c>
    </row>
    <row r="50" spans="1:7" s="111" customFormat="1" ht="18" hidden="1" customHeight="1">
      <c r="A50" s="81" t="s">
        <v>18</v>
      </c>
      <c r="B50" s="134">
        <v>640613.64899999998</v>
      </c>
      <c r="C50" s="90">
        <v>6934.3710000000001</v>
      </c>
      <c r="D50" s="90">
        <v>191101.61199999999</v>
      </c>
      <c r="E50" s="90">
        <v>127236.48299999999</v>
      </c>
      <c r="F50" s="90">
        <v>321684.60399999999</v>
      </c>
      <c r="G50" s="91">
        <f t="shared" si="3"/>
        <v>1287570.719</v>
      </c>
    </row>
    <row r="51" spans="1:7" s="111" customFormat="1" ht="18" hidden="1" customHeight="1">
      <c r="A51" s="81" t="s">
        <v>19</v>
      </c>
      <c r="B51" s="134">
        <v>669677.94000000006</v>
      </c>
      <c r="C51" s="90">
        <v>6978.9369999999999</v>
      </c>
      <c r="D51" s="90">
        <v>192566.06899999996</v>
      </c>
      <c r="E51" s="90">
        <v>129842.46100000001</v>
      </c>
      <c r="F51" s="90">
        <v>302735.79100000003</v>
      </c>
      <c r="G51" s="91">
        <f t="shared" si="3"/>
        <v>1301801.1980000001</v>
      </c>
    </row>
    <row r="52" spans="1:7" s="111" customFormat="1" ht="18" hidden="1" customHeight="1">
      <c r="A52" s="81" t="s">
        <v>20</v>
      </c>
      <c r="B52" s="134">
        <v>656887.30299999996</v>
      </c>
      <c r="C52" s="90">
        <v>7119.808</v>
      </c>
      <c r="D52" s="90">
        <v>190722.31400000001</v>
      </c>
      <c r="E52" s="90">
        <v>132189.84400000001</v>
      </c>
      <c r="F52" s="90">
        <v>321567.70899999997</v>
      </c>
      <c r="G52" s="91">
        <f t="shared" si="3"/>
        <v>1308486.9779999999</v>
      </c>
    </row>
    <row r="53" spans="1:7" s="111" customFormat="1" ht="18" hidden="1" customHeight="1">
      <c r="A53" s="81" t="s">
        <v>21</v>
      </c>
      <c r="B53" s="134">
        <v>633721.15899999999</v>
      </c>
      <c r="C53" s="90">
        <v>7392.7049999999999</v>
      </c>
      <c r="D53" s="90">
        <v>191515.73700000002</v>
      </c>
      <c r="E53" s="90">
        <v>130890.95699999999</v>
      </c>
      <c r="F53" s="90">
        <v>301422.21100000001</v>
      </c>
      <c r="G53" s="91">
        <f t="shared" si="3"/>
        <v>1264942.7689999999</v>
      </c>
    </row>
    <row r="54" spans="1:7" s="111" customFormat="1" ht="18" hidden="1" customHeight="1">
      <c r="A54" s="81" t="s">
        <v>22</v>
      </c>
      <c r="B54" s="134">
        <v>666881.75100000005</v>
      </c>
      <c r="C54" s="90">
        <v>7159.2699999999995</v>
      </c>
      <c r="D54" s="90">
        <v>191465.15599999999</v>
      </c>
      <c r="E54" s="90">
        <v>129608.045</v>
      </c>
      <c r="F54" s="90">
        <v>310288.92099999997</v>
      </c>
      <c r="G54" s="91">
        <f t="shared" si="3"/>
        <v>1305403.1430000002</v>
      </c>
    </row>
    <row r="55" spans="1:7" s="111" customFormat="1" ht="18" hidden="1" customHeight="1">
      <c r="A55" s="81" t="s">
        <v>37</v>
      </c>
      <c r="B55" s="134">
        <v>633332.44400000002</v>
      </c>
      <c r="C55" s="90">
        <v>8322.31</v>
      </c>
      <c r="D55" s="90">
        <v>190201.579</v>
      </c>
      <c r="E55" s="90">
        <v>128228.3</v>
      </c>
      <c r="F55" s="90">
        <v>302024.43900000001</v>
      </c>
      <c r="G55" s="91">
        <f t="shared" si="3"/>
        <v>1262109.0720000002</v>
      </c>
    </row>
    <row r="56" spans="1:7" s="111" customFormat="1" ht="18" hidden="1" customHeight="1">
      <c r="A56" s="81" t="s">
        <v>24</v>
      </c>
      <c r="B56" s="134">
        <v>654338.77500000002</v>
      </c>
      <c r="C56" s="90">
        <v>8263.7849999999999</v>
      </c>
      <c r="D56" s="90">
        <v>190230.20300000001</v>
      </c>
      <c r="E56" s="90">
        <v>127902.879</v>
      </c>
      <c r="F56" s="90">
        <v>314274.58600000001</v>
      </c>
      <c r="G56" s="91">
        <f t="shared" si="3"/>
        <v>1295010.2280000001</v>
      </c>
    </row>
    <row r="57" spans="1:7" s="111" customFormat="1" ht="18" hidden="1" customHeight="1">
      <c r="A57" s="81" t="s">
        <v>25</v>
      </c>
      <c r="B57" s="134">
        <v>651474.69799999986</v>
      </c>
      <c r="C57" s="90">
        <v>8799.728000000001</v>
      </c>
      <c r="D57" s="90">
        <v>191866.41700000002</v>
      </c>
      <c r="E57" s="90">
        <v>127334.448</v>
      </c>
      <c r="F57" s="90">
        <v>308621.5</v>
      </c>
      <c r="G57" s="91">
        <f t="shared" si="3"/>
        <v>1288096.7909999997</v>
      </c>
    </row>
    <row r="58" spans="1:7" s="111" customFormat="1" ht="18" hidden="1" customHeight="1">
      <c r="A58" s="81" t="s">
        <v>26</v>
      </c>
      <c r="B58" s="134">
        <v>671877.74</v>
      </c>
      <c r="C58" s="90">
        <v>8817.7729999999992</v>
      </c>
      <c r="D58" s="90">
        <v>196479.644</v>
      </c>
      <c r="E58" s="90">
        <v>123624.58100000001</v>
      </c>
      <c r="F58" s="90">
        <v>332854.92700000003</v>
      </c>
      <c r="G58" s="91">
        <f t="shared" si="3"/>
        <v>1333654.665</v>
      </c>
    </row>
    <row r="59" spans="1:7" s="111" customFormat="1" ht="16.5" hidden="1" customHeight="1">
      <c r="A59" s="102">
        <v>2016</v>
      </c>
      <c r="B59" s="133"/>
      <c r="C59" s="110"/>
      <c r="D59" s="110"/>
      <c r="E59" s="104"/>
      <c r="F59" s="110"/>
      <c r="G59" s="110"/>
    </row>
    <row r="60" spans="1:7" s="15" customFormat="1" ht="16.5" hidden="1" customHeight="1">
      <c r="A60" s="81" t="s">
        <v>15</v>
      </c>
      <c r="B60" s="134">
        <v>712715.89500000002</v>
      </c>
      <c r="C60" s="90">
        <v>8814.83</v>
      </c>
      <c r="D60" s="90">
        <v>196604.27500000002</v>
      </c>
      <c r="E60" s="90">
        <v>120997.034</v>
      </c>
      <c r="F60" s="90">
        <v>385247.48800000001</v>
      </c>
      <c r="G60" s="91">
        <f t="shared" ref="G60:G70" si="4">SUM(B60:F60)</f>
        <v>1424379.5219999999</v>
      </c>
    </row>
    <row r="61" spans="1:7" s="111" customFormat="1" ht="16.5" hidden="1" customHeight="1">
      <c r="A61" s="81" t="s">
        <v>16</v>
      </c>
      <c r="B61" s="134">
        <v>902938.79600000009</v>
      </c>
      <c r="C61" s="90">
        <v>9122.3159999999989</v>
      </c>
      <c r="D61" s="90">
        <v>200060.69400000002</v>
      </c>
      <c r="E61" s="90">
        <v>119277.917</v>
      </c>
      <c r="F61" s="90">
        <v>391702.99200000003</v>
      </c>
      <c r="G61" s="91">
        <f t="shared" si="4"/>
        <v>1623102.7150000001</v>
      </c>
    </row>
    <row r="62" spans="1:7" s="111" customFormat="1" ht="16.5" hidden="1" customHeight="1">
      <c r="A62" s="81" t="s">
        <v>17</v>
      </c>
      <c r="B62" s="134">
        <v>873372.25099999993</v>
      </c>
      <c r="C62" s="90">
        <v>9015.1310000000012</v>
      </c>
      <c r="D62" s="90">
        <v>199057.79300000001</v>
      </c>
      <c r="E62" s="90">
        <v>117588.931</v>
      </c>
      <c r="F62" s="90">
        <v>371215.50199999998</v>
      </c>
      <c r="G62" s="91">
        <f t="shared" si="4"/>
        <v>1570249.608</v>
      </c>
    </row>
    <row r="63" spans="1:7" s="111" customFormat="1" ht="16.5" hidden="1" customHeight="1">
      <c r="A63" s="81" t="s">
        <v>18</v>
      </c>
      <c r="B63" s="134">
        <v>734479.31299999997</v>
      </c>
      <c r="C63" s="90">
        <v>8918.8780000000006</v>
      </c>
      <c r="D63" s="90">
        <v>199861.47500000003</v>
      </c>
      <c r="E63" s="90">
        <v>113375.60400000001</v>
      </c>
      <c r="F63" s="90">
        <v>385014.79200000002</v>
      </c>
      <c r="G63" s="91">
        <f t="shared" si="4"/>
        <v>1441650.0619999999</v>
      </c>
    </row>
    <row r="64" spans="1:7" s="111" customFormat="1" ht="16.5" hidden="1" customHeight="1">
      <c r="A64" s="81" t="s">
        <v>19</v>
      </c>
      <c r="B64" s="134">
        <v>739126.70500000007</v>
      </c>
      <c r="C64" s="90">
        <v>9218.4480000000003</v>
      </c>
      <c r="D64" s="90">
        <v>207468.56200000003</v>
      </c>
      <c r="E64" s="90">
        <v>116865.1</v>
      </c>
      <c r="F64" s="90">
        <v>355878.54200000002</v>
      </c>
      <c r="G64" s="91">
        <f t="shared" si="4"/>
        <v>1428557.3570000003</v>
      </c>
    </row>
    <row r="65" spans="1:13" s="111" customFormat="1" ht="16.5" hidden="1" customHeight="1">
      <c r="A65" s="81" t="s">
        <v>20</v>
      </c>
      <c r="B65" s="134">
        <v>751116.03299999994</v>
      </c>
      <c r="C65" s="90">
        <v>9322.9349999999995</v>
      </c>
      <c r="D65" s="90">
        <v>209035.31400000001</v>
      </c>
      <c r="E65" s="90">
        <v>116074.644</v>
      </c>
      <c r="F65" s="90">
        <v>358937.82500000001</v>
      </c>
      <c r="G65" s="91">
        <f t="shared" si="4"/>
        <v>1444486.7509999999</v>
      </c>
    </row>
    <row r="66" spans="1:13" s="111" customFormat="1" ht="16.5" hidden="1" customHeight="1">
      <c r="A66" s="81" t="s">
        <v>21</v>
      </c>
      <c r="B66" s="134">
        <v>778541.13699999999</v>
      </c>
      <c r="C66" s="90">
        <v>10615.295</v>
      </c>
      <c r="D66" s="90">
        <v>213262.427</v>
      </c>
      <c r="E66" s="90">
        <v>119295.81299999999</v>
      </c>
      <c r="F66" s="90">
        <v>338105.93800000002</v>
      </c>
      <c r="G66" s="91">
        <f t="shared" si="4"/>
        <v>1459820.61</v>
      </c>
    </row>
    <row r="67" spans="1:13" s="111" customFormat="1" ht="16.5" hidden="1" customHeight="1">
      <c r="A67" s="81" t="s">
        <v>22</v>
      </c>
      <c r="B67" s="134">
        <v>773552.67999999993</v>
      </c>
      <c r="C67" s="90">
        <v>10849.755999999999</v>
      </c>
      <c r="D67" s="90">
        <v>215706.53100000002</v>
      </c>
      <c r="E67" s="90">
        <v>122942.325</v>
      </c>
      <c r="F67" s="90">
        <v>348955.86</v>
      </c>
      <c r="G67" s="91">
        <f t="shared" si="4"/>
        <v>1472007.1519999998</v>
      </c>
    </row>
    <row r="68" spans="1:13" s="111" customFormat="1" ht="16.5" hidden="1" customHeight="1">
      <c r="A68" s="81" t="s">
        <v>37</v>
      </c>
      <c r="B68" s="134">
        <v>786643.16</v>
      </c>
      <c r="C68" s="90">
        <v>10898.899000000001</v>
      </c>
      <c r="D68" s="90">
        <v>221464.70200000002</v>
      </c>
      <c r="E68" s="90">
        <v>90617.67</v>
      </c>
      <c r="F68" s="90">
        <v>339226.15299999999</v>
      </c>
      <c r="G68" s="91">
        <f t="shared" si="4"/>
        <v>1448850.584</v>
      </c>
    </row>
    <row r="69" spans="1:13" s="111" customFormat="1" ht="16.5" hidden="1" customHeight="1">
      <c r="A69" s="81" t="s">
        <v>24</v>
      </c>
      <c r="B69" s="134">
        <v>792588.77400000009</v>
      </c>
      <c r="C69" s="90">
        <v>11248.532999999999</v>
      </c>
      <c r="D69" s="90">
        <v>222304.73700000002</v>
      </c>
      <c r="E69" s="90">
        <v>95299.286000000007</v>
      </c>
      <c r="F69" s="90">
        <v>342253.326</v>
      </c>
      <c r="G69" s="91">
        <f t="shared" si="4"/>
        <v>1463694.6560000004</v>
      </c>
    </row>
    <row r="70" spans="1:13" s="111" customFormat="1" ht="16.5" hidden="1" customHeight="1">
      <c r="A70" s="81" t="s">
        <v>25</v>
      </c>
      <c r="B70" s="134">
        <v>825694.51300000004</v>
      </c>
      <c r="C70" s="90">
        <v>11837.933000000001</v>
      </c>
      <c r="D70" s="90">
        <v>230671.777</v>
      </c>
      <c r="E70" s="90">
        <v>98172.141000000003</v>
      </c>
      <c r="F70" s="90">
        <v>322075.72399999999</v>
      </c>
      <c r="G70" s="91">
        <f t="shared" si="4"/>
        <v>1488452.088</v>
      </c>
    </row>
    <row r="71" spans="1:13" s="111" customFormat="1" ht="16.5" hidden="1" customHeight="1">
      <c r="A71" s="81" t="s">
        <v>26</v>
      </c>
      <c r="B71" s="134">
        <v>881503.75991000002</v>
      </c>
      <c r="C71" s="90">
        <v>11555.724539999999</v>
      </c>
      <c r="D71" s="90">
        <v>237101.33112000002</v>
      </c>
      <c r="E71" s="90">
        <v>97834.607280000026</v>
      </c>
      <c r="F71" s="90">
        <v>349385.72537</v>
      </c>
      <c r="G71" s="91">
        <f t="shared" ref="G71:G79" si="5">SUM(B71:F71)</f>
        <v>1577381.1482200003</v>
      </c>
    </row>
    <row r="72" spans="1:13" ht="12.95" hidden="1" customHeight="1">
      <c r="A72" s="102">
        <v>2017</v>
      </c>
      <c r="B72" s="133"/>
      <c r="C72" s="90"/>
      <c r="D72" s="90"/>
      <c r="E72" s="90"/>
      <c r="F72" s="110"/>
      <c r="G72" s="91"/>
    </row>
    <row r="73" spans="1:13" s="115" customFormat="1" ht="15.95" hidden="1" customHeight="1">
      <c r="A73" s="81" t="s">
        <v>15</v>
      </c>
      <c r="B73" s="134">
        <v>790720.28599999996</v>
      </c>
      <c r="C73" s="90">
        <v>11528.618</v>
      </c>
      <c r="D73" s="90">
        <v>236060.65300000002</v>
      </c>
      <c r="E73" s="90">
        <v>101449.57800000001</v>
      </c>
      <c r="F73" s="90">
        <v>349937.516</v>
      </c>
      <c r="G73" s="91">
        <f t="shared" si="5"/>
        <v>1489696.6510000001</v>
      </c>
      <c r="L73" s="22"/>
      <c r="M73" s="22"/>
    </row>
    <row r="74" spans="1:13" ht="15.95" hidden="1" customHeight="1">
      <c r="A74" s="81" t="s">
        <v>36</v>
      </c>
      <c r="B74" s="134">
        <v>772935.67799999996</v>
      </c>
      <c r="C74" s="90">
        <v>11777.191999999999</v>
      </c>
      <c r="D74" s="90">
        <v>234898.33500000002</v>
      </c>
      <c r="E74" s="90">
        <v>102425.73299999999</v>
      </c>
      <c r="F74" s="90">
        <v>354735.28700000001</v>
      </c>
      <c r="G74" s="91">
        <f t="shared" si="5"/>
        <v>1476772.2250000001</v>
      </c>
    </row>
    <row r="75" spans="1:13" ht="15.95" hidden="1" customHeight="1">
      <c r="A75" s="81" t="s">
        <v>17</v>
      </c>
      <c r="B75" s="134">
        <v>821622.77500000002</v>
      </c>
      <c r="C75" s="90">
        <v>11908.731000000002</v>
      </c>
      <c r="D75" s="90">
        <v>237095.19500000001</v>
      </c>
      <c r="E75" s="90">
        <v>105168.34300000001</v>
      </c>
      <c r="F75" s="90">
        <v>338307.39600000001</v>
      </c>
      <c r="G75" s="91">
        <f t="shared" si="5"/>
        <v>1514102.4400000002</v>
      </c>
    </row>
    <row r="76" spans="1:13" ht="15.95" hidden="1" customHeight="1">
      <c r="A76" s="81" t="s">
        <v>18</v>
      </c>
      <c r="B76" s="134">
        <v>835056.92299999995</v>
      </c>
      <c r="C76" s="90">
        <v>12064.355</v>
      </c>
      <c r="D76" s="90">
        <v>240073.69500000001</v>
      </c>
      <c r="E76" s="90">
        <v>103444.50600000001</v>
      </c>
      <c r="F76" s="90">
        <v>345389.82900000003</v>
      </c>
      <c r="G76" s="91">
        <f t="shared" si="5"/>
        <v>1536029.3080000002</v>
      </c>
      <c r="L76" s="32"/>
      <c r="M76" s="32"/>
    </row>
    <row r="77" spans="1:13" ht="15.95" hidden="1" customHeight="1">
      <c r="A77" s="81" t="s">
        <v>19</v>
      </c>
      <c r="B77" s="134">
        <v>827886.54999999993</v>
      </c>
      <c r="C77" s="90">
        <v>12432.014000000001</v>
      </c>
      <c r="D77" s="90">
        <v>247392.15399999998</v>
      </c>
      <c r="E77" s="90">
        <v>112018.62299999999</v>
      </c>
      <c r="F77" s="90">
        <v>318534.98300000001</v>
      </c>
      <c r="G77" s="91">
        <f t="shared" si="5"/>
        <v>1518264.3239999998</v>
      </c>
    </row>
    <row r="78" spans="1:13" ht="15.95" hidden="1" customHeight="1">
      <c r="A78" s="81" t="s">
        <v>20</v>
      </c>
      <c r="B78" s="134">
        <v>829669.73700000008</v>
      </c>
      <c r="C78" s="90">
        <v>12793.753000000001</v>
      </c>
      <c r="D78" s="90">
        <v>248943.788</v>
      </c>
      <c r="E78" s="90">
        <v>119726.857</v>
      </c>
      <c r="F78" s="90">
        <v>342350.03600000002</v>
      </c>
      <c r="G78" s="91">
        <f t="shared" si="5"/>
        <v>1553484.1710000003</v>
      </c>
    </row>
    <row r="79" spans="1:13" ht="15.95" hidden="1" customHeight="1">
      <c r="A79" s="81" t="s">
        <v>21</v>
      </c>
      <c r="B79" s="134">
        <v>877937.16200000001</v>
      </c>
      <c r="C79" s="90">
        <v>13522.876</v>
      </c>
      <c r="D79" s="90">
        <v>251337.72500000001</v>
      </c>
      <c r="E79" s="90">
        <v>121459.82500000001</v>
      </c>
      <c r="F79" s="90">
        <v>322396.837</v>
      </c>
      <c r="G79" s="91">
        <f t="shared" si="5"/>
        <v>1586654.425</v>
      </c>
    </row>
    <row r="80" spans="1:13" ht="15.95" hidden="1" customHeight="1">
      <c r="A80" s="81" t="s">
        <v>22</v>
      </c>
      <c r="B80" s="134">
        <v>845449.86199999985</v>
      </c>
      <c r="C80" s="90">
        <v>13228.807999999999</v>
      </c>
      <c r="D80" s="90">
        <v>250634.67100000003</v>
      </c>
      <c r="E80" s="90">
        <v>123226.74800000001</v>
      </c>
      <c r="F80" s="90">
        <v>342416.97</v>
      </c>
      <c r="G80" s="91">
        <f>SUM(B80:F80)</f>
        <v>1574957.0589999997</v>
      </c>
    </row>
    <row r="81" spans="1:8" ht="15.95" hidden="1" customHeight="1">
      <c r="A81" s="81" t="s">
        <v>37</v>
      </c>
      <c r="B81" s="134">
        <v>864563.23</v>
      </c>
      <c r="C81" s="90">
        <v>13680.981</v>
      </c>
      <c r="D81" s="90">
        <v>250821.37500000003</v>
      </c>
      <c r="E81" s="90">
        <v>125846.198</v>
      </c>
      <c r="F81" s="90">
        <v>333458.424</v>
      </c>
      <c r="G81" s="91">
        <f>SUM(B81:F81)</f>
        <v>1588370.2080000001</v>
      </c>
    </row>
    <row r="82" spans="1:8" ht="15.95" hidden="1" customHeight="1">
      <c r="A82" s="81" t="s">
        <v>24</v>
      </c>
      <c r="B82" s="134">
        <v>794005.55599999998</v>
      </c>
      <c r="C82" s="90">
        <v>13410.597999999998</v>
      </c>
      <c r="D82" s="90">
        <v>254304.43799999999</v>
      </c>
      <c r="E82" s="90">
        <v>132202.443</v>
      </c>
      <c r="F82" s="90">
        <v>340829.34</v>
      </c>
      <c r="G82" s="91">
        <f t="shared" ref="G82:G84" si="6">SUM(B82:F82)</f>
        <v>1534752.375</v>
      </c>
    </row>
    <row r="83" spans="1:8" ht="15.95" hidden="1" customHeight="1">
      <c r="A83" s="81" t="s">
        <v>25</v>
      </c>
      <c r="B83" s="134">
        <v>808919.93499999994</v>
      </c>
      <c r="C83" s="90">
        <v>13943.973000000002</v>
      </c>
      <c r="D83" s="90">
        <v>258997.46900000001</v>
      </c>
      <c r="E83" s="90">
        <v>132640.36199999999</v>
      </c>
      <c r="F83" s="90">
        <v>336245.95899999997</v>
      </c>
      <c r="G83" s="91">
        <f t="shared" si="6"/>
        <v>1550747.6979999999</v>
      </c>
    </row>
    <row r="84" spans="1:8" ht="15.95" hidden="1" customHeight="1">
      <c r="A84" s="81" t="s">
        <v>26</v>
      </c>
      <c r="B84" s="134">
        <v>859512.3</v>
      </c>
      <c r="C84" s="90">
        <v>13522.609</v>
      </c>
      <c r="D84" s="90">
        <v>265576.82799999998</v>
      </c>
      <c r="E84" s="90">
        <v>132566.95799999998</v>
      </c>
      <c r="F84" s="90">
        <v>380569.39</v>
      </c>
      <c r="G84" s="91">
        <f t="shared" si="6"/>
        <v>1651748.0850000004</v>
      </c>
    </row>
    <row r="85" spans="1:8" ht="5.0999999999999996" customHeight="1">
      <c r="A85" s="81"/>
      <c r="B85" s="134"/>
      <c r="C85" s="90"/>
      <c r="D85" s="90"/>
      <c r="E85" s="90"/>
      <c r="F85" s="90"/>
      <c r="G85" s="91"/>
    </row>
    <row r="86" spans="1:8" ht="12.95" customHeight="1">
      <c r="A86" s="102">
        <v>2018</v>
      </c>
      <c r="B86" s="133"/>
      <c r="C86" s="90"/>
      <c r="D86" s="90"/>
      <c r="E86" s="90"/>
      <c r="F86" s="110"/>
      <c r="G86" s="91"/>
    </row>
    <row r="87" spans="1:8" s="115" customFormat="1" ht="15.95" customHeight="1">
      <c r="A87" s="81" t="s">
        <v>15</v>
      </c>
      <c r="B87" s="134">
        <v>857413.53299999994</v>
      </c>
      <c r="C87" s="90">
        <v>14257.715</v>
      </c>
      <c r="D87" s="90">
        <v>272826.57499999995</v>
      </c>
      <c r="E87" s="90">
        <v>132634.03399999999</v>
      </c>
      <c r="F87" s="90">
        <v>394253.95400000003</v>
      </c>
      <c r="G87" s="91">
        <v>1671385.8109999998</v>
      </c>
      <c r="H87" s="116"/>
    </row>
    <row r="88" spans="1:8" ht="15.95" customHeight="1">
      <c r="A88" s="81" t="s">
        <v>36</v>
      </c>
      <c r="B88" s="134">
        <v>857462.91799999995</v>
      </c>
      <c r="C88" s="90">
        <v>14197.767</v>
      </c>
      <c r="D88" s="90">
        <v>274892.99400000001</v>
      </c>
      <c r="E88" s="90">
        <v>132725.06299999999</v>
      </c>
      <c r="F88" s="90">
        <v>408100.48700000002</v>
      </c>
      <c r="G88" s="91">
        <v>1687379.2290000001</v>
      </c>
      <c r="H88" s="116"/>
    </row>
    <row r="89" spans="1:8" ht="15.95" customHeight="1">
      <c r="A89" s="81" t="s">
        <v>17</v>
      </c>
      <c r="B89" s="134">
        <v>857148.58600000013</v>
      </c>
      <c r="C89" s="90">
        <v>14638.137000000001</v>
      </c>
      <c r="D89" s="90">
        <v>273150.96400000004</v>
      </c>
      <c r="E89" s="90">
        <v>135952.45699999999</v>
      </c>
      <c r="F89" s="90">
        <v>367478.45500000002</v>
      </c>
      <c r="G89" s="91">
        <v>1648368.5990000002</v>
      </c>
      <c r="H89" s="116"/>
    </row>
    <row r="90" spans="1:8" ht="15.95" customHeight="1">
      <c r="A90" s="81" t="s">
        <v>18</v>
      </c>
      <c r="B90" s="134">
        <v>835639.8820000001</v>
      </c>
      <c r="C90" s="90">
        <v>15084.447</v>
      </c>
      <c r="D90" s="90">
        <v>277322.391</v>
      </c>
      <c r="E90" s="90">
        <v>137461.40300000002</v>
      </c>
      <c r="F90" s="90">
        <v>373315.58799999999</v>
      </c>
      <c r="G90" s="91">
        <v>1638823.7110000001</v>
      </c>
      <c r="H90" s="116"/>
    </row>
    <row r="91" spans="1:8" ht="15.95" customHeight="1">
      <c r="A91" s="81" t="s">
        <v>19</v>
      </c>
      <c r="B91" s="134">
        <v>825673.31199999992</v>
      </c>
      <c r="C91" s="90">
        <v>15643.896999999999</v>
      </c>
      <c r="D91" s="90">
        <v>284811.95799999998</v>
      </c>
      <c r="E91" s="90">
        <v>141018.66199999998</v>
      </c>
      <c r="F91" s="90">
        <v>361479.79599999997</v>
      </c>
      <c r="G91" s="91">
        <v>1628627.625</v>
      </c>
      <c r="H91" s="116"/>
    </row>
    <row r="92" spans="1:8" ht="15.95" customHeight="1">
      <c r="A92" s="81" t="s">
        <v>20</v>
      </c>
      <c r="B92" s="134">
        <v>820006.25300000003</v>
      </c>
      <c r="C92" s="90">
        <v>15499.293000000001</v>
      </c>
      <c r="D92" s="90">
        <v>286330.55300000001</v>
      </c>
      <c r="E92" s="90">
        <v>141885.09600000002</v>
      </c>
      <c r="F92" s="90">
        <v>374327.87</v>
      </c>
      <c r="G92" s="91">
        <v>1638049.0649999999</v>
      </c>
      <c r="H92" s="116"/>
    </row>
    <row r="93" spans="1:8" ht="15.95" customHeight="1">
      <c r="A93" s="81" t="s">
        <v>21</v>
      </c>
      <c r="B93" s="134">
        <v>845153.09399999992</v>
      </c>
      <c r="C93" s="90">
        <v>16221.545</v>
      </c>
      <c r="D93" s="90">
        <v>291095.68200000003</v>
      </c>
      <c r="E93" s="90">
        <v>144952.02299999999</v>
      </c>
      <c r="F93" s="90">
        <v>371492.54700000002</v>
      </c>
      <c r="G93" s="91">
        <v>1668914.8910000001</v>
      </c>
      <c r="H93" s="116"/>
    </row>
    <row r="94" spans="1:8" ht="15.95" customHeight="1">
      <c r="A94" s="81" t="s">
        <v>22</v>
      </c>
      <c r="B94" s="134">
        <v>859303.13799999992</v>
      </c>
      <c r="C94" s="90">
        <v>16514.768</v>
      </c>
      <c r="D94" s="90">
        <v>293691.78700000001</v>
      </c>
      <c r="E94" s="90">
        <v>145742.209</v>
      </c>
      <c r="F94" s="90">
        <v>389801.13900000002</v>
      </c>
      <c r="G94" s="91">
        <v>1705053.041</v>
      </c>
      <c r="H94" s="116"/>
    </row>
    <row r="95" spans="1:8" ht="15.95" customHeight="1">
      <c r="A95" s="81" t="s">
        <v>37</v>
      </c>
      <c r="B95" s="134">
        <v>878655.64699999988</v>
      </c>
      <c r="C95" s="90">
        <v>16537.178999999996</v>
      </c>
      <c r="D95" s="90">
        <v>293750.63899999997</v>
      </c>
      <c r="E95" s="90">
        <v>140624.21900000001</v>
      </c>
      <c r="F95" s="90">
        <v>386825.41600000003</v>
      </c>
      <c r="G95" s="91">
        <v>1716393.0999999999</v>
      </c>
      <c r="H95" s="116"/>
    </row>
    <row r="96" spans="1:8" ht="15.95" customHeight="1">
      <c r="A96" s="81" t="s">
        <v>24</v>
      </c>
      <c r="B96" s="134">
        <v>893726.6</v>
      </c>
      <c r="C96" s="90">
        <v>16870.006999999998</v>
      </c>
      <c r="D96" s="90">
        <v>296252.42199999996</v>
      </c>
      <c r="E96" s="90">
        <v>138585.66500000001</v>
      </c>
      <c r="F96" s="90">
        <v>392118.38400000002</v>
      </c>
      <c r="G96" s="91">
        <v>1737553.078</v>
      </c>
      <c r="H96" s="116"/>
    </row>
    <row r="97" spans="1:9" ht="15.95" customHeight="1">
      <c r="A97" s="81" t="s">
        <v>25</v>
      </c>
      <c r="B97" s="134">
        <v>888915.88699999999</v>
      </c>
      <c r="C97" s="90">
        <v>17446.105</v>
      </c>
      <c r="D97" s="90">
        <v>301729.35600000003</v>
      </c>
      <c r="E97" s="90">
        <v>140557.481</v>
      </c>
      <c r="F97" s="90">
        <v>387664.97600000002</v>
      </c>
      <c r="G97" s="91">
        <v>1736313.8049999999</v>
      </c>
      <c r="H97" s="116"/>
    </row>
    <row r="98" spans="1:9" ht="15.95" customHeight="1">
      <c r="A98" s="81" t="s">
        <v>26</v>
      </c>
      <c r="B98" s="134">
        <v>938956.8189999999</v>
      </c>
      <c r="C98" s="90">
        <v>17780.901999999998</v>
      </c>
      <c r="D98" s="90">
        <v>309786.902</v>
      </c>
      <c r="E98" s="90">
        <v>142059.74000000002</v>
      </c>
      <c r="F98" s="90">
        <v>434490.57799999998</v>
      </c>
      <c r="G98" s="91">
        <v>1843074.9409999999</v>
      </c>
      <c r="H98" s="116"/>
      <c r="I98" s="117"/>
    </row>
    <row r="99" spans="1:9" ht="12.95" customHeight="1">
      <c r="A99" s="102">
        <v>2019</v>
      </c>
      <c r="B99" s="133"/>
      <c r="C99" s="90"/>
      <c r="D99" s="90"/>
      <c r="E99" s="90"/>
      <c r="F99" s="110"/>
      <c r="G99" s="91"/>
      <c r="I99" s="117"/>
    </row>
    <row r="100" spans="1:9" s="115" customFormat="1" ht="15.95" customHeight="1">
      <c r="A100" s="81" t="s">
        <v>15</v>
      </c>
      <c r="B100" s="134">
        <v>967827.80599999987</v>
      </c>
      <c r="C100" s="90">
        <v>18451.766</v>
      </c>
      <c r="D100" s="90">
        <v>306226.08</v>
      </c>
      <c r="E100" s="90">
        <v>144818.486</v>
      </c>
      <c r="F100" s="90">
        <v>412008.57400000002</v>
      </c>
      <c r="G100" s="91">
        <v>1849332.7119999998</v>
      </c>
      <c r="I100" s="117"/>
    </row>
    <row r="101" spans="1:9" ht="15.95" customHeight="1">
      <c r="A101" s="81" t="s">
        <v>36</v>
      </c>
      <c r="B101" s="134">
        <v>906269.42099999997</v>
      </c>
      <c r="C101" s="90">
        <v>18704.198</v>
      </c>
      <c r="D101" s="90">
        <v>304422.25300000003</v>
      </c>
      <c r="E101" s="90">
        <v>145702.06900000002</v>
      </c>
      <c r="F101" s="90">
        <v>425235.19</v>
      </c>
      <c r="G101" s="91">
        <v>1800333.1310000001</v>
      </c>
      <c r="I101" s="117"/>
    </row>
    <row r="102" spans="1:9" ht="15.95" customHeight="1">
      <c r="A102" s="81" t="s">
        <v>17</v>
      </c>
      <c r="B102" s="134">
        <v>922731.29500000004</v>
      </c>
      <c r="C102" s="90">
        <v>18751.171999999999</v>
      </c>
      <c r="D102" s="90">
        <v>308592.712</v>
      </c>
      <c r="E102" s="90">
        <v>146900.63699999999</v>
      </c>
      <c r="F102" s="90">
        <v>397223.15299999999</v>
      </c>
      <c r="G102" s="91">
        <v>1794198.969</v>
      </c>
      <c r="I102" s="117"/>
    </row>
    <row r="103" spans="1:9" ht="15.95" customHeight="1">
      <c r="A103" s="81" t="s">
        <v>18</v>
      </c>
      <c r="B103" s="134">
        <v>916190.02599999984</v>
      </c>
      <c r="C103" s="90">
        <v>19101.797999999999</v>
      </c>
      <c r="D103" s="90">
        <v>314575.37</v>
      </c>
      <c r="E103" s="90">
        <v>146582.83900000001</v>
      </c>
      <c r="F103" s="90">
        <v>406544.85700000002</v>
      </c>
      <c r="G103" s="91">
        <v>1802994.8899999997</v>
      </c>
      <c r="I103" s="117"/>
    </row>
    <row r="104" spans="1:9" ht="15.95" customHeight="1">
      <c r="A104" s="81" t="s">
        <v>19</v>
      </c>
      <c r="B104" s="134">
        <v>956483.95900000003</v>
      </c>
      <c r="C104" s="90">
        <v>19828.010999999999</v>
      </c>
      <c r="D104" s="90">
        <v>323928.842</v>
      </c>
      <c r="E104" s="90">
        <v>148216.73000000001</v>
      </c>
      <c r="F104" s="90">
        <v>390033.08600000001</v>
      </c>
      <c r="G104" s="91">
        <v>1838490.628</v>
      </c>
      <c r="I104" s="117"/>
    </row>
    <row r="105" spans="1:9" ht="15.95" customHeight="1">
      <c r="A105" s="81" t="s">
        <v>20</v>
      </c>
      <c r="B105" s="134">
        <v>938482.60399999993</v>
      </c>
      <c r="C105" s="90">
        <v>19921.987000000001</v>
      </c>
      <c r="D105" s="90">
        <v>326115.19800000003</v>
      </c>
      <c r="E105" s="90">
        <v>147731.76799999998</v>
      </c>
      <c r="F105" s="90">
        <v>412128.52899999998</v>
      </c>
      <c r="G105" s="91">
        <v>1844380.0859999997</v>
      </c>
      <c r="I105" s="117"/>
    </row>
    <row r="106" spans="1:9" ht="15.95" customHeight="1">
      <c r="A106" s="81" t="s">
        <v>21</v>
      </c>
      <c r="B106" s="134">
        <v>1047096.0769999998</v>
      </c>
      <c r="C106" s="90">
        <v>20212.800999999999</v>
      </c>
      <c r="D106" s="90">
        <v>327362.11499999993</v>
      </c>
      <c r="E106" s="90">
        <v>152597.54499999998</v>
      </c>
      <c r="F106" s="90">
        <v>416481.67599999998</v>
      </c>
      <c r="G106" s="91">
        <v>1963750.2139999997</v>
      </c>
      <c r="I106" s="117"/>
    </row>
    <row r="107" spans="1:9" ht="15.95" customHeight="1">
      <c r="A107" s="81" t="s">
        <v>22</v>
      </c>
      <c r="B107" s="134">
        <v>1051131.5449999999</v>
      </c>
      <c r="C107" s="90">
        <v>19647.462000000003</v>
      </c>
      <c r="D107" s="90">
        <v>333084.67599999998</v>
      </c>
      <c r="E107" s="90">
        <v>152901.95499999999</v>
      </c>
      <c r="F107" s="90">
        <v>424103.31800000003</v>
      </c>
      <c r="G107" s="91">
        <v>1980868.956</v>
      </c>
      <c r="I107" s="117"/>
    </row>
    <row r="108" spans="1:9" ht="15.95" customHeight="1">
      <c r="A108" s="81" t="s">
        <v>37</v>
      </c>
      <c r="B108" s="134">
        <v>1060853.1490000002</v>
      </c>
      <c r="C108" s="90">
        <v>20600.224999999999</v>
      </c>
      <c r="D108" s="90">
        <v>344517.49000000005</v>
      </c>
      <c r="E108" s="90">
        <v>153264.889</v>
      </c>
      <c r="F108" s="90">
        <v>419514.375</v>
      </c>
      <c r="G108" s="91">
        <v>1998750.1280000003</v>
      </c>
      <c r="I108" s="117"/>
    </row>
    <row r="109" spans="1:9" ht="15.95" customHeight="1">
      <c r="A109" s="81" t="s">
        <v>24</v>
      </c>
      <c r="B109" s="134">
        <v>1035109.846</v>
      </c>
      <c r="C109" s="90">
        <v>20368.472999999998</v>
      </c>
      <c r="D109" s="90">
        <v>343620.58600000001</v>
      </c>
      <c r="E109" s="90">
        <v>154477.12699999998</v>
      </c>
      <c r="F109" s="90">
        <v>431964.663</v>
      </c>
      <c r="G109" s="91">
        <v>1985540.6950000001</v>
      </c>
      <c r="I109" s="117"/>
    </row>
    <row r="110" spans="1:9" ht="15.95" customHeight="1">
      <c r="A110" s="81" t="s">
        <v>25</v>
      </c>
      <c r="B110" s="134">
        <v>1050410.628</v>
      </c>
      <c r="C110" s="90">
        <v>20942.144</v>
      </c>
      <c r="D110" s="90">
        <v>349506.89000000007</v>
      </c>
      <c r="E110" s="90">
        <v>155627.51699999999</v>
      </c>
      <c r="F110" s="90">
        <v>438732.11099999998</v>
      </c>
      <c r="G110" s="91">
        <v>2015219.2900000003</v>
      </c>
      <c r="I110" s="117"/>
    </row>
    <row r="111" spans="1:9" ht="15.95" customHeight="1">
      <c r="A111" s="81" t="s">
        <v>26</v>
      </c>
      <c r="B111" s="134">
        <v>1032981.6990000001</v>
      </c>
      <c r="C111" s="90">
        <v>20744.384999999998</v>
      </c>
      <c r="D111" s="90">
        <v>354684.35300000006</v>
      </c>
      <c r="E111" s="90">
        <v>155289.58000000002</v>
      </c>
      <c r="F111" s="90">
        <v>454305.29800000001</v>
      </c>
      <c r="G111" s="91">
        <v>2018005.3150000002</v>
      </c>
      <c r="H111" s="15"/>
    </row>
    <row r="112" spans="1:9" ht="12.95" customHeight="1">
      <c r="A112" s="102">
        <v>2020</v>
      </c>
      <c r="B112" s="133"/>
      <c r="C112" s="90"/>
      <c r="D112" s="90"/>
      <c r="E112" s="90"/>
      <c r="F112" s="110"/>
      <c r="G112" s="91"/>
    </row>
    <row r="113" spans="1:10" s="115" customFormat="1" ht="15.75" customHeight="1">
      <c r="A113" s="81" t="s">
        <v>15</v>
      </c>
      <c r="B113" s="134">
        <v>1036343.4390000001</v>
      </c>
      <c r="C113" s="90">
        <v>21468.664000000001</v>
      </c>
      <c r="D113" s="90">
        <v>357126.32399999996</v>
      </c>
      <c r="E113" s="90">
        <v>157112.37700000001</v>
      </c>
      <c r="F113" s="90">
        <v>499526.02500000002</v>
      </c>
      <c r="G113" s="91">
        <v>2071576.8290000004</v>
      </c>
      <c r="H113" s="116"/>
    </row>
    <row r="114" spans="1:10" ht="15.75" customHeight="1">
      <c r="A114" s="81" t="s">
        <v>16</v>
      </c>
      <c r="B114" s="134">
        <v>1069635.085</v>
      </c>
      <c r="C114" s="90">
        <v>21432.006999999998</v>
      </c>
      <c r="D114" s="90">
        <v>357247.28400000004</v>
      </c>
      <c r="E114" s="90">
        <v>157897.269</v>
      </c>
      <c r="F114" s="90">
        <v>475250.772</v>
      </c>
      <c r="G114" s="91">
        <v>2081462.4169999999</v>
      </c>
      <c r="H114" s="116"/>
    </row>
    <row r="115" spans="1:10" ht="15.75" customHeight="1">
      <c r="A115" s="81" t="s">
        <v>17</v>
      </c>
      <c r="B115" s="134">
        <v>1043567.6129999999</v>
      </c>
      <c r="C115" s="90">
        <v>20784.05</v>
      </c>
      <c r="D115" s="90">
        <v>345899.92600000004</v>
      </c>
      <c r="E115" s="90">
        <v>155941.82200000001</v>
      </c>
      <c r="F115" s="90">
        <v>493609.07500000001</v>
      </c>
      <c r="G115" s="91">
        <v>2059802.4859999998</v>
      </c>
      <c r="H115" s="116"/>
    </row>
    <row r="116" spans="1:10" ht="15.75" customHeight="1">
      <c r="A116" s="81" t="s">
        <v>18</v>
      </c>
      <c r="B116" s="134">
        <v>1099330.0160000001</v>
      </c>
      <c r="C116" s="90">
        <v>20401.504000000001</v>
      </c>
      <c r="D116" s="90">
        <v>336691.78899999999</v>
      </c>
      <c r="E116" s="90">
        <v>154568.21500000003</v>
      </c>
      <c r="F116" s="90">
        <v>514446.10800000001</v>
      </c>
      <c r="G116" s="91">
        <v>2125437.6320000002</v>
      </c>
      <c r="H116" s="116"/>
    </row>
    <row r="117" spans="1:10" ht="15.75" customHeight="1">
      <c r="A117" s="81" t="s">
        <v>19</v>
      </c>
      <c r="B117" s="134">
        <v>1232896.233</v>
      </c>
      <c r="C117" s="90">
        <v>20886.435000000001</v>
      </c>
      <c r="D117" s="90">
        <v>351850.95499999996</v>
      </c>
      <c r="E117" s="90">
        <v>150268.31200000001</v>
      </c>
      <c r="F117" s="90">
        <v>523781.859</v>
      </c>
      <c r="G117" s="91">
        <v>2279683.7940000002</v>
      </c>
      <c r="H117" s="116"/>
    </row>
    <row r="118" spans="1:10" ht="15.75" customHeight="1">
      <c r="A118" s="81" t="s">
        <v>20</v>
      </c>
      <c r="B118" s="134">
        <v>1241187.3389999997</v>
      </c>
      <c r="C118" s="90">
        <v>21191.836000000003</v>
      </c>
      <c r="D118" s="90">
        <v>356110.24400000001</v>
      </c>
      <c r="E118" s="90">
        <v>146293.73400000003</v>
      </c>
      <c r="F118" s="90">
        <v>516482.136</v>
      </c>
      <c r="G118" s="91">
        <v>2281265.2889999994</v>
      </c>
      <c r="H118" s="116"/>
      <c r="J118" s="82"/>
    </row>
    <row r="119" spans="1:10" ht="15.75" customHeight="1">
      <c r="A119" s="81" t="s">
        <v>21</v>
      </c>
      <c r="B119" s="134">
        <v>1313625.2419999999</v>
      </c>
      <c r="C119" s="90">
        <v>22581.217999999997</v>
      </c>
      <c r="D119" s="90">
        <v>401613.94500000007</v>
      </c>
      <c r="E119" s="90">
        <v>150881.27299999999</v>
      </c>
      <c r="F119" s="90">
        <v>513363.261</v>
      </c>
      <c r="G119" s="91">
        <v>2402064.9390000002</v>
      </c>
      <c r="H119" s="116"/>
    </row>
    <row r="120" spans="1:10" ht="15.75" customHeight="1">
      <c r="A120" s="81" t="s">
        <v>22</v>
      </c>
      <c r="B120" s="134">
        <v>1317043.835</v>
      </c>
      <c r="C120" s="90">
        <v>21581.703000000001</v>
      </c>
      <c r="D120" s="90">
        <v>378537.45600000001</v>
      </c>
      <c r="E120" s="90">
        <v>152002.533</v>
      </c>
      <c r="F120" s="90">
        <v>573728.98100000003</v>
      </c>
      <c r="G120" s="91">
        <v>2442894.5079999999</v>
      </c>
      <c r="H120" s="116"/>
    </row>
    <row r="121" spans="1:10" ht="15.75" customHeight="1">
      <c r="A121" s="81" t="s">
        <v>37</v>
      </c>
      <c r="B121" s="134">
        <v>1341377.3700000003</v>
      </c>
      <c r="C121" s="90">
        <v>21998.016999999996</v>
      </c>
      <c r="D121" s="90">
        <v>387099.24099999998</v>
      </c>
      <c r="E121" s="90">
        <v>145636.22700000001</v>
      </c>
      <c r="F121" s="90">
        <v>539219.77899999998</v>
      </c>
      <c r="G121" s="91">
        <v>2435330.6340000001</v>
      </c>
      <c r="H121" s="116"/>
    </row>
    <row r="122" spans="1:10" ht="15.75" customHeight="1">
      <c r="A122" s="81" t="s">
        <v>24</v>
      </c>
      <c r="B122" s="134">
        <v>1391596.923</v>
      </c>
      <c r="C122" s="90">
        <v>22292.705000000002</v>
      </c>
      <c r="D122" s="90">
        <v>385916.86500000005</v>
      </c>
      <c r="E122" s="90">
        <v>150466.734</v>
      </c>
      <c r="F122" s="90">
        <v>600375.58700000006</v>
      </c>
      <c r="G122" s="91">
        <v>2550648.8140000002</v>
      </c>
      <c r="H122" s="116"/>
    </row>
    <row r="123" spans="1:10" ht="15.75" customHeight="1">
      <c r="A123" s="81" t="s">
        <v>25</v>
      </c>
      <c r="B123" s="134">
        <v>1401700.9019999998</v>
      </c>
      <c r="C123" s="90">
        <v>23026.202999999998</v>
      </c>
      <c r="D123" s="90">
        <v>392719.41099999996</v>
      </c>
      <c r="E123" s="90">
        <v>147742.94</v>
      </c>
      <c r="F123" s="90">
        <v>576953.81900000002</v>
      </c>
      <c r="G123" s="91">
        <v>2542143.2749999999</v>
      </c>
      <c r="H123" s="116"/>
    </row>
    <row r="124" spans="1:10" ht="15.75" customHeight="1">
      <c r="A124" s="248" t="s">
        <v>26</v>
      </c>
      <c r="B124" s="134">
        <v>1469243.5789999999</v>
      </c>
      <c r="C124" s="90">
        <v>23028.355</v>
      </c>
      <c r="D124" s="90">
        <v>398183.16799999995</v>
      </c>
      <c r="E124" s="90">
        <v>147837.45600000001</v>
      </c>
      <c r="F124" s="90">
        <v>637814.05799999996</v>
      </c>
      <c r="G124" s="91">
        <v>2676106.6159999999</v>
      </c>
      <c r="H124" s="116"/>
    </row>
    <row r="125" spans="1:10" ht="5.0999999999999996" customHeight="1">
      <c r="A125" s="226"/>
      <c r="B125" s="227"/>
      <c r="C125" s="227"/>
      <c r="D125" s="227"/>
      <c r="E125" s="227"/>
      <c r="F125" s="227"/>
      <c r="G125" s="228"/>
      <c r="H125" s="116"/>
    </row>
    <row r="126" spans="1:10" ht="11.1" customHeight="1">
      <c r="A126" s="81"/>
      <c r="B126" s="81"/>
      <c r="C126" s="90"/>
      <c r="D126" s="90"/>
      <c r="E126" s="90"/>
      <c r="F126" s="90"/>
      <c r="G126" s="94" t="s">
        <v>32</v>
      </c>
      <c r="H126" s="116"/>
    </row>
    <row r="127" spans="1:10" ht="15.75" customHeight="1">
      <c r="A127" s="254" t="str">
        <f>A1</f>
        <v>23.4 PUNO:  DEPÓSITOS TOTALES POR TIPO DE EMPRESA DEL SISTEMA FINANCIERO, SEGÚN AÑO Y MES,</v>
      </c>
      <c r="B127" s="254"/>
      <c r="C127" s="254"/>
      <c r="D127" s="254"/>
      <c r="E127" s="254"/>
      <c r="F127" s="254"/>
      <c r="G127" s="254"/>
      <c r="H127" s="116"/>
    </row>
    <row r="128" spans="1:10" ht="15.75" customHeight="1">
      <c r="A128" s="254" t="str">
        <f>A2</f>
        <v xml:space="preserve">        2018 - 2023</v>
      </c>
      <c r="B128" s="254"/>
      <c r="C128" s="254"/>
      <c r="D128" s="254"/>
      <c r="E128" s="254"/>
      <c r="F128" s="254"/>
      <c r="G128" s="254"/>
      <c r="H128" s="116"/>
    </row>
    <row r="129" spans="1:8" ht="11.1" customHeight="1">
      <c r="A129" s="170" t="s">
        <v>80</v>
      </c>
      <c r="B129" s="171"/>
      <c r="C129" s="171"/>
      <c r="D129" s="171"/>
      <c r="E129" s="172"/>
      <c r="F129" s="171"/>
      <c r="H129" s="116"/>
    </row>
    <row r="130" spans="1:8" ht="8.25" customHeight="1">
      <c r="A130" s="170"/>
      <c r="B130" s="171"/>
      <c r="C130" s="171"/>
      <c r="D130" s="171"/>
      <c r="E130" s="172"/>
      <c r="F130" s="171"/>
      <c r="G130" s="94" t="s">
        <v>65</v>
      </c>
      <c r="H130" s="116"/>
    </row>
    <row r="131" spans="1:8" s="111" customFormat="1" ht="45" customHeight="1">
      <c r="A131" s="130" t="s">
        <v>59</v>
      </c>
      <c r="B131" s="138" t="s">
        <v>73</v>
      </c>
      <c r="C131" s="109" t="s">
        <v>71</v>
      </c>
      <c r="D131" s="109" t="s">
        <v>27</v>
      </c>
      <c r="E131" s="109" t="s">
        <v>72</v>
      </c>
      <c r="F131" s="109" t="s">
        <v>28</v>
      </c>
      <c r="G131" s="109" t="s">
        <v>0</v>
      </c>
    </row>
    <row r="132" spans="1:8" ht="12.95" customHeight="1">
      <c r="A132" s="102">
        <v>2021</v>
      </c>
      <c r="B132" s="133"/>
      <c r="C132" s="90"/>
      <c r="D132" s="90"/>
      <c r="E132" s="90"/>
      <c r="F132" s="110"/>
      <c r="G132" s="91"/>
    </row>
    <row r="133" spans="1:8" s="115" customFormat="1" ht="15.75" customHeight="1">
      <c r="A133" s="81" t="s">
        <v>15</v>
      </c>
      <c r="B133" s="134">
        <v>1425064.4440000004</v>
      </c>
      <c r="C133" s="90">
        <v>22407.741000000002</v>
      </c>
      <c r="D133" s="90">
        <v>374246.97900000005</v>
      </c>
      <c r="E133" s="90">
        <v>140912.07800000001</v>
      </c>
      <c r="F133" s="90">
        <v>679954.64800000004</v>
      </c>
      <c r="G133" s="91">
        <v>2642585.8900000006</v>
      </c>
    </row>
    <row r="134" spans="1:8" ht="15.75" customHeight="1">
      <c r="A134" s="81" t="s">
        <v>36</v>
      </c>
      <c r="B134" s="134">
        <v>1402452.8149999999</v>
      </c>
      <c r="C134" s="90">
        <v>22645.285</v>
      </c>
      <c r="D134" s="90">
        <v>367559.80100000004</v>
      </c>
      <c r="E134" s="90">
        <v>139982.76699999999</v>
      </c>
      <c r="F134" s="90">
        <v>766172.41299999994</v>
      </c>
      <c r="G134" s="91">
        <v>2698813.0809999998</v>
      </c>
    </row>
    <row r="135" spans="1:8" ht="15.75" customHeight="1">
      <c r="A135" s="81" t="s">
        <v>17</v>
      </c>
      <c r="B135" s="134">
        <v>1410697.4859999998</v>
      </c>
      <c r="C135" s="90">
        <v>22617.702000000001</v>
      </c>
      <c r="D135" s="90">
        <v>370202.91200000001</v>
      </c>
      <c r="E135" s="90">
        <v>138530.27799999999</v>
      </c>
      <c r="F135" s="90">
        <v>711651.34699999995</v>
      </c>
      <c r="G135" s="91">
        <v>2653699.7249999996</v>
      </c>
    </row>
    <row r="136" spans="1:8" ht="15.75" customHeight="1">
      <c r="A136" s="81" t="s">
        <v>18</v>
      </c>
      <c r="B136" s="134">
        <v>1391473.9889999998</v>
      </c>
      <c r="C136" s="90">
        <v>22864.962</v>
      </c>
      <c r="D136" s="90">
        <v>366706.70199999999</v>
      </c>
      <c r="E136" s="90">
        <v>138087.71</v>
      </c>
      <c r="F136" s="90">
        <v>734986.31599999999</v>
      </c>
      <c r="G136" s="91">
        <v>2654119.679</v>
      </c>
    </row>
    <row r="137" spans="1:8" ht="15.75" customHeight="1">
      <c r="A137" s="81" t="s">
        <v>19</v>
      </c>
      <c r="B137" s="134">
        <v>1373597.0589999999</v>
      </c>
      <c r="C137" s="90">
        <v>22672.187000000002</v>
      </c>
      <c r="D137" s="90">
        <v>367577.26799999998</v>
      </c>
      <c r="E137" s="90">
        <v>135126.76</v>
      </c>
      <c r="F137" s="90">
        <v>735355.88199999998</v>
      </c>
      <c r="G137" s="91">
        <v>2634329.1559999995</v>
      </c>
    </row>
    <row r="138" spans="1:8" ht="15.75" customHeight="1">
      <c r="A138" s="81" t="s">
        <v>20</v>
      </c>
      <c r="B138" s="134">
        <v>1376985.6529999999</v>
      </c>
      <c r="C138" s="90">
        <v>22614.781999999999</v>
      </c>
      <c r="D138" s="90">
        <v>365778.85200000001</v>
      </c>
      <c r="E138" s="90">
        <v>131676.64800000002</v>
      </c>
      <c r="F138" s="90">
        <v>736561.20700000005</v>
      </c>
      <c r="G138" s="91">
        <v>2633617.142</v>
      </c>
    </row>
    <row r="139" spans="1:8" ht="15.75" customHeight="1">
      <c r="A139" s="81" t="s">
        <v>21</v>
      </c>
      <c r="B139" s="134">
        <v>1422195.2780000002</v>
      </c>
      <c r="C139" s="90">
        <v>23754.073</v>
      </c>
      <c r="D139" s="90">
        <v>375880.24700000003</v>
      </c>
      <c r="E139" s="90">
        <v>134150.74400000001</v>
      </c>
      <c r="F139" s="90">
        <v>739048.38500000001</v>
      </c>
      <c r="G139" s="91">
        <v>2695028.727</v>
      </c>
    </row>
    <row r="140" spans="1:8" ht="15.75" customHeight="1">
      <c r="A140" s="81" t="s">
        <v>22</v>
      </c>
      <c r="B140" s="134">
        <v>1440569.9129999999</v>
      </c>
      <c r="C140" s="90">
        <v>24010.697</v>
      </c>
      <c r="D140" s="90">
        <v>383691.28200000001</v>
      </c>
      <c r="E140" s="90">
        <v>136261.065</v>
      </c>
      <c r="F140" s="90">
        <v>736047.35</v>
      </c>
      <c r="G140" s="91">
        <v>2720580.307</v>
      </c>
    </row>
    <row r="141" spans="1:8" ht="15.75" customHeight="1">
      <c r="A141" s="81" t="s">
        <v>37</v>
      </c>
      <c r="B141" s="134">
        <v>1458371.4890000001</v>
      </c>
      <c r="C141" s="90">
        <v>23728.011999999999</v>
      </c>
      <c r="D141" s="90">
        <v>390292.73799999995</v>
      </c>
      <c r="E141" s="90">
        <v>138490.217</v>
      </c>
      <c r="F141" s="90">
        <v>750966.22199999995</v>
      </c>
      <c r="G141" s="91">
        <v>2761848.6779999998</v>
      </c>
    </row>
    <row r="142" spans="1:8" ht="15.75" customHeight="1">
      <c r="A142" s="81" t="s">
        <v>24</v>
      </c>
      <c r="B142" s="134">
        <v>1457460.8090000004</v>
      </c>
      <c r="C142" s="90">
        <v>21760.83</v>
      </c>
      <c r="D142" s="90">
        <v>418102.29300000006</v>
      </c>
      <c r="E142" s="90">
        <v>144190.353</v>
      </c>
      <c r="F142" s="90">
        <v>724921.28899999999</v>
      </c>
      <c r="G142" s="91">
        <v>2766435.5740000005</v>
      </c>
    </row>
    <row r="143" spans="1:8" ht="15.75" customHeight="1">
      <c r="A143" s="81" t="s">
        <v>25</v>
      </c>
      <c r="B143" s="134">
        <v>1491414.0790000004</v>
      </c>
      <c r="C143" s="90">
        <v>22189.941999999999</v>
      </c>
      <c r="D143" s="90">
        <v>418014.19100000005</v>
      </c>
      <c r="E143" s="90">
        <v>141893.05799999999</v>
      </c>
      <c r="F143" s="90">
        <v>705335.25600000005</v>
      </c>
      <c r="G143" s="91">
        <v>2778846.5260000005</v>
      </c>
    </row>
    <row r="144" spans="1:8" ht="15.75" customHeight="1">
      <c r="A144" s="81" t="s">
        <v>26</v>
      </c>
      <c r="B144" s="134">
        <v>1495776.83</v>
      </c>
      <c r="C144" s="90">
        <v>23463.471000000001</v>
      </c>
      <c r="D144" s="90">
        <v>404702.68400000001</v>
      </c>
      <c r="E144" s="90">
        <v>134641.103</v>
      </c>
      <c r="F144" s="90">
        <v>801821.05799999996</v>
      </c>
      <c r="G144" s="91">
        <v>2860405.1459999997</v>
      </c>
    </row>
    <row r="145" spans="1:7" ht="15.75" customHeight="1">
      <c r="A145" s="137">
        <v>2022</v>
      </c>
      <c r="B145" s="139"/>
      <c r="C145" s="119"/>
      <c r="D145" s="119"/>
      <c r="E145" s="119"/>
      <c r="F145" s="118"/>
      <c r="G145" s="120"/>
    </row>
    <row r="146" spans="1:7" ht="15.75" customHeight="1">
      <c r="A146" s="81" t="s">
        <v>15</v>
      </c>
      <c r="B146" s="134">
        <v>1492316.9739999999</v>
      </c>
      <c r="C146" s="90">
        <v>23495.746000000003</v>
      </c>
      <c r="D146" s="90">
        <v>403671.87600000005</v>
      </c>
      <c r="E146" s="90">
        <v>135450.28599999999</v>
      </c>
      <c r="F146" s="90">
        <v>755986.5</v>
      </c>
      <c r="G146" s="91">
        <v>2810921.3820000002</v>
      </c>
    </row>
    <row r="147" spans="1:7" ht="15.75" customHeight="1">
      <c r="A147" s="81" t="s">
        <v>36</v>
      </c>
      <c r="B147" s="140">
        <v>1439768.2919999999</v>
      </c>
      <c r="C147" s="123">
        <v>23214.928000000004</v>
      </c>
      <c r="D147" s="123">
        <v>403517.413</v>
      </c>
      <c r="E147" s="123">
        <v>135222.01999999999</v>
      </c>
      <c r="F147" s="123">
        <v>800165.47199999995</v>
      </c>
      <c r="G147" s="124">
        <v>2801888.125</v>
      </c>
    </row>
    <row r="148" spans="1:7" ht="15.75" customHeight="1">
      <c r="A148" s="81" t="s">
        <v>17</v>
      </c>
      <c r="B148" s="140">
        <v>1446329.79</v>
      </c>
      <c r="C148" s="123">
        <v>22469.869000000002</v>
      </c>
      <c r="D148" s="123">
        <v>397119.31199999998</v>
      </c>
      <c r="E148" s="123">
        <v>133453.03100000002</v>
      </c>
      <c r="F148" s="123">
        <v>768984.56900000002</v>
      </c>
      <c r="G148" s="124">
        <v>2768356.571</v>
      </c>
    </row>
    <row r="149" spans="1:7" ht="15.75" customHeight="1">
      <c r="A149" s="81" t="s">
        <v>18</v>
      </c>
      <c r="B149" s="134">
        <v>1405538.2390000001</v>
      </c>
      <c r="C149" s="90">
        <v>21514.615999999998</v>
      </c>
      <c r="D149" s="90">
        <v>403108.24000000005</v>
      </c>
      <c r="E149" s="90">
        <v>134004.47</v>
      </c>
      <c r="F149" s="90">
        <v>846014.56599999999</v>
      </c>
      <c r="G149" s="91">
        <v>2810180.1310000001</v>
      </c>
    </row>
    <row r="150" spans="1:7" ht="15.75" customHeight="1">
      <c r="A150" s="81" t="s">
        <v>19</v>
      </c>
      <c r="B150" s="134">
        <v>1361748.949</v>
      </c>
      <c r="C150" s="90">
        <v>21349.186000000002</v>
      </c>
      <c r="D150" s="90">
        <v>404273.01300000004</v>
      </c>
      <c r="E150" s="90">
        <v>135391.47700000001</v>
      </c>
      <c r="F150" s="90">
        <v>929668.85100000002</v>
      </c>
      <c r="G150" s="91">
        <v>2852431.4759999998</v>
      </c>
    </row>
    <row r="151" spans="1:7" ht="15.75" customHeight="1">
      <c r="A151" s="81" t="s">
        <v>20</v>
      </c>
      <c r="B151" s="134">
        <v>1401269.527</v>
      </c>
      <c r="C151" s="90">
        <v>21191.465</v>
      </c>
      <c r="D151" s="90">
        <v>405291.74300000002</v>
      </c>
      <c r="E151" s="90">
        <v>135171.736</v>
      </c>
      <c r="F151" s="90">
        <v>939669.46499999997</v>
      </c>
      <c r="G151" s="91">
        <v>2902593.9360000002</v>
      </c>
    </row>
    <row r="152" spans="1:7" ht="15.75" customHeight="1">
      <c r="A152" s="81" t="s">
        <v>21</v>
      </c>
      <c r="B152" s="134">
        <v>1439966.6030000001</v>
      </c>
      <c r="C152" s="90">
        <v>20932.097999999998</v>
      </c>
      <c r="D152" s="90">
        <v>411905.58999999997</v>
      </c>
      <c r="E152" s="90">
        <v>135407.29699999999</v>
      </c>
      <c r="F152" s="90">
        <v>943727.03500000003</v>
      </c>
      <c r="G152" s="91">
        <v>2951938.6230000001</v>
      </c>
    </row>
    <row r="153" spans="1:7" ht="15.75" customHeight="1">
      <c r="A153" s="81" t="s">
        <v>22</v>
      </c>
      <c r="B153" s="134">
        <v>1419619.6480000003</v>
      </c>
      <c r="C153" s="90">
        <v>21044.137999999999</v>
      </c>
      <c r="D153" s="90">
        <v>417003.54199999996</v>
      </c>
      <c r="E153" s="90">
        <v>137969.171</v>
      </c>
      <c r="F153" s="90">
        <v>959628.54799999995</v>
      </c>
      <c r="G153" s="91">
        <v>2955265.0470000003</v>
      </c>
    </row>
    <row r="154" spans="1:7" ht="15.75" customHeight="1">
      <c r="A154" s="81" t="s">
        <v>37</v>
      </c>
      <c r="B154" s="134">
        <v>1445003.6</v>
      </c>
      <c r="C154" s="90">
        <v>21540.638999999999</v>
      </c>
      <c r="D154" s="90">
        <v>426622.57400000002</v>
      </c>
      <c r="E154" s="90">
        <v>137357.51999999999</v>
      </c>
      <c r="F154" s="90">
        <v>954557.93400000001</v>
      </c>
      <c r="G154" s="91">
        <v>2985082.267</v>
      </c>
    </row>
    <row r="155" spans="1:7" ht="15.75" customHeight="1">
      <c r="A155" s="81" t="s">
        <v>24</v>
      </c>
      <c r="B155" s="134">
        <v>1503030.226</v>
      </c>
      <c r="C155" s="90">
        <v>21659.337</v>
      </c>
      <c r="D155" s="90">
        <v>428040.16000000003</v>
      </c>
      <c r="E155" s="90">
        <v>135597.08199999999</v>
      </c>
      <c r="F155" s="90">
        <v>948191.43299999996</v>
      </c>
      <c r="G155" s="91">
        <v>3036518.2379999999</v>
      </c>
    </row>
    <row r="156" spans="1:7" ht="15.75" customHeight="1">
      <c r="A156" s="81" t="s">
        <v>25</v>
      </c>
      <c r="B156" s="134">
        <v>1490562.3689999997</v>
      </c>
      <c r="C156" s="90">
        <v>21904.631999999998</v>
      </c>
      <c r="D156" s="90">
        <v>430734.402</v>
      </c>
      <c r="E156" s="90">
        <v>137599.18300000002</v>
      </c>
      <c r="F156" s="90">
        <v>949397.79700000002</v>
      </c>
      <c r="G156" s="91">
        <v>3030198.3829999994</v>
      </c>
    </row>
    <row r="157" spans="1:7" ht="15.75" customHeight="1">
      <c r="A157" s="81" t="s">
        <v>26</v>
      </c>
      <c r="B157" s="134">
        <v>1569448.638</v>
      </c>
      <c r="C157" s="90">
        <v>20956.027000000002</v>
      </c>
      <c r="D157" s="90">
        <v>431479.05699999997</v>
      </c>
      <c r="E157" s="90">
        <v>135250.649</v>
      </c>
      <c r="F157" s="90">
        <v>984653.92599999998</v>
      </c>
      <c r="G157" s="91">
        <v>3141788.2970000003</v>
      </c>
    </row>
    <row r="158" spans="1:7" s="121" customFormat="1" ht="12.95" customHeight="1">
      <c r="A158" s="137">
        <v>2023</v>
      </c>
      <c r="B158" s="139"/>
      <c r="C158" s="119"/>
      <c r="D158" s="119"/>
      <c r="E158" s="119"/>
      <c r="F158" s="118"/>
      <c r="G158" s="120"/>
    </row>
    <row r="159" spans="1:7" s="122" customFormat="1" ht="15.6" customHeight="1">
      <c r="A159" s="81" t="s">
        <v>15</v>
      </c>
      <c r="B159" s="134">
        <v>1610012.3458513254</v>
      </c>
      <c r="C159" s="90">
        <v>20644.452816470894</v>
      </c>
      <c r="D159" s="90">
        <v>419683.19141273398</v>
      </c>
      <c r="E159" s="90">
        <v>133598.15049893968</v>
      </c>
      <c r="F159" s="90">
        <v>1053147.0450379208</v>
      </c>
      <c r="G159" s="91">
        <f>+SUM(B159:F159)</f>
        <v>3237085.185617391</v>
      </c>
    </row>
    <row r="160" spans="1:7" s="121" customFormat="1" ht="15.6" customHeight="1">
      <c r="A160" s="81" t="s">
        <v>36</v>
      </c>
      <c r="B160" s="140">
        <v>1455846.2621378875</v>
      </c>
      <c r="C160" s="123">
        <v>20357.485087482914</v>
      </c>
      <c r="D160" s="123">
        <v>422434.09921301104</v>
      </c>
      <c r="E160" s="123">
        <v>128937.9577124225</v>
      </c>
      <c r="F160" s="123">
        <v>1079442.0300979295</v>
      </c>
      <c r="G160" s="91">
        <f t="shared" ref="G160:G170" si="7">+SUM(B160:F160)</f>
        <v>3107017.8342487337</v>
      </c>
    </row>
    <row r="161" spans="1:7" s="121" customFormat="1" ht="15.6" customHeight="1">
      <c r="A161" s="81" t="s">
        <v>17</v>
      </c>
      <c r="B161" s="140">
        <v>1492182.0382991703</v>
      </c>
      <c r="C161" s="123">
        <v>20224.382228293456</v>
      </c>
      <c r="D161" s="123">
        <v>422141.215466252</v>
      </c>
      <c r="E161" s="123">
        <v>126883.21354180224</v>
      </c>
      <c r="F161" s="123">
        <v>977061.17732775107</v>
      </c>
      <c r="G161" s="91">
        <f t="shared" si="7"/>
        <v>3038492.026863269</v>
      </c>
    </row>
    <row r="162" spans="1:7" s="121" customFormat="1" ht="15.6" customHeight="1">
      <c r="A162" s="81" t="s">
        <v>18</v>
      </c>
      <c r="B162" s="134">
        <v>1471164.2976288828</v>
      </c>
      <c r="C162" s="90">
        <v>20161.063199232842</v>
      </c>
      <c r="D162" s="90">
        <v>427565.10926240927</v>
      </c>
      <c r="E162" s="90">
        <v>126102.55320009422</v>
      </c>
      <c r="F162" s="90">
        <v>970019.00594483165</v>
      </c>
      <c r="G162" s="91">
        <f t="shared" si="7"/>
        <v>3015012.0292354506</v>
      </c>
    </row>
    <row r="163" spans="1:7" s="121" customFormat="1" ht="15.6" customHeight="1">
      <c r="A163" s="81" t="s">
        <v>19</v>
      </c>
      <c r="B163" s="134">
        <v>1456711.2119963039</v>
      </c>
      <c r="C163" s="90">
        <v>20560.547835433543</v>
      </c>
      <c r="D163" s="90">
        <v>429175.46916206589</v>
      </c>
      <c r="E163" s="90">
        <v>125496.39476529221</v>
      </c>
      <c r="F163" s="90">
        <v>961941.38621087268</v>
      </c>
      <c r="G163" s="91">
        <f t="shared" si="7"/>
        <v>2993885.0099699683</v>
      </c>
    </row>
    <row r="164" spans="1:7" s="121" customFormat="1" ht="15.6" customHeight="1">
      <c r="A164" s="81" t="s">
        <v>20</v>
      </c>
      <c r="B164" s="134">
        <v>1483648.4404145535</v>
      </c>
      <c r="C164" s="90">
        <v>20248.526473445421</v>
      </c>
      <c r="D164" s="90">
        <v>435320.03094522038</v>
      </c>
      <c r="E164" s="90">
        <v>125293.76217795481</v>
      </c>
      <c r="F164" s="90">
        <v>1075390.0522619458</v>
      </c>
      <c r="G164" s="91">
        <f t="shared" si="7"/>
        <v>3139900.81227312</v>
      </c>
    </row>
    <row r="165" spans="1:7" s="121" customFormat="1" ht="15.6" customHeight="1">
      <c r="A165" s="81" t="s">
        <v>21</v>
      </c>
      <c r="B165" s="134">
        <v>1488561.0412962309</v>
      </c>
      <c r="C165" s="90">
        <v>20535.444746579818</v>
      </c>
      <c r="D165" s="90">
        <v>437024.73226482252</v>
      </c>
      <c r="E165" s="90">
        <v>125901.10001425722</v>
      </c>
      <c r="F165" s="90">
        <v>1070607.9212609867</v>
      </c>
      <c r="G165" s="91">
        <f t="shared" si="7"/>
        <v>3142630.2395828771</v>
      </c>
    </row>
    <row r="166" spans="1:7" s="121" customFormat="1" ht="15.6" customHeight="1">
      <c r="A166" s="81" t="s">
        <v>22</v>
      </c>
      <c r="B166" s="134">
        <v>1524204.3278694856</v>
      </c>
      <c r="C166" s="90">
        <v>20288.04852845737</v>
      </c>
      <c r="D166" s="90">
        <v>451099.86009267933</v>
      </c>
      <c r="E166" s="90">
        <v>115702.68273136672</v>
      </c>
      <c r="F166" s="90">
        <v>1075144.888051827</v>
      </c>
      <c r="G166" s="91">
        <f t="shared" si="7"/>
        <v>3186439.8072738159</v>
      </c>
    </row>
    <row r="167" spans="1:7" s="121" customFormat="1" ht="15.6" customHeight="1">
      <c r="A167" s="81" t="s">
        <v>37</v>
      </c>
      <c r="B167" s="134">
        <v>1500025.0009098416</v>
      </c>
      <c r="C167" s="90">
        <v>20176.525193445821</v>
      </c>
      <c r="D167" s="90">
        <v>459658.26743139199</v>
      </c>
      <c r="E167" s="90">
        <v>115058.54612452677</v>
      </c>
      <c r="F167" s="90">
        <v>1029703.0528460796</v>
      </c>
      <c r="G167" s="91">
        <f t="shared" si="7"/>
        <v>3124621.3925052858</v>
      </c>
    </row>
    <row r="168" spans="1:7" s="121" customFormat="1" ht="15.6" customHeight="1">
      <c r="A168" s="81" t="s">
        <v>24</v>
      </c>
      <c r="B168" s="134">
        <v>1495526.1310880929</v>
      </c>
      <c r="C168" s="90">
        <v>20300.353952084417</v>
      </c>
      <c r="D168" s="90">
        <v>438515.40782080241</v>
      </c>
      <c r="E168" s="90">
        <v>113246.44683657632</v>
      </c>
      <c r="F168" s="90">
        <v>965520.55751239706</v>
      </c>
      <c r="G168" s="91">
        <f t="shared" si="7"/>
        <v>3033108.8972099531</v>
      </c>
    </row>
    <row r="169" spans="1:7" s="121" customFormat="1" ht="15.6" customHeight="1">
      <c r="A169" s="81" t="s">
        <v>25</v>
      </c>
      <c r="B169" s="134">
        <v>1527744.9351765416</v>
      </c>
      <c r="C169" s="90">
        <v>20570.958443313706</v>
      </c>
      <c r="D169" s="90">
        <v>447126.53146436298</v>
      </c>
      <c r="E169" s="90">
        <v>113728.75534807282</v>
      </c>
      <c r="F169" s="90">
        <v>912139.22072571737</v>
      </c>
      <c r="G169" s="91">
        <f t="shared" si="7"/>
        <v>3021310.4011580083</v>
      </c>
    </row>
    <row r="170" spans="1:7" s="121" customFormat="1" ht="15.6" customHeight="1">
      <c r="A170" s="81" t="s">
        <v>26</v>
      </c>
      <c r="B170" s="134">
        <v>1566331.2351978859</v>
      </c>
      <c r="C170" s="90">
        <v>21240.125243868966</v>
      </c>
      <c r="D170" s="90">
        <v>457052.24218794273</v>
      </c>
      <c r="E170" s="90">
        <v>115638.81882599893</v>
      </c>
      <c r="F170" s="90">
        <v>1075121.931285182</v>
      </c>
      <c r="G170" s="91">
        <f t="shared" si="7"/>
        <v>3235384.3527408782</v>
      </c>
    </row>
    <row r="171" spans="1:7" ht="5.0999999999999996" customHeight="1">
      <c r="A171" s="106"/>
      <c r="B171" s="107"/>
      <c r="C171" s="93"/>
      <c r="D171" s="93"/>
      <c r="E171" s="125"/>
      <c r="F171" s="93"/>
      <c r="G171" s="93"/>
    </row>
    <row r="172" spans="1:7" ht="11.1" customHeight="1">
      <c r="A172" s="126" t="s">
        <v>52</v>
      </c>
      <c r="B172" s="127"/>
      <c r="C172" s="127"/>
      <c r="D172" s="127"/>
      <c r="E172" s="127"/>
      <c r="F172" s="115"/>
      <c r="G172" s="128"/>
    </row>
    <row r="173" spans="1:7">
      <c r="E173" s="129"/>
    </row>
    <row r="174" spans="1:7">
      <c r="E174" s="129"/>
    </row>
    <row r="175" spans="1:7">
      <c r="E175" s="129"/>
    </row>
  </sheetData>
  <mergeCells count="4">
    <mergeCell ref="A128:G128"/>
    <mergeCell ref="A1:G1"/>
    <mergeCell ref="A2:G2"/>
    <mergeCell ref="A127:G127"/>
  </mergeCells>
  <phoneticPr fontId="0" type="noConversion"/>
  <pageMargins left="0.78740157480314965" right="0.78740157480314965" top="0.98425196850393704" bottom="0.98425196850393704" header="0.31496062992125984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"/>
  <sheetViews>
    <sheetView zoomScaleNormal="100" zoomScaleSheetLayoutView="100" workbookViewId="0">
      <selection activeCell="A62" sqref="A62"/>
    </sheetView>
  </sheetViews>
  <sheetFormatPr baseColWidth="10" defaultColWidth="11.42578125" defaultRowHeight="12.75"/>
  <cols>
    <col min="1" max="1" width="14.28515625" style="33" customWidth="1"/>
    <col min="2" max="2" width="7.42578125" style="22" customWidth="1"/>
    <col min="3" max="5" width="8.5703125" style="22" customWidth="1"/>
    <col min="6" max="6" width="8.42578125" style="22" customWidth="1"/>
    <col min="7" max="7" width="10.5703125" style="22" customWidth="1"/>
    <col min="8" max="8" width="9.5703125" style="22" customWidth="1"/>
    <col min="9" max="9" width="7.140625" style="22" customWidth="1"/>
    <col min="10" max="10" width="8.7109375" style="22" customWidth="1"/>
    <col min="11" max="20" width="8.28515625" style="22" customWidth="1"/>
    <col min="21" max="16384" width="11.42578125" style="22"/>
  </cols>
  <sheetData>
    <row r="1" spans="1:9" ht="13.5">
      <c r="A1" s="262" t="s">
        <v>83</v>
      </c>
      <c r="B1" s="262"/>
      <c r="C1" s="262"/>
      <c r="D1" s="262"/>
      <c r="E1" s="262"/>
      <c r="F1" s="262"/>
      <c r="G1" s="262"/>
      <c r="H1" s="262"/>
      <c r="I1" s="262"/>
    </row>
    <row r="2" spans="1:9" ht="13.5">
      <c r="A2" s="16" t="s">
        <v>84</v>
      </c>
      <c r="B2" s="17"/>
      <c r="C2" s="17"/>
      <c r="D2" s="17"/>
      <c r="E2" s="17"/>
      <c r="F2" s="18"/>
      <c r="G2" s="18"/>
      <c r="H2" s="15"/>
      <c r="I2" s="19"/>
    </row>
    <row r="3" spans="1:9" ht="5.0999999999999996" customHeight="1">
      <c r="A3" s="14"/>
      <c r="B3" s="6"/>
      <c r="C3" s="6"/>
      <c r="D3" s="6"/>
      <c r="E3" s="6"/>
      <c r="F3" s="6"/>
      <c r="G3" s="6"/>
      <c r="H3" s="15"/>
      <c r="I3" s="19"/>
    </row>
    <row r="4" spans="1:9" ht="56.1" customHeight="1">
      <c r="A4" s="37" t="s">
        <v>59</v>
      </c>
      <c r="B4" s="20" t="s">
        <v>1</v>
      </c>
      <c r="C4" s="20" t="s">
        <v>74</v>
      </c>
      <c r="D4" s="20" t="s">
        <v>44</v>
      </c>
      <c r="E4" s="20" t="s">
        <v>75</v>
      </c>
      <c r="F4" s="21" t="s">
        <v>30</v>
      </c>
      <c r="G4" s="20" t="s">
        <v>39</v>
      </c>
      <c r="H4" s="20" t="s">
        <v>46</v>
      </c>
      <c r="I4" s="20" t="s">
        <v>0</v>
      </c>
    </row>
    <row r="5" spans="1:9" ht="15.6" hidden="1" customHeight="1">
      <c r="A5" s="9">
        <v>2017</v>
      </c>
      <c r="B5" s="2"/>
      <c r="C5" s="2"/>
      <c r="D5" s="2"/>
      <c r="E5" s="2"/>
      <c r="F5" s="2"/>
      <c r="G5" s="2"/>
      <c r="H5" s="2"/>
      <c r="I5" s="42"/>
    </row>
    <row r="6" spans="1:9" ht="15.6" hidden="1" customHeight="1">
      <c r="A6" s="13" t="s">
        <v>15</v>
      </c>
      <c r="B6" s="3">
        <v>4.5268326548533224</v>
      </c>
      <c r="C6" s="3">
        <v>4.9208440359414185</v>
      </c>
      <c r="D6" s="3">
        <v>6.1755909275248166</v>
      </c>
      <c r="E6" s="3">
        <v>7.6150134643637752</v>
      </c>
      <c r="F6" s="3">
        <v>7.6822875238648063</v>
      </c>
      <c r="G6" s="3">
        <v>1.4808437412261783</v>
      </c>
      <c r="H6" s="3">
        <v>3.8004322394666632</v>
      </c>
      <c r="I6" s="41">
        <v>5.1221736713431385</v>
      </c>
    </row>
    <row r="7" spans="1:9" ht="15.6" hidden="1" customHeight="1">
      <c r="A7" s="13" t="s">
        <v>36</v>
      </c>
      <c r="B7" s="1">
        <v>4.5353832403209529</v>
      </c>
      <c r="C7" s="1">
        <v>5.018808475493354</v>
      </c>
      <c r="D7" s="1">
        <v>5.9887446185870443</v>
      </c>
      <c r="E7" s="1">
        <v>7.5377610409320202</v>
      </c>
      <c r="F7" s="1">
        <v>8.551480114942537</v>
      </c>
      <c r="G7" s="1">
        <v>1.5032274207849108</v>
      </c>
      <c r="H7" s="3">
        <v>5.3224028217566968</v>
      </c>
      <c r="I7" s="41">
        <v>5.0998795480708878</v>
      </c>
    </row>
    <row r="8" spans="1:9" ht="15.6" hidden="1" customHeight="1">
      <c r="A8" s="13" t="s">
        <v>17</v>
      </c>
      <c r="B8" s="1">
        <v>4.4891403231935909</v>
      </c>
      <c r="C8" s="1">
        <v>4.978041662112032</v>
      </c>
      <c r="D8" s="1">
        <v>5.9470675515725873</v>
      </c>
      <c r="E8" s="1">
        <v>7.1926885655095276</v>
      </c>
      <c r="F8" s="1">
        <v>8.6739880716652511</v>
      </c>
      <c r="G8" s="1">
        <v>1.5378516354271949</v>
      </c>
      <c r="H8" s="3">
        <v>4.9653577692440383</v>
      </c>
      <c r="I8" s="41">
        <v>5.0408709547774242</v>
      </c>
    </row>
    <row r="9" spans="1:9" ht="15.6" hidden="1" customHeight="1">
      <c r="A9" s="13" t="s">
        <v>18</v>
      </c>
      <c r="B9" s="1">
        <v>4.5865779188478717</v>
      </c>
      <c r="C9" s="1">
        <v>5.3689411293843321</v>
      </c>
      <c r="D9" s="1">
        <v>6.1464053934692036</v>
      </c>
      <c r="E9" s="1">
        <v>6.9698358780299303</v>
      </c>
      <c r="F9" s="1">
        <v>9.2290222967089779</v>
      </c>
      <c r="G9" s="1">
        <v>1.5394760887613157</v>
      </c>
      <c r="H9" s="3">
        <v>4.3984530120012293</v>
      </c>
      <c r="I9" s="41">
        <v>5.1711216304811183</v>
      </c>
    </row>
    <row r="10" spans="1:9" ht="15.6" hidden="1" customHeight="1">
      <c r="A10" s="13" t="s">
        <v>19</v>
      </c>
      <c r="B10" s="1">
        <v>4.5475809808983421</v>
      </c>
      <c r="C10" s="1">
        <v>5.5395533452802503</v>
      </c>
      <c r="D10" s="1">
        <v>6.3420507549679375</v>
      </c>
      <c r="E10" s="1">
        <v>6.3311787946933649</v>
      </c>
      <c r="F10" s="1">
        <v>9.5991660259567215</v>
      </c>
      <c r="G10" s="1">
        <v>1.5075271004982582</v>
      </c>
      <c r="H10" s="3">
        <v>4.3984530120012248</v>
      </c>
      <c r="I10" s="41">
        <v>5.1882112554917743</v>
      </c>
    </row>
    <row r="11" spans="1:9" ht="15.6" hidden="1" customHeight="1">
      <c r="A11" s="13" t="s">
        <v>20</v>
      </c>
      <c r="B11" s="1">
        <v>4.433139539016631</v>
      </c>
      <c r="C11" s="1">
        <v>5.5021363343953338</v>
      </c>
      <c r="D11" s="1">
        <v>6.315473471870189</v>
      </c>
      <c r="E11" s="1">
        <v>7.9378153475193978</v>
      </c>
      <c r="F11" s="1">
        <v>10.587372976969391</v>
      </c>
      <c r="G11" s="1">
        <v>1.5264440640932289</v>
      </c>
      <c r="H11" s="3">
        <v>2.2973120318402329</v>
      </c>
      <c r="I11" s="41">
        <v>5.1689785697200641</v>
      </c>
    </row>
    <row r="12" spans="1:9" ht="15.6" hidden="1" customHeight="1">
      <c r="A12" s="13" t="s">
        <v>21</v>
      </c>
      <c r="B12" s="1">
        <v>4.453928027866243</v>
      </c>
      <c r="C12" s="1">
        <v>5.2990813545928948</v>
      </c>
      <c r="D12" s="1">
        <v>6.5213315313242575</v>
      </c>
      <c r="E12" s="1">
        <v>6.6064298200582083</v>
      </c>
      <c r="F12" s="1">
        <v>10.750842490197748</v>
      </c>
      <c r="G12" s="1">
        <v>1.5529050945593144</v>
      </c>
      <c r="H12" s="3">
        <v>9.366075385412735</v>
      </c>
      <c r="I12" s="41">
        <v>5.226301422654287</v>
      </c>
    </row>
    <row r="13" spans="1:9" ht="15.6" hidden="1" customHeight="1">
      <c r="A13" s="13" t="s">
        <v>22</v>
      </c>
      <c r="B13" s="1">
        <v>4.5363239241839191</v>
      </c>
      <c r="C13" s="1">
        <v>4.9451317055539876</v>
      </c>
      <c r="D13" s="1">
        <v>6.5002045807749296</v>
      </c>
      <c r="E13" s="1">
        <v>6.64807694491068</v>
      </c>
      <c r="F13" s="1">
        <v>11.339263125027928</v>
      </c>
      <c r="G13" s="1">
        <v>1.5467489560541019</v>
      </c>
      <c r="H13" s="3">
        <v>9.1826279743349186</v>
      </c>
      <c r="I13" s="41">
        <v>5.2287077136939244</v>
      </c>
    </row>
    <row r="14" spans="1:9" ht="15.6" hidden="1" customHeight="1">
      <c r="A14" s="13" t="s">
        <v>23</v>
      </c>
      <c r="B14" s="1">
        <v>4.2751413080370941</v>
      </c>
      <c r="C14" s="1">
        <v>4.6001321877434176</v>
      </c>
      <c r="D14" s="1">
        <v>6.3422294451979537</v>
      </c>
      <c r="E14" s="1">
        <v>6.4943347380724727</v>
      </c>
      <c r="F14" s="1">
        <v>12.582024250029541</v>
      </c>
      <c r="G14" s="1">
        <v>1.5034645230657429</v>
      </c>
      <c r="H14" s="3">
        <v>8.8744079813405872</v>
      </c>
      <c r="I14" s="41">
        <v>5.0145680925275355</v>
      </c>
    </row>
    <row r="15" spans="1:9" ht="15.6" hidden="1" customHeight="1">
      <c r="A15" s="13" t="s">
        <v>24</v>
      </c>
      <c r="B15" s="47">
        <v>4.6570126263734331</v>
      </c>
      <c r="C15" s="1">
        <v>4.6983276337685815</v>
      </c>
      <c r="D15" s="1">
        <v>6.6742776624350935</v>
      </c>
      <c r="E15" s="1">
        <v>6.5752649529626863</v>
      </c>
      <c r="F15" s="1">
        <v>12.82886896110352</v>
      </c>
      <c r="G15" s="1">
        <v>1.473795206889803</v>
      </c>
      <c r="H15" s="1">
        <v>9.4529954101921234</v>
      </c>
      <c r="I15" s="45">
        <v>5.3225523479066217</v>
      </c>
    </row>
    <row r="16" spans="1:9" ht="15.6" hidden="1" customHeight="1">
      <c r="A16" s="13" t="s">
        <v>25</v>
      </c>
      <c r="B16" s="47">
        <v>4.6010081422955391</v>
      </c>
      <c r="C16" s="1">
        <v>4.3002988530035156</v>
      </c>
      <c r="D16" s="1">
        <v>6.4730320665425571</v>
      </c>
      <c r="E16" s="1">
        <v>6.3571642183968988</v>
      </c>
      <c r="F16" s="1">
        <v>11.064846660480539</v>
      </c>
      <c r="G16" s="1">
        <v>1.523622277947555</v>
      </c>
      <c r="H16" s="1">
        <v>12.762531627772466</v>
      </c>
      <c r="I16" s="45">
        <v>5.2133945603919063</v>
      </c>
    </row>
    <row r="17" spans="1:9" ht="15.6" hidden="1" customHeight="1">
      <c r="A17" s="13" t="s">
        <v>26</v>
      </c>
      <c r="B17" s="1">
        <v>4.1871801795423753</v>
      </c>
      <c r="C17" s="1">
        <v>4.5816128028490875</v>
      </c>
      <c r="D17" s="1">
        <v>5.4316285668249593</v>
      </c>
      <c r="E17" s="1">
        <v>5.3738750026218014</v>
      </c>
      <c r="F17" s="1">
        <v>9.8246416144065396</v>
      </c>
      <c r="G17" s="1">
        <v>1.4923659141279837</v>
      </c>
      <c r="H17" s="1">
        <v>9.5077551698947502</v>
      </c>
      <c r="I17" s="45">
        <v>4.6118757646339876</v>
      </c>
    </row>
    <row r="18" spans="1:9" ht="5.0999999999999996" customHeight="1">
      <c r="A18" s="13"/>
      <c r="B18" s="1"/>
      <c r="C18" s="1"/>
      <c r="D18" s="1"/>
      <c r="E18" s="1"/>
      <c r="F18" s="1"/>
      <c r="G18" s="1"/>
      <c r="H18" s="1"/>
      <c r="I18" s="45"/>
    </row>
    <row r="19" spans="1:9" ht="15.6" customHeight="1">
      <c r="A19" s="9">
        <v>2018</v>
      </c>
      <c r="B19" s="28"/>
      <c r="C19" s="28"/>
      <c r="D19" s="28"/>
      <c r="E19" s="28"/>
      <c r="F19" s="28"/>
      <c r="G19" s="28"/>
      <c r="H19" s="28"/>
      <c r="I19" s="46"/>
    </row>
    <row r="20" spans="1:9" ht="15.6" customHeight="1">
      <c r="A20" s="13" t="s">
        <v>15</v>
      </c>
      <c r="B20" s="1">
        <v>4.4357583035180985</v>
      </c>
      <c r="C20" s="1">
        <v>4.888432825557361</v>
      </c>
      <c r="D20" s="1">
        <v>5.8042515186766748</v>
      </c>
      <c r="E20" s="1">
        <v>4.8682654055749426</v>
      </c>
      <c r="F20" s="1">
        <v>16.220866514532574</v>
      </c>
      <c r="G20" s="1">
        <v>1.4781966330574359</v>
      </c>
      <c r="H20" s="1">
        <v>14.836334888755854</v>
      </c>
      <c r="I20" s="45">
        <v>4.8845602975097222</v>
      </c>
    </row>
    <row r="21" spans="1:9" ht="15.6" customHeight="1">
      <c r="A21" s="13" t="s">
        <v>36</v>
      </c>
      <c r="B21" s="1">
        <v>4.4755596504440334</v>
      </c>
      <c r="C21" s="1">
        <v>4.7427158098290798</v>
      </c>
      <c r="D21" s="1">
        <v>6.1056133069042584</v>
      </c>
      <c r="E21" s="1">
        <v>5.1831427831943087</v>
      </c>
      <c r="F21" s="1">
        <v>18.495229232396937</v>
      </c>
      <c r="G21" s="1">
        <v>1.4829069109812574</v>
      </c>
      <c r="H21" s="1">
        <v>12.796840374062658</v>
      </c>
      <c r="I21" s="45">
        <v>4.9904871557003778</v>
      </c>
    </row>
    <row r="22" spans="1:9" ht="15.6" customHeight="1">
      <c r="A22" s="13" t="s">
        <v>17</v>
      </c>
      <c r="B22" s="1">
        <v>4.3528302371224354</v>
      </c>
      <c r="C22" s="1">
        <v>4.7632252171804117</v>
      </c>
      <c r="D22" s="1">
        <v>6.0299529358572217</v>
      </c>
      <c r="E22" s="1">
        <v>5.0558401051191231</v>
      </c>
      <c r="F22" s="1">
        <v>17.682584180162657</v>
      </c>
      <c r="G22" s="1">
        <v>1.4857192006648494</v>
      </c>
      <c r="H22" s="1">
        <v>14.122250231704109</v>
      </c>
      <c r="I22" s="45">
        <v>4.9056040900527407</v>
      </c>
    </row>
    <row r="23" spans="1:9" ht="15.6" customHeight="1">
      <c r="A23" s="13" t="s">
        <v>18</v>
      </c>
      <c r="B23" s="1">
        <v>4.4122419524360916</v>
      </c>
      <c r="C23" s="1">
        <v>4.9644590322455588</v>
      </c>
      <c r="D23" s="1">
        <v>6.2076635798394006</v>
      </c>
      <c r="E23" s="1">
        <v>5.3546690869352025</v>
      </c>
      <c r="F23" s="1">
        <v>16.099001426114825</v>
      </c>
      <c r="G23" s="1">
        <v>1.5385021033124235</v>
      </c>
      <c r="H23" s="1">
        <v>15.940782653041779</v>
      </c>
      <c r="I23" s="45">
        <v>5.033954968043167</v>
      </c>
    </row>
    <row r="24" spans="1:9" ht="15.6" customHeight="1">
      <c r="A24" s="13" t="s">
        <v>19</v>
      </c>
      <c r="B24" s="1">
        <v>4.442339548624779</v>
      </c>
      <c r="C24" s="1">
        <v>4.7074114573021575</v>
      </c>
      <c r="D24" s="1">
        <v>6.2705668809983086</v>
      </c>
      <c r="E24" s="1">
        <v>5.8961799414985503</v>
      </c>
      <c r="F24" s="1">
        <v>16.264118398827602</v>
      </c>
      <c r="G24" s="1">
        <v>1.5332624107527946</v>
      </c>
      <c r="H24" s="1">
        <v>17.896912173411884</v>
      </c>
      <c r="I24" s="45">
        <v>5.0849457970471308</v>
      </c>
    </row>
    <row r="25" spans="1:9" ht="15.6" customHeight="1">
      <c r="A25" s="13" t="s">
        <v>20</v>
      </c>
      <c r="B25" s="1">
        <v>4.4566740989957641</v>
      </c>
      <c r="C25" s="1">
        <v>4.6664524813038382</v>
      </c>
      <c r="D25" s="1">
        <v>6.1751962285056967</v>
      </c>
      <c r="E25" s="1">
        <v>5.8313093526671906</v>
      </c>
      <c r="F25" s="1">
        <v>15.283170459318987</v>
      </c>
      <c r="G25" s="1">
        <v>1.6043022129434026</v>
      </c>
      <c r="H25" s="1">
        <v>20.571391455358938</v>
      </c>
      <c r="I25" s="45">
        <v>5.0649350429222952</v>
      </c>
    </row>
    <row r="26" spans="1:9" ht="15.6" customHeight="1">
      <c r="A26" s="13" t="s">
        <v>21</v>
      </c>
      <c r="B26" s="1">
        <v>4.383944844284053</v>
      </c>
      <c r="C26" s="1">
        <v>4.7033356711060188</v>
      </c>
      <c r="D26" s="1">
        <v>6.2650278545482845</v>
      </c>
      <c r="E26" s="1">
        <v>6.1515911029892845</v>
      </c>
      <c r="F26" s="1">
        <v>17.933397958166257</v>
      </c>
      <c r="G26" s="1">
        <v>1.6369899593343351</v>
      </c>
      <c r="H26" s="1">
        <v>28.198866699286562</v>
      </c>
      <c r="I26" s="45">
        <v>5.1200793744941056</v>
      </c>
    </row>
    <row r="27" spans="1:9" ht="15.6" customHeight="1">
      <c r="A27" s="13" t="s">
        <v>22</v>
      </c>
      <c r="B27" s="1">
        <v>4.6144002247180218</v>
      </c>
      <c r="C27" s="1">
        <v>4.959206656578508</v>
      </c>
      <c r="D27" s="1">
        <v>6.6366184795942429</v>
      </c>
      <c r="E27" s="1">
        <v>6.0034024841189497</v>
      </c>
      <c r="F27" s="1">
        <v>18.018830147073967</v>
      </c>
      <c r="G27" s="1">
        <v>1.6887209115681419</v>
      </c>
      <c r="H27" s="1">
        <v>31.368961146063608</v>
      </c>
      <c r="I27" s="45">
        <v>5.372810993711318</v>
      </c>
    </row>
    <row r="28" spans="1:9" ht="15.6" customHeight="1">
      <c r="A28" s="13" t="s">
        <v>23</v>
      </c>
      <c r="B28" s="1">
        <v>4.4473339470519822</v>
      </c>
      <c r="C28" s="1">
        <v>4.9727338120375029</v>
      </c>
      <c r="D28" s="1">
        <v>6.2855324632447838</v>
      </c>
      <c r="E28" s="1">
        <v>6.1325141354064359</v>
      </c>
      <c r="F28" s="1">
        <v>19.351401499718378</v>
      </c>
      <c r="G28" s="1">
        <v>1.7153807555255491</v>
      </c>
      <c r="H28" s="1">
        <v>36.766478692981863</v>
      </c>
      <c r="I28" s="45">
        <v>5.2085047257839179</v>
      </c>
    </row>
    <row r="29" spans="1:9" ht="15.6" customHeight="1">
      <c r="A29" s="13" t="s">
        <v>24</v>
      </c>
      <c r="B29" s="3">
        <v>4.6445960983698455</v>
      </c>
      <c r="C29" s="3">
        <v>4.999528679895973</v>
      </c>
      <c r="D29" s="3">
        <v>6.3721842636719188</v>
      </c>
      <c r="E29" s="3">
        <v>6.3013315514319785</v>
      </c>
      <c r="F29" s="3">
        <v>22.056596026381165</v>
      </c>
      <c r="G29" s="3">
        <v>1.7158503994473366</v>
      </c>
      <c r="H29" s="3">
        <v>42.877525037213751</v>
      </c>
      <c r="I29" s="45">
        <v>5.3626405061023377</v>
      </c>
    </row>
    <row r="30" spans="1:9" ht="15.6" customHeight="1">
      <c r="A30" s="13" t="s">
        <v>25</v>
      </c>
      <c r="B30" s="3">
        <v>4.6009730954365118</v>
      </c>
      <c r="C30" s="3">
        <v>4.9008434679061912</v>
      </c>
      <c r="D30" s="3">
        <v>6.3765540619405021</v>
      </c>
      <c r="E30" s="3">
        <v>6.597046642868416</v>
      </c>
      <c r="F30" s="3">
        <v>25.551468102407654</v>
      </c>
      <c r="G30" s="3">
        <v>1.7479633061445596</v>
      </c>
      <c r="H30" s="3">
        <v>47.643257652571265</v>
      </c>
      <c r="I30" s="45">
        <v>5.369384050067497</v>
      </c>
    </row>
    <row r="31" spans="1:9" ht="15.6" customHeight="1">
      <c r="A31" s="13" t="s">
        <v>26</v>
      </c>
      <c r="B31" s="3">
        <v>4.4233419548432868</v>
      </c>
      <c r="C31" s="3">
        <v>4.9173756607583403</v>
      </c>
      <c r="D31" s="3">
        <v>5.7219718616913271</v>
      </c>
      <c r="E31" s="3">
        <v>6.1389517196161307</v>
      </c>
      <c r="F31" s="3">
        <v>19.6227722054733</v>
      </c>
      <c r="G31" s="3">
        <v>1.7446040975641726</v>
      </c>
      <c r="H31" s="3">
        <v>47.643257652571258</v>
      </c>
      <c r="I31" s="45">
        <v>5.0440016069398474</v>
      </c>
    </row>
    <row r="32" spans="1:9" ht="15.6" customHeight="1">
      <c r="A32" s="9">
        <v>2019</v>
      </c>
      <c r="B32" s="28"/>
      <c r="C32" s="28"/>
      <c r="D32" s="28"/>
      <c r="E32" s="28"/>
      <c r="F32" s="28"/>
      <c r="G32" s="28"/>
      <c r="H32" s="28"/>
      <c r="I32" s="46"/>
    </row>
    <row r="33" spans="1:9" ht="15.6" customHeight="1">
      <c r="A33" s="13" t="s">
        <v>15</v>
      </c>
      <c r="B33" s="1">
        <v>4.397643729480972</v>
      </c>
      <c r="C33" s="1">
        <v>4.6144377138933486</v>
      </c>
      <c r="D33" s="1">
        <v>5.9943493819048479</v>
      </c>
      <c r="E33" s="1">
        <v>6.6026450051564298</v>
      </c>
      <c r="F33" s="1">
        <v>18.302957738907899</v>
      </c>
      <c r="G33" s="1">
        <v>1.7307405731645191</v>
      </c>
      <c r="H33" s="1">
        <v>62.358525015476197</v>
      </c>
      <c r="I33" s="45">
        <v>5.2057686191289561</v>
      </c>
    </row>
    <row r="34" spans="1:9" ht="15.6" customHeight="1">
      <c r="A34" s="13" t="s">
        <v>36</v>
      </c>
      <c r="B34" s="1">
        <v>4.4910834137876252</v>
      </c>
      <c r="C34" s="1">
        <v>4.7925853525099296</v>
      </c>
      <c r="D34" s="1">
        <v>6.4084603667806066</v>
      </c>
      <c r="E34" s="1">
        <v>7.1052963402509315</v>
      </c>
      <c r="F34" s="1">
        <v>19.658830053561008</v>
      </c>
      <c r="G34" s="1">
        <v>1.7211832266507756</v>
      </c>
      <c r="H34" s="1">
        <v>58.540124072159351</v>
      </c>
      <c r="I34" s="45">
        <v>5.4159321178701276</v>
      </c>
    </row>
    <row r="35" spans="1:9" ht="15.6" customHeight="1">
      <c r="A35" s="13" t="s">
        <v>17</v>
      </c>
      <c r="B35" s="1">
        <v>4.6118791354305531</v>
      </c>
      <c r="C35" s="1">
        <v>4.6281130228148051</v>
      </c>
      <c r="D35" s="1">
        <v>6.3684584303201781</v>
      </c>
      <c r="E35" s="1">
        <v>6.8830301516842747</v>
      </c>
      <c r="F35" s="1">
        <v>17.803589566139216</v>
      </c>
      <c r="G35" s="1">
        <v>1.7888874217611901</v>
      </c>
      <c r="H35" s="1">
        <v>59.855980751620109</v>
      </c>
      <c r="I35" s="45">
        <v>5.4317780801734612</v>
      </c>
    </row>
    <row r="36" spans="1:9" ht="15.6" customHeight="1">
      <c r="A36" s="13" t="s">
        <v>18</v>
      </c>
      <c r="B36" s="1">
        <v>4.5177866656222481</v>
      </c>
      <c r="C36" s="1">
        <v>4.6547034338496571</v>
      </c>
      <c r="D36" s="1">
        <v>6.5881676633891217</v>
      </c>
      <c r="E36" s="1">
        <v>7.4606968540669536</v>
      </c>
      <c r="F36" s="1">
        <v>18.178803603646461</v>
      </c>
      <c r="G36" s="1">
        <v>1.8287601374173974</v>
      </c>
      <c r="H36" s="1">
        <v>60.689541865315753</v>
      </c>
      <c r="I36" s="45">
        <v>5.5021957309998255</v>
      </c>
    </row>
    <row r="37" spans="1:9" ht="15.6" customHeight="1">
      <c r="A37" s="81" t="s">
        <v>19</v>
      </c>
      <c r="B37" s="141">
        <v>4.4143755433139988</v>
      </c>
      <c r="C37" s="1">
        <v>4.8197476263883532</v>
      </c>
      <c r="D37" s="1">
        <v>6.6976603314195042</v>
      </c>
      <c r="E37" s="1">
        <v>7.5606586937779312</v>
      </c>
      <c r="F37" s="1">
        <v>17.393772530980613</v>
      </c>
      <c r="G37" s="1">
        <v>1.9621893778809629</v>
      </c>
      <c r="H37" s="1">
        <v>60.583730897421596</v>
      </c>
      <c r="I37" s="45">
        <v>5.5180184303377171</v>
      </c>
    </row>
    <row r="38" spans="1:9" ht="15.6" customHeight="1">
      <c r="A38" s="81" t="s">
        <v>20</v>
      </c>
      <c r="B38" s="141">
        <v>4.0754346519102507</v>
      </c>
      <c r="C38" s="1">
        <v>4.7736924357694095</v>
      </c>
      <c r="D38" s="1">
        <v>6.6497411420540775</v>
      </c>
      <c r="E38" s="1">
        <v>7.7197719392835209</v>
      </c>
      <c r="F38" s="1">
        <v>12.37372639406415</v>
      </c>
      <c r="G38" s="1">
        <v>1.9891749278471462</v>
      </c>
      <c r="H38" s="1">
        <v>61.964840121221265</v>
      </c>
      <c r="I38" s="45">
        <v>5.3453636970205105</v>
      </c>
    </row>
    <row r="39" spans="1:9" ht="15.6" customHeight="1">
      <c r="A39" s="81" t="s">
        <v>21</v>
      </c>
      <c r="B39" s="141">
        <v>4.219591692324224</v>
      </c>
      <c r="C39" s="1">
        <v>4.8109813752920747</v>
      </c>
      <c r="D39" s="1">
        <v>6.8235656546224153</v>
      </c>
      <c r="E39" s="1">
        <v>8.4089317508152241</v>
      </c>
      <c r="F39" s="1">
        <v>13.357642808300527</v>
      </c>
      <c r="G39" s="1">
        <v>2.0259689768247489</v>
      </c>
      <c r="H39" s="1">
        <v>68.913070066528846</v>
      </c>
      <c r="I39" s="45">
        <v>5.5441013382834212</v>
      </c>
    </row>
    <row r="40" spans="1:9" ht="15.6" customHeight="1">
      <c r="A40" s="81" t="s">
        <v>22</v>
      </c>
      <c r="B40" s="141">
        <v>4.2663736052161543</v>
      </c>
      <c r="C40" s="1">
        <v>4.7777186200775628</v>
      </c>
      <c r="D40" s="1">
        <v>6.5907219186084953</v>
      </c>
      <c r="E40" s="1">
        <v>8.7511392689289984</v>
      </c>
      <c r="F40" s="1">
        <v>11.595335731575194</v>
      </c>
      <c r="G40" s="1">
        <v>2.1531516081269144</v>
      </c>
      <c r="H40" s="1">
        <v>70.676111861698928</v>
      </c>
      <c r="I40" s="45">
        <v>5.5153382837695633</v>
      </c>
    </row>
    <row r="41" spans="1:9" ht="15.6" customHeight="1">
      <c r="A41" s="81" t="s">
        <v>23</v>
      </c>
      <c r="B41" s="141">
        <v>4.3745148454314844</v>
      </c>
      <c r="C41" s="1">
        <v>4.6586813109581495</v>
      </c>
      <c r="D41" s="1">
        <v>6.5332812346722999</v>
      </c>
      <c r="E41" s="1">
        <v>9.0891676218942123</v>
      </c>
      <c r="F41" s="1">
        <v>14.904637662043005</v>
      </c>
      <c r="G41" s="1">
        <v>2.1958815811298198</v>
      </c>
      <c r="H41" s="1">
        <v>71.110554750990545</v>
      </c>
      <c r="I41" s="45">
        <v>5.5603966948968848</v>
      </c>
    </row>
    <row r="42" spans="1:9" ht="15.6" customHeight="1">
      <c r="A42" s="81" t="s">
        <v>24</v>
      </c>
      <c r="B42" s="142">
        <v>4.3672529727560896</v>
      </c>
      <c r="C42" s="3">
        <v>4.6046141080249265</v>
      </c>
      <c r="D42" s="3">
        <v>6.5532528139415707</v>
      </c>
      <c r="E42" s="3">
        <v>10.587269140988987</v>
      </c>
      <c r="F42" s="3">
        <v>18.501484234166156</v>
      </c>
      <c r="G42" s="3">
        <v>2.3100763760620864</v>
      </c>
      <c r="H42" s="3">
        <v>70.7214802802701</v>
      </c>
      <c r="I42" s="45">
        <v>5.6454639709623038</v>
      </c>
    </row>
    <row r="43" spans="1:9" ht="15.6" customHeight="1">
      <c r="A43" s="81" t="s">
        <v>25</v>
      </c>
      <c r="B43" s="142">
        <v>4.158975048552616</v>
      </c>
      <c r="C43" s="3">
        <v>4.5904875581169877</v>
      </c>
      <c r="D43" s="3">
        <v>6.4489580482339948</v>
      </c>
      <c r="E43" s="3">
        <v>11.294290573628963</v>
      </c>
      <c r="F43" s="3">
        <v>9.0427127232149314</v>
      </c>
      <c r="G43" s="3">
        <v>2.3646161674097699</v>
      </c>
      <c r="H43" s="3">
        <v>70.337696914007992</v>
      </c>
      <c r="I43" s="45">
        <v>5.568181559587611</v>
      </c>
    </row>
    <row r="44" spans="1:9" ht="15.6" customHeight="1">
      <c r="A44" s="81" t="s">
        <v>26</v>
      </c>
      <c r="B44" s="141">
        <v>4.1402282297736539</v>
      </c>
      <c r="C44" s="3">
        <v>4.215494179677667</v>
      </c>
      <c r="D44" s="26">
        <v>5.8599988965426251</v>
      </c>
      <c r="E44" s="3">
        <v>10.870370049525079</v>
      </c>
      <c r="F44" s="3">
        <v>3.5448939942254039</v>
      </c>
      <c r="G44" s="3">
        <v>2.4420287301617725</v>
      </c>
      <c r="H44" s="3">
        <v>61.540805262994255</v>
      </c>
      <c r="I44" s="41">
        <v>5.2660943191337868</v>
      </c>
    </row>
    <row r="45" spans="1:9" ht="14.1" customHeight="1">
      <c r="A45" s="9">
        <v>2020</v>
      </c>
      <c r="B45" s="28"/>
      <c r="C45" s="28"/>
      <c r="D45" s="28"/>
      <c r="E45" s="28"/>
      <c r="F45" s="28"/>
      <c r="G45" s="28"/>
      <c r="H45" s="28"/>
      <c r="I45" s="46"/>
    </row>
    <row r="46" spans="1:9" ht="14.1" customHeight="1">
      <c r="A46" s="13" t="s">
        <v>15</v>
      </c>
      <c r="B46" s="3">
        <v>4.159072626235341</v>
      </c>
      <c r="C46" s="3">
        <v>4.5639271402129857</v>
      </c>
      <c r="D46" s="3">
        <v>6.0973845511037945</v>
      </c>
      <c r="E46" s="3">
        <v>11.664383477972079</v>
      </c>
      <c r="F46" s="3">
        <v>6.1227656722816066</v>
      </c>
      <c r="G46" s="3">
        <v>2.4294617464983252</v>
      </c>
      <c r="H46" s="3">
        <v>61.026509529285477</v>
      </c>
      <c r="I46" s="45">
        <v>5.424200627225126</v>
      </c>
    </row>
    <row r="47" spans="1:9" ht="14.1" customHeight="1">
      <c r="A47" s="13" t="s">
        <v>16</v>
      </c>
      <c r="B47" s="3">
        <v>4.2964504637876058</v>
      </c>
      <c r="C47" s="3">
        <v>4.6798583431152805</v>
      </c>
      <c r="D47" s="3">
        <v>6.2378917756549868</v>
      </c>
      <c r="E47" s="3">
        <v>12.361653916462625</v>
      </c>
      <c r="F47" s="3">
        <v>9.6885246869411414</v>
      </c>
      <c r="G47" s="3">
        <v>2.4032464703571246</v>
      </c>
      <c r="H47" s="3">
        <v>60.546102498426237</v>
      </c>
      <c r="I47" s="45">
        <v>5.5768286315806943</v>
      </c>
    </row>
    <row r="48" spans="1:9" ht="14.1" customHeight="1">
      <c r="A48" s="13" t="s">
        <v>17</v>
      </c>
      <c r="B48" s="3">
        <v>4.1936211659347373</v>
      </c>
      <c r="C48" s="3">
        <v>4.3919151235476219</v>
      </c>
      <c r="D48" s="3">
        <v>6.1702492138526477</v>
      </c>
      <c r="E48" s="3">
        <v>12.600311322934878</v>
      </c>
      <c r="F48" s="3">
        <v>9.9528636224668237</v>
      </c>
      <c r="G48" s="3">
        <v>2.4112982047749929</v>
      </c>
      <c r="H48" s="3">
        <v>60.858632113760628</v>
      </c>
      <c r="I48" s="45">
        <v>5.4852232151635061</v>
      </c>
    </row>
    <row r="49" spans="1:11" ht="14.1" customHeight="1">
      <c r="A49" s="13" t="s">
        <v>18</v>
      </c>
      <c r="B49" s="3">
        <v>4.6124095109712657</v>
      </c>
      <c r="C49" s="3">
        <v>4.4566666049438677</v>
      </c>
      <c r="D49" s="3">
        <v>6.2760567734731083</v>
      </c>
      <c r="E49" s="3">
        <v>13.080051669414516</v>
      </c>
      <c r="F49" s="3">
        <v>9.8772032558019518</v>
      </c>
      <c r="G49" s="3">
        <v>2.5474832770327458</v>
      </c>
      <c r="H49" s="3">
        <v>60.669384403426307</v>
      </c>
      <c r="I49" s="45">
        <v>5.7524881869001332</v>
      </c>
    </row>
    <row r="50" spans="1:11" ht="14.1" customHeight="1">
      <c r="A50" s="13" t="s">
        <v>19</v>
      </c>
      <c r="B50" s="3">
        <v>3.8271905286328436</v>
      </c>
      <c r="C50" s="3">
        <v>4.5608070342124032</v>
      </c>
      <c r="D50" s="3">
        <v>6.335562961373328</v>
      </c>
      <c r="E50" s="3">
        <v>13.373244292681665</v>
      </c>
      <c r="F50" s="3">
        <v>9.9714497217034683</v>
      </c>
      <c r="G50" s="3">
        <v>2.6729630347502895</v>
      </c>
      <c r="H50" s="3">
        <v>60.13693441940768</v>
      </c>
      <c r="I50" s="45">
        <v>5.3664632477680092</v>
      </c>
    </row>
    <row r="51" spans="1:11" ht="14.1" customHeight="1">
      <c r="A51" s="13" t="s">
        <v>20</v>
      </c>
      <c r="B51" s="3">
        <v>3.9844509278708751</v>
      </c>
      <c r="C51" s="3">
        <v>4.535923158535268</v>
      </c>
      <c r="D51" s="3">
        <v>6.2180568045775644</v>
      </c>
      <c r="E51" s="3">
        <v>12.791427455451435</v>
      </c>
      <c r="F51" s="3">
        <v>10.067969172141172</v>
      </c>
      <c r="G51" s="3">
        <v>2.7093633015305603</v>
      </c>
      <c r="H51" s="3">
        <v>60.263405940157888</v>
      </c>
      <c r="I51" s="45">
        <v>5.3604535397410125</v>
      </c>
    </row>
    <row r="52" spans="1:11" ht="14.1" customHeight="1">
      <c r="A52" s="13" t="s">
        <v>21</v>
      </c>
      <c r="B52" s="3">
        <v>4.0200142890496142</v>
      </c>
      <c r="C52" s="3">
        <v>5.0293448778572962</v>
      </c>
      <c r="D52" s="3">
        <v>5.5002969035842897</v>
      </c>
      <c r="E52" s="3">
        <v>12.151773034707727</v>
      </c>
      <c r="F52" s="3">
        <v>10.237233252756738</v>
      </c>
      <c r="G52" s="3">
        <v>2.6529497605916066</v>
      </c>
      <c r="H52" s="3">
        <v>60.743570848609039</v>
      </c>
      <c r="I52" s="45">
        <v>5.1348078551486331</v>
      </c>
    </row>
    <row r="53" spans="1:11" ht="14.1" customHeight="1">
      <c r="A53" s="13" t="s">
        <v>22</v>
      </c>
      <c r="B53" s="3">
        <v>4.2274981794182933</v>
      </c>
      <c r="C53" s="3">
        <v>5.5149433170001965</v>
      </c>
      <c r="D53" s="3">
        <v>5.3857827227189032</v>
      </c>
      <c r="E53" s="3">
        <v>12.031381069096392</v>
      </c>
      <c r="F53" s="3">
        <v>10.369342436510202</v>
      </c>
      <c r="G53" s="3">
        <v>2.7520178900878123</v>
      </c>
      <c r="H53" s="3">
        <v>61.937035349843065</v>
      </c>
      <c r="I53" s="45">
        <v>5.2048496138660765</v>
      </c>
    </row>
    <row r="54" spans="1:11" ht="14.1" customHeight="1">
      <c r="A54" s="13" t="s">
        <v>23</v>
      </c>
      <c r="B54" s="3">
        <v>4.5774704374909732</v>
      </c>
      <c r="C54" s="3">
        <v>6.3164325258319804</v>
      </c>
      <c r="D54" s="3">
        <v>5.2023114947243831</v>
      </c>
      <c r="E54" s="3">
        <v>13.456389330101647</v>
      </c>
      <c r="F54" s="3">
        <v>14.370492481319014</v>
      </c>
      <c r="G54" s="3">
        <v>2.893898638356923</v>
      </c>
      <c r="H54" s="3">
        <v>63.425653404652159</v>
      </c>
      <c r="I54" s="45">
        <v>5.463031920325669</v>
      </c>
    </row>
    <row r="55" spans="1:11" ht="14.1" customHeight="1">
      <c r="A55" s="13" t="s">
        <v>24</v>
      </c>
      <c r="B55" s="3">
        <v>5.2758975512566071</v>
      </c>
      <c r="C55" s="3">
        <v>6.9522186440055131</v>
      </c>
      <c r="D55" s="3">
        <v>4.5602196798520493</v>
      </c>
      <c r="E55" s="3">
        <v>14.863535691036736</v>
      </c>
      <c r="F55" s="3">
        <v>16.572499174952853</v>
      </c>
      <c r="G55" s="3">
        <v>2.9267184280085456</v>
      </c>
      <c r="H55" s="3">
        <v>76.553946056799731</v>
      </c>
      <c r="I55" s="41">
        <v>5.7535313115509732</v>
      </c>
    </row>
    <row r="56" spans="1:11" ht="14.1" customHeight="1">
      <c r="A56" s="13" t="s">
        <v>25</v>
      </c>
      <c r="B56" s="3">
        <v>5.5354525167617785</v>
      </c>
      <c r="C56" s="3">
        <v>8.0885087380711411</v>
      </c>
      <c r="D56" s="3">
        <v>4.2518101988498831</v>
      </c>
      <c r="E56" s="3">
        <v>12.145880523745745</v>
      </c>
      <c r="F56" s="3">
        <v>17.354892038090707</v>
      </c>
      <c r="G56" s="3">
        <v>3.2245326255664319</v>
      </c>
      <c r="H56" s="3">
        <v>78.598048287397702</v>
      </c>
      <c r="I56" s="41">
        <v>5.7247674353633329</v>
      </c>
    </row>
    <row r="57" spans="1:11" ht="14.1" customHeight="1">
      <c r="A57" s="13" t="s">
        <v>26</v>
      </c>
      <c r="B57" s="27">
        <v>5.8179376859317857</v>
      </c>
      <c r="C57" s="27">
        <v>10.96266736118891</v>
      </c>
      <c r="D57" s="27">
        <v>3.6509899285004859</v>
      </c>
      <c r="E57" s="27">
        <v>12.791958523976255</v>
      </c>
      <c r="F57" s="27">
        <v>17.73389731988981</v>
      </c>
      <c r="G57" s="27">
        <v>3.0317154638533714</v>
      </c>
      <c r="H57" s="27">
        <v>77.079903236598824</v>
      </c>
      <c r="I57" s="44">
        <v>5.8776126674718263</v>
      </c>
    </row>
    <row r="58" spans="1:11" ht="5.0999999999999996" customHeight="1">
      <c r="A58" s="81"/>
      <c r="B58" s="143"/>
      <c r="C58" s="23"/>
      <c r="D58" s="24"/>
      <c r="E58" s="23"/>
      <c r="F58" s="23"/>
      <c r="G58" s="23"/>
      <c r="H58" s="23"/>
      <c r="I58" s="43"/>
    </row>
    <row r="59" spans="1:11" ht="11.1" customHeight="1">
      <c r="A59" s="25"/>
      <c r="B59" s="1"/>
      <c r="C59" s="3"/>
      <c r="D59" s="26"/>
      <c r="E59" s="3"/>
      <c r="F59" s="3"/>
      <c r="G59" s="3"/>
      <c r="H59" s="3"/>
      <c r="I59" s="48" t="s">
        <v>45</v>
      </c>
    </row>
    <row r="61" spans="1:11" ht="12.95" customHeight="1">
      <c r="A61" s="262" t="str">
        <f>A1</f>
        <v>23.5 PUNO: MOROSIDAD POR TIPO DE EMPRESA EN EL SISTEMA FINANCIERO, SEGÚN AÑO Y MES, 2018 - 2023</v>
      </c>
      <c r="B61" s="262"/>
      <c r="C61" s="262"/>
      <c r="D61" s="262"/>
      <c r="E61" s="262"/>
      <c r="F61" s="262"/>
      <c r="G61" s="262"/>
      <c r="H61" s="262"/>
      <c r="I61" s="262"/>
      <c r="K61" s="15"/>
    </row>
    <row r="62" spans="1:11" ht="12.95" customHeight="1">
      <c r="A62" s="16" t="s">
        <v>84</v>
      </c>
      <c r="B62" s="167"/>
      <c r="C62" s="167"/>
      <c r="D62" s="167"/>
      <c r="E62" s="167"/>
      <c r="F62" s="167"/>
      <c r="G62" s="167"/>
      <c r="H62" s="167"/>
      <c r="I62" s="167"/>
      <c r="K62" s="15"/>
    </row>
    <row r="63" spans="1:11" ht="9" customHeight="1">
      <c r="A63" s="22"/>
      <c r="B63" s="17"/>
      <c r="C63" s="17"/>
      <c r="D63" s="17"/>
      <c r="E63" s="17"/>
      <c r="F63" s="3"/>
      <c r="G63" s="3"/>
      <c r="H63" s="3"/>
      <c r="I63" s="173" t="s">
        <v>65</v>
      </c>
    </row>
    <row r="64" spans="1:11" ht="56.1" customHeight="1">
      <c r="A64" s="37" t="s">
        <v>38</v>
      </c>
      <c r="B64" s="20" t="s">
        <v>1</v>
      </c>
      <c r="C64" s="20" t="s">
        <v>74</v>
      </c>
      <c r="D64" s="20" t="s">
        <v>44</v>
      </c>
      <c r="E64" s="20" t="s">
        <v>75</v>
      </c>
      <c r="F64" s="21" t="s">
        <v>30</v>
      </c>
      <c r="G64" s="20" t="s">
        <v>39</v>
      </c>
      <c r="H64" s="20" t="s">
        <v>46</v>
      </c>
      <c r="I64" s="20" t="s">
        <v>0</v>
      </c>
    </row>
    <row r="65" spans="1:9" ht="5.0999999999999996" customHeight="1">
      <c r="A65" s="35"/>
      <c r="B65" s="249"/>
      <c r="C65" s="249"/>
      <c r="D65" s="249"/>
      <c r="E65" s="249"/>
      <c r="F65" s="250"/>
      <c r="G65" s="249"/>
      <c r="H65" s="249"/>
      <c r="I65" s="249"/>
    </row>
    <row r="66" spans="1:9" ht="14.1" customHeight="1">
      <c r="A66" s="9">
        <v>2021</v>
      </c>
      <c r="B66" s="27"/>
      <c r="C66" s="27"/>
      <c r="D66" s="27"/>
      <c r="E66" s="27"/>
      <c r="F66" s="27"/>
      <c r="G66" s="27"/>
      <c r="H66" s="27"/>
      <c r="I66" s="44"/>
    </row>
    <row r="67" spans="1:9" ht="14.1" customHeight="1">
      <c r="A67" s="13" t="s">
        <v>15</v>
      </c>
      <c r="B67" s="3">
        <v>6.0395783026965688</v>
      </c>
      <c r="C67" s="3">
        <v>12.9137577401996</v>
      </c>
      <c r="D67" s="3">
        <v>3.9054276221598205</v>
      </c>
      <c r="E67" s="3">
        <v>13.796223763010317</v>
      </c>
      <c r="F67" s="3">
        <v>17.588424792688929</v>
      </c>
      <c r="G67" s="3">
        <v>3.0159298004654422</v>
      </c>
      <c r="H67" s="3">
        <v>74.014716550578953</v>
      </c>
      <c r="I67" s="45">
        <v>6.2428323184611294</v>
      </c>
    </row>
    <row r="68" spans="1:9" ht="14.1" customHeight="1">
      <c r="A68" s="13" t="s">
        <v>36</v>
      </c>
      <c r="B68" s="3">
        <v>6.1487447942270883</v>
      </c>
      <c r="C68" s="3">
        <v>13.172046308868509</v>
      </c>
      <c r="D68" s="3">
        <v>4.7510729475917444</v>
      </c>
      <c r="E68" s="3">
        <v>14.564040973712716</v>
      </c>
      <c r="F68" s="3">
        <v>17.842399425384059</v>
      </c>
      <c r="G68" s="3">
        <v>3.086364546929468</v>
      </c>
      <c r="H68" s="3">
        <v>68.745105760615772</v>
      </c>
      <c r="I68" s="45">
        <v>6.6103039607088281</v>
      </c>
    </row>
    <row r="69" spans="1:9" ht="14.1" customHeight="1">
      <c r="A69" s="13" t="s">
        <v>17</v>
      </c>
      <c r="B69" s="3">
        <v>6.4447805361835071</v>
      </c>
      <c r="C69" s="3">
        <v>11.75470399789636</v>
      </c>
      <c r="D69" s="3">
        <v>5.1660524592955541</v>
      </c>
      <c r="E69" s="3">
        <v>14.355158939869012</v>
      </c>
      <c r="F69" s="3">
        <v>18.295412127508431</v>
      </c>
      <c r="G69" s="3">
        <v>3.1072062378062966</v>
      </c>
      <c r="H69" s="3">
        <v>63.52713366969067</v>
      </c>
      <c r="I69" s="45">
        <v>6.7800767943693359</v>
      </c>
    </row>
    <row r="70" spans="1:9" ht="14.1" customHeight="1">
      <c r="A70" s="13" t="s">
        <v>18</v>
      </c>
      <c r="B70" s="3">
        <v>6.3247407394650983</v>
      </c>
      <c r="C70" s="3">
        <v>11.112260761445993</v>
      </c>
      <c r="D70" s="3">
        <v>5.2684168494851917</v>
      </c>
      <c r="E70" s="3">
        <v>14.01872219997397</v>
      </c>
      <c r="F70" s="3">
        <v>18.585745151597227</v>
      </c>
      <c r="G70" s="3">
        <v>3.125826811674369</v>
      </c>
      <c r="H70" s="3">
        <v>57.590366710797312</v>
      </c>
      <c r="I70" s="45">
        <v>6.68953575589636</v>
      </c>
    </row>
    <row r="71" spans="1:9" ht="14.1" customHeight="1">
      <c r="A71" s="13" t="s">
        <v>19</v>
      </c>
      <c r="B71" s="3">
        <v>6.3026880074029972</v>
      </c>
      <c r="C71" s="3">
        <v>11.148539826910708</v>
      </c>
      <c r="D71" s="3">
        <v>5.4687303533352054</v>
      </c>
      <c r="E71" s="3">
        <v>14.18949229466125</v>
      </c>
      <c r="F71" s="3">
        <v>1.0147532755592266</v>
      </c>
      <c r="G71" s="3">
        <v>3.305946941408914</v>
      </c>
      <c r="H71" s="3">
        <v>52.999520930627561</v>
      </c>
      <c r="I71" s="45">
        <v>6.7490921501586696</v>
      </c>
    </row>
    <row r="72" spans="1:9" ht="14.1" customHeight="1">
      <c r="A72" s="13" t="s">
        <v>20</v>
      </c>
      <c r="B72" s="3">
        <v>6.4569996614519871</v>
      </c>
      <c r="C72" s="3">
        <v>10.67124062529971</v>
      </c>
      <c r="D72" s="3">
        <v>5.0991237589464689</v>
      </c>
      <c r="E72" s="3">
        <v>12.218327112054508</v>
      </c>
      <c r="F72" s="3">
        <v>1.0324399554636552</v>
      </c>
      <c r="G72" s="3">
        <v>3.3783420053016253</v>
      </c>
      <c r="H72" s="3">
        <v>46.023330440103059</v>
      </c>
      <c r="I72" s="45">
        <v>6.5483996529456761</v>
      </c>
    </row>
    <row r="73" spans="1:9" ht="14.1" customHeight="1">
      <c r="A73" s="13" t="s">
        <v>21</v>
      </c>
      <c r="B73" s="3">
        <v>6.7723618169551472</v>
      </c>
      <c r="C73" s="3">
        <v>10.415142605535248</v>
      </c>
      <c r="D73" s="3">
        <v>5.2349987746663622</v>
      </c>
      <c r="E73" s="3">
        <v>12.061557401366679</v>
      </c>
      <c r="F73" s="3">
        <v>1.0507462039052577</v>
      </c>
      <c r="G73" s="3">
        <v>3.3630707969423188</v>
      </c>
      <c r="H73" s="3">
        <v>47.179474380839665</v>
      </c>
      <c r="I73" s="45">
        <v>6.7658840908295161</v>
      </c>
    </row>
    <row r="74" spans="1:9" ht="14.1" customHeight="1">
      <c r="A74" s="13" t="s">
        <v>22</v>
      </c>
      <c r="B74" s="3">
        <v>6.5003433378392037</v>
      </c>
      <c r="C74" s="3">
        <v>10.453973661483305</v>
      </c>
      <c r="D74" s="3">
        <v>5.0229374034853818</v>
      </c>
      <c r="E74" s="3">
        <v>12.022363060526118</v>
      </c>
      <c r="F74" s="58" t="s">
        <v>55</v>
      </c>
      <c r="G74" s="3">
        <v>3.3465684703129064</v>
      </c>
      <c r="H74" s="3">
        <v>43.130974233117058</v>
      </c>
      <c r="I74" s="45">
        <v>6.5473984073982976</v>
      </c>
    </row>
    <row r="75" spans="1:9" ht="14.1" customHeight="1">
      <c r="A75" s="13" t="s">
        <v>23</v>
      </c>
      <c r="B75" s="3">
        <v>6.7247399954601539</v>
      </c>
      <c r="C75" s="3">
        <v>9.868373409622949</v>
      </c>
      <c r="D75" s="3">
        <v>4.8365840602998089</v>
      </c>
      <c r="E75" s="3">
        <v>11.281053992335684</v>
      </c>
      <c r="F75" s="58" t="s">
        <v>55</v>
      </c>
      <c r="G75" s="3">
        <v>3.3443242190051703</v>
      </c>
      <c r="H75" s="3">
        <v>35.772343014636512</v>
      </c>
      <c r="I75" s="41">
        <v>6.5081717575033879</v>
      </c>
    </row>
    <row r="76" spans="1:9" ht="14.1" customHeight="1">
      <c r="A76" s="13" t="s">
        <v>24</v>
      </c>
      <c r="B76" s="3">
        <v>6.8426621085681596</v>
      </c>
      <c r="C76" s="3">
        <v>9.0223617181681846</v>
      </c>
      <c r="D76" s="3">
        <v>5.0501370628153772</v>
      </c>
      <c r="E76" s="3">
        <v>11.382589403751247</v>
      </c>
      <c r="F76" s="58" t="s">
        <v>55</v>
      </c>
      <c r="G76" s="3">
        <v>3.4157672447694054</v>
      </c>
      <c r="H76" s="3">
        <v>32.635844336669265</v>
      </c>
      <c r="I76" s="41">
        <v>6.5990123359344839</v>
      </c>
    </row>
    <row r="77" spans="1:9" ht="14.1" customHeight="1">
      <c r="A77" s="13" t="s">
        <v>25</v>
      </c>
      <c r="B77" s="59">
        <v>6.3657568363086208</v>
      </c>
      <c r="C77" s="59">
        <v>8.2667717170661561</v>
      </c>
      <c r="D77" s="59">
        <v>4.6877612596628451</v>
      </c>
      <c r="E77" s="59">
        <v>10.658828597251164</v>
      </c>
      <c r="F77" s="58" t="s">
        <v>55</v>
      </c>
      <c r="G77" s="59">
        <v>3.338556135238909</v>
      </c>
      <c r="H77" s="59">
        <v>30.618263385973904</v>
      </c>
      <c r="I77" s="60">
        <v>6.1431079677266895</v>
      </c>
    </row>
    <row r="78" spans="1:9" ht="14.1" customHeight="1">
      <c r="A78" s="13" t="s">
        <v>26</v>
      </c>
      <c r="B78" s="3">
        <v>6.2718370317412271</v>
      </c>
      <c r="C78" s="3">
        <v>7.4353000148676323</v>
      </c>
      <c r="D78" s="3">
        <v>4.0251302281029888</v>
      </c>
      <c r="E78" s="3">
        <v>9.4140517829875865</v>
      </c>
      <c r="F78" s="58">
        <v>96.241975150736693</v>
      </c>
      <c r="G78" s="3">
        <v>3.1753635326523777</v>
      </c>
      <c r="H78" s="3">
        <v>26.592870328357776</v>
      </c>
      <c r="I78" s="41">
        <v>5.7400327764775643</v>
      </c>
    </row>
    <row r="79" spans="1:9" ht="14.1" customHeight="1">
      <c r="A79" s="9">
        <v>2022</v>
      </c>
      <c r="B79" s="27"/>
      <c r="C79" s="27"/>
      <c r="D79" s="27"/>
      <c r="E79" s="27"/>
      <c r="F79" s="27"/>
      <c r="G79" s="27"/>
      <c r="H79" s="27"/>
      <c r="I79" s="44"/>
    </row>
    <row r="80" spans="1:9" ht="14.1" customHeight="1">
      <c r="A80" s="13" t="s">
        <v>15</v>
      </c>
      <c r="B80" s="3">
        <v>6.2893226804707432</v>
      </c>
      <c r="C80" s="3">
        <v>7.3960293175430945</v>
      </c>
      <c r="D80" s="3">
        <v>4.4692410750352014</v>
      </c>
      <c r="E80" s="3">
        <v>9.8443380266169811</v>
      </c>
      <c r="F80" s="58">
        <v>96.122153665228083</v>
      </c>
      <c r="G80" s="3">
        <v>3.1498280592382986</v>
      </c>
      <c r="H80" s="3">
        <v>26.656755864031883</v>
      </c>
      <c r="I80" s="41">
        <v>5.9161492950623167</v>
      </c>
    </row>
    <row r="81" spans="1:9" ht="14.1" customHeight="1">
      <c r="A81" s="13" t="s">
        <v>36</v>
      </c>
      <c r="B81" s="3">
        <v>6.0719210448417105</v>
      </c>
      <c r="C81" s="3">
        <v>7.6528683438929308</v>
      </c>
      <c r="D81" s="3">
        <v>4.4688849491956306</v>
      </c>
      <c r="E81" s="3">
        <v>9.899194704202694</v>
      </c>
      <c r="F81" s="58">
        <v>0.29732046740612444</v>
      </c>
      <c r="G81" s="3">
        <v>3.0440430874167297</v>
      </c>
      <c r="H81" s="3">
        <v>25.722210540870584</v>
      </c>
      <c r="I81" s="41">
        <v>5.8133106339649885</v>
      </c>
    </row>
    <row r="82" spans="1:9" ht="14.1" customHeight="1">
      <c r="A82" s="13" t="s">
        <v>17</v>
      </c>
      <c r="B82" s="3">
        <v>5.8063835519697813</v>
      </c>
      <c r="C82" s="3">
        <v>7.6327440473032473</v>
      </c>
      <c r="D82" s="3">
        <v>4.7034026622623504</v>
      </c>
      <c r="E82" s="3">
        <v>10.129274001742129</v>
      </c>
      <c r="F82" s="58">
        <v>0.30960613679880722</v>
      </c>
      <c r="G82" s="3">
        <v>3.0625788989954548</v>
      </c>
      <c r="H82" s="3">
        <v>24.684890053193222</v>
      </c>
      <c r="I82" s="41">
        <v>5.7658968450757397</v>
      </c>
    </row>
    <row r="83" spans="1:9" ht="14.1" customHeight="1">
      <c r="A83" s="13" t="s">
        <v>18</v>
      </c>
      <c r="B83" s="3">
        <v>5.6961803488504712</v>
      </c>
      <c r="C83" s="3">
        <v>6.7338454815369317</v>
      </c>
      <c r="D83" s="3">
        <v>4.6348839566490811</v>
      </c>
      <c r="E83" s="3">
        <v>10.595753426149649</v>
      </c>
      <c r="F83" s="58">
        <v>0.64401590760586502</v>
      </c>
      <c r="G83" s="3">
        <v>2.9707697146712366</v>
      </c>
      <c r="H83" s="3">
        <v>23.541980730948843</v>
      </c>
      <c r="I83" s="41">
        <v>5.6475025648475095</v>
      </c>
    </row>
    <row r="84" spans="1:9" ht="14.1" customHeight="1">
      <c r="A84" s="13" t="s">
        <v>19</v>
      </c>
      <c r="B84" s="3">
        <v>5.5375130627854983</v>
      </c>
      <c r="C84" s="3">
        <v>7.0782892857381388</v>
      </c>
      <c r="D84" s="3">
        <v>4.5498289216050587</v>
      </c>
      <c r="E84" s="3">
        <v>10.773341081204235</v>
      </c>
      <c r="F84" s="58">
        <v>4.1431253337578893</v>
      </c>
      <c r="G84" s="3">
        <v>2.9180294127418427</v>
      </c>
      <c r="H84" s="3">
        <v>22.242540048709586</v>
      </c>
      <c r="I84" s="41">
        <v>5.5587734539128411</v>
      </c>
    </row>
    <row r="85" spans="1:9" ht="14.1" customHeight="1">
      <c r="A85" s="13" t="s">
        <v>20</v>
      </c>
      <c r="B85" s="3">
        <v>5.4806896605055035</v>
      </c>
      <c r="C85" s="3">
        <v>6.6590754945357586</v>
      </c>
      <c r="D85" s="3">
        <v>4.501079489427469</v>
      </c>
      <c r="E85" s="3">
        <v>9.9909990828742909</v>
      </c>
      <c r="F85" s="58" t="s">
        <v>55</v>
      </c>
      <c r="G85" s="3">
        <v>2.8929416812368767</v>
      </c>
      <c r="H85" s="3">
        <v>21.348830459049498</v>
      </c>
      <c r="I85" s="41">
        <v>5.4435736453716954</v>
      </c>
    </row>
    <row r="86" spans="1:9" ht="14.1" customHeight="1">
      <c r="A86" s="13" t="s">
        <v>21</v>
      </c>
      <c r="B86" s="3">
        <v>5.737298060381379</v>
      </c>
      <c r="C86" s="3">
        <v>6.806609741095615</v>
      </c>
      <c r="D86" s="3">
        <v>4.694561194781385</v>
      </c>
      <c r="E86" s="3">
        <v>10.522298161800933</v>
      </c>
      <c r="F86" s="58" t="s">
        <v>55</v>
      </c>
      <c r="G86" s="3">
        <v>2.9638358420270565</v>
      </c>
      <c r="H86" s="3">
        <v>20.015127458932618</v>
      </c>
      <c r="I86" s="41">
        <v>5.6721834991007958</v>
      </c>
    </row>
    <row r="87" spans="1:9" ht="14.1" customHeight="1">
      <c r="A87" s="13" t="s">
        <v>22</v>
      </c>
      <c r="B87" s="3">
        <v>5.8731094464858762</v>
      </c>
      <c r="C87" s="3">
        <v>6.6737519191057011</v>
      </c>
      <c r="D87" s="3">
        <v>4.4878812639404462</v>
      </c>
      <c r="E87" s="3">
        <v>8.2581747632618736</v>
      </c>
      <c r="F87" s="58" t="s">
        <v>55</v>
      </c>
      <c r="G87" s="3">
        <v>3.0154416948956539</v>
      </c>
      <c r="H87" s="3">
        <v>19.075272119061182</v>
      </c>
      <c r="I87" s="41">
        <v>5.5427979397618223</v>
      </c>
    </row>
    <row r="88" spans="1:9" ht="14.1" customHeight="1">
      <c r="A88" s="13" t="s">
        <v>23</v>
      </c>
      <c r="B88" s="3">
        <v>6.0677457306256342</v>
      </c>
      <c r="C88" s="3">
        <v>6.6844837095082568</v>
      </c>
      <c r="D88" s="3">
        <v>4.498344167087315</v>
      </c>
      <c r="E88" s="3">
        <v>8.8450219418909182</v>
      </c>
      <c r="F88" s="58" t="s">
        <v>55</v>
      </c>
      <c r="G88" s="3">
        <v>2.9639453074151669</v>
      </c>
      <c r="H88" s="3">
        <v>18.469728577353834</v>
      </c>
      <c r="I88" s="41">
        <v>5.6669840979558659</v>
      </c>
    </row>
    <row r="89" spans="1:9" ht="14.1" customHeight="1">
      <c r="A89" s="13" t="s">
        <v>24</v>
      </c>
      <c r="B89" s="3">
        <v>6.1644213618359629</v>
      </c>
      <c r="C89" s="3">
        <v>6.9323115173557577</v>
      </c>
      <c r="D89" s="3">
        <v>4.6034271738535306</v>
      </c>
      <c r="E89" s="3">
        <v>9.478962835146298</v>
      </c>
      <c r="F89" s="58" t="s">
        <v>55</v>
      </c>
      <c r="G89" s="3">
        <v>2.9683559491613427</v>
      </c>
      <c r="H89" s="3">
        <v>16.171420548430671</v>
      </c>
      <c r="I89" s="41">
        <v>5.7827629796198572</v>
      </c>
    </row>
    <row r="90" spans="1:9" ht="14.1" customHeight="1">
      <c r="A90" s="13" t="s">
        <v>25</v>
      </c>
      <c r="B90" s="3">
        <v>5.9556638236299992</v>
      </c>
      <c r="C90" s="3">
        <v>7.0359379901981285</v>
      </c>
      <c r="D90" s="3">
        <v>4.7508853980597783</v>
      </c>
      <c r="E90" s="3">
        <v>9.7033717224071125</v>
      </c>
      <c r="F90" s="58" t="s">
        <v>55</v>
      </c>
      <c r="G90" s="3">
        <v>3.0585912941788838</v>
      </c>
      <c r="H90" s="3">
        <v>15.841238825757777</v>
      </c>
      <c r="I90" s="41">
        <v>5.7482707600280412</v>
      </c>
    </row>
    <row r="91" spans="1:9" ht="14.1" customHeight="1">
      <c r="A91" s="13" t="s">
        <v>26</v>
      </c>
      <c r="B91" s="3">
        <v>5.7274634273354188</v>
      </c>
      <c r="C91" s="3">
        <v>5.9188760001782175</v>
      </c>
      <c r="D91" s="3">
        <v>4.6639445714212764</v>
      </c>
      <c r="E91" s="3">
        <v>9.5839849762462421</v>
      </c>
      <c r="F91" s="58" t="s">
        <v>55</v>
      </c>
      <c r="G91" s="3">
        <v>3.0089554365434124</v>
      </c>
      <c r="H91" s="3">
        <v>14.935984878573489</v>
      </c>
      <c r="I91" s="41">
        <v>5.5219881317737505</v>
      </c>
    </row>
    <row r="92" spans="1:9" ht="14.1" customHeight="1">
      <c r="A92" s="9">
        <v>2023</v>
      </c>
      <c r="B92" s="27"/>
      <c r="C92" s="27"/>
      <c r="D92" s="27"/>
      <c r="E92" s="27"/>
      <c r="F92" s="58"/>
      <c r="G92" s="27"/>
      <c r="H92" s="27"/>
      <c r="I92" s="44"/>
    </row>
    <row r="93" spans="1:9" ht="14.1" customHeight="1">
      <c r="A93" s="13" t="s">
        <v>15</v>
      </c>
      <c r="B93" s="3">
        <v>6.1526308581831559</v>
      </c>
      <c r="C93" s="3">
        <v>6.8948974582941691</v>
      </c>
      <c r="D93" s="3">
        <v>5.3391179763593586</v>
      </c>
      <c r="E93" s="3">
        <v>10.134796517336708</v>
      </c>
      <c r="F93" s="58" t="s">
        <v>55</v>
      </c>
      <c r="G93" s="3">
        <v>3.0633981313993726</v>
      </c>
      <c r="H93" s="3">
        <v>16.124750891705112</v>
      </c>
      <c r="I93" s="232">
        <v>6.0691125595976541</v>
      </c>
    </row>
    <row r="94" spans="1:9" ht="14.1" customHeight="1">
      <c r="A94" s="13" t="s">
        <v>36</v>
      </c>
      <c r="B94" s="3">
        <v>6.7311331765041826</v>
      </c>
      <c r="C94" s="3">
        <v>9.2004443809087118</v>
      </c>
      <c r="D94" s="3">
        <v>5.5827975129888427</v>
      </c>
      <c r="E94" s="3">
        <v>11.608461610857878</v>
      </c>
      <c r="F94" s="58" t="s">
        <v>55</v>
      </c>
      <c r="G94" s="3">
        <v>3.158486058904928</v>
      </c>
      <c r="H94" s="3">
        <v>15.985579214507375</v>
      </c>
      <c r="I94" s="232">
        <v>6.6334012161219187</v>
      </c>
    </row>
    <row r="95" spans="1:9" ht="14.1" customHeight="1">
      <c r="A95" s="13" t="s">
        <v>17</v>
      </c>
      <c r="B95" s="3">
        <v>5.3521644566971425</v>
      </c>
      <c r="C95" s="3">
        <v>8.2167177834630465</v>
      </c>
      <c r="D95" s="3">
        <v>5.3227791373547957</v>
      </c>
      <c r="E95" s="3">
        <v>12.013979935672879</v>
      </c>
      <c r="F95" s="58" t="s">
        <v>55</v>
      </c>
      <c r="G95" s="3">
        <v>2.9689857558452712</v>
      </c>
      <c r="H95" s="3">
        <v>16.515319369642949</v>
      </c>
      <c r="I95" s="232">
        <v>5.8508934299712649</v>
      </c>
    </row>
    <row r="96" spans="1:9" ht="14.1" customHeight="1">
      <c r="A96" s="13" t="s">
        <v>18</v>
      </c>
      <c r="B96" s="3">
        <v>6.2292866286662782</v>
      </c>
      <c r="C96" s="3">
        <v>8.6010665209063788</v>
      </c>
      <c r="D96" s="3">
        <v>5.1311946775057775</v>
      </c>
      <c r="E96" s="3">
        <v>12.54939716234319</v>
      </c>
      <c r="F96" s="58" t="s">
        <v>55</v>
      </c>
      <c r="G96" s="3">
        <v>2.9175113052162609</v>
      </c>
      <c r="H96" s="3">
        <v>16.616068082573477</v>
      </c>
      <c r="I96" s="232">
        <v>6.2173245949878417</v>
      </c>
    </row>
    <row r="97" spans="1:12" ht="14.1" customHeight="1">
      <c r="A97" s="13" t="s">
        <v>19</v>
      </c>
      <c r="B97" s="3">
        <v>0</v>
      </c>
      <c r="C97" s="3">
        <v>0</v>
      </c>
      <c r="D97" s="3">
        <v>0</v>
      </c>
      <c r="E97" s="3">
        <v>0</v>
      </c>
      <c r="F97" s="58" t="s">
        <v>55</v>
      </c>
      <c r="G97" s="3">
        <v>0</v>
      </c>
      <c r="H97" s="3">
        <v>0</v>
      </c>
      <c r="I97" s="232">
        <v>6.4711407511519958</v>
      </c>
      <c r="L97" s="82"/>
    </row>
    <row r="98" spans="1:12" ht="14.1" customHeight="1">
      <c r="A98" s="13" t="s">
        <v>20</v>
      </c>
      <c r="B98" s="3">
        <v>0</v>
      </c>
      <c r="C98" s="3">
        <v>0</v>
      </c>
      <c r="D98" s="3">
        <v>0</v>
      </c>
      <c r="E98" s="3">
        <v>0</v>
      </c>
      <c r="F98" s="58" t="s">
        <v>55</v>
      </c>
      <c r="G98" s="3">
        <v>0</v>
      </c>
      <c r="H98" s="3">
        <v>0</v>
      </c>
      <c r="I98" s="232">
        <v>6.4711407511519958</v>
      </c>
    </row>
    <row r="99" spans="1:12" ht="14.1" customHeight="1">
      <c r="A99" s="13" t="s">
        <v>21</v>
      </c>
      <c r="B99" s="3">
        <v>7.6468809633106583</v>
      </c>
      <c r="C99" s="3">
        <v>10.119522340433937</v>
      </c>
      <c r="D99" s="3">
        <v>4.7901825800651432</v>
      </c>
      <c r="E99" s="3">
        <v>11.475946755885325</v>
      </c>
      <c r="F99" s="58" t="s">
        <v>55</v>
      </c>
      <c r="G99" s="3">
        <v>2.7542960139289754</v>
      </c>
      <c r="H99" s="3">
        <v>16.074061469803713</v>
      </c>
      <c r="I99" s="232">
        <v>6.7249569073161499</v>
      </c>
    </row>
    <row r="100" spans="1:12" ht="14.1" customHeight="1">
      <c r="A100" s="13" t="s">
        <v>22</v>
      </c>
      <c r="B100" s="3">
        <v>7.322736839867841</v>
      </c>
      <c r="C100" s="3">
        <v>8.746807849482666</v>
      </c>
      <c r="D100" s="3">
        <v>4.5688040395184588</v>
      </c>
      <c r="E100" s="3">
        <v>7.1940105214367405</v>
      </c>
      <c r="F100" s="58" t="s">
        <v>55</v>
      </c>
      <c r="G100" s="3">
        <v>2.647184987125808</v>
      </c>
      <c r="H100" s="3">
        <v>16.404810309449566</v>
      </c>
      <c r="I100" s="232">
        <v>6.1656169866034558</v>
      </c>
    </row>
    <row r="101" spans="1:12" ht="14.1" customHeight="1">
      <c r="A101" s="13" t="s">
        <v>23</v>
      </c>
      <c r="B101" s="3">
        <v>6.6201695770995546</v>
      </c>
      <c r="C101" s="3">
        <v>8.8147713591279633</v>
      </c>
      <c r="D101" s="3">
        <v>4.9111558581050785</v>
      </c>
      <c r="E101" s="3">
        <v>12.063597100057857</v>
      </c>
      <c r="F101" s="58" t="s">
        <v>55</v>
      </c>
      <c r="G101" s="3">
        <v>2.6819503856141047</v>
      </c>
      <c r="H101" s="3">
        <v>15.872029656208714</v>
      </c>
      <c r="I101" s="232">
        <v>6.2200755627285913</v>
      </c>
    </row>
    <row r="102" spans="1:12" ht="14.1" customHeight="1">
      <c r="A102" s="13" t="s">
        <v>24</v>
      </c>
      <c r="B102" s="3">
        <v>6.627643354791843</v>
      </c>
      <c r="C102" s="3">
        <v>8.9959845368221067</v>
      </c>
      <c r="D102" s="3">
        <v>5.253935116079381</v>
      </c>
      <c r="E102" s="3">
        <v>14.155707758026518</v>
      </c>
      <c r="F102" s="58" t="s">
        <v>55</v>
      </c>
      <c r="G102" s="3">
        <v>2.6985004293635795</v>
      </c>
      <c r="H102" s="3">
        <v>16.162790734234438</v>
      </c>
      <c r="I102" s="232">
        <v>6.4650280069824051</v>
      </c>
    </row>
    <row r="103" spans="1:12" ht="14.1" customHeight="1">
      <c r="A103" s="13" t="s">
        <v>25</v>
      </c>
      <c r="B103" s="3">
        <v>6.3726996335854036</v>
      </c>
      <c r="C103" s="3">
        <v>7.4130290224603241</v>
      </c>
      <c r="D103" s="3">
        <v>5.3739687721170899</v>
      </c>
      <c r="E103" s="3">
        <v>6.9016932459230063</v>
      </c>
      <c r="F103" s="58" t="s">
        <v>55</v>
      </c>
      <c r="G103" s="3">
        <v>2.6241000728676802</v>
      </c>
      <c r="H103" s="3">
        <v>16.623956335317832</v>
      </c>
      <c r="I103" s="232">
        <v>5.9466790663857303</v>
      </c>
    </row>
    <row r="104" spans="1:12" ht="14.1" customHeight="1">
      <c r="A104" s="13" t="s">
        <v>26</v>
      </c>
      <c r="B104" s="3">
        <v>6.0052976507667735</v>
      </c>
      <c r="C104" s="3">
        <v>7.2554294546204643</v>
      </c>
      <c r="D104" s="3">
        <v>5.0307403903648957</v>
      </c>
      <c r="E104" s="3">
        <v>7.6897992945207037</v>
      </c>
      <c r="F104" s="58" t="s">
        <v>55</v>
      </c>
      <c r="G104" s="3">
        <v>2.110024889556624</v>
      </c>
      <c r="H104" s="3">
        <v>14.649353607784146</v>
      </c>
      <c r="I104" s="41">
        <v>5.6092547438572504</v>
      </c>
    </row>
    <row r="105" spans="1:12" ht="5.0999999999999996" customHeight="1">
      <c r="A105" s="144"/>
      <c r="B105" s="23"/>
      <c r="C105" s="23"/>
      <c r="D105" s="24"/>
      <c r="E105" s="23"/>
      <c r="F105" s="145"/>
      <c r="G105" s="23"/>
      <c r="H105" s="23"/>
      <c r="I105" s="43"/>
    </row>
    <row r="106" spans="1:12" ht="27" customHeight="1">
      <c r="A106" s="261" t="s">
        <v>87</v>
      </c>
      <c r="B106" s="261"/>
      <c r="C106" s="261"/>
      <c r="D106" s="261"/>
      <c r="E106" s="261"/>
      <c r="F106" s="261"/>
      <c r="G106" s="261"/>
      <c r="H106" s="261"/>
      <c r="I106" s="261"/>
    </row>
    <row r="107" spans="1:12" ht="9.75" customHeight="1">
      <c r="A107" s="263" t="s">
        <v>88</v>
      </c>
      <c r="B107" s="263"/>
      <c r="C107" s="263"/>
      <c r="D107" s="263"/>
      <c r="E107" s="263"/>
      <c r="F107" s="263"/>
      <c r="G107" s="263"/>
      <c r="H107" s="263"/>
      <c r="I107" s="263"/>
    </row>
    <row r="108" spans="1:12" ht="11.1" customHeight="1">
      <c r="A108" s="29" t="s">
        <v>58</v>
      </c>
      <c r="B108" s="30"/>
      <c r="C108" s="30"/>
      <c r="D108" s="30"/>
      <c r="E108" s="30"/>
      <c r="F108" s="30"/>
      <c r="G108" s="30"/>
      <c r="H108" s="30"/>
      <c r="I108" s="30"/>
    </row>
    <row r="109" spans="1:12" ht="11.1" customHeight="1">
      <c r="A109" s="29" t="s">
        <v>56</v>
      </c>
      <c r="B109" s="31"/>
      <c r="C109" s="31"/>
      <c r="D109" s="31"/>
      <c r="E109" s="31"/>
      <c r="F109" s="31"/>
      <c r="G109" s="31"/>
      <c r="H109" s="31"/>
      <c r="I109" s="31"/>
    </row>
    <row r="110" spans="1:12" ht="11.1" customHeight="1">
      <c r="A110" s="146" t="s">
        <v>52</v>
      </c>
      <c r="B110" s="32"/>
      <c r="C110" s="32"/>
      <c r="D110" s="32"/>
    </row>
    <row r="111" spans="1:12" ht="11.1" customHeight="1">
      <c r="A111" s="233"/>
      <c r="B111" s="32"/>
      <c r="C111" s="32"/>
      <c r="D111" s="32"/>
    </row>
    <row r="113" spans="1:1">
      <c r="A113" s="175"/>
    </row>
  </sheetData>
  <mergeCells count="4">
    <mergeCell ref="A106:I106"/>
    <mergeCell ref="A1:I1"/>
    <mergeCell ref="A61:I61"/>
    <mergeCell ref="A107:I107"/>
  </mergeCells>
  <phoneticPr fontId="0" type="noConversion"/>
  <pageMargins left="0.78740157480314965" right="0.78740157480314965" top="0.98425196850393704" bottom="0.98425196850393704" header="0.31496062992125984" footer="0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8"/>
  <sheetViews>
    <sheetView showGridLines="0" showWhiteSpace="0" zoomScaleNormal="100" zoomScaleSheetLayoutView="115" workbookViewId="0">
      <selection activeCell="AB39" sqref="AB38:AB39"/>
    </sheetView>
  </sheetViews>
  <sheetFormatPr baseColWidth="10" defaultColWidth="11.42578125" defaultRowHeight="12.75"/>
  <cols>
    <col min="1" max="1" width="8.42578125" style="165" customWidth="1"/>
    <col min="2" max="2" width="6.7109375" style="2" hidden="1" customWidth="1"/>
    <col min="3" max="6" width="5.7109375" style="2" hidden="1" customWidth="1"/>
    <col min="7" max="7" width="5.140625" style="2" hidden="1" customWidth="1"/>
    <col min="8" max="13" width="5.5703125" style="2" customWidth="1"/>
    <col min="14" max="22" width="5.5703125" style="165" customWidth="1"/>
    <col min="23" max="16384" width="11.42578125" style="165"/>
  </cols>
  <sheetData>
    <row r="1" spans="1:22" s="6" customFormat="1" ht="16.5" customHeight="1">
      <c r="A1" s="262" t="s">
        <v>85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Q1" s="262"/>
      <c r="R1" s="262"/>
      <c r="S1" s="262"/>
      <c r="T1" s="262"/>
      <c r="U1" s="262"/>
    </row>
    <row r="2" spans="1:22" s="6" customFormat="1" ht="16.5" customHeight="1">
      <c r="A2" s="147" t="s">
        <v>86</v>
      </c>
      <c r="B2" s="17"/>
      <c r="C2" s="17"/>
      <c r="D2" s="17"/>
      <c r="E2" s="17"/>
      <c r="F2" s="17"/>
      <c r="G2" s="17"/>
      <c r="H2" s="18"/>
      <c r="I2" s="18"/>
      <c r="J2" s="18"/>
      <c r="K2" s="18"/>
      <c r="L2" s="18"/>
      <c r="M2" s="18"/>
    </row>
    <row r="3" spans="1:22" s="6" customFormat="1" ht="5.0999999999999996" customHeight="1">
      <c r="A3" s="5"/>
      <c r="B3" s="5"/>
      <c r="C3" s="5"/>
      <c r="D3" s="5"/>
      <c r="E3" s="5"/>
      <c r="F3" s="5"/>
      <c r="G3" s="5"/>
    </row>
    <row r="4" spans="1:22" s="6" customFormat="1" ht="30" customHeight="1">
      <c r="A4" s="37" t="s">
        <v>2</v>
      </c>
      <c r="B4" s="148">
        <v>2004</v>
      </c>
      <c r="C4" s="8">
        <v>2005</v>
      </c>
      <c r="D4" s="12">
        <v>2006</v>
      </c>
      <c r="E4" s="12">
        <v>2007</v>
      </c>
      <c r="F4" s="12">
        <v>2008</v>
      </c>
      <c r="G4" s="12">
        <v>2009</v>
      </c>
      <c r="H4" s="12">
        <v>2010</v>
      </c>
      <c r="I4" s="12">
        <v>2011</v>
      </c>
      <c r="J4" s="12">
        <v>2012</v>
      </c>
      <c r="K4" s="12">
        <v>2013</v>
      </c>
      <c r="L4" s="12">
        <v>2014</v>
      </c>
      <c r="M4" s="12">
        <v>2015</v>
      </c>
      <c r="N4" s="12">
        <v>2016</v>
      </c>
      <c r="O4" s="12">
        <v>2017</v>
      </c>
      <c r="P4" s="12">
        <v>2018</v>
      </c>
      <c r="Q4" s="12">
        <v>2019</v>
      </c>
      <c r="R4" s="12">
        <v>2020</v>
      </c>
      <c r="S4" s="12">
        <v>2021</v>
      </c>
      <c r="T4" s="12">
        <v>2022</v>
      </c>
      <c r="U4" s="12">
        <v>2023</v>
      </c>
      <c r="V4" s="12">
        <v>2024</v>
      </c>
    </row>
    <row r="5" spans="1:22" s="2" customFormat="1" ht="5.0999999999999996" customHeight="1">
      <c r="A5" s="149"/>
      <c r="B5" s="105"/>
      <c r="C5" s="105"/>
      <c r="D5" s="150"/>
      <c r="E5" s="150"/>
    </row>
    <row r="6" spans="1:22" s="157" customFormat="1" ht="24.75" customHeight="1">
      <c r="A6" s="151" t="s">
        <v>3</v>
      </c>
      <c r="B6" s="152">
        <v>10.54</v>
      </c>
      <c r="C6" s="152">
        <v>9.3800000000000008</v>
      </c>
      <c r="D6" s="152">
        <v>2.2599999999999998</v>
      </c>
      <c r="E6" s="152">
        <v>1.67</v>
      </c>
      <c r="F6" s="152">
        <v>1.3995300007619305</v>
      </c>
      <c r="G6" s="152">
        <v>1.3442674937984731</v>
      </c>
      <c r="H6" s="152">
        <v>1.6622541157594348</v>
      </c>
      <c r="I6" s="152">
        <v>1.5471275907773843</v>
      </c>
      <c r="J6" s="152">
        <v>1.5356353855352241</v>
      </c>
      <c r="K6" s="152">
        <v>1.8804955180366436</v>
      </c>
      <c r="L6" s="152">
        <v>2.2832622073970024</v>
      </c>
      <c r="M6" s="152">
        <v>2.58</v>
      </c>
      <c r="N6" s="152">
        <v>2.64</v>
      </c>
      <c r="O6" s="152">
        <v>2.9564238832635112</v>
      </c>
      <c r="P6" s="153">
        <v>3.1247507100906153</v>
      </c>
      <c r="Q6" s="154">
        <v>3.0395067598492074</v>
      </c>
      <c r="R6" s="155">
        <v>3.0933193500832519</v>
      </c>
      <c r="S6" s="156">
        <v>3.8368993102086573</v>
      </c>
      <c r="T6" s="155">
        <v>3.8786885362713801</v>
      </c>
      <c r="U6" s="155">
        <v>4.0126382406281493</v>
      </c>
      <c r="V6" s="155">
        <v>4.4245577008812971</v>
      </c>
    </row>
    <row r="7" spans="1:22" s="157" customFormat="1" ht="24.75" customHeight="1">
      <c r="A7" s="151" t="s">
        <v>4</v>
      </c>
      <c r="B7" s="152">
        <v>10.33</v>
      </c>
      <c r="C7" s="152">
        <v>9.0500000000000007</v>
      </c>
      <c r="D7" s="152">
        <v>2.29</v>
      </c>
      <c r="E7" s="152">
        <v>1.66</v>
      </c>
      <c r="F7" s="152">
        <v>1.3800117073330056</v>
      </c>
      <c r="G7" s="152">
        <v>1.4332307610463586</v>
      </c>
      <c r="H7" s="152">
        <v>1.6699004004934355</v>
      </c>
      <c r="I7" s="152">
        <v>1.5253063209581808</v>
      </c>
      <c r="J7" s="152">
        <v>1.5958742872900948</v>
      </c>
      <c r="K7" s="152">
        <v>1.9111098893503673</v>
      </c>
      <c r="L7" s="152">
        <v>2.3037501105997378</v>
      </c>
      <c r="M7" s="152">
        <v>2.58</v>
      </c>
      <c r="N7" s="152">
        <v>2.71</v>
      </c>
      <c r="O7" s="152">
        <v>2.983390725338761</v>
      </c>
      <c r="P7" s="153">
        <v>3.2409912658853774</v>
      </c>
      <c r="Q7" s="154">
        <v>3.0473618415144168</v>
      </c>
      <c r="R7" s="155">
        <v>3.090759517395393</v>
      </c>
      <c r="S7" s="156">
        <v>3.8433497868164115</v>
      </c>
      <c r="T7" s="155">
        <v>3.8308603520731599</v>
      </c>
      <c r="U7" s="155">
        <v>4.4330764712764692</v>
      </c>
      <c r="V7" s="155">
        <v>4.4330764712764692</v>
      </c>
    </row>
    <row r="8" spans="1:22" s="157" customFormat="1" ht="24.75" customHeight="1">
      <c r="A8" s="151" t="s">
        <v>5</v>
      </c>
      <c r="B8" s="152">
        <v>10.31</v>
      </c>
      <c r="C8" s="152">
        <v>9</v>
      </c>
      <c r="D8" s="152">
        <v>2.1</v>
      </c>
      <c r="E8" s="152">
        <v>1.63</v>
      </c>
      <c r="F8" s="152">
        <v>1.3574765941037337</v>
      </c>
      <c r="G8" s="152">
        <v>1.4107763401432751</v>
      </c>
      <c r="H8" s="152">
        <v>1.7319266732907752</v>
      </c>
      <c r="I8" s="152">
        <v>1.5084742326952911</v>
      </c>
      <c r="J8" s="152">
        <v>1.6239349893646493</v>
      </c>
      <c r="K8" s="152">
        <v>1.9960826095435182</v>
      </c>
      <c r="L8" s="152">
        <v>2.3350736647676964</v>
      </c>
      <c r="M8" s="152">
        <v>2.54</v>
      </c>
      <c r="N8" s="152">
        <v>2.7</v>
      </c>
      <c r="O8" s="152">
        <v>3.0054520489554712</v>
      </c>
      <c r="P8" s="153">
        <v>3.0700656730109497</v>
      </c>
      <c r="Q8" s="154">
        <v>2.991748194268395</v>
      </c>
      <c r="R8" s="155">
        <v>3.1493832027781861</v>
      </c>
      <c r="S8" s="156">
        <v>3.7533723640755836</v>
      </c>
      <c r="T8" s="155">
        <v>3.8051919559237701</v>
      </c>
      <c r="U8" s="155">
        <v>3.9570378851207106</v>
      </c>
      <c r="V8" s="155">
        <v>4.468387694471601</v>
      </c>
    </row>
    <row r="9" spans="1:22" s="157" customFormat="1" ht="24.75" customHeight="1">
      <c r="A9" s="151" t="s">
        <v>6</v>
      </c>
      <c r="B9" s="152">
        <v>10.48</v>
      </c>
      <c r="C9" s="152">
        <v>8.82</v>
      </c>
      <c r="D9" s="152">
        <v>2.1</v>
      </c>
      <c r="E9" s="152">
        <v>1.7</v>
      </c>
      <c r="F9" s="152">
        <v>1.3096085623882112</v>
      </c>
      <c r="G9" s="152">
        <v>1.5194762193991393</v>
      </c>
      <c r="H9" s="152">
        <v>1.72</v>
      </c>
      <c r="I9" s="152">
        <v>1.5114222988217463</v>
      </c>
      <c r="J9" s="152">
        <v>1.7085946743392335</v>
      </c>
      <c r="K9" s="152">
        <v>2.0585734306651462</v>
      </c>
      <c r="L9" s="152">
        <v>2.367528970230258</v>
      </c>
      <c r="M9" s="152">
        <v>2.6</v>
      </c>
      <c r="N9" s="152">
        <v>2.77</v>
      </c>
      <c r="O9" s="152">
        <v>3.0588566792545251</v>
      </c>
      <c r="P9" s="153">
        <v>3.1084410559141831</v>
      </c>
      <c r="Q9" s="154">
        <v>3.0503969135306961</v>
      </c>
      <c r="R9" s="155">
        <v>3.3848445491674881</v>
      </c>
      <c r="S9" s="156">
        <v>3.6268009481301897</v>
      </c>
      <c r="T9" s="155">
        <v>3.76460061295918</v>
      </c>
      <c r="U9" s="155">
        <v>4.0122847515842652</v>
      </c>
      <c r="V9" s="155">
        <v>4.4620234047444534</v>
      </c>
    </row>
    <row r="10" spans="1:22" s="157" customFormat="1" ht="24.75" customHeight="1">
      <c r="A10" s="151" t="s">
        <v>7</v>
      </c>
      <c r="B10" s="152">
        <v>10.220000000000001</v>
      </c>
      <c r="C10" s="152">
        <v>8.6</v>
      </c>
      <c r="D10" s="152">
        <v>2.08</v>
      </c>
      <c r="E10" s="152">
        <v>1.62</v>
      </c>
      <c r="F10" s="152">
        <v>1.3088312132484592</v>
      </c>
      <c r="G10" s="152">
        <v>1.5757168429989021</v>
      </c>
      <c r="H10" s="152">
        <v>1.7585501510773938</v>
      </c>
      <c r="I10" s="152">
        <v>1.5144323794259327</v>
      </c>
      <c r="J10" s="152">
        <v>1.7219752053491835</v>
      </c>
      <c r="K10" s="152">
        <v>2.1030189519786111</v>
      </c>
      <c r="L10" s="152">
        <v>2.44778979288267</v>
      </c>
      <c r="M10" s="152">
        <v>2.67</v>
      </c>
      <c r="N10" s="152">
        <v>2.862334670323833</v>
      </c>
      <c r="O10" s="152">
        <v>3.1465843864216816</v>
      </c>
      <c r="P10" s="153">
        <v>3.1391267772916032</v>
      </c>
      <c r="Q10" s="154">
        <v>3.1069118842798678</v>
      </c>
      <c r="R10" s="155">
        <v>3.0770484886522742</v>
      </c>
      <c r="S10" s="156">
        <v>3.5679592415413026</v>
      </c>
      <c r="T10" s="155">
        <v>3.80283982684989</v>
      </c>
      <c r="U10" s="155">
        <v>4.0459470553944188</v>
      </c>
      <c r="V10" s="155">
        <v>4.4924483801656718</v>
      </c>
    </row>
    <row r="11" spans="1:22" s="157" customFormat="1" ht="24.75" customHeight="1">
      <c r="A11" s="151" t="s">
        <v>8</v>
      </c>
      <c r="B11" s="152">
        <v>9.8800000000000008</v>
      </c>
      <c r="C11" s="152">
        <v>8.02</v>
      </c>
      <c r="D11" s="152">
        <v>2</v>
      </c>
      <c r="E11" s="152">
        <v>1.56</v>
      </c>
      <c r="F11" s="152">
        <v>1.2057903951726705</v>
      </c>
      <c r="G11" s="152">
        <v>1.6211662909233693</v>
      </c>
      <c r="H11" s="152">
        <v>1.6638742924788386</v>
      </c>
      <c r="I11" s="152">
        <v>1.5087140901602183</v>
      </c>
      <c r="J11" s="152">
        <v>1.7250438587319377</v>
      </c>
      <c r="K11" s="152">
        <v>2.0648420818377518</v>
      </c>
      <c r="L11" s="152">
        <v>2.3576189299164949</v>
      </c>
      <c r="M11" s="152">
        <v>2.69</v>
      </c>
      <c r="N11" s="152">
        <v>2.8655387087107269</v>
      </c>
      <c r="O11" s="152">
        <v>3.0890713649164763</v>
      </c>
      <c r="P11" s="153">
        <v>3.1042069786394171</v>
      </c>
      <c r="Q11" s="155">
        <v>3.0835881996653467</v>
      </c>
      <c r="R11" s="155">
        <v>3.1483504323070748</v>
      </c>
      <c r="S11" s="156">
        <v>3.603013206151223</v>
      </c>
      <c r="T11" s="155">
        <v>3.8266774862116599</v>
      </c>
      <c r="U11" s="155">
        <v>4.066478641142278</v>
      </c>
      <c r="V11" s="155">
        <v>4.4219889360079225</v>
      </c>
    </row>
    <row r="12" spans="1:22" s="157" customFormat="1" ht="24.75" customHeight="1">
      <c r="A12" s="151" t="s">
        <v>9</v>
      </c>
      <c r="B12" s="158">
        <v>9.99</v>
      </c>
      <c r="C12" s="152">
        <v>8.35</v>
      </c>
      <c r="D12" s="152">
        <v>2.0299999999999998</v>
      </c>
      <c r="E12" s="152">
        <v>1.56</v>
      </c>
      <c r="F12" s="152">
        <v>1.2180826733655588</v>
      </c>
      <c r="G12" s="152">
        <v>1.6424395624714407</v>
      </c>
      <c r="H12" s="152">
        <v>1.6254568066593416</v>
      </c>
      <c r="I12" s="152">
        <v>1.5379449890351009</v>
      </c>
      <c r="J12" s="152">
        <v>1.7197339887487808</v>
      </c>
      <c r="K12" s="152">
        <v>2.1107531958623329</v>
      </c>
      <c r="L12" s="152">
        <v>2.44</v>
      </c>
      <c r="M12" s="152">
        <v>2.7265789822127702</v>
      </c>
      <c r="N12" s="152">
        <v>2.8451946387262552</v>
      </c>
      <c r="O12" s="152">
        <v>3.1153195689313966</v>
      </c>
      <c r="P12" s="153">
        <v>3.1834396595198831</v>
      </c>
      <c r="Q12" s="155">
        <v>3.1251323555228576</v>
      </c>
      <c r="R12" s="155">
        <v>3.0226945957372884</v>
      </c>
      <c r="S12" s="156">
        <v>3.6628055895335474</v>
      </c>
      <c r="T12" s="155">
        <v>3.8283313038174498</v>
      </c>
      <c r="U12" s="155">
        <v>4.2379919729585369</v>
      </c>
      <c r="V12" s="155">
        <v>4.433980153808351</v>
      </c>
    </row>
    <row r="13" spans="1:22" s="157" customFormat="1" ht="24.75" customHeight="1">
      <c r="A13" s="151" t="s">
        <v>10</v>
      </c>
      <c r="B13" s="152">
        <v>10.039999999999999</v>
      </c>
      <c r="C13" s="152">
        <v>8.31</v>
      </c>
      <c r="D13" s="152">
        <v>1.93</v>
      </c>
      <c r="E13" s="152">
        <v>1.58</v>
      </c>
      <c r="F13" s="152">
        <v>1.2134630902766463</v>
      </c>
      <c r="G13" s="152">
        <v>1.6940628128219399</v>
      </c>
      <c r="H13" s="152">
        <v>1.75</v>
      </c>
      <c r="I13" s="152">
        <v>1.5663668855360346</v>
      </c>
      <c r="J13" s="152">
        <v>1.7540830087211072</v>
      </c>
      <c r="K13" s="152">
        <v>2.1115983325211021</v>
      </c>
      <c r="L13" s="152">
        <v>2.4572492863195925</v>
      </c>
      <c r="M13" s="152">
        <v>2.6950010013574799</v>
      </c>
      <c r="N13" s="152">
        <v>2.9130355310885916</v>
      </c>
      <c r="O13" s="152">
        <v>3.11</v>
      </c>
      <c r="P13" s="153">
        <v>3.2258072933207869</v>
      </c>
      <c r="Q13" s="155">
        <v>3.1265672699259244</v>
      </c>
      <c r="R13" s="155">
        <v>3.1042980908184283</v>
      </c>
      <c r="S13" s="156">
        <v>3.7003760177895026</v>
      </c>
      <c r="T13" s="155">
        <v>3.9325574117021298</v>
      </c>
      <c r="U13" s="155">
        <v>4.2952172018643697</v>
      </c>
      <c r="V13" s="155">
        <v>4.2191895267131754</v>
      </c>
    </row>
    <row r="14" spans="1:22" s="157" customFormat="1" ht="24.75" customHeight="1">
      <c r="A14" s="151" t="s">
        <v>11</v>
      </c>
      <c r="B14" s="152">
        <v>9.9</v>
      </c>
      <c r="C14" s="152">
        <v>8.09</v>
      </c>
      <c r="D14" s="152">
        <v>1.86</v>
      </c>
      <c r="E14" s="152">
        <v>1.51</v>
      </c>
      <c r="F14" s="152">
        <v>1.191121908751229</v>
      </c>
      <c r="G14" s="152">
        <v>1.5817800130404454</v>
      </c>
      <c r="H14" s="152">
        <v>1.64</v>
      </c>
      <c r="I14" s="152">
        <v>1.5367484785753001</v>
      </c>
      <c r="J14" s="152">
        <v>1.7221234965533447</v>
      </c>
      <c r="K14" s="152">
        <v>2.1222300775319782</v>
      </c>
      <c r="L14" s="152">
        <v>2.4142946449079283</v>
      </c>
      <c r="M14" s="152">
        <v>2.5805493998521798</v>
      </c>
      <c r="N14" s="152">
        <v>2.8563058087183109</v>
      </c>
      <c r="O14" s="152">
        <v>3.08</v>
      </c>
      <c r="P14" s="153">
        <v>3.0694161738813603</v>
      </c>
      <c r="Q14" s="155">
        <v>3.1015982835921085</v>
      </c>
      <c r="R14" s="155">
        <v>3.290135473577529</v>
      </c>
      <c r="S14" s="156">
        <v>3.7330937167767422</v>
      </c>
      <c r="T14" s="155">
        <v>3.9673261306486101</v>
      </c>
      <c r="U14" s="155">
        <v>4.2862413220017661</v>
      </c>
      <c r="V14" s="155">
        <v>4.1556401222851171</v>
      </c>
    </row>
    <row r="15" spans="1:22" s="157" customFormat="1" ht="24.75" customHeight="1">
      <c r="A15" s="151" t="s">
        <v>12</v>
      </c>
      <c r="B15" s="152">
        <v>9.6199999999999992</v>
      </c>
      <c r="C15" s="152">
        <v>8.15</v>
      </c>
      <c r="D15" s="152">
        <v>1.87</v>
      </c>
      <c r="E15" s="152">
        <v>1.48</v>
      </c>
      <c r="F15" s="152">
        <v>1.1899315367827599</v>
      </c>
      <c r="G15" s="152">
        <v>1.6275023982186814</v>
      </c>
      <c r="H15" s="152">
        <v>1.63</v>
      </c>
      <c r="I15" s="152">
        <v>1.5654888534063445</v>
      </c>
      <c r="J15" s="152">
        <v>1.7940000488248276</v>
      </c>
      <c r="K15" s="152">
        <v>2.1728423351612469</v>
      </c>
      <c r="L15" s="152">
        <v>2.4695382808682611</v>
      </c>
      <c r="M15" s="152">
        <v>2.6516083149518201</v>
      </c>
      <c r="N15" s="152">
        <v>2.9478505269034478</v>
      </c>
      <c r="O15" s="153">
        <v>3.1383093382475744</v>
      </c>
      <c r="P15" s="153">
        <v>3.0973821284432312</v>
      </c>
      <c r="Q15" s="155">
        <v>3.0815672810120187</v>
      </c>
      <c r="R15" s="155">
        <v>3.5166281974292897</v>
      </c>
      <c r="S15" s="156">
        <v>3.8417981458318247</v>
      </c>
      <c r="T15" s="155">
        <v>4.0315761788061604</v>
      </c>
      <c r="U15" s="155">
        <v>4.3841701202335406</v>
      </c>
      <c r="V15" s="155">
        <v>4.0705005841837112</v>
      </c>
    </row>
    <row r="16" spans="1:22" s="157" customFormat="1" ht="24.75" customHeight="1">
      <c r="A16" s="151" t="s">
        <v>13</v>
      </c>
      <c r="B16" s="152">
        <v>9.74</v>
      </c>
      <c r="C16" s="152">
        <v>8.35</v>
      </c>
      <c r="D16" s="152">
        <v>1.81</v>
      </c>
      <c r="E16" s="152">
        <v>1.38</v>
      </c>
      <c r="F16" s="152">
        <v>1.2564741637035073</v>
      </c>
      <c r="G16" s="152">
        <v>1.6208443875048253</v>
      </c>
      <c r="H16" s="152">
        <v>1.5911028346901821</v>
      </c>
      <c r="I16" s="152">
        <v>1.5235337605111186</v>
      </c>
      <c r="J16" s="152">
        <v>1.7893040066903116</v>
      </c>
      <c r="K16" s="152">
        <v>2.1820810414356777</v>
      </c>
      <c r="L16" s="152">
        <v>2.46</v>
      </c>
      <c r="M16" s="152">
        <v>2.62</v>
      </c>
      <c r="N16" s="152">
        <v>2.9633971771554699</v>
      </c>
      <c r="O16" s="153">
        <v>3.1210703469693217</v>
      </c>
      <c r="P16" s="153">
        <v>3.0740739123554701</v>
      </c>
      <c r="Q16" s="155">
        <v>3.0487568119014461</v>
      </c>
      <c r="R16" s="155">
        <v>3.6987743430510216</v>
      </c>
      <c r="S16" s="156">
        <v>3.8421343543145721</v>
      </c>
      <c r="T16" s="155">
        <v>4.0047873943024301</v>
      </c>
      <c r="U16" s="155">
        <v>4.3841065974798115</v>
      </c>
      <c r="V16" s="155" t="s">
        <v>55</v>
      </c>
    </row>
    <row r="17" spans="1:22" s="157" customFormat="1" ht="24.75" customHeight="1">
      <c r="A17" s="151" t="s">
        <v>14</v>
      </c>
      <c r="B17" s="152">
        <v>9.01</v>
      </c>
      <c r="C17" s="152">
        <v>7.58</v>
      </c>
      <c r="D17" s="152">
        <v>1.83</v>
      </c>
      <c r="E17" s="152">
        <v>1.26</v>
      </c>
      <c r="F17" s="152">
        <v>1.2690223086879722</v>
      </c>
      <c r="G17" s="152">
        <v>1.5564940468318629</v>
      </c>
      <c r="H17" s="152">
        <v>1.49</v>
      </c>
      <c r="I17" s="152">
        <v>1.4733258630593862</v>
      </c>
      <c r="J17" s="152">
        <v>1.7531780003099309</v>
      </c>
      <c r="K17" s="152">
        <v>2.1397743859875908</v>
      </c>
      <c r="L17" s="152">
        <v>2.4700000000000002</v>
      </c>
      <c r="M17" s="152">
        <v>2.54</v>
      </c>
      <c r="N17" s="152">
        <v>2.7963455399590833</v>
      </c>
      <c r="O17" s="153">
        <v>3.0403455364843439</v>
      </c>
      <c r="P17" s="153">
        <v>2.9507881317078715</v>
      </c>
      <c r="Q17" s="155">
        <v>3.0190306109837395</v>
      </c>
      <c r="R17" s="155">
        <v>3.7993513456321182</v>
      </c>
      <c r="S17" s="156">
        <v>3.7694007536013165</v>
      </c>
      <c r="T17" s="155">
        <v>3.9460054314897102</v>
      </c>
      <c r="U17" s="155">
        <v>4.3149408154750644</v>
      </c>
      <c r="V17" s="155" t="s">
        <v>55</v>
      </c>
    </row>
    <row r="18" spans="1:22" s="164" customFormat="1" ht="5.0999999999999996" customHeight="1">
      <c r="A18" s="159"/>
      <c r="B18" s="160"/>
      <c r="C18" s="161"/>
      <c r="D18" s="162"/>
      <c r="E18" s="162"/>
      <c r="F18" s="162"/>
      <c r="G18" s="162"/>
      <c r="H18" s="162"/>
      <c r="I18" s="162"/>
      <c r="J18" s="162"/>
      <c r="K18" s="162"/>
      <c r="L18" s="162"/>
      <c r="M18" s="162"/>
      <c r="N18" s="163"/>
      <c r="O18" s="163"/>
      <c r="P18" s="163"/>
      <c r="Q18" s="163"/>
      <c r="R18" s="163"/>
      <c r="S18" s="163"/>
      <c r="T18" s="163"/>
      <c r="U18" s="163"/>
      <c r="V18" s="163"/>
    </row>
    <row r="19" spans="1:22" ht="11.1" customHeight="1">
      <c r="A19" s="126" t="s">
        <v>52</v>
      </c>
    </row>
    <row r="20" spans="1:22">
      <c r="A20" s="54"/>
    </row>
    <row r="30" spans="1:22" hidden="1"/>
    <row r="31" spans="1:22" hidden="1"/>
    <row r="32" spans="1:22" hidden="1"/>
    <row r="33" hidden="1"/>
    <row r="34" hidden="1"/>
    <row r="35" hidden="1"/>
    <row r="36" hidden="1"/>
    <row r="72" spans="12:13">
      <c r="L72" s="165"/>
      <c r="M72" s="165"/>
    </row>
    <row r="73" spans="12:13">
      <c r="L73" s="165"/>
      <c r="M73" s="165"/>
    </row>
    <row r="74" spans="12:13">
      <c r="L74" s="165"/>
      <c r="M74" s="165"/>
    </row>
    <row r="75" spans="12:13">
      <c r="L75" s="166"/>
      <c r="M75" s="166"/>
    </row>
    <row r="76" spans="12:13">
      <c r="L76" s="165"/>
      <c r="M76" s="165"/>
    </row>
    <row r="77" spans="12:13">
      <c r="L77" s="165"/>
      <c r="M77" s="165"/>
    </row>
    <row r="78" spans="12:13">
      <c r="L78" s="165"/>
      <c r="M78" s="165"/>
    </row>
  </sheetData>
  <mergeCells count="1">
    <mergeCell ref="A1:U1"/>
  </mergeCells>
  <phoneticPr fontId="0" type="noConversion"/>
  <pageMargins left="0.78740157480314965" right="0.78740157480314965" top="0.98425196850393704" bottom="0.98425196850393704" header="0.31496062992125984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FINANCIERO</vt:lpstr>
      <vt:lpstr>23.1</vt:lpstr>
      <vt:lpstr>23.2</vt:lpstr>
      <vt:lpstr>23.3</vt:lpstr>
      <vt:lpstr>23.4</vt:lpstr>
      <vt:lpstr>23.5</vt:lpstr>
      <vt:lpstr>23.6</vt:lpstr>
      <vt:lpstr>'23.2'!Área_de_impresión</vt:lpstr>
      <vt:lpstr>'23.3'!Área_de_impresión</vt:lpstr>
      <vt:lpstr>'23.4'!Área_de_impresión</vt:lpstr>
      <vt:lpstr>'23.6'!Área_de_impresión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</dc:creator>
  <cp:lastModifiedBy>Usuario</cp:lastModifiedBy>
  <cp:lastPrinted>2023-01-13T13:28:48Z</cp:lastPrinted>
  <dcterms:created xsi:type="dcterms:W3CDTF">2001-03-07T16:46:13Z</dcterms:created>
  <dcterms:modified xsi:type="dcterms:W3CDTF">2025-01-27T21:48:11Z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96 96 1920 1080</vt:lpwstr>
  </property>
</Properties>
</file>