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Wgquispe\waldir 2024\COMPENDIOS PUNO\COMPENDIO_PUNO_2024\EXCEL INEI LIMA\"/>
    </mc:Choice>
  </mc:AlternateContent>
  <bookViews>
    <workbookView xWindow="0" yWindow="0" windowWidth="28800" windowHeight="12435" tabRatio="795"/>
  </bookViews>
  <sheets>
    <sheet name="CUENTAS" sheetId="10" r:id="rId1"/>
    <sheet name="21.1" sheetId="1" r:id="rId2"/>
    <sheet name="21.2" sheetId="11" r:id="rId3"/>
    <sheet name="21.3" sheetId="5" r:id="rId4"/>
    <sheet name="21.4" sheetId="9" r:id="rId5"/>
    <sheet name="21.5- 21.6" sheetId="6" r:id="rId6"/>
  </sheets>
  <calcPr calcId="152511"/>
</workbook>
</file>

<file path=xl/calcChain.xml><?xml version="1.0" encoding="utf-8"?>
<calcChain xmlns="http://schemas.openxmlformats.org/spreadsheetml/2006/main">
  <c r="Q19" i="9" l="1"/>
  <c r="P19" i="9"/>
  <c r="O19" i="9"/>
  <c r="N19" i="9"/>
  <c r="M19" i="9"/>
  <c r="L19" i="9"/>
  <c r="K19" i="9"/>
  <c r="J19" i="9"/>
  <c r="I19" i="9"/>
  <c r="H19" i="9"/>
  <c r="G19" i="9"/>
  <c r="K35" i="11"/>
  <c r="J35" i="11"/>
  <c r="I35" i="11"/>
  <c r="H35" i="11"/>
  <c r="G35" i="11"/>
  <c r="F35" i="11"/>
  <c r="Q19" i="5"/>
  <c r="P19" i="5"/>
  <c r="O19" i="5"/>
  <c r="N19" i="5"/>
  <c r="M19" i="5"/>
  <c r="L19" i="5"/>
  <c r="G19" i="5"/>
  <c r="K19" i="11"/>
  <c r="K19" i="5"/>
  <c r="J19" i="5"/>
  <c r="I19" i="5"/>
  <c r="H19" i="5"/>
  <c r="H19" i="11"/>
  <c r="I19" i="11"/>
  <c r="J19" i="11"/>
  <c r="G19" i="11"/>
  <c r="F19" i="11"/>
  <c r="E19" i="11"/>
  <c r="D19" i="11"/>
  <c r="J35" i="1" l="1"/>
  <c r="I35" i="1"/>
  <c r="G35" i="1"/>
  <c r="H35" i="1"/>
  <c r="K35" i="1"/>
  <c r="A7" i="10" l="1"/>
  <c r="A6" i="10" l="1"/>
  <c r="A5" i="10"/>
  <c r="A4" i="10"/>
  <c r="A3" i="10"/>
  <c r="A2" i="10"/>
  <c r="C19" i="11" l="1"/>
  <c r="B19" i="11"/>
  <c r="B19" i="9" l="1"/>
  <c r="B19" i="1"/>
  <c r="C19" i="1"/>
  <c r="E19" i="9" l="1"/>
  <c r="F19" i="9"/>
  <c r="C19" i="9"/>
  <c r="D19" i="9"/>
  <c r="B18" i="5" l="1"/>
  <c r="B17" i="5"/>
  <c r="B16" i="5"/>
  <c r="B15" i="5"/>
  <c r="B14" i="5"/>
  <c r="B13" i="5"/>
  <c r="B12" i="5"/>
  <c r="B11" i="5"/>
  <c r="B10" i="5"/>
  <c r="B9" i="5"/>
  <c r="B8" i="5"/>
  <c r="B7" i="5"/>
  <c r="C19" i="5" l="1"/>
  <c r="B19" i="5"/>
</calcChain>
</file>

<file path=xl/sharedStrings.xml><?xml version="1.0" encoding="utf-8"?>
<sst xmlns="http://schemas.openxmlformats.org/spreadsheetml/2006/main" count="226" uniqueCount="57">
  <si>
    <t>Manufactura</t>
  </si>
  <si>
    <t>Construcción</t>
  </si>
  <si>
    <t>Otros Servicios</t>
  </si>
  <si>
    <t>Valor Agregado Bruto</t>
  </si>
  <si>
    <t>Actividad</t>
  </si>
  <si>
    <t>2007/P</t>
  </si>
  <si>
    <t>Alojamiento y restaurantes</t>
  </si>
  <si>
    <t>Transporte, almacenamiento, correo y mensajería</t>
  </si>
  <si>
    <t>Electricidad, gas y agua</t>
  </si>
  <si>
    <t>Extracción de petróleo, gas, minerales y servicios conexos</t>
  </si>
  <si>
    <t>Pesca y acuicultura</t>
  </si>
  <si>
    <t>Administración pública y defensa</t>
  </si>
  <si>
    <t>Agricultura, ganadería, caza y silvicultura</t>
  </si>
  <si>
    <t>…</t>
  </si>
  <si>
    <t>Telecomunicaciones y otros servicios de información</t>
  </si>
  <si>
    <t xml:space="preserve">        (Miles de soles)</t>
  </si>
  <si>
    <t>Agricultura, Ganadería, Caza y Silvicultura</t>
  </si>
  <si>
    <t>Pesca y Acuicultura</t>
  </si>
  <si>
    <t>Extracción de Petróleo, Gas y Minerales</t>
  </si>
  <si>
    <t>Electricidad, Gas y Agua</t>
  </si>
  <si>
    <t>Comercio</t>
  </si>
  <si>
    <t>Transporte, Almacen., Correo y Mensajería</t>
  </si>
  <si>
    <t>Alojamiento y Restaurantes</t>
  </si>
  <si>
    <t>Telecom. y otros Serv. de Información</t>
  </si>
  <si>
    <t>Administración Pública y Defensa</t>
  </si>
  <si>
    <t>Otros servicios</t>
  </si>
  <si>
    <t>21. CUENTAS DEPARTAMENTALES</t>
  </si>
  <si>
    <t>Fuente: Instituto Nacional de Estadística e Informática.</t>
  </si>
  <si>
    <t>Telecom. y Otros Serv. de Información</t>
  </si>
  <si>
    <t>Transporte, Almacen, Correo y Mensajería</t>
  </si>
  <si>
    <t>2020 P/</t>
  </si>
  <si>
    <r>
      <rPr>
        <b/>
        <sz val="7"/>
        <rFont val="Arial Narrow"/>
        <family val="2"/>
      </rPr>
      <t>Nota:</t>
    </r>
    <r>
      <rPr>
        <sz val="7"/>
        <rFont val="Arial Narrow"/>
        <family val="2"/>
      </rPr>
      <t xml:space="preserve"> Las diferencias a nivel de décimas que pudieran presentarse en la Estructura Porcentual se deben al redondeo de cifras.</t>
    </r>
  </si>
  <si>
    <t>https://cdn.www.gob.pe/uploads/document/file/3167232/Producto%20Bruto%20Interno%20por%20Departamentos%202007-2021.pdf</t>
  </si>
  <si>
    <t>pbi_depo20_2021</t>
  </si>
  <si>
    <t xml:space="preserve">Actualizamos las informaciones resaltadas de amarilla </t>
  </si>
  <si>
    <t>https://cdn.www.gob.pe/uploads/document/file/4595349/Comportamiento%20de%20la%20Econom%C3%ADa%20Peruana%20en%20el%20Primer%20Trimestre%20de%202023.pdf</t>
  </si>
  <si>
    <t>2021 P/</t>
  </si>
  <si>
    <t>2022 E/</t>
  </si>
  <si>
    <t>2023 E/</t>
  </si>
  <si>
    <r>
      <t xml:space="preserve">Nota: </t>
    </r>
    <r>
      <rPr>
        <sz val="7"/>
        <rFont val="Arial Narrow"/>
        <family val="2"/>
      </rPr>
      <t>Las diferencias a nivel de décimas que pudieran presentarse en la Estructura Porcentual se deben al redondeo de cifras.
           - Información disponible al 15 de marzo del 2024.</t>
    </r>
  </si>
  <si>
    <r>
      <rPr>
        <b/>
        <sz val="7"/>
        <rFont val="Arial Narrow"/>
        <family val="2"/>
      </rPr>
      <t xml:space="preserve">Nota: </t>
    </r>
    <r>
      <rPr>
        <sz val="7"/>
        <rFont val="Arial Narrow"/>
        <family val="2"/>
      </rPr>
      <t>Información disponible al 15 de marzo del 2024.</t>
    </r>
  </si>
  <si>
    <t xml:space="preserve">          - Información disponible al 15 de marzo del 2024.</t>
  </si>
  <si>
    <t>21.1 PUNO: VALOR AGREGADO BRUTO POR AÑOS, SEGÚN ACTIVIDADES ECONÓMICAS, 2012 - 2023</t>
  </si>
  <si>
    <t xml:space="preserve">       VALORES A PRECIOS CONSTANTES</t>
  </si>
  <si>
    <t xml:space="preserve">        VALORES A PRECIOS CONSTANTES</t>
  </si>
  <si>
    <t>21.2 PUNO: VALOR AGREGADO BRUTO POR AÑOS, SEGÚN ACTIVIDADES ECONÓMICAS, 2012 - 2023</t>
  </si>
  <si>
    <t xml:space="preserve">        VALORES A PRECIOS CORRIENTES</t>
  </si>
  <si>
    <t>21.3 PUNO: VALOR AGREGADO BRUTO POR AÑOS, SEGÚN ACTIVIDADES ECONÓMICAS, 2013 - 2023</t>
  </si>
  <si>
    <t xml:space="preserve">        (Estructura porcentual)</t>
  </si>
  <si>
    <t>21.4 PUNO: VALOR AGREGADO BRUTO POR AÑOS, SEGÚN ACTIVIDADES ECONÓMICAS, 2013 - 2023</t>
  </si>
  <si>
    <t xml:space="preserve">       VALORES A PRECIOS CORRIENTES</t>
  </si>
  <si>
    <t xml:space="preserve">       (Estructura porcentual)</t>
  </si>
  <si>
    <t>21.5 PUNO: VALOR AGREGADO BRUTO POR AÑOS, SEGÚN ACTIVIDAD ECONÓMICAS, 2013 - 2023</t>
  </si>
  <si>
    <t xml:space="preserve">       (Variación porcentual del índice de volumen físico)</t>
  </si>
  <si>
    <t>21.6 PUNO: VALOR AGREGADO BRUTO POR AÑOS, SEGÚN ACTIVIDAD ECONÓMICA, 2013 - 2023</t>
  </si>
  <si>
    <t xml:space="preserve">       (Variación porcentual del índice de precios)</t>
  </si>
  <si>
    <r>
      <rPr>
        <b/>
        <sz val="7"/>
        <rFont val="Arial Narrow"/>
        <family val="2"/>
      </rPr>
      <t>Nota:</t>
    </r>
    <r>
      <rPr>
        <sz val="7"/>
        <rFont val="Arial Narrow"/>
        <family val="2"/>
      </rPr>
      <t xml:space="preserve"> Información disponible al 15 de marzo del 2024.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</si>
</sst>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&quot;&quot;"/>
    <numFmt numFmtId="165" formatCode="0.0"/>
    <numFmt numFmtId="166" formatCode="#,##0.0"/>
    <numFmt numFmtId="167" formatCode="#\ ###\ ###"/>
    <numFmt numFmtId="168" formatCode="_([$€-2]\ * #,##0.00_);_([$€-2]\ * \(#,##0.00\);_([$€-2]\ * &quot;-&quot;??_)"/>
  </numFmts>
  <fonts count="27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 Tur"/>
      <family val="2"/>
      <charset val="162"/>
    </font>
    <font>
      <sz val="8"/>
      <name val="Arial Narrow"/>
      <family val="2"/>
    </font>
    <font>
      <b/>
      <sz val="8"/>
      <name val="Arial Narrow"/>
      <family val="2"/>
    </font>
    <font>
      <b/>
      <sz val="9"/>
      <name val="Arial Narrow"/>
      <family val="2"/>
    </font>
    <font>
      <b/>
      <sz val="10"/>
      <name val="Arial TUR"/>
      <family val="2"/>
      <charset val="162"/>
    </font>
    <font>
      <sz val="9"/>
      <name val="Arial Narrow"/>
      <family val="2"/>
    </font>
    <font>
      <sz val="9"/>
      <name val="Arial Tur"/>
      <family val="2"/>
      <charset val="162"/>
    </font>
    <font>
      <sz val="9"/>
      <name val="Arial"/>
      <family val="2"/>
    </font>
    <font>
      <b/>
      <sz val="9"/>
      <name val="Arial TUR"/>
      <family val="2"/>
      <charset val="162"/>
    </font>
    <font>
      <b/>
      <sz val="7"/>
      <name val="Arial Narrow"/>
      <family val="2"/>
    </font>
    <font>
      <sz val="9"/>
      <name val="Calibri"/>
      <family val="2"/>
      <scheme val="minor"/>
    </font>
    <font>
      <u/>
      <sz val="10"/>
      <color theme="10"/>
      <name val="Arial"/>
      <family val="2"/>
    </font>
    <font>
      <sz val="7"/>
      <name val="Arial Narrow"/>
      <family val="2"/>
    </font>
    <font>
      <sz val="10"/>
      <name val="Arial"/>
      <family val="2"/>
    </font>
    <font>
      <u/>
      <sz val="11"/>
      <color theme="10"/>
      <name val="Arial Narrow"/>
      <family val="2"/>
    </font>
    <font>
      <sz val="11"/>
      <name val="Arial Narrow"/>
      <family val="2"/>
    </font>
    <font>
      <sz val="9"/>
      <name val="Arial"/>
      <family val="2"/>
    </font>
    <font>
      <sz val="10"/>
      <name val="Bookman Old Style"/>
      <family val="1"/>
    </font>
    <font>
      <sz val="10"/>
      <name val="Arial Narrow"/>
      <family val="2"/>
    </font>
    <font>
      <b/>
      <sz val="12"/>
      <color theme="0"/>
      <name val="Arial Narrow"/>
      <family val="2"/>
    </font>
    <font>
      <sz val="10"/>
      <color theme="1"/>
      <name val="Arial"/>
      <family val="2"/>
    </font>
    <font>
      <u/>
      <sz val="11"/>
      <name val="Arial Narrow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/>
        <bgColor indexed="64"/>
      </patternFill>
    </fill>
  </fills>
  <borders count="14">
    <border>
      <left/>
      <right/>
      <top/>
      <bottom/>
      <diagonal/>
    </border>
    <border>
      <left style="thin">
        <color indexed="9"/>
      </left>
      <right style="thick">
        <color indexed="49"/>
      </right>
      <top/>
      <bottom/>
      <diagonal/>
    </border>
    <border>
      <left style="thin">
        <color indexed="9"/>
      </left>
      <right style="thick">
        <color indexed="49"/>
      </right>
      <top style="thin">
        <color indexed="49"/>
      </top>
      <bottom/>
      <diagonal/>
    </border>
    <border>
      <left style="thin">
        <color indexed="9"/>
      </left>
      <right/>
      <top/>
      <bottom/>
      <diagonal/>
    </border>
    <border>
      <left style="thin">
        <color indexed="9"/>
      </left>
      <right style="thick">
        <color indexed="49"/>
      </right>
      <top/>
      <bottom style="thin">
        <color indexed="49"/>
      </bottom>
      <diagonal/>
    </border>
    <border>
      <left/>
      <right/>
      <top style="thin">
        <color indexed="49"/>
      </top>
      <bottom style="thin">
        <color indexed="49"/>
      </bottom>
      <diagonal/>
    </border>
    <border>
      <left/>
      <right/>
      <top/>
      <bottom style="thin">
        <color indexed="49"/>
      </bottom>
      <diagonal/>
    </border>
    <border>
      <left/>
      <right/>
      <top/>
      <bottom style="thin">
        <color indexed="9"/>
      </bottom>
      <diagonal/>
    </border>
    <border>
      <left style="thin">
        <color indexed="9"/>
      </left>
      <right style="thick">
        <color indexed="49"/>
      </right>
      <top/>
      <bottom style="thin">
        <color rgb="FF33CCCC"/>
      </bottom>
      <diagonal/>
    </border>
    <border>
      <left/>
      <right/>
      <top/>
      <bottom style="thin">
        <color rgb="FF33CCCC"/>
      </bottom>
      <diagonal/>
    </border>
    <border>
      <left style="thin">
        <color indexed="9"/>
      </left>
      <right style="thick">
        <color indexed="49"/>
      </right>
      <top/>
      <bottom style="thin">
        <color indexed="9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 style="thin">
        <color indexed="49"/>
      </top>
      <bottom/>
      <diagonal/>
    </border>
    <border>
      <left/>
      <right/>
      <top/>
      <bottom style="thin">
        <color rgb="FF00C5C0"/>
      </bottom>
      <diagonal/>
    </border>
  </borders>
  <cellStyleXfs count="16">
    <xf numFmtId="0" fontId="0" fillId="0" borderId="0"/>
    <xf numFmtId="0" fontId="4" fillId="0" borderId="0"/>
    <xf numFmtId="0" fontId="3" fillId="0" borderId="0"/>
    <xf numFmtId="0" fontId="2" fillId="0" borderId="0"/>
    <xf numFmtId="0" fontId="16" fillId="0" borderId="0" applyNumberFormat="0" applyFill="0" applyBorder="0" applyAlignment="0" applyProtection="0"/>
    <xf numFmtId="0" fontId="21" fillId="0" borderId="0"/>
    <xf numFmtId="168" fontId="12" fillId="0" borderId="0" applyFont="0" applyFill="0" applyBorder="0" applyAlignment="0" applyProtection="0"/>
    <xf numFmtId="168" fontId="12" fillId="0" borderId="0" applyFont="0" applyFill="0" applyBorder="0" applyAlignment="0" applyProtection="0"/>
    <xf numFmtId="168" fontId="12" fillId="0" borderId="0" applyFont="0" applyFill="0" applyBorder="0" applyAlignment="0" applyProtection="0"/>
    <xf numFmtId="0" fontId="22" fillId="0" borderId="0"/>
    <xf numFmtId="0" fontId="12" fillId="0" borderId="0"/>
    <xf numFmtId="0" fontId="12" fillId="0" borderId="0"/>
    <xf numFmtId="0" fontId="1" fillId="0" borderId="0"/>
    <xf numFmtId="0" fontId="1" fillId="0" borderId="0"/>
    <xf numFmtId="0" fontId="25" fillId="0" borderId="0"/>
    <xf numFmtId="0" fontId="18" fillId="0" borderId="0"/>
  </cellStyleXfs>
  <cellXfs count="100">
    <xf numFmtId="0" fontId="0" fillId="0" borderId="0" xfId="0"/>
    <xf numFmtId="0" fontId="5" fillId="2" borderId="0" xfId="0" applyFont="1" applyFill="1"/>
    <xf numFmtId="167" fontId="7" fillId="3" borderId="9" xfId="0" applyNumberFormat="1" applyFont="1" applyFill="1" applyBorder="1"/>
    <xf numFmtId="0" fontId="5" fillId="3" borderId="0" xfId="0" applyFont="1" applyFill="1"/>
    <xf numFmtId="0" fontId="7" fillId="3" borderId="5" xfId="0" applyFont="1" applyFill="1" applyBorder="1" applyAlignment="1">
      <alignment horizontal="right" vertical="center"/>
    </xf>
    <xf numFmtId="0" fontId="7" fillId="3" borderId="0" xfId="0" applyFont="1" applyFill="1" applyAlignment="1">
      <alignment horizontal="right" vertical="center"/>
    </xf>
    <xf numFmtId="3" fontId="15" fillId="3" borderId="0" xfId="0" applyNumberFormat="1" applyFont="1" applyFill="1" applyAlignment="1">
      <alignment vertical="center"/>
    </xf>
    <xf numFmtId="166" fontId="15" fillId="3" borderId="0" xfId="0" applyNumberFormat="1" applyFont="1" applyFill="1" applyAlignment="1">
      <alignment vertical="center"/>
    </xf>
    <xf numFmtId="3" fontId="7" fillId="3" borderId="0" xfId="0" applyNumberFormat="1" applyFont="1" applyFill="1"/>
    <xf numFmtId="0" fontId="14" fillId="3" borderId="0" xfId="0" applyFont="1" applyFill="1"/>
    <xf numFmtId="0" fontId="0" fillId="3" borderId="0" xfId="0" applyFill="1"/>
    <xf numFmtId="0" fontId="14" fillId="3" borderId="0" xfId="0" applyFont="1" applyFill="1" applyAlignment="1">
      <alignment horizontal="left" vertical="center"/>
    </xf>
    <xf numFmtId="167" fontId="7" fillId="3" borderId="0" xfId="0" applyNumberFormat="1" applyFont="1" applyFill="1" applyAlignment="1">
      <alignment vertical="center"/>
    </xf>
    <xf numFmtId="0" fontId="20" fillId="3" borderId="0" xfId="0" applyFont="1" applyFill="1"/>
    <xf numFmtId="0" fontId="24" fillId="4" borderId="0" xfId="0" applyFont="1" applyFill="1"/>
    <xf numFmtId="165" fontId="5" fillId="2" borderId="0" xfId="0" applyNumberFormat="1" applyFont="1" applyFill="1"/>
    <xf numFmtId="0" fontId="8" fillId="3" borderId="3" xfId="0" applyFont="1" applyFill="1" applyBorder="1" applyAlignment="1">
      <alignment horizontal="left"/>
    </xf>
    <xf numFmtId="0" fontId="8" fillId="3" borderId="0" xfId="0" applyFont="1" applyFill="1"/>
    <xf numFmtId="0" fontId="6" fillId="3" borderId="3" xfId="0" applyFont="1" applyFill="1" applyBorder="1" applyAlignment="1">
      <alignment horizontal="left"/>
    </xf>
    <xf numFmtId="0" fontId="8" fillId="3" borderId="0" xfId="0" applyFont="1" applyFill="1" applyAlignment="1">
      <alignment horizontal="left"/>
    </xf>
    <xf numFmtId="0" fontId="10" fillId="3" borderId="0" xfId="0" applyFont="1" applyFill="1" applyAlignment="1">
      <alignment horizontal="left"/>
    </xf>
    <xf numFmtId="0" fontId="11" fillId="3" borderId="0" xfId="0" applyFont="1" applyFill="1" applyAlignment="1">
      <alignment horizontal="left"/>
    </xf>
    <xf numFmtId="0" fontId="5" fillId="3" borderId="0" xfId="0" applyFont="1" applyFill="1" applyAlignment="1">
      <alignment horizontal="left"/>
    </xf>
    <xf numFmtId="0" fontId="10" fillId="3" borderId="0" xfId="0" applyFont="1" applyFill="1"/>
    <xf numFmtId="0" fontId="11" fillId="3" borderId="0" xfId="0" applyFont="1" applyFill="1"/>
    <xf numFmtId="0" fontId="9" fillId="3" borderId="3" xfId="0" applyFont="1" applyFill="1" applyBorder="1" applyAlignment="1">
      <alignment horizontal="left"/>
    </xf>
    <xf numFmtId="0" fontId="7" fillId="3" borderId="2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left" vertical="center"/>
    </xf>
    <xf numFmtId="167" fontId="6" fillId="3" borderId="0" xfId="0" applyNumberFormat="1" applyFont="1" applyFill="1"/>
    <xf numFmtId="3" fontId="6" fillId="3" borderId="0" xfId="0" applyNumberFormat="1" applyFont="1" applyFill="1" applyAlignment="1">
      <alignment vertical="center"/>
    </xf>
    <xf numFmtId="0" fontId="7" fillId="3" borderId="1" xfId="0" applyFont="1" applyFill="1" applyBorder="1" applyAlignment="1">
      <alignment horizontal="left" vertical="center" wrapText="1"/>
    </xf>
    <xf numFmtId="0" fontId="7" fillId="3" borderId="4" xfId="0" applyFont="1" applyFill="1" applyBorder="1" applyAlignment="1">
      <alignment horizontal="left" vertical="center" wrapText="1"/>
    </xf>
    <xf numFmtId="167" fontId="7" fillId="3" borderId="6" xfId="0" applyNumberFormat="1" applyFont="1" applyFill="1" applyBorder="1" applyAlignment="1">
      <alignment vertical="center"/>
    </xf>
    <xf numFmtId="0" fontId="13" fillId="3" borderId="3" xfId="0" applyFont="1" applyFill="1" applyBorder="1" applyAlignment="1">
      <alignment horizontal="left"/>
    </xf>
    <xf numFmtId="0" fontId="7" fillId="3" borderId="10" xfId="0" applyFont="1" applyFill="1" applyBorder="1" applyAlignment="1">
      <alignment horizontal="left" vertical="center" wrapText="1"/>
    </xf>
    <xf numFmtId="167" fontId="7" fillId="3" borderId="7" xfId="0" applyNumberFormat="1" applyFont="1" applyFill="1" applyBorder="1" applyAlignment="1">
      <alignment vertical="center"/>
    </xf>
    <xf numFmtId="0" fontId="8" fillId="3" borderId="8" xfId="0" applyFont="1" applyFill="1" applyBorder="1" applyAlignment="1">
      <alignment horizontal="left" wrapText="1"/>
    </xf>
    <xf numFmtId="0" fontId="6" fillId="3" borderId="0" xfId="0" applyFont="1" applyFill="1"/>
    <xf numFmtId="0" fontId="5" fillId="3" borderId="0" xfId="0" applyFont="1" applyFill="1" applyAlignment="1">
      <alignment vertical="center"/>
    </xf>
    <xf numFmtId="0" fontId="11" fillId="3" borderId="0" xfId="0" applyFont="1" applyFill="1" applyAlignment="1">
      <alignment vertical="center"/>
    </xf>
    <xf numFmtId="0" fontId="6" fillId="3" borderId="1" xfId="0" applyFont="1" applyFill="1" applyBorder="1" applyAlignment="1">
      <alignment horizontal="left" vertical="center" wrapText="1"/>
    </xf>
    <xf numFmtId="166" fontId="6" fillId="3" borderId="0" xfId="0" applyNumberFormat="1" applyFont="1" applyFill="1" applyAlignment="1">
      <alignment horizontal="right" vertical="top"/>
    </xf>
    <xf numFmtId="166" fontId="6" fillId="3" borderId="11" xfId="0" applyNumberFormat="1" applyFont="1" applyFill="1" applyBorder="1" applyAlignment="1">
      <alignment vertical="top"/>
    </xf>
    <xf numFmtId="166" fontId="6" fillId="3" borderId="11" xfId="0" applyNumberFormat="1" applyFont="1" applyFill="1" applyBorder="1" applyAlignment="1">
      <alignment vertical="center"/>
    </xf>
    <xf numFmtId="165" fontId="5" fillId="3" borderId="0" xfId="0" applyNumberFormat="1" applyFont="1" applyFill="1"/>
    <xf numFmtId="0" fontId="6" fillId="3" borderId="1" xfId="0" applyFont="1" applyFill="1" applyBorder="1" applyAlignment="1">
      <alignment horizontal="left" vertical="center"/>
    </xf>
    <xf numFmtId="0" fontId="7" fillId="3" borderId="10" xfId="0" applyFont="1" applyFill="1" applyBorder="1" applyAlignment="1">
      <alignment horizontal="left" vertical="center"/>
    </xf>
    <xf numFmtId="166" fontId="7" fillId="3" borderId="0" xfId="0" applyNumberFormat="1" applyFont="1" applyFill="1" applyAlignment="1">
      <alignment horizontal="right" vertical="top"/>
    </xf>
    <xf numFmtId="166" fontId="7" fillId="3" borderId="11" xfId="0" applyNumberFormat="1" applyFont="1" applyFill="1" applyBorder="1" applyAlignment="1">
      <alignment horizontal="right" vertical="top"/>
    </xf>
    <xf numFmtId="166" fontId="7" fillId="3" borderId="11" xfId="0" applyNumberFormat="1" applyFont="1" applyFill="1" applyBorder="1" applyAlignment="1">
      <alignment horizontal="right" vertical="center"/>
    </xf>
    <xf numFmtId="0" fontId="7" fillId="3" borderId="4" xfId="0" applyFont="1" applyFill="1" applyBorder="1" applyAlignment="1">
      <alignment horizontal="left"/>
    </xf>
    <xf numFmtId="164" fontId="7" fillId="3" borderId="6" xfId="0" applyNumberFormat="1" applyFont="1" applyFill="1" applyBorder="1" applyAlignment="1">
      <alignment horizontal="right" vertical="center"/>
    </xf>
    <xf numFmtId="0" fontId="14" fillId="3" borderId="0" xfId="0" applyFont="1" applyFill="1" applyAlignment="1">
      <alignment horizontal="left"/>
    </xf>
    <xf numFmtId="0" fontId="7" fillId="3" borderId="0" xfId="0" applyFont="1" applyFill="1" applyAlignment="1">
      <alignment horizontal="left" vertical="center" wrapText="1"/>
    </xf>
    <xf numFmtId="166" fontId="0" fillId="3" borderId="0" xfId="0" applyNumberFormat="1" applyFill="1"/>
    <xf numFmtId="166" fontId="6" fillId="3" borderId="0" xfId="0" applyNumberFormat="1" applyFont="1" applyFill="1" applyAlignment="1">
      <alignment horizontal="right"/>
    </xf>
    <xf numFmtId="166" fontId="6" fillId="3" borderId="0" xfId="0" applyNumberFormat="1" applyFont="1" applyFill="1" applyAlignment="1">
      <alignment horizontal="right" vertical="center"/>
    </xf>
    <xf numFmtId="0" fontId="0" fillId="3" borderId="0" xfId="0" applyFill="1" applyAlignment="1">
      <alignment vertical="center"/>
    </xf>
    <xf numFmtId="166" fontId="7" fillId="3" borderId="0" xfId="0" applyNumberFormat="1" applyFont="1" applyFill="1" applyAlignment="1">
      <alignment horizontal="right" vertical="center"/>
    </xf>
    <xf numFmtId="166" fontId="0" fillId="3" borderId="0" xfId="0" applyNumberFormat="1" applyFill="1" applyAlignment="1">
      <alignment vertical="center"/>
    </xf>
    <xf numFmtId="0" fontId="7" fillId="3" borderId="8" xfId="0" applyFont="1" applyFill="1" applyBorder="1" applyAlignment="1">
      <alignment horizontal="left" wrapText="1"/>
    </xf>
    <xf numFmtId="165" fontId="7" fillId="3" borderId="9" xfId="0" applyNumberFormat="1" applyFont="1" applyFill="1" applyBorder="1" applyAlignment="1">
      <alignment horizontal="right" vertical="center"/>
    </xf>
    <xf numFmtId="0" fontId="17" fillId="3" borderId="0" xfId="0" applyFont="1" applyFill="1" applyAlignment="1">
      <alignment vertical="center"/>
    </xf>
    <xf numFmtId="0" fontId="23" fillId="3" borderId="0" xfId="0" applyFont="1" applyFill="1"/>
    <xf numFmtId="166" fontId="23" fillId="3" borderId="0" xfId="0" applyNumberFormat="1" applyFont="1" applyFill="1"/>
    <xf numFmtId="0" fontId="14" fillId="3" borderId="0" xfId="0" applyFont="1" applyFill="1" applyAlignment="1">
      <alignment vertical="center"/>
    </xf>
    <xf numFmtId="0" fontId="0" fillId="3" borderId="0" xfId="0" applyFill="1" applyAlignment="1">
      <alignment horizontal="left"/>
    </xf>
    <xf numFmtId="0" fontId="7" fillId="3" borderId="8" xfId="0" applyFont="1" applyFill="1" applyBorder="1" applyAlignment="1">
      <alignment horizontal="left" vertical="center" wrapText="1"/>
    </xf>
    <xf numFmtId="166" fontId="7" fillId="3" borderId="9" xfId="0" applyNumberFormat="1" applyFont="1" applyFill="1" applyBorder="1" applyAlignment="1">
      <alignment horizontal="right" vertical="center"/>
    </xf>
    <xf numFmtId="166" fontId="6" fillId="3" borderId="11" xfId="0" applyNumberFormat="1" applyFont="1" applyFill="1" applyBorder="1" applyAlignment="1">
      <alignment horizontal="right" vertical="center"/>
    </xf>
    <xf numFmtId="166" fontId="7" fillId="3" borderId="6" xfId="0" applyNumberFormat="1" applyFont="1" applyFill="1" applyBorder="1" applyAlignment="1">
      <alignment horizontal="right" vertical="center"/>
    </xf>
    <xf numFmtId="3" fontId="6" fillId="3" borderId="0" xfId="0" applyNumberFormat="1" applyFont="1" applyFill="1" applyAlignment="1">
      <alignment horizontal="left" vertical="center"/>
    </xf>
    <xf numFmtId="167" fontId="7" fillId="3" borderId="0" xfId="0" applyNumberFormat="1" applyFont="1" applyFill="1" applyAlignment="1">
      <alignment horizontal="left" vertical="center"/>
    </xf>
    <xf numFmtId="167" fontId="6" fillId="3" borderId="0" xfId="0" applyNumberFormat="1" applyFont="1" applyFill="1" applyAlignment="1">
      <alignment horizontal="left" vertical="center"/>
    </xf>
    <xf numFmtId="3" fontId="6" fillId="3" borderId="0" xfId="0" applyNumberFormat="1" applyFont="1" applyFill="1" applyAlignment="1">
      <alignment horizontal="right" vertical="center"/>
    </xf>
    <xf numFmtId="167" fontId="7" fillId="3" borderId="0" xfId="0" applyNumberFormat="1" applyFont="1" applyFill="1" applyAlignment="1">
      <alignment horizontal="right" vertical="center"/>
    </xf>
    <xf numFmtId="3" fontId="7" fillId="3" borderId="0" xfId="0" applyNumberFormat="1" applyFont="1" applyFill="1" applyAlignment="1">
      <alignment horizontal="right" vertical="center"/>
    </xf>
    <xf numFmtId="0" fontId="17" fillId="3" borderId="0" xfId="0" applyFont="1" applyFill="1" applyAlignment="1">
      <alignment horizontal="left" vertical="center"/>
    </xf>
    <xf numFmtId="0" fontId="5" fillId="3" borderId="0" xfId="0" applyFont="1" applyFill="1" applyAlignment="1">
      <alignment horizontal="justify" vertical="justify"/>
    </xf>
    <xf numFmtId="0" fontId="16" fillId="3" borderId="0" xfId="4" applyFill="1"/>
    <xf numFmtId="0" fontId="26" fillId="3" borderId="0" xfId="0" applyFont="1" applyFill="1"/>
    <xf numFmtId="0" fontId="19" fillId="3" borderId="0" xfId="4" applyFont="1" applyFill="1" applyBorder="1"/>
    <xf numFmtId="0" fontId="5" fillId="3" borderId="13" xfId="0" applyFont="1" applyFill="1" applyBorder="1"/>
    <xf numFmtId="3" fontId="6" fillId="0" borderId="0" xfId="0" applyNumberFormat="1" applyFont="1" applyAlignment="1">
      <alignment horizontal="right" vertical="center"/>
    </xf>
    <xf numFmtId="166" fontId="6" fillId="0" borderId="0" xfId="0" applyNumberFormat="1" applyFont="1" applyAlignment="1">
      <alignment horizontal="right" vertical="center"/>
    </xf>
    <xf numFmtId="166" fontId="6" fillId="0" borderId="11" xfId="0" applyNumberFormat="1" applyFont="1" applyBorder="1" applyAlignment="1">
      <alignment vertical="center"/>
    </xf>
    <xf numFmtId="0" fontId="16" fillId="0" borderId="0" xfId="4"/>
    <xf numFmtId="0" fontId="16" fillId="3" borderId="0" xfId="4" applyFill="1" applyAlignment="1">
      <alignment horizontal="left"/>
    </xf>
    <xf numFmtId="165" fontId="0" fillId="3" borderId="0" xfId="0" applyNumberFormat="1" applyFill="1"/>
    <xf numFmtId="165" fontId="18" fillId="3" borderId="0" xfId="0" applyNumberFormat="1" applyFont="1" applyFill="1"/>
    <xf numFmtId="165" fontId="0" fillId="3" borderId="0" xfId="0" applyNumberFormat="1" applyFill="1" applyAlignment="1">
      <alignment vertical="center"/>
    </xf>
    <xf numFmtId="166" fontId="5" fillId="3" borderId="0" xfId="0" applyNumberFormat="1" applyFont="1" applyFill="1"/>
    <xf numFmtId="165" fontId="5" fillId="3" borderId="0" xfId="0" applyNumberFormat="1" applyFont="1" applyFill="1" applyAlignment="1">
      <alignment vertical="center"/>
    </xf>
    <xf numFmtId="2" fontId="5" fillId="3" borderId="0" xfId="0" applyNumberFormat="1" applyFont="1" applyFill="1"/>
    <xf numFmtId="0" fontId="8" fillId="3" borderId="3" xfId="0" applyFont="1" applyFill="1" applyBorder="1" applyAlignment="1">
      <alignment horizontal="left"/>
    </xf>
    <xf numFmtId="0" fontId="8" fillId="3" borderId="0" xfId="0" applyFont="1" applyFill="1" applyAlignment="1">
      <alignment horizontal="left"/>
    </xf>
    <xf numFmtId="0" fontId="6" fillId="3" borderId="3" xfId="0" applyFont="1" applyFill="1" applyBorder="1" applyAlignment="1">
      <alignment horizontal="left"/>
    </xf>
    <xf numFmtId="0" fontId="6" fillId="3" borderId="0" xfId="0" applyFont="1" applyFill="1" applyAlignment="1">
      <alignment horizontal="left"/>
    </xf>
    <xf numFmtId="0" fontId="14" fillId="3" borderId="12" xfId="0" applyFont="1" applyFill="1" applyBorder="1" applyAlignment="1">
      <alignment horizontal="left" vertical="justify" wrapText="1"/>
    </xf>
    <xf numFmtId="0" fontId="8" fillId="3" borderId="0" xfId="0" applyFont="1" applyFill="1" applyBorder="1" applyAlignment="1">
      <alignment horizontal="left"/>
    </xf>
  </cellXfs>
  <cellStyles count="16">
    <cellStyle name="Euro" xfId="6"/>
    <cellStyle name="Euro 2" xfId="7"/>
    <cellStyle name="Euro 2 2" xfId="8"/>
    <cellStyle name="Hipervínculo" xfId="4" builtinId="8"/>
    <cellStyle name="Normal" xfId="0" builtinId="0"/>
    <cellStyle name="Normal 2" xfId="1"/>
    <cellStyle name="Normal 2 2" xfId="9"/>
    <cellStyle name="Normal 2 3" xfId="15"/>
    <cellStyle name="Normal 3" xfId="2"/>
    <cellStyle name="Normal 3 2" xfId="11"/>
    <cellStyle name="Normal 3 3" xfId="10"/>
    <cellStyle name="Normal 4" xfId="3"/>
    <cellStyle name="Normal 4 2" xfId="13"/>
    <cellStyle name="Normal 4 3" xfId="12"/>
    <cellStyle name="Normal 5" xfId="5"/>
    <cellStyle name="Normal 6" xfId="14"/>
  </cellStyles>
  <dxfs count="0"/>
  <tableStyles count="0" defaultTableStyle="TableStyleMedium9" defaultPivotStyle="PivotStyleLight16"/>
  <colors>
    <mruColors>
      <color rgb="FF00C5C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900" b="1" i="0" u="none" strike="noStrike" kern="1200" cap="all" spc="50" baseline="0">
                <a:solidFill>
                  <a:sysClr val="windowText" lastClr="000000"/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r>
              <a:rPr lang="es-ES" sz="900">
                <a:solidFill>
                  <a:sysClr val="windowText" lastClr="000000"/>
                </a:solidFill>
                <a:latin typeface="Arial Narrow" panose="020B0606020202030204" pitchFamily="34" charset="0"/>
              </a:rPr>
              <a:t>PUNO: ESTRUCTURA DEL VALOR AGREGADO BRUTO A PRECIOS CONSTANTES, SEGÚN ACTIVIDAD ECONÓMICA, 2023</a:t>
            </a:r>
          </a:p>
        </c:rich>
      </c:tx>
      <c:layout>
        <c:manualLayout>
          <c:xMode val="edge"/>
          <c:yMode val="edge"/>
          <c:x val="0.12389282932765946"/>
          <c:y val="2.189252297248699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cap="all" spc="50" baseline="0">
              <a:solidFill>
                <a:sysClr val="windowText" lastClr="000000"/>
              </a:solidFill>
              <a:latin typeface="Arial Narrow" panose="020B0606020202030204" pitchFamily="34" charset="0"/>
              <a:ea typeface="+mn-ea"/>
              <a:cs typeface="+mn-cs"/>
            </a:defRPr>
          </a:pPr>
          <a:endParaRPr lang="es-PE"/>
        </a:p>
      </c:txPr>
    </c:title>
    <c:autoTitleDeleted val="0"/>
    <c:plotArea>
      <c:layout>
        <c:manualLayout>
          <c:layoutTarget val="inner"/>
          <c:xMode val="edge"/>
          <c:yMode val="edge"/>
          <c:x val="0.39955446679405499"/>
          <c:y val="0.22674708661417325"/>
          <c:w val="0.54870462852530133"/>
          <c:h val="0.67370582677165336"/>
        </c:manualLayout>
      </c:layout>
      <c:barChart>
        <c:barDir val="bar"/>
        <c:grouping val="clustered"/>
        <c:varyColors val="0"/>
        <c:ser>
          <c:idx val="0"/>
          <c:order val="0"/>
          <c:spPr>
            <a:gradFill flip="none" rotWithShape="1">
              <a:gsLst>
                <a:gs pos="0">
                  <a:schemeClr val="accent1"/>
                </a:gs>
                <a:gs pos="75000">
                  <a:schemeClr val="accent1">
                    <a:lumMod val="60000"/>
                    <a:lumOff val="40000"/>
                  </a:schemeClr>
                </a:gs>
                <a:gs pos="51000">
                  <a:schemeClr val="accent1">
                    <a:alpha val="75000"/>
                  </a:schemeClr>
                </a:gs>
                <a:gs pos="100000">
                  <a:schemeClr val="accent1">
                    <a:lumMod val="20000"/>
                    <a:lumOff val="80000"/>
                    <a:alpha val="15000"/>
                  </a:schemeClr>
                </a:gs>
              </a:gsLst>
              <a:lin ang="10800000" scaled="1"/>
              <a:tileRect/>
            </a:gra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endParaRPr lang="es-P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'21.3'!$A$7:$A$18</c:f>
              <c:strCache>
                <c:ptCount val="12"/>
                <c:pt idx="0">
                  <c:v>Agricultura, ganadería, caza y silvicultura</c:v>
                </c:pt>
                <c:pt idx="1">
                  <c:v>Pesca y acuicultura</c:v>
                </c:pt>
                <c:pt idx="2">
                  <c:v>Extracción de petróleo, gas, minerales y servicios conexos</c:v>
                </c:pt>
                <c:pt idx="3">
                  <c:v>Manufactura</c:v>
                </c:pt>
                <c:pt idx="4">
                  <c:v>Electricidad, gas y agua</c:v>
                </c:pt>
                <c:pt idx="5">
                  <c:v>Construcción</c:v>
                </c:pt>
                <c:pt idx="6">
                  <c:v>Comercio</c:v>
                </c:pt>
                <c:pt idx="7">
                  <c:v>Transporte, almacenamiento, correo y mensajería</c:v>
                </c:pt>
                <c:pt idx="8">
                  <c:v>Alojamiento y restaurantes</c:v>
                </c:pt>
                <c:pt idx="9">
                  <c:v>Telecomunicaciones y otros servicios de información</c:v>
                </c:pt>
                <c:pt idx="10">
                  <c:v>Administración pública y defensa</c:v>
                </c:pt>
                <c:pt idx="11">
                  <c:v>Otros Servicios</c:v>
                </c:pt>
              </c:strCache>
            </c:strRef>
          </c:cat>
          <c:val>
            <c:numRef>
              <c:f>'21.3'!$Q$7:$Q$18</c:f>
              <c:numCache>
                <c:formatCode>#,##0.0</c:formatCode>
                <c:ptCount val="12"/>
                <c:pt idx="0">
                  <c:v>14.076149977952443</c:v>
                </c:pt>
                <c:pt idx="1">
                  <c:v>0.59825583415819961</c:v>
                </c:pt>
                <c:pt idx="2">
                  <c:v>5.5484818365046698</c:v>
                </c:pt>
                <c:pt idx="3">
                  <c:v>8.3423127643825801</c:v>
                </c:pt>
                <c:pt idx="4">
                  <c:v>1.7498495970109293</c:v>
                </c:pt>
                <c:pt idx="5">
                  <c:v>8.4698021003045305</c:v>
                </c:pt>
                <c:pt idx="6">
                  <c:v>13.1449884814641</c:v>
                </c:pt>
                <c:pt idx="7">
                  <c:v>7.2182175505483404</c:v>
                </c:pt>
                <c:pt idx="8">
                  <c:v>1.86666429933751</c:v>
                </c:pt>
                <c:pt idx="9">
                  <c:v>5.1913038328755103</c:v>
                </c:pt>
                <c:pt idx="10">
                  <c:v>9.0975268519541999</c:v>
                </c:pt>
                <c:pt idx="11">
                  <c:v>24.696446873507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C-3F15-4F62-8DA6-230C1132323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26"/>
        <c:overlap val="-58"/>
        <c:axId val="-1522881568"/>
        <c:axId val="-1522877760"/>
      </c:barChart>
      <c:catAx>
        <c:axId val="-1522881568"/>
        <c:scaling>
          <c:orientation val="maxMin"/>
        </c:scaling>
        <c:delete val="0"/>
        <c:axPos val="l"/>
        <c:numFmt formatCode="General" sourceLinked="0"/>
        <c:majorTickMark val="out"/>
        <c:minorTickMark val="none"/>
        <c:tickLblPos val="nextTo"/>
        <c:spPr>
          <a:noFill/>
          <a:ln w="19050" cap="flat" cmpd="sng" algn="ctr">
            <a:solidFill>
              <a:schemeClr val="tx1">
                <a:lumMod val="15000"/>
                <a:lumOff val="85000"/>
              </a:schemeClr>
            </a:solidFill>
            <a:round/>
            <a:headEnd type="none" w="sm" len="sm"/>
            <a:tailEnd type="none" w="sm" len="sm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es-PE"/>
          </a:p>
        </c:txPr>
        <c:crossAx val="-1522877760"/>
        <c:crosses val="autoZero"/>
        <c:auto val="1"/>
        <c:lblAlgn val="ctr"/>
        <c:lblOffset val="100"/>
        <c:noMultiLvlLbl val="0"/>
      </c:catAx>
      <c:valAx>
        <c:axId val="-1522877760"/>
        <c:scaling>
          <c:orientation val="minMax"/>
        </c:scaling>
        <c:delete val="1"/>
        <c:axPos val="t"/>
        <c:majorGridlines>
          <c:spPr>
            <a:ln w="9525" cap="flat" cmpd="sng" algn="ctr">
              <a:gradFill>
                <a:gsLst>
                  <a:gs pos="99000">
                    <a:schemeClr val="tx1">
                      <a:lumMod val="25000"/>
                      <a:lumOff val="75000"/>
                    </a:schemeClr>
                  </a:gs>
                  <a:gs pos="0">
                    <a:schemeClr val="tx1">
                      <a:lumMod val="15000"/>
                      <a:lumOff val="85000"/>
                    </a:schemeClr>
                  </a:gs>
                </a:gsLst>
                <a:lin ang="5400000" scaled="0"/>
              </a:gradFill>
              <a:round/>
            </a:ln>
            <a:effectLst/>
          </c:spPr>
        </c:majorGridlines>
        <c:numFmt formatCode="#,##0.0" sourceLinked="1"/>
        <c:majorTickMark val="out"/>
        <c:minorTickMark val="none"/>
        <c:tickLblPos val="nextTo"/>
        <c:crossAx val="-152288156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PE"/>
    </a:p>
  </c:txPr>
  <c:printSettings>
    <c:headerFooter/>
    <c:pageMargins b="0.750000000000001" l="0.70000000000000062" r="0.70000000000000062" t="0.750000000000001" header="0.30000000000000032" footer="0.30000000000000032"/>
    <c:pageSetup paperSize="9" orientation="landscape" verticalDpi="0"/>
  </c:printSettings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50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17971160207631331"/>
          <c:y val="0.14031798909751667"/>
          <c:w val="0.71343914774197015"/>
          <c:h val="0.69220678048960638"/>
        </c:manualLayout>
      </c:layout>
      <c:pie3DChart>
        <c:varyColors val="1"/>
        <c:ser>
          <c:idx val="0"/>
          <c:order val="0"/>
          <c:explosion val="5"/>
          <c:dLbls>
            <c:dLbl>
              <c:idx val="0"/>
              <c:layout>
                <c:manualLayout>
                  <c:x val="4.0176902884362292E-2"/>
                  <c:y val="9.6353220270543102E-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0-3803-4B00-9311-C23445B4A2CD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2.3275841974195903E-2"/>
                  <c:y val="-0.1016865755785261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0-FD21-4B64-93CB-EBCB1DF20068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-1.6418510107119159E-3"/>
                  <c:y val="-5.4714358933200813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2-3803-4B00-9311-C23445B4A2CD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7.8316217690762691E-2"/>
                  <c:y val="-5.7929790026246722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1-3803-4B00-9311-C23445B4A2CD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3.4976409358914953E-2"/>
                  <c:y val="3.7498295421141366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1-FD21-4B64-93CB-EBCB1DF20068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2.9521171765654712E-2"/>
                  <c:y val="8.298567034791253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2-BA20-47F8-AF7A-82DD1A00922B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7.1626619440688002E-2"/>
                  <c:y val="4.8661548823651528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2-FD21-4B64-93CB-EBCB1DF20068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"/>
              <c:layout>
                <c:manualLayout>
                  <c:x val="0.14974051556149637"/>
                  <c:y val="0.11872009388249545"/>
                </c:manualLayout>
              </c:layout>
              <c:numFmt formatCode="0.0%" sourceLinked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noAutofit/>
                </a:bodyPr>
                <a:lstStyle/>
                <a:p>
                  <a:pPr>
                    <a:defRPr sz="800">
                      <a:latin typeface="Arial Narrow" panose="020B0606020202030204" pitchFamily="34" charset="0"/>
                    </a:defRPr>
                  </a:pPr>
                  <a:endParaRPr lang="es-PE"/>
                </a:p>
              </c:txPr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0-AB9A-4D87-AE21-0AAA608D3050}"/>
                </c:ext>
                <c:ext xmlns:c15="http://schemas.microsoft.com/office/drawing/2012/chart" uri="{CE6537A1-D6FC-4f65-9D91-7224C49458BB}">
                  <c15:layout>
                    <c:manualLayout>
                      <c:w val="0.31716748899213587"/>
                      <c:h val="7.2391984655764172E-2"/>
                    </c:manualLayout>
                  </c15:layout>
                </c:ext>
              </c:extLst>
            </c:dLbl>
            <c:dLbl>
              <c:idx val="8"/>
              <c:layout>
                <c:manualLayout>
                  <c:x val="-0.14108288672265254"/>
                  <c:y val="5.919657278417121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4-29A4-45F5-913E-7BBC505BCA96}"/>
                </c:ext>
                <c:ext xmlns:c15="http://schemas.microsoft.com/office/drawing/2012/chart" uri="{CE6537A1-D6FC-4f65-9D91-7224C49458BB}">
                  <c15:layout>
                    <c:manualLayout>
                      <c:w val="0.11266646322099252"/>
                      <c:h val="0.12682036139713304"/>
                    </c:manualLayout>
                  </c15:layout>
                </c:ext>
              </c:extLst>
            </c:dLbl>
            <c:dLbl>
              <c:idx val="9"/>
              <c:layout>
                <c:manualLayout>
                  <c:x val="-3.026585777250335E-2"/>
                  <c:y val="-7.4646174035937873E-2"/>
                </c:manualLayout>
              </c:layout>
              <c:numFmt formatCode="0.0%" sourceLinked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noAutofit/>
                </a:bodyPr>
                <a:lstStyle/>
                <a:p>
                  <a:pPr>
                    <a:defRPr sz="800">
                      <a:latin typeface="Arial Narrow" panose="020B0606020202030204" pitchFamily="34" charset="0"/>
                    </a:defRPr>
                  </a:pPr>
                  <a:endParaRPr lang="es-PE"/>
                </a:p>
              </c:txPr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1-AB9A-4D87-AE21-0AAA608D3050}"/>
                </c:ext>
                <c:ext xmlns:c15="http://schemas.microsoft.com/office/drawing/2012/chart" uri="{CE6537A1-D6FC-4f65-9D91-7224C49458BB}">
                  <c15:layout>
                    <c:manualLayout>
                      <c:w val="0.23093457192513756"/>
                      <c:h val="0.14357034708351221"/>
                    </c:manualLayout>
                  </c15:layout>
                </c:ext>
              </c:extLst>
            </c:dLbl>
            <c:dLbl>
              <c:idx val="10"/>
              <c:layout>
                <c:manualLayout>
                  <c:x val="-4.024508230052478E-2"/>
                  <c:y val="-0.17884092129204771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6-29A4-45F5-913E-7BBC505BCA96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1"/>
              <c:layout>
                <c:manualLayout>
                  <c:x val="-8.3705762685153132E-2"/>
                  <c:y val="-3.8770966319961221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3-FD21-4B64-93CB-EBCB1DF20068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numFmt formatCode="0.0%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latin typeface="Arial Narrow" panose="020B0606020202030204" pitchFamily="34" charset="0"/>
                  </a:defRPr>
                </a:pPr>
                <a:endParaRPr lang="es-PE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'21.4'!$A$7:$A$18</c:f>
              <c:strCache>
                <c:ptCount val="12"/>
                <c:pt idx="0">
                  <c:v>Agricultura, Ganadería, Caza y Silvicultura</c:v>
                </c:pt>
                <c:pt idx="1">
                  <c:v>Pesca y Acuicultura</c:v>
                </c:pt>
                <c:pt idx="2">
                  <c:v>Extracción de Petróleo, Gas y Minerales</c:v>
                </c:pt>
                <c:pt idx="3">
                  <c:v>Manufactura</c:v>
                </c:pt>
                <c:pt idx="4">
                  <c:v>Electricidad, Gas y Agua</c:v>
                </c:pt>
                <c:pt idx="5">
                  <c:v>Construcción</c:v>
                </c:pt>
                <c:pt idx="6">
                  <c:v>Comercio</c:v>
                </c:pt>
                <c:pt idx="7">
                  <c:v>Transporte, Almacen, Correo y Mensajería</c:v>
                </c:pt>
                <c:pt idx="8">
                  <c:v>Alojamiento y Restaurantes</c:v>
                </c:pt>
                <c:pt idx="9">
                  <c:v>Telecom. y Otros Serv. de Información</c:v>
                </c:pt>
                <c:pt idx="10">
                  <c:v>Administración Pública y Defensa</c:v>
                </c:pt>
                <c:pt idx="11">
                  <c:v>Otros Servicios</c:v>
                </c:pt>
              </c:strCache>
            </c:strRef>
          </c:cat>
          <c:val>
            <c:numRef>
              <c:f>'21.4'!$Q$7:$Q$18</c:f>
              <c:numCache>
                <c:formatCode>#,##0.0</c:formatCode>
                <c:ptCount val="12"/>
                <c:pt idx="0">
                  <c:v>21.76592530202932</c:v>
                </c:pt>
                <c:pt idx="1">
                  <c:v>0.69684415550232937</c:v>
                </c:pt>
                <c:pt idx="2">
                  <c:v>7.6776406180085797</c:v>
                </c:pt>
                <c:pt idx="3">
                  <c:v>6.2016213513015552</c:v>
                </c:pt>
                <c:pt idx="4">
                  <c:v>1.6641855078567105</c:v>
                </c:pt>
                <c:pt idx="5">
                  <c:v>8.5429631774274206</c:v>
                </c:pt>
                <c:pt idx="6">
                  <c:v>12.23201642407812</c:v>
                </c:pt>
                <c:pt idx="7">
                  <c:v>5.9638249151159419</c:v>
                </c:pt>
                <c:pt idx="8">
                  <c:v>2.123349037980681</c:v>
                </c:pt>
                <c:pt idx="9">
                  <c:v>1.2980759613613033</c:v>
                </c:pt>
                <c:pt idx="10">
                  <c:v>7.0047850919906303</c:v>
                </c:pt>
                <c:pt idx="11">
                  <c:v>24.828768457347405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7-29A4-45F5-913E-7BBC505BCA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</c:plotArea>
    <c:plotVisOnly val="1"/>
    <c:dispBlanksAs val="zero"/>
    <c:showDLblsOverMax val="0"/>
  </c:chart>
  <c:spPr>
    <a:ln>
      <a:noFill/>
    </a:ln>
  </c:spPr>
  <c:printSettings>
    <c:headerFooter/>
    <c:pageMargins b="0.750000000000001" l="0.70000000000000062" r="0.70000000000000062" t="0.750000000000001" header="0.30000000000000032" footer="0.30000000000000032"/>
    <c:pageSetup paperSize="9" orientation="landscape" verticalDpi="0"/>
  </c:printSettings>
  <c:userShapes r:id="rId1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3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9050" cap="flat" cmpd="sng" algn="ctr">
        <a:solidFill>
          <a:schemeClr val="tx1">
            <a:lumMod val="15000"/>
            <a:lumOff val="85000"/>
          </a:schemeClr>
        </a:solidFill>
        <a:round/>
        <a:headEnd type="none" w="sm" len="sm"/>
        <a:tailEnd type="none" w="sm" len="sm"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bg1"/>
    </cs:fontRef>
    <cs:spPr>
      <a:solidFill>
        <a:schemeClr val="tx1">
          <a:lumMod val="50000"/>
          <a:lumOff val="50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gradFill flip="none" rotWithShape="1">
        <a:gsLst>
          <a:gs pos="0">
            <a:schemeClr val="phClr"/>
          </a:gs>
          <a:gs pos="75000">
            <a:schemeClr val="phClr">
              <a:lumMod val="60000"/>
              <a:lumOff val="40000"/>
            </a:schemeClr>
          </a:gs>
          <a:gs pos="51000">
            <a:schemeClr val="phClr">
              <a:alpha val="75000"/>
            </a:schemeClr>
          </a:gs>
          <a:gs pos="100000">
            <a:schemeClr val="phClr">
              <a:lumMod val="20000"/>
              <a:lumOff val="80000"/>
              <a:alpha val="15000"/>
            </a:schemeClr>
          </a:gs>
        </a:gsLst>
        <a:lin ang="10800000" scaled="1"/>
        <a:tileRect/>
      </a:gra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gradFill flip="none" rotWithShape="1">
        <a:gsLst>
          <a:gs pos="0">
            <a:schemeClr val="phClr"/>
          </a:gs>
          <a:gs pos="75000">
            <a:schemeClr val="phClr">
              <a:lumMod val="60000"/>
              <a:lumOff val="40000"/>
            </a:schemeClr>
          </a:gs>
          <a:gs pos="51000">
            <a:schemeClr val="phClr">
              <a:alpha val="75000"/>
            </a:schemeClr>
          </a:gs>
          <a:gs pos="100000">
            <a:schemeClr val="phClr">
              <a:lumMod val="20000"/>
              <a:lumOff val="80000"/>
              <a:alpha val="15000"/>
            </a:schemeClr>
          </a:gs>
        </a:gsLst>
        <a:lin ang="10800000" scaled="1"/>
        <a:tileRect/>
      </a:gra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gradFill>
        <a:gsLst>
          <a:gs pos="0">
            <a:schemeClr val="phClr"/>
          </a:gs>
          <a:gs pos="46000">
            <a:schemeClr val="phClr"/>
          </a:gs>
          <a:gs pos="100000">
            <a:schemeClr val="phClr">
              <a:lumMod val="20000"/>
              <a:lumOff val="80000"/>
              <a:alpha val="0"/>
            </a:schemeClr>
          </a:gs>
        </a:gsLst>
        <a:path path="circle">
          <a:fillToRect l="50000" t="-80000" r="50000" b="180000"/>
        </a:path>
      </a:gradFill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99000">
              <a:schemeClr val="tx1">
                <a:lumMod val="25000"/>
                <a:lumOff val="75000"/>
              </a:schemeClr>
            </a:gs>
            <a:gs pos="0">
              <a:schemeClr val="tx1">
                <a:lumMod val="15000"/>
                <a:lumOff val="85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tx1">
                <a:lumMod val="15000"/>
                <a:lumOff val="85000"/>
              </a:schemeClr>
            </a:gs>
            <a:gs pos="0">
              <a:schemeClr val="tx1">
                <a:lumMod val="5000"/>
                <a:lumOff val="95000"/>
              </a:schemeClr>
            </a:gs>
          </a:gsLst>
          <a:lin ang="5400000" scaled="0"/>
        </a:gra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  <a:headEnd type="none" w="sm" len="sm"/>
        <a:tailEnd type="none" w="sm" len="sm"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800" b="1" kern="1200" cap="all" spc="5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102233</xdr:colOff>
      <xdr:row>23</xdr:row>
      <xdr:rowOff>7938</xdr:rowOff>
    </xdr:from>
    <xdr:to>
      <xdr:col>15</xdr:col>
      <xdr:colOff>214312</xdr:colOff>
      <xdr:row>44</xdr:row>
      <xdr:rowOff>71438</xdr:rowOff>
    </xdr:to>
    <xdr:graphicFrame macro="">
      <xdr:nvGraphicFramePr>
        <xdr:cNvPr id="2" name="1 Gráfico">
          <a:extLs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0.06459</cdr:x>
      <cdr:y>0.92744</cdr:y>
    </cdr:from>
    <cdr:to>
      <cdr:x>0.84776</cdr:x>
      <cdr:y>1</cdr:y>
    </cdr:to>
    <cdr:sp macro="" textlink="">
      <cdr:nvSpPr>
        <cdr:cNvPr id="2" name="CuadroTexto 1">
          <a:extLst xmlns:a="http://schemas.openxmlformats.org/drawingml/2006/main">
            <a:ext uri="{FF2B5EF4-FFF2-40B4-BE49-F238E27FC236}">
              <a16:creationId xmlns="" xmlns:a16="http://schemas.microsoft.com/office/drawing/2014/main" id="{9C9587B1-1653-5404-4BAD-91C30E0D4779}"/>
            </a:ext>
          </a:extLst>
        </cdr:cNvPr>
        <cdr:cNvSpPr txBox="1"/>
      </cdr:nvSpPr>
      <cdr:spPr>
        <a:xfrm xmlns:a="http://schemas.openxmlformats.org/drawingml/2006/main">
          <a:off x="350205" y="3184672"/>
          <a:ext cx="4246562" cy="2460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s-PE" sz="1100"/>
        </a:p>
      </cdr:txBody>
    </cdr:sp>
  </cdr:relSizeAnchor>
  <cdr:relSizeAnchor xmlns:cdr="http://schemas.openxmlformats.org/drawingml/2006/chartDrawing">
    <cdr:from>
      <cdr:x>0.01082</cdr:x>
      <cdr:y>0.93193</cdr:y>
    </cdr:from>
    <cdr:to>
      <cdr:x>0.38671</cdr:x>
      <cdr:y>0.985</cdr:y>
    </cdr:to>
    <cdr:sp macro="" textlink="">
      <cdr:nvSpPr>
        <cdr:cNvPr id="3" name="CuadroTexto 2">
          <a:extLst xmlns:a="http://schemas.openxmlformats.org/drawingml/2006/main">
            <a:ext uri="{FF2B5EF4-FFF2-40B4-BE49-F238E27FC236}">
              <a16:creationId xmlns="" xmlns:a16="http://schemas.microsoft.com/office/drawing/2014/main" id="{73ABACED-ADD7-E46C-0F47-253F2040F789}"/>
            </a:ext>
          </a:extLst>
        </cdr:cNvPr>
        <cdr:cNvSpPr txBox="1"/>
      </cdr:nvSpPr>
      <cdr:spPr>
        <a:xfrm xmlns:a="http://schemas.openxmlformats.org/drawingml/2006/main">
          <a:off x="62856" y="2958877"/>
          <a:ext cx="2184411" cy="16849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s-PE" sz="700" b="1">
              <a:latin typeface="Arial Narrow" panose="020B0606020202030204" pitchFamily="34" charset="0"/>
            </a:rPr>
            <a:t>Fuente: Instituto Nacional de Estadística e Informática</a:t>
          </a:r>
        </a:p>
      </cdr:txBody>
    </cdr:sp>
  </cdr:relSizeAnchor>
  <cdr:relSizeAnchor xmlns:cdr="http://schemas.openxmlformats.org/drawingml/2006/chartDrawing">
    <cdr:from>
      <cdr:x>0.40502</cdr:x>
      <cdr:y>0.131</cdr:y>
    </cdr:from>
    <cdr:to>
      <cdr:x>0.59843</cdr:x>
      <cdr:y>0.19</cdr:y>
    </cdr:to>
    <cdr:sp macro="" textlink="">
      <cdr:nvSpPr>
        <cdr:cNvPr id="6" name="CuadroTexto 1">
          <a:extLst xmlns:a="http://schemas.openxmlformats.org/drawingml/2006/main">
            <a:ext uri="{FF2B5EF4-FFF2-40B4-BE49-F238E27FC236}">
              <a16:creationId xmlns="" xmlns:a16="http://schemas.microsoft.com/office/drawing/2014/main" id="{73ABACED-ADD7-E46C-0F47-253F2040F789}"/>
            </a:ext>
          </a:extLst>
        </cdr:cNvPr>
        <cdr:cNvSpPr txBox="1"/>
      </cdr:nvSpPr>
      <cdr:spPr>
        <a:xfrm xmlns:a="http://schemas.openxmlformats.org/drawingml/2006/main">
          <a:off x="2353653" y="415924"/>
          <a:ext cx="1123927" cy="18732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s-PE" sz="800" b="0">
              <a:latin typeface="Arial Narrow" panose="020B0606020202030204" pitchFamily="34" charset="0"/>
            </a:rPr>
            <a:t>( Estructura porcentual )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94671</xdr:colOff>
      <xdr:row>24</xdr:row>
      <xdr:rowOff>38100</xdr:rowOff>
    </xdr:from>
    <xdr:to>
      <xdr:col>18</xdr:col>
      <xdr:colOff>111673</xdr:colOff>
      <xdr:row>49</xdr:row>
      <xdr:rowOff>31750</xdr:rowOff>
    </xdr:to>
    <xdr:graphicFrame macro="">
      <xdr:nvGraphicFramePr>
        <xdr:cNvPr id="5" name="4 Gráfico">
          <a:extLst>
            <a:ext uri="{FF2B5EF4-FFF2-40B4-BE49-F238E27FC236}">
              <a16:creationId xmlns="" xmlns:a16="http://schemas.microsoft.com/office/drawing/2014/main" id="{00000000-0008-0000-04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0.05261</cdr:x>
      <cdr:y>0.02953</cdr:y>
    </cdr:from>
    <cdr:to>
      <cdr:x>0.95453</cdr:x>
      <cdr:y>0.10465</cdr:y>
    </cdr:to>
    <cdr:sp macro="" textlink="">
      <cdr:nvSpPr>
        <cdr:cNvPr id="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7803" y="121051"/>
          <a:ext cx="5448267" cy="3079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</cdr:spPr>
      <cdr:txBody>
        <a:bodyPr xmlns:a="http://schemas.openxmlformats.org/drawingml/2006/main" wrap="square" lIns="27432" tIns="27432" rIns="27432" bIns="27432" anchor="ctr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1">
            <a:defRPr sz="1000"/>
          </a:pPr>
          <a:endParaRPr lang="es-ES" sz="900" b="1" i="0" strike="noStrike">
            <a:solidFill>
              <a:srgbClr val="000000"/>
            </a:solidFill>
            <a:latin typeface="Arial Narrow" pitchFamily="34" charset="0"/>
            <a:cs typeface="Arial" pitchFamily="34" charset="0"/>
          </a:endParaRPr>
        </a:p>
        <a:p xmlns:a="http://schemas.openxmlformats.org/drawingml/2006/main">
          <a:pPr algn="ctr" rtl="1">
            <a:defRPr sz="1000"/>
          </a:pPr>
          <a:r>
            <a:rPr lang="es-ES" sz="900" b="1" i="0" strike="noStrike">
              <a:solidFill>
                <a:srgbClr val="000000"/>
              </a:solidFill>
              <a:latin typeface="Arial Narrow" pitchFamily="34" charset="0"/>
              <a:cs typeface="Arial" pitchFamily="34" charset="0"/>
            </a:rPr>
            <a:t>PUNO:</a:t>
          </a:r>
          <a:r>
            <a:rPr lang="es-ES" sz="900" b="1" i="0" strike="noStrike" baseline="0">
              <a:solidFill>
                <a:srgbClr val="000000"/>
              </a:solidFill>
              <a:latin typeface="Arial Narrow" pitchFamily="34" charset="0"/>
              <a:cs typeface="Arial" pitchFamily="34" charset="0"/>
            </a:rPr>
            <a:t> ESTRUCTURA DEL VALOR AGREGADO BRUTO A PRECIOS CORRIENTES, SEGÚN ACTIVIDAD ECONÓMICA, 2023</a:t>
          </a:r>
        </a:p>
        <a:p xmlns:a="http://schemas.openxmlformats.org/drawingml/2006/main">
          <a:pPr algn="ctr" rtl="1">
            <a:defRPr sz="1000"/>
          </a:pPr>
          <a:endParaRPr lang="es-ES" sz="400" b="0" i="0" strike="noStrike" baseline="0">
            <a:solidFill>
              <a:srgbClr val="000000"/>
            </a:solidFill>
            <a:latin typeface="Arial Narrow" pitchFamily="34" charset="0"/>
            <a:cs typeface="Arial" pitchFamily="34" charset="0"/>
          </a:endParaRPr>
        </a:p>
        <a:p xmlns:a="http://schemas.openxmlformats.org/drawingml/2006/main">
          <a:pPr algn="ctr" rtl="1">
            <a:defRPr sz="1000"/>
          </a:pPr>
          <a:r>
            <a:rPr lang="es-ES" sz="800" b="0" i="0" strike="noStrike" baseline="0">
              <a:solidFill>
                <a:srgbClr val="000000"/>
              </a:solidFill>
              <a:latin typeface="Arial Narrow" pitchFamily="34" charset="0"/>
              <a:cs typeface="Arial" pitchFamily="34" charset="0"/>
            </a:rPr>
            <a:t>      (Estructura porcentual)</a:t>
          </a:r>
        </a:p>
        <a:p xmlns:a="http://schemas.openxmlformats.org/drawingml/2006/main">
          <a:pPr algn="ctr" rtl="1">
            <a:defRPr sz="1000"/>
          </a:pPr>
          <a:endParaRPr lang="es-ES" sz="900" b="1" i="0" strike="noStrike">
            <a:solidFill>
              <a:srgbClr val="000000"/>
            </a:solidFill>
            <a:latin typeface="Arial Narrow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0.00665</cdr:x>
      <cdr:y>0.9357</cdr:y>
    </cdr:from>
    <cdr:to>
      <cdr:x>0.47798</cdr:x>
      <cdr:y>0.99102</cdr:y>
    </cdr:to>
    <cdr:sp macro="" textlink="">
      <cdr:nvSpPr>
        <cdr:cNvPr id="3" name="CuadroTexto 1"/>
        <cdr:cNvSpPr txBox="1"/>
      </cdr:nvSpPr>
      <cdr:spPr>
        <a:xfrm xmlns:a="http://schemas.openxmlformats.org/drawingml/2006/main">
          <a:off x="36460" y="3707618"/>
          <a:ext cx="2583933" cy="219200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s-ES" sz="700" b="1">
              <a:latin typeface="Arial Narrow" panose="020B0606020202030204" pitchFamily="34" charset="0"/>
            </a:rPr>
            <a:t>Fuente: Instituto Nacional de Estadística e Informática.</a:t>
          </a:r>
        </a:p>
      </cdr:txBody>
    </cdr:sp>
  </cdr:relSizeAnchor>
</c:userShape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https://cdn.www.gob.pe/uploads/document/file/4595349/Comportamiento%20de%20la%20Econom%C3%ADa%20Peruana%20en%20el%20Primer%20Trimestre%20de%202023.pdf" TargetMode="External"/><Relationship Id="rId1" Type="http://schemas.openxmlformats.org/officeDocument/2006/relationships/hyperlink" Target="https://cdn.www.gob.pe/uploads/document/file/3167232/Producto%20Bruto%20Interno%20por%20Departamentos%202007-2021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9"/>
  <sheetViews>
    <sheetView showGridLines="0" tabSelected="1" zoomScaleNormal="100" workbookViewId="0"/>
  </sheetViews>
  <sheetFormatPr baseColWidth="10" defaultRowHeight="12.75" x14ac:dyDescent="0.2"/>
  <cols>
    <col min="1" max="1" width="92.5703125" style="10" customWidth="1"/>
    <col min="2" max="16384" width="11.42578125" style="10"/>
  </cols>
  <sheetData>
    <row r="1" spans="1:3" ht="15.75" x14ac:dyDescent="0.25">
      <c r="A1" s="14" t="s">
        <v>26</v>
      </c>
    </row>
    <row r="2" spans="1:3" ht="18.75" customHeight="1" x14ac:dyDescent="0.3">
      <c r="A2" s="86" t="str">
        <f>TRIM('21.1'!A1)</f>
        <v>21.1 PUNO: VALOR AGREGADO BRUTO POR AÑOS, SEGÚN ACTIVIDADES ECONÓMICAS, 2012 - 2023</v>
      </c>
      <c r="B2" s="13"/>
      <c r="C2" s="13"/>
    </row>
    <row r="3" spans="1:3" ht="18.75" customHeight="1" x14ac:dyDescent="0.3">
      <c r="A3" s="86" t="str">
        <f>TRIM('21.2'!A1)</f>
        <v>21.2 PUNO: VALOR AGREGADO BRUTO POR AÑOS, SEGÚN ACTIVIDADES ECONÓMICAS, 2012 - 2023</v>
      </c>
      <c r="B3" s="13"/>
      <c r="C3" s="13"/>
    </row>
    <row r="4" spans="1:3" ht="18.75" customHeight="1" x14ac:dyDescent="0.3">
      <c r="A4" s="86" t="str">
        <f>TRIM('21.3'!A1)</f>
        <v>21.3 PUNO: VALOR AGREGADO BRUTO POR AÑOS, SEGÚN ACTIVIDADES ECONÓMICAS, 2013 - 2023</v>
      </c>
      <c r="B4" s="13"/>
      <c r="C4" s="13"/>
    </row>
    <row r="5" spans="1:3" ht="18.75" customHeight="1" x14ac:dyDescent="0.3">
      <c r="A5" s="86" t="str">
        <f>TRIM('21.4'!A1)</f>
        <v>21.4 PUNO: VALOR AGREGADO BRUTO POR AÑOS, SEGÚN ACTIVIDADES ECONÓMICAS, 2013 - 2023</v>
      </c>
      <c r="B5" s="13"/>
      <c r="C5" s="13"/>
    </row>
    <row r="6" spans="1:3" ht="18.75" customHeight="1" x14ac:dyDescent="0.3">
      <c r="A6" s="86" t="str">
        <f>TRIM('21.5- 21.6'!A1)</f>
        <v>21.5 PUNO: VALOR AGREGADO BRUTO POR AÑOS, SEGÚN ACTIVIDAD ECONÓMICAS, 2013 - 2023</v>
      </c>
      <c r="B6" s="80"/>
      <c r="C6" s="13"/>
    </row>
    <row r="7" spans="1:3" customFormat="1" ht="18.75" customHeight="1" x14ac:dyDescent="0.2">
      <c r="A7" s="86" t="str">
        <f>TRIM('21.5- 21.6'!A24)</f>
        <v>21.6 PUNO: VALOR AGREGADO BRUTO POR AÑOS, SEGÚN ACTIVIDAD ECONÓMICA, 2013 - 2023</v>
      </c>
    </row>
    <row r="8" spans="1:3" ht="16.5" x14ac:dyDescent="0.3">
      <c r="A8" s="13"/>
      <c r="B8" s="13"/>
      <c r="C8" s="13"/>
    </row>
    <row r="9" spans="1:3" ht="16.5" x14ac:dyDescent="0.3">
      <c r="A9" s="81"/>
    </row>
  </sheetData>
  <hyperlinks>
    <hyperlink ref="A2" location="'21.1'!A1" display="'21.1'!A1"/>
    <hyperlink ref="A3" location="'21.2'!A1" display="'21.2'!A1"/>
    <hyperlink ref="A4" location="'21.3'!A1" display="'21.3'!A1"/>
    <hyperlink ref="A5" location="'21.4'!A1" display="'21.4'!A1"/>
    <hyperlink ref="A6" location="'21.5- 21.6'!A1" display="'21.5- 21.6'!A1"/>
    <hyperlink ref="A7" location="'21.5- 21.6'!A24" display="'21.5- 21.6'!A24"/>
  </hyperlinks>
  <pageMargins left="0.7" right="0.7" top="0.75" bottom="0.75" header="0.3" footer="0.3"/>
  <pageSetup paperSize="9" orientation="portrait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3"/>
  <sheetViews>
    <sheetView defaultGridColor="0" colorId="9" zoomScaleNormal="100" workbookViewId="0">
      <selection sqref="A1:K1"/>
    </sheetView>
  </sheetViews>
  <sheetFormatPr baseColWidth="10" defaultColWidth="11.42578125" defaultRowHeight="12.75" x14ac:dyDescent="0.2"/>
  <cols>
    <col min="1" max="1" width="27.28515625" style="22" customWidth="1"/>
    <col min="2" max="2" width="0.28515625" style="3" hidden="1" customWidth="1"/>
    <col min="3" max="3" width="9.7109375" style="3" hidden="1" customWidth="1"/>
    <col min="4" max="4" width="9.28515625" style="3" hidden="1" customWidth="1"/>
    <col min="5" max="5" width="2.7109375" style="3" hidden="1" customWidth="1"/>
    <col min="6" max="10" width="9.28515625" style="3" customWidth="1"/>
    <col min="11" max="11" width="9.28515625" style="1" customWidth="1"/>
    <col min="12" max="12" width="2.7109375" style="1" customWidth="1"/>
    <col min="13" max="13" width="5.140625" style="1" customWidth="1"/>
    <col min="14" max="14" width="11.42578125" style="1"/>
    <col min="15" max="17" width="9.5703125" style="1" bestFit="1" customWidth="1"/>
    <col min="18" max="18" width="11.42578125" style="1"/>
    <col min="19" max="19" width="8" style="1" bestFit="1" customWidth="1"/>
    <col min="20" max="25" width="3.7109375" style="1" bestFit="1" customWidth="1"/>
    <col min="26" max="16384" width="11.42578125" style="1"/>
  </cols>
  <sheetData>
    <row r="1" spans="1:17" ht="15" customHeight="1" x14ac:dyDescent="0.25">
      <c r="A1" s="94" t="s">
        <v>42</v>
      </c>
      <c r="B1" s="95"/>
      <c r="C1" s="95"/>
      <c r="D1" s="95"/>
      <c r="E1" s="95"/>
      <c r="F1" s="95"/>
      <c r="G1" s="95"/>
      <c r="H1" s="95"/>
      <c r="I1" s="95"/>
      <c r="J1" s="95"/>
      <c r="K1" s="95"/>
    </row>
    <row r="2" spans="1:17" ht="9.9499999999999993" customHeight="1" x14ac:dyDescent="0.25">
      <c r="A2" s="18" t="s">
        <v>44</v>
      </c>
      <c r="B2" s="19"/>
      <c r="C2" s="20"/>
      <c r="D2" s="21"/>
      <c r="E2" s="21"/>
      <c r="F2" s="21"/>
      <c r="G2" s="22"/>
      <c r="H2" s="22"/>
      <c r="I2" s="22"/>
    </row>
    <row r="3" spans="1:17" ht="9.9499999999999993" customHeight="1" x14ac:dyDescent="0.25">
      <c r="A3" s="18" t="s">
        <v>15</v>
      </c>
      <c r="B3" s="23"/>
      <c r="C3" s="23"/>
      <c r="D3" s="24"/>
      <c r="E3" s="24"/>
      <c r="F3" s="24"/>
    </row>
    <row r="4" spans="1:17" ht="5.0999999999999996" customHeight="1" x14ac:dyDescent="0.2">
      <c r="A4" s="25"/>
    </row>
    <row r="5" spans="1:17" ht="27" customHeight="1" x14ac:dyDescent="0.2">
      <c r="A5" s="26" t="s">
        <v>4</v>
      </c>
      <c r="B5" s="4">
        <v>2007</v>
      </c>
      <c r="C5" s="4">
        <v>2008</v>
      </c>
      <c r="D5" s="4">
        <v>2010</v>
      </c>
      <c r="E5" s="4">
        <v>2011</v>
      </c>
      <c r="F5" s="4">
        <v>2012</v>
      </c>
      <c r="G5" s="4">
        <v>2013</v>
      </c>
      <c r="H5" s="4">
        <v>2014</v>
      </c>
      <c r="I5" s="4">
        <v>2015</v>
      </c>
      <c r="J5" s="4">
        <v>2016</v>
      </c>
      <c r="K5" s="4">
        <v>2017</v>
      </c>
    </row>
    <row r="6" spans="1:17" ht="5.0999999999999996" customHeight="1" x14ac:dyDescent="0.2">
      <c r="A6" s="27"/>
      <c r="B6" s="5"/>
      <c r="C6" s="5"/>
      <c r="D6" s="5"/>
      <c r="E6" s="5"/>
      <c r="F6" s="5"/>
      <c r="G6" s="5"/>
      <c r="H6" s="5"/>
      <c r="I6" s="5"/>
      <c r="J6" s="10"/>
      <c r="K6" s="10"/>
    </row>
    <row r="7" spans="1:17" ht="21.6" customHeight="1" x14ac:dyDescent="0.2">
      <c r="A7" s="40" t="s">
        <v>16</v>
      </c>
      <c r="B7" s="73">
        <v>965370</v>
      </c>
      <c r="C7" s="71">
        <v>987243</v>
      </c>
      <c r="D7" s="74">
        <v>1122882</v>
      </c>
      <c r="E7" s="74">
        <v>1139077</v>
      </c>
      <c r="F7" s="74">
        <v>1146450</v>
      </c>
      <c r="G7" s="74">
        <v>1220764</v>
      </c>
      <c r="H7" s="74">
        <v>1277000</v>
      </c>
      <c r="I7" s="74">
        <v>1342097</v>
      </c>
      <c r="J7" s="74">
        <v>1341402</v>
      </c>
      <c r="K7" s="74">
        <v>1425481</v>
      </c>
      <c r="L7" s="15"/>
      <c r="M7" s="15"/>
      <c r="N7" s="15"/>
      <c r="O7" s="15"/>
      <c r="P7" s="15"/>
      <c r="Q7" s="15"/>
    </row>
    <row r="8" spans="1:17" ht="21.6" customHeight="1" x14ac:dyDescent="0.2">
      <c r="A8" s="40" t="s">
        <v>17</v>
      </c>
      <c r="B8" s="73">
        <v>17096</v>
      </c>
      <c r="C8" s="71">
        <v>29234</v>
      </c>
      <c r="D8" s="74">
        <v>26805</v>
      </c>
      <c r="E8" s="74">
        <v>39396</v>
      </c>
      <c r="F8" s="74">
        <v>47734</v>
      </c>
      <c r="G8" s="74">
        <v>54197</v>
      </c>
      <c r="H8" s="74">
        <v>49562</v>
      </c>
      <c r="I8" s="74">
        <v>58880</v>
      </c>
      <c r="J8" s="74">
        <v>74946</v>
      </c>
      <c r="K8" s="74">
        <v>84109</v>
      </c>
      <c r="L8" s="15"/>
      <c r="M8" s="15"/>
      <c r="N8" s="15"/>
      <c r="O8" s="15"/>
      <c r="P8" s="15"/>
      <c r="Q8" s="15"/>
    </row>
    <row r="9" spans="1:17" ht="21.6" customHeight="1" x14ac:dyDescent="0.2">
      <c r="A9" s="40" t="s">
        <v>18</v>
      </c>
      <c r="B9" s="73">
        <v>787832</v>
      </c>
      <c r="C9" s="71">
        <v>861322</v>
      </c>
      <c r="D9" s="74">
        <v>718192</v>
      </c>
      <c r="E9" s="74">
        <v>681540</v>
      </c>
      <c r="F9" s="74">
        <v>670220</v>
      </c>
      <c r="G9" s="74">
        <v>701425</v>
      </c>
      <c r="H9" s="74">
        <v>683943</v>
      </c>
      <c r="I9" s="74">
        <v>651353</v>
      </c>
      <c r="J9" s="74">
        <v>907398</v>
      </c>
      <c r="K9" s="74">
        <v>924160</v>
      </c>
      <c r="L9" s="15"/>
      <c r="M9" s="15"/>
      <c r="N9" s="15"/>
      <c r="O9" s="15"/>
      <c r="P9" s="15"/>
      <c r="Q9" s="15"/>
    </row>
    <row r="10" spans="1:17" ht="21.6" customHeight="1" x14ac:dyDescent="0.2">
      <c r="A10" s="40" t="s">
        <v>0</v>
      </c>
      <c r="B10" s="73">
        <v>603040</v>
      </c>
      <c r="C10" s="71">
        <v>637196</v>
      </c>
      <c r="D10" s="74">
        <v>694697</v>
      </c>
      <c r="E10" s="74">
        <v>726548</v>
      </c>
      <c r="F10" s="74">
        <v>752666</v>
      </c>
      <c r="G10" s="74">
        <v>795512</v>
      </c>
      <c r="H10" s="74">
        <v>767737</v>
      </c>
      <c r="I10" s="74">
        <v>732712</v>
      </c>
      <c r="J10" s="74">
        <v>727411</v>
      </c>
      <c r="K10" s="74">
        <v>734890</v>
      </c>
      <c r="L10" s="15"/>
      <c r="M10" s="15"/>
      <c r="N10" s="15"/>
      <c r="O10" s="15"/>
      <c r="P10" s="15"/>
      <c r="Q10" s="15"/>
    </row>
    <row r="11" spans="1:17" ht="21.6" customHeight="1" x14ac:dyDescent="0.2">
      <c r="A11" s="40" t="s">
        <v>19</v>
      </c>
      <c r="B11" s="73">
        <v>113369</v>
      </c>
      <c r="C11" s="71">
        <v>116189</v>
      </c>
      <c r="D11" s="74">
        <v>102703</v>
      </c>
      <c r="E11" s="74">
        <v>120720</v>
      </c>
      <c r="F11" s="74">
        <v>117628</v>
      </c>
      <c r="G11" s="74">
        <v>130293</v>
      </c>
      <c r="H11" s="74">
        <v>130108</v>
      </c>
      <c r="I11" s="74">
        <v>135564</v>
      </c>
      <c r="J11" s="74">
        <v>128293</v>
      </c>
      <c r="K11" s="74">
        <v>131638</v>
      </c>
      <c r="L11" s="15"/>
      <c r="M11" s="15"/>
      <c r="N11" s="15"/>
      <c r="O11" s="15"/>
      <c r="P11" s="15"/>
      <c r="Q11" s="15"/>
    </row>
    <row r="12" spans="1:17" ht="21.6" customHeight="1" x14ac:dyDescent="0.2">
      <c r="A12" s="40" t="s">
        <v>1</v>
      </c>
      <c r="B12" s="73">
        <v>332681</v>
      </c>
      <c r="C12" s="71">
        <v>422205</v>
      </c>
      <c r="D12" s="74">
        <v>637650</v>
      </c>
      <c r="E12" s="74">
        <v>688212</v>
      </c>
      <c r="F12" s="74">
        <v>734956</v>
      </c>
      <c r="G12" s="74">
        <v>893370</v>
      </c>
      <c r="H12" s="74">
        <v>910420</v>
      </c>
      <c r="I12" s="74">
        <v>740738</v>
      </c>
      <c r="J12" s="74">
        <v>869919</v>
      </c>
      <c r="K12" s="74">
        <v>950678</v>
      </c>
      <c r="L12" s="15"/>
      <c r="M12" s="15"/>
      <c r="N12" s="15"/>
      <c r="O12" s="15"/>
      <c r="P12" s="15"/>
      <c r="Q12" s="15"/>
    </row>
    <row r="13" spans="1:17" ht="21.6" customHeight="1" x14ac:dyDescent="0.2">
      <c r="A13" s="40" t="s">
        <v>20</v>
      </c>
      <c r="B13" s="73">
        <v>650745</v>
      </c>
      <c r="C13" s="71">
        <v>724029</v>
      </c>
      <c r="D13" s="74">
        <v>806041</v>
      </c>
      <c r="E13" s="74">
        <v>880159</v>
      </c>
      <c r="F13" s="74">
        <v>944470</v>
      </c>
      <c r="G13" s="74">
        <v>996364</v>
      </c>
      <c r="H13" s="74">
        <v>1011585</v>
      </c>
      <c r="I13" s="74">
        <v>1049929</v>
      </c>
      <c r="J13" s="74">
        <v>1072691</v>
      </c>
      <c r="K13" s="74">
        <v>1086125</v>
      </c>
      <c r="L13" s="15"/>
      <c r="M13" s="15"/>
      <c r="N13" s="15"/>
      <c r="O13" s="15"/>
      <c r="P13" s="15"/>
      <c r="Q13" s="15"/>
    </row>
    <row r="14" spans="1:17" ht="21.6" customHeight="1" x14ac:dyDescent="0.2">
      <c r="A14" s="40" t="s">
        <v>21</v>
      </c>
      <c r="B14" s="73">
        <v>412145</v>
      </c>
      <c r="C14" s="71">
        <v>433038</v>
      </c>
      <c r="D14" s="74">
        <v>503532</v>
      </c>
      <c r="E14" s="74">
        <v>560317</v>
      </c>
      <c r="F14" s="74">
        <v>605155</v>
      </c>
      <c r="G14" s="74">
        <v>637549</v>
      </c>
      <c r="H14" s="74">
        <v>656575</v>
      </c>
      <c r="I14" s="74">
        <v>680322</v>
      </c>
      <c r="J14" s="74">
        <v>698624</v>
      </c>
      <c r="K14" s="74">
        <v>725617</v>
      </c>
      <c r="L14" s="15"/>
      <c r="M14" s="15"/>
      <c r="N14" s="15"/>
      <c r="O14" s="15"/>
      <c r="P14" s="15"/>
      <c r="Q14" s="15"/>
    </row>
    <row r="15" spans="1:17" ht="21.6" customHeight="1" x14ac:dyDescent="0.2">
      <c r="A15" s="40" t="s">
        <v>22</v>
      </c>
      <c r="B15" s="73">
        <v>120605</v>
      </c>
      <c r="C15" s="71">
        <v>131532</v>
      </c>
      <c r="D15" s="74">
        <v>138216</v>
      </c>
      <c r="E15" s="74">
        <v>151302</v>
      </c>
      <c r="F15" s="74">
        <v>165566</v>
      </c>
      <c r="G15" s="74">
        <v>176354</v>
      </c>
      <c r="H15" s="74">
        <v>184455</v>
      </c>
      <c r="I15" s="74">
        <v>189851</v>
      </c>
      <c r="J15" s="74">
        <v>199104</v>
      </c>
      <c r="K15" s="74">
        <v>203522</v>
      </c>
      <c r="L15" s="15"/>
      <c r="M15" s="15"/>
      <c r="N15" s="15"/>
      <c r="O15" s="15"/>
      <c r="P15" s="15"/>
      <c r="Q15" s="15"/>
    </row>
    <row r="16" spans="1:17" ht="21.6" customHeight="1" x14ac:dyDescent="0.2">
      <c r="A16" s="40" t="s">
        <v>23</v>
      </c>
      <c r="B16" s="73">
        <v>98370</v>
      </c>
      <c r="C16" s="71">
        <v>123121</v>
      </c>
      <c r="D16" s="74">
        <v>158607</v>
      </c>
      <c r="E16" s="74">
        <v>183846</v>
      </c>
      <c r="F16" s="74">
        <v>214972</v>
      </c>
      <c r="G16" s="74">
        <v>237009</v>
      </c>
      <c r="H16" s="74">
        <v>264017</v>
      </c>
      <c r="I16" s="74">
        <v>291256</v>
      </c>
      <c r="J16" s="74">
        <v>329231</v>
      </c>
      <c r="K16" s="74">
        <v>369279</v>
      </c>
      <c r="L16" s="15"/>
      <c r="M16" s="15"/>
      <c r="N16" s="15"/>
      <c r="O16" s="15"/>
      <c r="P16" s="15"/>
      <c r="Q16" s="15"/>
    </row>
    <row r="17" spans="1:18" ht="21.6" customHeight="1" x14ac:dyDescent="0.2">
      <c r="A17" s="40" t="s">
        <v>24</v>
      </c>
      <c r="B17" s="73">
        <v>424921</v>
      </c>
      <c r="C17" s="71">
        <v>452047</v>
      </c>
      <c r="D17" s="74">
        <v>518984</v>
      </c>
      <c r="E17" s="74">
        <v>567442</v>
      </c>
      <c r="F17" s="74">
        <v>603815</v>
      </c>
      <c r="G17" s="74">
        <v>623441</v>
      </c>
      <c r="H17" s="74">
        <v>661279</v>
      </c>
      <c r="I17" s="74">
        <v>682955</v>
      </c>
      <c r="J17" s="74">
        <v>707560</v>
      </c>
      <c r="K17" s="74">
        <v>728302</v>
      </c>
      <c r="L17" s="15"/>
      <c r="M17" s="15"/>
      <c r="N17" s="15"/>
      <c r="O17" s="15"/>
      <c r="P17" s="15"/>
      <c r="Q17" s="15"/>
    </row>
    <row r="18" spans="1:18" ht="21.6" customHeight="1" x14ac:dyDescent="0.2">
      <c r="A18" s="40" t="s">
        <v>25</v>
      </c>
      <c r="B18" s="73">
        <v>1362300</v>
      </c>
      <c r="C18" s="71">
        <v>1411299</v>
      </c>
      <c r="D18" s="74">
        <v>1552170</v>
      </c>
      <c r="E18" s="74">
        <v>1645946</v>
      </c>
      <c r="F18" s="74">
        <v>1730826</v>
      </c>
      <c r="G18" s="74">
        <v>1828042</v>
      </c>
      <c r="H18" s="74">
        <v>1890632</v>
      </c>
      <c r="I18" s="74">
        <v>1964045</v>
      </c>
      <c r="J18" s="74">
        <v>2019420</v>
      </c>
      <c r="K18" s="74">
        <v>2070936</v>
      </c>
      <c r="L18" s="15"/>
      <c r="M18" s="15"/>
      <c r="N18" s="15"/>
      <c r="O18" s="15"/>
      <c r="P18" s="15"/>
      <c r="Q18" s="15"/>
    </row>
    <row r="19" spans="1:18" ht="21.6" customHeight="1" x14ac:dyDescent="0.2">
      <c r="A19" s="30" t="s">
        <v>3</v>
      </c>
      <c r="B19" s="72">
        <f t="shared" ref="B19:C19" si="0">SUM(B7:B18)</f>
        <v>5888474</v>
      </c>
      <c r="C19" s="72">
        <f t="shared" si="0"/>
        <v>6328455</v>
      </c>
      <c r="D19" s="75">
        <v>6980479</v>
      </c>
      <c r="E19" s="75">
        <v>7384505</v>
      </c>
      <c r="F19" s="75">
        <v>7734458</v>
      </c>
      <c r="G19" s="75">
        <v>8294320</v>
      </c>
      <c r="H19" s="75">
        <v>8487313</v>
      </c>
      <c r="I19" s="75">
        <v>8519702</v>
      </c>
      <c r="J19" s="75">
        <v>9075999</v>
      </c>
      <c r="K19" s="75">
        <v>9434737</v>
      </c>
      <c r="L19" s="15"/>
      <c r="M19" s="15"/>
      <c r="N19" s="15"/>
      <c r="O19" s="15"/>
      <c r="P19" s="15"/>
      <c r="Q19" s="15"/>
    </row>
    <row r="20" spans="1:18" ht="8.1" customHeight="1" x14ac:dyDescent="0.2">
      <c r="A20" s="31"/>
      <c r="B20" s="32"/>
      <c r="C20" s="32"/>
      <c r="D20" s="32"/>
      <c r="E20" s="32"/>
      <c r="F20" s="32"/>
      <c r="G20" s="32"/>
      <c r="H20" s="32"/>
      <c r="I20" s="32"/>
      <c r="J20" s="32"/>
      <c r="L20" s="15"/>
    </row>
    <row r="21" spans="1:18" ht="27" customHeight="1" x14ac:dyDescent="0.2">
      <c r="A21" s="26" t="s">
        <v>4</v>
      </c>
      <c r="B21" s="12"/>
      <c r="F21" s="4">
        <v>2018</v>
      </c>
      <c r="G21" s="4">
        <v>2019</v>
      </c>
      <c r="H21" s="4" t="s">
        <v>30</v>
      </c>
      <c r="I21" s="4" t="s">
        <v>36</v>
      </c>
      <c r="J21" s="4" t="s">
        <v>37</v>
      </c>
      <c r="K21" s="4" t="s">
        <v>38</v>
      </c>
    </row>
    <row r="22" spans="1:18" ht="5.0999999999999996" customHeight="1" x14ac:dyDescent="0.2">
      <c r="A22" s="27"/>
      <c r="B22" s="6"/>
      <c r="C22" s="11"/>
      <c r="K22" s="3"/>
    </row>
    <row r="23" spans="1:18" ht="21.6" customHeight="1" x14ac:dyDescent="0.2">
      <c r="A23" s="40" t="s">
        <v>16</v>
      </c>
      <c r="B23" s="6"/>
      <c r="C23" s="9"/>
      <c r="F23" s="74">
        <v>1491276</v>
      </c>
      <c r="G23" s="74">
        <v>1547568</v>
      </c>
      <c r="H23" s="74">
        <v>1591589</v>
      </c>
      <c r="I23" s="74">
        <v>1703486</v>
      </c>
      <c r="J23" s="74">
        <v>1824568</v>
      </c>
      <c r="K23" s="74">
        <v>1300193</v>
      </c>
      <c r="M23" s="15"/>
      <c r="N23" s="15"/>
      <c r="O23" s="15"/>
      <c r="P23" s="15"/>
      <c r="Q23" s="15"/>
      <c r="R23" s="15"/>
    </row>
    <row r="24" spans="1:18" ht="21.6" customHeight="1" x14ac:dyDescent="0.2">
      <c r="A24" s="40" t="s">
        <v>17</v>
      </c>
      <c r="B24" s="6"/>
      <c r="C24" s="9"/>
      <c r="F24" s="74">
        <v>89034</v>
      </c>
      <c r="G24" s="74">
        <v>45255</v>
      </c>
      <c r="H24" s="74">
        <v>57571</v>
      </c>
      <c r="I24" s="74">
        <v>55071</v>
      </c>
      <c r="J24" s="74">
        <v>60159</v>
      </c>
      <c r="K24" s="74">
        <v>55260</v>
      </c>
      <c r="M24" s="15"/>
      <c r="N24" s="15"/>
      <c r="O24" s="15"/>
      <c r="P24" s="15"/>
      <c r="Q24" s="15"/>
      <c r="R24" s="15"/>
    </row>
    <row r="25" spans="1:18" ht="21.6" customHeight="1" x14ac:dyDescent="0.25">
      <c r="A25" s="40" t="s">
        <v>18</v>
      </c>
      <c r="B25" s="7"/>
      <c r="C25" s="8"/>
      <c r="F25" s="74">
        <v>869601</v>
      </c>
      <c r="G25" s="74">
        <v>827130</v>
      </c>
      <c r="H25" s="74">
        <v>482597</v>
      </c>
      <c r="I25" s="74">
        <v>544739</v>
      </c>
      <c r="J25" s="74">
        <v>540730</v>
      </c>
      <c r="K25" s="74">
        <v>512505</v>
      </c>
      <c r="M25" s="15"/>
      <c r="N25" s="15"/>
      <c r="O25" s="15"/>
      <c r="P25" s="15"/>
      <c r="Q25" s="15"/>
      <c r="R25" s="15"/>
    </row>
    <row r="26" spans="1:18" ht="21.6" customHeight="1" x14ac:dyDescent="0.25">
      <c r="A26" s="40" t="s">
        <v>0</v>
      </c>
      <c r="B26" s="7"/>
      <c r="C26" s="8"/>
      <c r="F26" s="74">
        <v>771474</v>
      </c>
      <c r="G26" s="74">
        <v>771963</v>
      </c>
      <c r="H26" s="74">
        <v>651996</v>
      </c>
      <c r="I26" s="74">
        <v>824837</v>
      </c>
      <c r="J26" s="74">
        <v>834095</v>
      </c>
      <c r="K26" s="74">
        <v>770567</v>
      </c>
      <c r="M26" s="15"/>
      <c r="N26" s="15"/>
      <c r="O26" s="15"/>
      <c r="P26" s="15"/>
      <c r="Q26" s="15"/>
      <c r="R26" s="15"/>
    </row>
    <row r="27" spans="1:18" ht="21.6" customHeight="1" x14ac:dyDescent="0.25">
      <c r="A27" s="40" t="s">
        <v>19</v>
      </c>
      <c r="B27" s="7"/>
      <c r="C27" s="8"/>
      <c r="F27" s="74">
        <v>148465</v>
      </c>
      <c r="G27" s="74">
        <v>159403</v>
      </c>
      <c r="H27" s="74">
        <v>161565</v>
      </c>
      <c r="I27" s="74">
        <v>155319</v>
      </c>
      <c r="J27" s="74">
        <v>164402</v>
      </c>
      <c r="K27" s="74">
        <v>161631</v>
      </c>
      <c r="M27" s="15"/>
      <c r="N27" s="15"/>
      <c r="O27" s="15"/>
      <c r="P27" s="15"/>
      <c r="Q27" s="15"/>
      <c r="R27" s="15"/>
    </row>
    <row r="28" spans="1:18" ht="21.6" customHeight="1" x14ac:dyDescent="0.2">
      <c r="A28" s="40" t="s">
        <v>1</v>
      </c>
      <c r="F28" s="74">
        <v>924389</v>
      </c>
      <c r="G28" s="74">
        <v>906581</v>
      </c>
      <c r="H28" s="74">
        <v>697355</v>
      </c>
      <c r="I28" s="74">
        <v>902810</v>
      </c>
      <c r="J28" s="74">
        <v>940631</v>
      </c>
      <c r="K28" s="74">
        <v>782343</v>
      </c>
      <c r="M28" s="15"/>
      <c r="N28" s="15"/>
      <c r="O28" s="15"/>
      <c r="P28" s="15"/>
      <c r="Q28" s="15"/>
      <c r="R28" s="15"/>
    </row>
    <row r="29" spans="1:18" ht="21.6" customHeight="1" x14ac:dyDescent="0.2">
      <c r="A29" s="40" t="s">
        <v>20</v>
      </c>
      <c r="F29" s="74">
        <v>1113520</v>
      </c>
      <c r="G29" s="74">
        <v>1143428</v>
      </c>
      <c r="H29" s="74">
        <v>1007270</v>
      </c>
      <c r="I29" s="74">
        <v>1167802</v>
      </c>
      <c r="J29" s="74">
        <v>1202104</v>
      </c>
      <c r="K29" s="74">
        <v>1214183</v>
      </c>
      <c r="M29" s="15"/>
      <c r="N29" s="15"/>
      <c r="O29" s="15"/>
      <c r="P29" s="15"/>
      <c r="Q29" s="15"/>
      <c r="R29" s="15"/>
    </row>
    <row r="30" spans="1:18" ht="21.6" customHeight="1" x14ac:dyDescent="0.2">
      <c r="A30" s="40" t="s">
        <v>21</v>
      </c>
      <c r="F30" s="74">
        <v>759876</v>
      </c>
      <c r="G30" s="74">
        <v>778606</v>
      </c>
      <c r="H30" s="74">
        <v>582223</v>
      </c>
      <c r="I30" s="74">
        <v>648214</v>
      </c>
      <c r="J30" s="74">
        <v>690241</v>
      </c>
      <c r="K30" s="74">
        <v>666736</v>
      </c>
      <c r="M30" s="15"/>
      <c r="N30" s="15"/>
      <c r="O30" s="15"/>
      <c r="P30" s="15"/>
      <c r="Q30" s="15"/>
      <c r="R30" s="15"/>
    </row>
    <row r="31" spans="1:18" ht="21.6" customHeight="1" x14ac:dyDescent="0.2">
      <c r="A31" s="40" t="s">
        <v>22</v>
      </c>
      <c r="F31" s="74">
        <v>208540</v>
      </c>
      <c r="G31" s="74">
        <v>215110</v>
      </c>
      <c r="H31" s="74">
        <v>103952</v>
      </c>
      <c r="I31" s="74">
        <v>141609</v>
      </c>
      <c r="J31" s="74">
        <v>171163</v>
      </c>
      <c r="K31" s="74">
        <v>172421</v>
      </c>
      <c r="M31" s="15"/>
      <c r="N31" s="15"/>
      <c r="O31" s="15"/>
      <c r="P31" s="15"/>
      <c r="Q31" s="15"/>
      <c r="R31" s="15"/>
    </row>
    <row r="32" spans="1:18" ht="21.6" customHeight="1" x14ac:dyDescent="0.2">
      <c r="A32" s="40" t="s">
        <v>23</v>
      </c>
      <c r="F32" s="74">
        <v>383408</v>
      </c>
      <c r="G32" s="74">
        <v>412505</v>
      </c>
      <c r="H32" s="74">
        <v>447310</v>
      </c>
      <c r="I32" s="74">
        <v>499753</v>
      </c>
      <c r="J32" s="74">
        <v>510916</v>
      </c>
      <c r="K32" s="74">
        <v>479513</v>
      </c>
      <c r="M32" s="15"/>
      <c r="N32" s="15"/>
      <c r="O32" s="15"/>
      <c r="P32" s="15"/>
      <c r="Q32" s="15"/>
      <c r="R32" s="15"/>
    </row>
    <row r="33" spans="1:18" ht="21.6" customHeight="1" x14ac:dyDescent="0.2">
      <c r="A33" s="40" t="s">
        <v>24</v>
      </c>
      <c r="F33" s="74">
        <v>756453</v>
      </c>
      <c r="G33" s="74">
        <v>774549</v>
      </c>
      <c r="H33" s="74">
        <v>795097</v>
      </c>
      <c r="I33" s="74">
        <v>813954</v>
      </c>
      <c r="J33" s="74">
        <v>826779</v>
      </c>
      <c r="K33" s="74">
        <v>840325</v>
      </c>
      <c r="M33" s="15"/>
      <c r="N33" s="15"/>
      <c r="O33" s="15"/>
      <c r="P33" s="15"/>
      <c r="Q33" s="15"/>
      <c r="R33" s="15"/>
    </row>
    <row r="34" spans="1:18" ht="21.6" customHeight="1" x14ac:dyDescent="0.2">
      <c r="A34" s="40" t="s">
        <v>25</v>
      </c>
      <c r="F34" s="74">
        <v>2150963</v>
      </c>
      <c r="G34" s="74">
        <v>2221682</v>
      </c>
      <c r="H34" s="74">
        <v>2128765</v>
      </c>
      <c r="I34" s="74">
        <v>2242067</v>
      </c>
      <c r="J34" s="74">
        <v>2261237</v>
      </c>
      <c r="K34" s="74">
        <v>2281174</v>
      </c>
      <c r="M34" s="15"/>
      <c r="N34" s="15"/>
      <c r="O34" s="15"/>
      <c r="P34" s="15"/>
      <c r="Q34" s="15"/>
      <c r="R34" s="15"/>
    </row>
    <row r="35" spans="1:18" ht="21.6" customHeight="1" x14ac:dyDescent="0.2">
      <c r="A35" s="30" t="s">
        <v>3</v>
      </c>
      <c r="F35" s="75">
        <v>9666999</v>
      </c>
      <c r="G35" s="75">
        <f t="shared" ref="G35:H35" si="1">SUM(G23:G34)</f>
        <v>9803780</v>
      </c>
      <c r="H35" s="75">
        <f t="shared" si="1"/>
        <v>8707290</v>
      </c>
      <c r="I35" s="75">
        <f>SUM(I23:I34)</f>
        <v>9699661</v>
      </c>
      <c r="J35" s="75">
        <f>SUM(J23:J34)</f>
        <v>10027025</v>
      </c>
      <c r="K35" s="75">
        <f>SUM(K23:K34)</f>
        <v>9236851</v>
      </c>
      <c r="M35" s="15"/>
      <c r="N35" s="15"/>
      <c r="O35" s="15"/>
      <c r="P35" s="15"/>
      <c r="Q35" s="15"/>
      <c r="R35" s="15"/>
    </row>
    <row r="36" spans="1:18" ht="5.0999999999999996" customHeight="1" x14ac:dyDescent="0.2">
      <c r="A36" s="31"/>
      <c r="E36" s="32"/>
      <c r="F36" s="32"/>
      <c r="G36" s="32"/>
      <c r="H36" s="32"/>
      <c r="I36" s="32"/>
      <c r="J36" s="82"/>
      <c r="K36" s="82"/>
    </row>
    <row r="37" spans="1:18" ht="11.1" customHeight="1" x14ac:dyDescent="0.2">
      <c r="A37" s="77" t="s">
        <v>56</v>
      </c>
    </row>
    <row r="38" spans="1:18" ht="11.1" customHeight="1" x14ac:dyDescent="0.2">
      <c r="A38" s="11" t="s">
        <v>27</v>
      </c>
    </row>
    <row r="43" spans="1:18" x14ac:dyDescent="0.2">
      <c r="A43" s="87"/>
    </row>
  </sheetData>
  <mergeCells count="1">
    <mergeCell ref="A1:K1"/>
  </mergeCells>
  <phoneticPr fontId="0" type="noConversion"/>
  <pageMargins left="0.78740157480314965" right="0.78740157480314965" top="0.98425196850393704" bottom="0.98425196850393704" header="0.31496062992125984" footer="0"/>
  <pageSetup paperSize="9" orientation="portrait" horizontalDpi="360" verticalDpi="36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38"/>
  <sheetViews>
    <sheetView defaultGridColor="0" colorId="9" zoomScaleNormal="100" workbookViewId="0">
      <selection sqref="A1:K1"/>
    </sheetView>
  </sheetViews>
  <sheetFormatPr baseColWidth="10" defaultColWidth="11.42578125" defaultRowHeight="12.75" x14ac:dyDescent="0.2"/>
  <cols>
    <col min="1" max="1" width="27.28515625" style="22" customWidth="1"/>
    <col min="2" max="2" width="0.28515625" style="3" hidden="1" customWidth="1"/>
    <col min="3" max="3" width="9.7109375" style="3" hidden="1" customWidth="1"/>
    <col min="4" max="5" width="9.28515625" style="3" hidden="1" customWidth="1"/>
    <col min="6" max="9" width="9.28515625" style="3" customWidth="1"/>
    <col min="10" max="11" width="9.28515625" style="1" customWidth="1"/>
    <col min="12" max="12" width="1.28515625" style="1" customWidth="1"/>
    <col min="13" max="16" width="5.140625" style="1" bestFit="1" customWidth="1"/>
    <col min="17" max="17" width="5.7109375" style="1" bestFit="1" customWidth="1"/>
    <col min="18" max="18" width="5.140625" style="1" bestFit="1" customWidth="1"/>
    <col min="19" max="19" width="6.28515625" style="1" bestFit="1" customWidth="1"/>
    <col min="20" max="23" width="5.140625" style="1" bestFit="1" customWidth="1"/>
    <col min="24" max="24" width="4.5703125" style="1" bestFit="1" customWidth="1"/>
    <col min="25" max="30" width="3.7109375" style="1" bestFit="1" customWidth="1"/>
    <col min="31" max="16384" width="11.42578125" style="1"/>
  </cols>
  <sheetData>
    <row r="1" spans="1:19" ht="15" customHeight="1" x14ac:dyDescent="0.25">
      <c r="A1" s="94" t="s">
        <v>45</v>
      </c>
      <c r="B1" s="95"/>
      <c r="C1" s="95"/>
      <c r="D1" s="95"/>
      <c r="E1" s="95"/>
      <c r="F1" s="95"/>
      <c r="G1" s="95"/>
      <c r="H1" s="95"/>
      <c r="I1" s="95"/>
      <c r="J1" s="95"/>
      <c r="K1" s="95"/>
    </row>
    <row r="2" spans="1:19" ht="11.25" customHeight="1" x14ac:dyDescent="0.25">
      <c r="A2" s="96" t="s">
        <v>46</v>
      </c>
      <c r="B2" s="97"/>
      <c r="C2" s="24"/>
      <c r="D2" s="24"/>
      <c r="E2" s="24"/>
    </row>
    <row r="3" spans="1:19" ht="11.25" customHeight="1" x14ac:dyDescent="0.25">
      <c r="A3" s="18" t="s">
        <v>15</v>
      </c>
      <c r="B3" s="24"/>
      <c r="C3" s="24"/>
      <c r="D3" s="24"/>
      <c r="E3" s="24"/>
    </row>
    <row r="4" spans="1:19" ht="5.0999999999999996" customHeight="1" x14ac:dyDescent="0.2">
      <c r="A4" s="33"/>
      <c r="B4" s="24"/>
      <c r="C4" s="24"/>
      <c r="D4" s="24"/>
      <c r="E4" s="24"/>
    </row>
    <row r="5" spans="1:19" ht="27" customHeight="1" x14ac:dyDescent="0.2">
      <c r="A5" s="26" t="s">
        <v>4</v>
      </c>
      <c r="B5" s="4">
        <v>2007</v>
      </c>
      <c r="C5" s="4">
        <v>2008</v>
      </c>
      <c r="D5" s="4">
        <v>2010</v>
      </c>
      <c r="E5" s="4">
        <v>2011</v>
      </c>
      <c r="F5" s="4">
        <v>2012</v>
      </c>
      <c r="G5" s="4">
        <v>2013</v>
      </c>
      <c r="H5" s="4">
        <v>2014</v>
      </c>
      <c r="I5" s="4">
        <v>2015</v>
      </c>
      <c r="J5" s="4">
        <v>2016</v>
      </c>
      <c r="K5" s="4">
        <v>2017</v>
      </c>
    </row>
    <row r="6" spans="1:19" ht="5.0999999999999996" customHeight="1" x14ac:dyDescent="0.2">
      <c r="A6" s="27"/>
      <c r="B6" s="5"/>
      <c r="C6" s="5"/>
      <c r="D6" s="5"/>
      <c r="E6" s="5"/>
      <c r="F6" s="5"/>
      <c r="G6" s="5"/>
      <c r="H6" s="5"/>
      <c r="I6" s="5"/>
      <c r="J6" s="3"/>
      <c r="K6" s="3"/>
    </row>
    <row r="7" spans="1:19" ht="21.6" customHeight="1" x14ac:dyDescent="0.25">
      <c r="A7" s="40" t="s">
        <v>16</v>
      </c>
      <c r="B7" s="28">
        <v>965370</v>
      </c>
      <c r="C7" s="29">
        <v>1206626</v>
      </c>
      <c r="D7" s="74">
        <v>1826818</v>
      </c>
      <c r="E7" s="74">
        <v>1988285</v>
      </c>
      <c r="F7" s="74">
        <v>2026256</v>
      </c>
      <c r="G7" s="74">
        <v>2257424</v>
      </c>
      <c r="H7" s="74">
        <v>2738158</v>
      </c>
      <c r="I7" s="74">
        <v>2693371</v>
      </c>
      <c r="J7" s="74">
        <v>2717669</v>
      </c>
      <c r="K7" s="74">
        <v>2859135</v>
      </c>
      <c r="N7" s="15"/>
      <c r="O7" s="15"/>
      <c r="P7" s="15"/>
      <c r="Q7" s="15"/>
      <c r="R7" s="15"/>
      <c r="S7" s="15"/>
    </row>
    <row r="8" spans="1:19" ht="21.6" customHeight="1" x14ac:dyDescent="0.25">
      <c r="A8" s="40" t="s">
        <v>17</v>
      </c>
      <c r="B8" s="28">
        <v>17096</v>
      </c>
      <c r="C8" s="29">
        <v>30245</v>
      </c>
      <c r="D8" s="74">
        <v>29267</v>
      </c>
      <c r="E8" s="74">
        <v>45582</v>
      </c>
      <c r="F8" s="74">
        <v>62053</v>
      </c>
      <c r="G8" s="74">
        <v>73009</v>
      </c>
      <c r="H8" s="74">
        <v>73179</v>
      </c>
      <c r="I8" s="74">
        <v>85363</v>
      </c>
      <c r="J8" s="74">
        <v>111838</v>
      </c>
      <c r="K8" s="74">
        <v>135771</v>
      </c>
      <c r="N8" s="15"/>
      <c r="O8" s="15"/>
      <c r="P8" s="15"/>
      <c r="Q8" s="15"/>
      <c r="R8" s="15"/>
      <c r="S8" s="15"/>
    </row>
    <row r="9" spans="1:19" ht="21.6" customHeight="1" x14ac:dyDescent="0.25">
      <c r="A9" s="40" t="s">
        <v>18</v>
      </c>
      <c r="B9" s="28">
        <v>787832</v>
      </c>
      <c r="C9" s="29">
        <v>983175</v>
      </c>
      <c r="D9" s="74">
        <v>1046261</v>
      </c>
      <c r="E9" s="74">
        <v>1199958</v>
      </c>
      <c r="F9" s="74">
        <v>1091735</v>
      </c>
      <c r="G9" s="74">
        <v>1087758</v>
      </c>
      <c r="H9" s="74">
        <v>993050</v>
      </c>
      <c r="I9" s="74">
        <v>892900</v>
      </c>
      <c r="J9" s="74">
        <v>1537657</v>
      </c>
      <c r="K9" s="74">
        <v>1641254</v>
      </c>
      <c r="N9" s="15"/>
      <c r="O9" s="15"/>
      <c r="P9" s="15"/>
      <c r="Q9" s="15"/>
      <c r="R9" s="15"/>
      <c r="S9" s="15"/>
    </row>
    <row r="10" spans="1:19" ht="21.6" customHeight="1" x14ac:dyDescent="0.25">
      <c r="A10" s="40" t="s">
        <v>0</v>
      </c>
      <c r="B10" s="28">
        <v>603040</v>
      </c>
      <c r="C10" s="29">
        <v>664346</v>
      </c>
      <c r="D10" s="74">
        <v>798059</v>
      </c>
      <c r="E10" s="74">
        <v>815785</v>
      </c>
      <c r="F10" s="74">
        <v>901553</v>
      </c>
      <c r="G10" s="74">
        <v>978882</v>
      </c>
      <c r="H10" s="74">
        <v>960690</v>
      </c>
      <c r="I10" s="74">
        <v>946821</v>
      </c>
      <c r="J10" s="74">
        <v>989181</v>
      </c>
      <c r="K10" s="74">
        <v>1006131</v>
      </c>
      <c r="N10" s="15"/>
      <c r="O10" s="15"/>
      <c r="P10" s="15"/>
      <c r="Q10" s="15"/>
      <c r="R10" s="15"/>
      <c r="S10" s="15"/>
    </row>
    <row r="11" spans="1:19" ht="21.6" customHeight="1" x14ac:dyDescent="0.25">
      <c r="A11" s="40" t="s">
        <v>19</v>
      </c>
      <c r="B11" s="28">
        <v>113369</v>
      </c>
      <c r="C11" s="29">
        <v>122644</v>
      </c>
      <c r="D11" s="74">
        <v>117106</v>
      </c>
      <c r="E11" s="74">
        <v>138328</v>
      </c>
      <c r="F11" s="74">
        <v>141856</v>
      </c>
      <c r="G11" s="74">
        <v>163922</v>
      </c>
      <c r="H11" s="74">
        <v>182440</v>
      </c>
      <c r="I11" s="74">
        <v>207474</v>
      </c>
      <c r="J11" s="74">
        <v>226631</v>
      </c>
      <c r="K11" s="74">
        <v>231878</v>
      </c>
      <c r="N11" s="15"/>
      <c r="O11" s="15"/>
      <c r="P11" s="15"/>
      <c r="Q11" s="15"/>
      <c r="R11" s="15"/>
      <c r="S11" s="15"/>
    </row>
    <row r="12" spans="1:19" ht="21.6" customHeight="1" x14ac:dyDescent="0.25">
      <c r="A12" s="40" t="s">
        <v>1</v>
      </c>
      <c r="B12" s="28">
        <v>332681</v>
      </c>
      <c r="C12" s="29">
        <v>441365</v>
      </c>
      <c r="D12" s="74">
        <v>698256</v>
      </c>
      <c r="E12" s="74">
        <v>776321</v>
      </c>
      <c r="F12" s="74">
        <v>846378</v>
      </c>
      <c r="G12" s="74">
        <v>1077907</v>
      </c>
      <c r="H12" s="74">
        <v>1171518</v>
      </c>
      <c r="I12" s="74">
        <v>1039437</v>
      </c>
      <c r="J12" s="74">
        <v>1276857</v>
      </c>
      <c r="K12" s="74">
        <v>1420961</v>
      </c>
      <c r="N12" s="15"/>
      <c r="O12" s="15"/>
      <c r="P12" s="15"/>
      <c r="Q12" s="15"/>
      <c r="R12" s="15"/>
      <c r="S12" s="15"/>
    </row>
    <row r="13" spans="1:19" ht="21.6" customHeight="1" x14ac:dyDescent="0.25">
      <c r="A13" s="40" t="s">
        <v>20</v>
      </c>
      <c r="B13" s="28">
        <v>650745</v>
      </c>
      <c r="C13" s="29">
        <v>778894</v>
      </c>
      <c r="D13" s="74">
        <v>916632</v>
      </c>
      <c r="E13" s="74">
        <v>1051457</v>
      </c>
      <c r="F13" s="74">
        <v>1130419</v>
      </c>
      <c r="G13" s="74">
        <v>1208345</v>
      </c>
      <c r="H13" s="74">
        <v>1253870</v>
      </c>
      <c r="I13" s="74">
        <v>1333592</v>
      </c>
      <c r="J13" s="74">
        <v>1434747</v>
      </c>
      <c r="K13" s="74">
        <v>1472510</v>
      </c>
      <c r="N13" s="15"/>
      <c r="O13" s="15"/>
      <c r="P13" s="15"/>
      <c r="Q13" s="15"/>
      <c r="R13" s="15"/>
      <c r="S13" s="15"/>
    </row>
    <row r="14" spans="1:19" ht="21.6" customHeight="1" x14ac:dyDescent="0.25">
      <c r="A14" s="40" t="s">
        <v>29</v>
      </c>
      <c r="B14" s="28">
        <v>412145</v>
      </c>
      <c r="C14" s="29">
        <v>448623</v>
      </c>
      <c r="D14" s="74">
        <v>577381</v>
      </c>
      <c r="E14" s="74">
        <v>624576</v>
      </c>
      <c r="F14" s="74">
        <v>691360</v>
      </c>
      <c r="G14" s="74">
        <v>763874</v>
      </c>
      <c r="H14" s="74">
        <v>814301</v>
      </c>
      <c r="I14" s="74">
        <v>969326</v>
      </c>
      <c r="J14" s="74">
        <v>1040644</v>
      </c>
      <c r="K14" s="74">
        <v>1064887</v>
      </c>
      <c r="N14" s="15"/>
      <c r="O14" s="15"/>
      <c r="P14" s="15"/>
      <c r="Q14" s="15"/>
      <c r="R14" s="15"/>
      <c r="S14" s="15"/>
    </row>
    <row r="15" spans="1:19" ht="21.6" customHeight="1" x14ac:dyDescent="0.25">
      <c r="A15" s="40" t="s">
        <v>22</v>
      </c>
      <c r="B15" s="28">
        <v>120605</v>
      </c>
      <c r="C15" s="29">
        <v>136592</v>
      </c>
      <c r="D15" s="74">
        <v>160895</v>
      </c>
      <c r="E15" s="74">
        <v>187772</v>
      </c>
      <c r="F15" s="74">
        <v>220942</v>
      </c>
      <c r="G15" s="74">
        <v>251100</v>
      </c>
      <c r="H15" s="74">
        <v>280245</v>
      </c>
      <c r="I15" s="74">
        <v>299911</v>
      </c>
      <c r="J15" s="74">
        <v>331737</v>
      </c>
      <c r="K15" s="74">
        <v>352571</v>
      </c>
      <c r="N15" s="15"/>
      <c r="O15" s="15"/>
      <c r="P15" s="15"/>
      <c r="Q15" s="15"/>
      <c r="R15" s="15"/>
      <c r="S15" s="15"/>
    </row>
    <row r="16" spans="1:19" ht="21.6" customHeight="1" x14ac:dyDescent="0.25">
      <c r="A16" s="40" t="s">
        <v>23</v>
      </c>
      <c r="B16" s="28">
        <v>98370</v>
      </c>
      <c r="C16" s="29">
        <v>112780</v>
      </c>
      <c r="D16" s="74">
        <v>121263</v>
      </c>
      <c r="E16" s="74">
        <v>129378</v>
      </c>
      <c r="F16" s="74">
        <v>140330</v>
      </c>
      <c r="G16" s="74">
        <v>148274</v>
      </c>
      <c r="H16" s="74">
        <v>157274</v>
      </c>
      <c r="I16" s="74">
        <v>161062</v>
      </c>
      <c r="J16" s="74">
        <v>173210</v>
      </c>
      <c r="K16" s="74">
        <v>199644</v>
      </c>
      <c r="N16" s="15"/>
      <c r="O16" s="15"/>
      <c r="P16" s="15"/>
      <c r="Q16" s="15"/>
      <c r="R16" s="15"/>
      <c r="S16" s="15"/>
    </row>
    <row r="17" spans="1:31" ht="21.6" customHeight="1" x14ac:dyDescent="0.25">
      <c r="A17" s="40" t="s">
        <v>24</v>
      </c>
      <c r="B17" s="28">
        <v>424921</v>
      </c>
      <c r="C17" s="29">
        <v>468587</v>
      </c>
      <c r="D17" s="74">
        <v>549050</v>
      </c>
      <c r="E17" s="74">
        <v>630541</v>
      </c>
      <c r="F17" s="74">
        <v>703023</v>
      </c>
      <c r="G17" s="74">
        <v>779116</v>
      </c>
      <c r="H17" s="74">
        <v>900600</v>
      </c>
      <c r="I17" s="74">
        <v>966390</v>
      </c>
      <c r="J17" s="74">
        <v>1029647</v>
      </c>
      <c r="K17" s="74">
        <v>1073535</v>
      </c>
      <c r="N17" s="15"/>
      <c r="O17" s="15"/>
      <c r="P17" s="15"/>
      <c r="Q17" s="15"/>
      <c r="R17" s="15"/>
      <c r="S17" s="15"/>
    </row>
    <row r="18" spans="1:31" ht="21.6" customHeight="1" x14ac:dyDescent="0.25">
      <c r="A18" s="40" t="s">
        <v>25</v>
      </c>
      <c r="B18" s="28">
        <v>1362300</v>
      </c>
      <c r="C18" s="29">
        <v>1461501</v>
      </c>
      <c r="D18" s="74">
        <v>1679051</v>
      </c>
      <c r="E18" s="74">
        <v>1834082</v>
      </c>
      <c r="F18" s="74">
        <v>2044269</v>
      </c>
      <c r="G18" s="74">
        <v>2275555</v>
      </c>
      <c r="H18" s="74">
        <v>2483646</v>
      </c>
      <c r="I18" s="74">
        <v>2751564</v>
      </c>
      <c r="J18" s="74">
        <v>2983455</v>
      </c>
      <c r="K18" s="74">
        <v>3245537</v>
      </c>
      <c r="N18" s="15"/>
      <c r="O18" s="15"/>
      <c r="P18" s="15"/>
      <c r="Q18" s="15"/>
      <c r="R18" s="15"/>
      <c r="S18" s="15"/>
    </row>
    <row r="19" spans="1:31" ht="21.6" customHeight="1" x14ac:dyDescent="0.2">
      <c r="A19" s="34" t="s">
        <v>3</v>
      </c>
      <c r="B19" s="35">
        <f t="shared" ref="B19:C19" si="0">SUM(B7:B18)</f>
        <v>5888474</v>
      </c>
      <c r="C19" s="35">
        <f t="shared" si="0"/>
        <v>6855378</v>
      </c>
      <c r="D19" s="76">
        <f>SUM(D7:D18)</f>
        <v>8520039</v>
      </c>
      <c r="E19" s="76">
        <f t="shared" ref="E19:G19" si="1">SUM(E7:E18)</f>
        <v>9422065</v>
      </c>
      <c r="F19" s="76">
        <f t="shared" si="1"/>
        <v>10000174</v>
      </c>
      <c r="G19" s="76">
        <f t="shared" si="1"/>
        <v>11065166</v>
      </c>
      <c r="H19" s="76">
        <f>SUM(H7:H18)</f>
        <v>12008971</v>
      </c>
      <c r="I19" s="76">
        <f>SUM(I7:I18)</f>
        <v>12347211</v>
      </c>
      <c r="J19" s="76">
        <f>SUM(J7:J18)</f>
        <v>13853273</v>
      </c>
      <c r="K19" s="76">
        <f>SUM(K7:K18)</f>
        <v>14703814</v>
      </c>
      <c r="N19" s="15"/>
      <c r="O19" s="15"/>
      <c r="P19" s="15"/>
      <c r="Q19" s="15"/>
      <c r="R19" s="15"/>
      <c r="S19" s="15"/>
    </row>
    <row r="20" spans="1:31" ht="5.0999999999999996" customHeight="1" x14ac:dyDescent="0.25">
      <c r="A20" s="36"/>
      <c r="B20" s="2"/>
      <c r="C20" s="2"/>
      <c r="D20" s="2"/>
      <c r="E20" s="2"/>
      <c r="F20" s="2"/>
      <c r="G20" s="2"/>
      <c r="H20" s="2"/>
      <c r="I20" s="2"/>
    </row>
    <row r="21" spans="1:31" ht="27" customHeight="1" x14ac:dyDescent="0.25">
      <c r="A21" s="26" t="s">
        <v>4</v>
      </c>
      <c r="B21" s="37"/>
      <c r="C21" s="37"/>
      <c r="D21" s="4"/>
      <c r="E21" s="4"/>
      <c r="F21" s="4">
        <v>2018</v>
      </c>
      <c r="G21" s="4">
        <v>2019</v>
      </c>
      <c r="H21" s="4" t="s">
        <v>30</v>
      </c>
      <c r="I21" s="4" t="s">
        <v>36</v>
      </c>
      <c r="J21" s="4" t="s">
        <v>37</v>
      </c>
      <c r="K21" s="4" t="s">
        <v>38</v>
      </c>
    </row>
    <row r="22" spans="1:31" ht="5.0999999999999996" customHeight="1" x14ac:dyDescent="0.2">
      <c r="A22" s="27"/>
      <c r="J22" s="3"/>
      <c r="K22" s="3"/>
    </row>
    <row r="23" spans="1:31" ht="21.6" customHeight="1" x14ac:dyDescent="0.2">
      <c r="A23" s="40" t="s">
        <v>16</v>
      </c>
      <c r="D23" s="74"/>
      <c r="E23" s="74"/>
      <c r="F23" s="74">
        <v>2959805</v>
      </c>
      <c r="G23" s="74">
        <v>3146169</v>
      </c>
      <c r="H23" s="74">
        <v>3378497</v>
      </c>
      <c r="I23" s="83">
        <v>4252048</v>
      </c>
      <c r="J23" s="83">
        <v>4682211</v>
      </c>
      <c r="K23" s="83">
        <v>4134764</v>
      </c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  <c r="AA23" s="15"/>
      <c r="AB23" s="15"/>
      <c r="AC23" s="15"/>
      <c r="AD23" s="15"/>
      <c r="AE23" s="15"/>
    </row>
    <row r="24" spans="1:31" ht="21.6" customHeight="1" x14ac:dyDescent="0.2">
      <c r="A24" s="40" t="s">
        <v>17</v>
      </c>
      <c r="D24" s="74"/>
      <c r="E24" s="74"/>
      <c r="F24" s="74">
        <v>145113</v>
      </c>
      <c r="G24" s="74">
        <v>76751</v>
      </c>
      <c r="H24" s="74">
        <v>105596</v>
      </c>
      <c r="I24" s="83">
        <v>115107</v>
      </c>
      <c r="J24" s="83">
        <v>140248</v>
      </c>
      <c r="K24" s="83">
        <v>132376</v>
      </c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  <c r="AA24" s="15"/>
      <c r="AB24" s="15"/>
      <c r="AC24" s="15"/>
      <c r="AD24" s="15"/>
      <c r="AE24" s="15"/>
    </row>
    <row r="25" spans="1:31" ht="21.6" customHeight="1" x14ac:dyDescent="0.2">
      <c r="A25" s="40" t="s">
        <v>18</v>
      </c>
      <c r="D25" s="74"/>
      <c r="E25" s="74"/>
      <c r="F25" s="74">
        <v>1582820</v>
      </c>
      <c r="G25" s="74">
        <v>1575526</v>
      </c>
      <c r="H25" s="74">
        <v>1018151</v>
      </c>
      <c r="I25" s="83">
        <v>1699961</v>
      </c>
      <c r="J25" s="83">
        <v>1632561</v>
      </c>
      <c r="K25" s="83">
        <v>1458483</v>
      </c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  <c r="AA25" s="15"/>
      <c r="AB25" s="15"/>
      <c r="AC25" s="15"/>
      <c r="AD25" s="15"/>
      <c r="AE25" s="15"/>
    </row>
    <row r="26" spans="1:31" ht="21.6" customHeight="1" x14ac:dyDescent="0.2">
      <c r="A26" s="40" t="s">
        <v>0</v>
      </c>
      <c r="D26" s="74"/>
      <c r="E26" s="74"/>
      <c r="F26" s="74">
        <v>1030797</v>
      </c>
      <c r="G26" s="74">
        <v>1052135</v>
      </c>
      <c r="H26" s="74">
        <v>879738</v>
      </c>
      <c r="I26" s="83">
        <v>1037580</v>
      </c>
      <c r="J26" s="83">
        <v>1124151</v>
      </c>
      <c r="K26" s="83">
        <v>1178091</v>
      </c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  <c r="AA26" s="15"/>
      <c r="AB26" s="15"/>
      <c r="AC26" s="15"/>
      <c r="AD26" s="15"/>
      <c r="AE26" s="15"/>
    </row>
    <row r="27" spans="1:31" ht="21.6" customHeight="1" x14ac:dyDescent="0.2">
      <c r="A27" s="40" t="s">
        <v>19</v>
      </c>
      <c r="D27" s="74"/>
      <c r="E27" s="74"/>
      <c r="F27" s="74">
        <v>270931</v>
      </c>
      <c r="G27" s="74">
        <v>311096</v>
      </c>
      <c r="H27" s="74">
        <v>326237</v>
      </c>
      <c r="I27" s="83">
        <v>302545</v>
      </c>
      <c r="J27" s="83">
        <v>323715</v>
      </c>
      <c r="K27" s="83">
        <v>316137</v>
      </c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15"/>
      <c r="Z27" s="15"/>
      <c r="AA27" s="15"/>
      <c r="AB27" s="15"/>
      <c r="AC27" s="15"/>
      <c r="AD27" s="15"/>
      <c r="AE27" s="15"/>
    </row>
    <row r="28" spans="1:31" ht="21.6" customHeight="1" x14ac:dyDescent="0.2">
      <c r="A28" s="40" t="s">
        <v>1</v>
      </c>
      <c r="D28" s="74"/>
      <c r="E28" s="74"/>
      <c r="F28" s="74">
        <v>1432413</v>
      </c>
      <c r="G28" s="74">
        <v>1424391</v>
      </c>
      <c r="H28" s="74">
        <v>1186769</v>
      </c>
      <c r="I28" s="83">
        <v>1574847</v>
      </c>
      <c r="J28" s="83">
        <v>1757068</v>
      </c>
      <c r="K28" s="83">
        <v>1622864</v>
      </c>
      <c r="M28" s="15"/>
      <c r="N28" s="15"/>
      <c r="O28" s="15"/>
      <c r="P28" s="15"/>
      <c r="Q28" s="15"/>
      <c r="R28" s="15"/>
      <c r="S28" s="15"/>
      <c r="T28" s="15"/>
      <c r="U28" s="15"/>
      <c r="V28" s="15"/>
      <c r="W28" s="15"/>
      <c r="X28" s="15"/>
      <c r="Y28" s="15"/>
      <c r="Z28" s="15"/>
      <c r="AA28" s="15"/>
      <c r="AB28" s="15"/>
      <c r="AC28" s="15"/>
      <c r="AD28" s="15"/>
      <c r="AE28" s="15"/>
    </row>
    <row r="29" spans="1:31" ht="21.6" customHeight="1" x14ac:dyDescent="0.2">
      <c r="A29" s="40" t="s">
        <v>20</v>
      </c>
      <c r="D29" s="74"/>
      <c r="E29" s="74"/>
      <c r="F29" s="74">
        <v>1559399</v>
      </c>
      <c r="G29" s="74">
        <v>1630455</v>
      </c>
      <c r="H29" s="74">
        <v>1559939</v>
      </c>
      <c r="I29" s="83">
        <v>1905521</v>
      </c>
      <c r="J29" s="83">
        <v>2116606</v>
      </c>
      <c r="K29" s="83">
        <v>2323655</v>
      </c>
      <c r="M29" s="15"/>
      <c r="N29" s="15"/>
      <c r="O29" s="15"/>
      <c r="P29" s="15"/>
      <c r="Q29" s="15"/>
      <c r="R29" s="15"/>
      <c r="S29" s="15"/>
      <c r="T29" s="15"/>
      <c r="U29" s="15"/>
      <c r="V29" s="15"/>
      <c r="W29" s="15"/>
      <c r="X29" s="15"/>
      <c r="Y29" s="15"/>
      <c r="Z29" s="15"/>
      <c r="AA29" s="15"/>
      <c r="AB29" s="15"/>
      <c r="AC29" s="15"/>
      <c r="AD29" s="15"/>
      <c r="AE29" s="15"/>
    </row>
    <row r="30" spans="1:31" ht="21.6" customHeight="1" x14ac:dyDescent="0.2">
      <c r="A30" s="40" t="s">
        <v>29</v>
      </c>
      <c r="D30" s="74"/>
      <c r="E30" s="74"/>
      <c r="F30" s="74">
        <v>1038063</v>
      </c>
      <c r="G30" s="74">
        <v>1109864</v>
      </c>
      <c r="H30" s="74">
        <v>999676</v>
      </c>
      <c r="I30" s="83">
        <v>972649</v>
      </c>
      <c r="J30" s="83">
        <v>1083013</v>
      </c>
      <c r="K30" s="83">
        <v>1132918</v>
      </c>
      <c r="M30" s="15"/>
      <c r="N30" s="15"/>
      <c r="O30" s="15"/>
      <c r="P30" s="15"/>
      <c r="Q30" s="15"/>
      <c r="R30" s="15"/>
      <c r="S30" s="15"/>
      <c r="T30" s="15"/>
      <c r="U30" s="15"/>
      <c r="V30" s="15"/>
      <c r="W30" s="15"/>
      <c r="X30" s="15"/>
      <c r="Y30" s="15"/>
      <c r="Z30" s="15"/>
      <c r="AA30" s="15"/>
      <c r="AB30" s="15"/>
      <c r="AC30" s="15"/>
      <c r="AD30" s="15"/>
      <c r="AE30" s="15"/>
    </row>
    <row r="31" spans="1:31" ht="21.6" customHeight="1" x14ac:dyDescent="0.2">
      <c r="A31" s="40" t="s">
        <v>22</v>
      </c>
      <c r="D31" s="74"/>
      <c r="E31" s="74"/>
      <c r="F31" s="74">
        <v>375821</v>
      </c>
      <c r="G31" s="74">
        <v>391860</v>
      </c>
      <c r="H31" s="74">
        <v>203461</v>
      </c>
      <c r="I31" s="83">
        <v>273750</v>
      </c>
      <c r="J31" s="83">
        <v>356454</v>
      </c>
      <c r="K31" s="83">
        <v>403362</v>
      </c>
      <c r="M31" s="15"/>
      <c r="N31" s="15"/>
      <c r="O31" s="15"/>
      <c r="P31" s="15"/>
      <c r="Q31" s="15"/>
      <c r="R31" s="15"/>
      <c r="S31" s="15"/>
      <c r="T31" s="15"/>
      <c r="U31" s="15"/>
      <c r="V31" s="15"/>
      <c r="W31" s="15"/>
      <c r="X31" s="15"/>
      <c r="Y31" s="15"/>
      <c r="Z31" s="15"/>
      <c r="AA31" s="15"/>
      <c r="AB31" s="15"/>
      <c r="AC31" s="15"/>
      <c r="AD31" s="15"/>
      <c r="AE31" s="15"/>
    </row>
    <row r="32" spans="1:31" ht="21.6" customHeight="1" x14ac:dyDescent="0.2">
      <c r="A32" s="40" t="s">
        <v>23</v>
      </c>
      <c r="D32" s="74"/>
      <c r="E32" s="74"/>
      <c r="F32" s="74">
        <v>205831</v>
      </c>
      <c r="G32" s="74">
        <v>217743</v>
      </c>
      <c r="H32" s="74">
        <v>227270</v>
      </c>
      <c r="I32" s="83">
        <v>232009</v>
      </c>
      <c r="J32" s="83">
        <v>257617</v>
      </c>
      <c r="K32" s="83">
        <v>246589</v>
      </c>
      <c r="M32" s="15"/>
      <c r="N32" s="15"/>
      <c r="O32" s="15"/>
      <c r="P32" s="15"/>
      <c r="Q32" s="15"/>
      <c r="R32" s="15"/>
      <c r="S32" s="15"/>
      <c r="T32" s="15"/>
      <c r="U32" s="15"/>
      <c r="V32" s="15"/>
      <c r="W32" s="15"/>
      <c r="X32" s="15"/>
      <c r="Y32" s="15"/>
      <c r="Z32" s="15"/>
      <c r="AA32" s="15"/>
      <c r="AB32" s="15"/>
      <c r="AC32" s="15"/>
      <c r="AD32" s="15"/>
      <c r="AE32" s="15"/>
    </row>
    <row r="33" spans="1:31" ht="21.6" customHeight="1" x14ac:dyDescent="0.2">
      <c r="A33" s="40" t="s">
        <v>24</v>
      </c>
      <c r="D33" s="74"/>
      <c r="E33" s="74"/>
      <c r="F33" s="74">
        <v>1130501</v>
      </c>
      <c r="G33" s="74">
        <v>1151619</v>
      </c>
      <c r="H33" s="74">
        <v>1199894</v>
      </c>
      <c r="I33" s="83">
        <v>1224060</v>
      </c>
      <c r="J33" s="83">
        <v>1294084</v>
      </c>
      <c r="K33" s="83">
        <v>1330664</v>
      </c>
      <c r="M33" s="15"/>
      <c r="N33" s="15"/>
      <c r="O33" s="15"/>
      <c r="P33" s="15"/>
      <c r="Q33" s="15"/>
      <c r="R33" s="15"/>
      <c r="S33" s="15"/>
      <c r="T33" s="15"/>
      <c r="U33" s="15"/>
      <c r="V33" s="15"/>
      <c r="W33" s="15"/>
      <c r="X33" s="15"/>
      <c r="Y33" s="15"/>
      <c r="Z33" s="15"/>
      <c r="AA33" s="15"/>
      <c r="AB33" s="15"/>
      <c r="AC33" s="15"/>
      <c r="AD33" s="15"/>
      <c r="AE33" s="15"/>
    </row>
    <row r="34" spans="1:31" ht="21.6" customHeight="1" x14ac:dyDescent="0.2">
      <c r="A34" s="40" t="s">
        <v>25</v>
      </c>
      <c r="D34" s="74"/>
      <c r="E34" s="74"/>
      <c r="F34" s="74">
        <v>3521425</v>
      </c>
      <c r="G34" s="74">
        <v>3796744</v>
      </c>
      <c r="H34" s="74">
        <v>3736645</v>
      </c>
      <c r="I34" s="83">
        <v>4008192</v>
      </c>
      <c r="J34" s="83">
        <v>4242282</v>
      </c>
      <c r="K34" s="83">
        <v>4716597</v>
      </c>
      <c r="M34" s="15"/>
      <c r="N34" s="15"/>
      <c r="O34" s="15"/>
      <c r="P34" s="15"/>
      <c r="Q34" s="15"/>
      <c r="R34" s="15"/>
      <c r="S34" s="15"/>
      <c r="T34" s="15"/>
      <c r="U34" s="15"/>
      <c r="V34" s="15"/>
      <c r="W34" s="15"/>
      <c r="X34" s="15"/>
      <c r="Y34" s="15"/>
      <c r="Z34" s="15"/>
      <c r="AA34" s="15"/>
      <c r="AB34" s="15"/>
      <c r="AC34" s="15"/>
      <c r="AD34" s="15"/>
      <c r="AE34" s="15"/>
    </row>
    <row r="35" spans="1:31" ht="21.6" customHeight="1" x14ac:dyDescent="0.2">
      <c r="A35" s="34" t="s">
        <v>3</v>
      </c>
      <c r="D35" s="76"/>
      <c r="E35" s="76"/>
      <c r="F35" s="76">
        <f t="shared" ref="F35:K35" si="2">SUM(F23:F34)</f>
        <v>15252919</v>
      </c>
      <c r="G35" s="76">
        <f t="shared" si="2"/>
        <v>15884353</v>
      </c>
      <c r="H35" s="76">
        <f t="shared" si="2"/>
        <v>14821873</v>
      </c>
      <c r="I35" s="76">
        <f t="shared" si="2"/>
        <v>17598269</v>
      </c>
      <c r="J35" s="76">
        <f t="shared" si="2"/>
        <v>19010010</v>
      </c>
      <c r="K35" s="76">
        <f t="shared" si="2"/>
        <v>18996500</v>
      </c>
      <c r="Q35" s="15"/>
      <c r="U35" s="15"/>
      <c r="V35" s="15"/>
      <c r="W35" s="15"/>
      <c r="X35" s="15"/>
      <c r="Y35" s="15"/>
      <c r="Z35" s="15"/>
      <c r="AA35" s="15"/>
      <c r="AB35" s="15"/>
      <c r="AC35" s="15"/>
      <c r="AD35" s="15"/>
      <c r="AE35" s="15"/>
    </row>
    <row r="36" spans="1:31" ht="5.0999999999999996" customHeight="1" x14ac:dyDescent="0.25">
      <c r="A36" s="36"/>
      <c r="D36" s="32"/>
      <c r="E36" s="32"/>
      <c r="F36" s="32"/>
      <c r="G36" s="32"/>
      <c r="H36" s="32"/>
      <c r="I36" s="32"/>
      <c r="J36" s="32"/>
      <c r="K36" s="32"/>
    </row>
    <row r="37" spans="1:31" ht="11.1" customHeight="1" x14ac:dyDescent="0.2">
      <c r="A37" s="77" t="s">
        <v>40</v>
      </c>
    </row>
    <row r="38" spans="1:31" ht="11.1" customHeight="1" x14ac:dyDescent="0.2">
      <c r="A38" s="11" t="s">
        <v>27</v>
      </c>
    </row>
  </sheetData>
  <mergeCells count="2">
    <mergeCell ref="A2:B2"/>
    <mergeCell ref="A1:K1"/>
  </mergeCells>
  <pageMargins left="0.78740157480314965" right="0.78740157480314965" top="0.98425196850393704" bottom="0.98425196850393704" header="0.31496062992125984" footer="0"/>
  <pageSetup paperSize="9" orientation="portrait" horizontalDpi="360" verticalDpi="36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36"/>
  <sheetViews>
    <sheetView zoomScaleNormal="100" workbookViewId="0">
      <selection sqref="A1:Q1"/>
    </sheetView>
  </sheetViews>
  <sheetFormatPr baseColWidth="10" defaultColWidth="11.42578125" defaultRowHeight="12.75" x14ac:dyDescent="0.2"/>
  <cols>
    <col min="1" max="1" width="34" style="22" customWidth="1"/>
    <col min="2" max="2" width="0.140625" style="3" hidden="1" customWidth="1"/>
    <col min="3" max="3" width="5.5703125" style="3" hidden="1" customWidth="1"/>
    <col min="4" max="6" width="4.28515625" style="38" hidden="1" customWidth="1"/>
    <col min="7" max="14" width="5.7109375" style="38" customWidth="1"/>
    <col min="15" max="17" width="5.7109375" style="3" customWidth="1"/>
    <col min="18" max="18" width="8.140625" style="3" hidden="1" customWidth="1"/>
    <col min="19" max="19" width="0" style="3" hidden="1" customWidth="1"/>
    <col min="20" max="20" width="4.85546875" style="3" customWidth="1"/>
    <col min="21" max="21" width="5.7109375" style="3" customWidth="1"/>
    <col min="22" max="22" width="5.7109375" style="3" bestFit="1" customWidth="1"/>
    <col min="23" max="23" width="6.28515625" style="3" customWidth="1"/>
    <col min="24" max="24" width="6.140625" style="3" customWidth="1"/>
    <col min="25" max="25" width="5.7109375" style="3" customWidth="1"/>
    <col min="26" max="31" width="6.85546875" style="3" bestFit="1" customWidth="1"/>
    <col min="32" max="41" width="3" style="3" bestFit="1" customWidth="1"/>
    <col min="42" max="16384" width="11.42578125" style="3"/>
  </cols>
  <sheetData>
    <row r="1" spans="1:31" ht="12.95" customHeight="1" x14ac:dyDescent="0.25">
      <c r="A1" s="94" t="s">
        <v>47</v>
      </c>
      <c r="B1" s="99"/>
      <c r="C1" s="99"/>
      <c r="D1" s="99"/>
      <c r="E1" s="99"/>
      <c r="F1" s="99"/>
      <c r="G1" s="99"/>
      <c r="H1" s="99"/>
      <c r="I1" s="99"/>
      <c r="J1" s="99"/>
      <c r="K1" s="99"/>
      <c r="L1" s="99"/>
      <c r="M1" s="99"/>
      <c r="N1" s="99"/>
      <c r="O1" s="99"/>
      <c r="P1" s="99"/>
      <c r="Q1" s="99"/>
    </row>
    <row r="2" spans="1:31" ht="12.95" customHeight="1" x14ac:dyDescent="0.25">
      <c r="A2" s="18" t="s">
        <v>44</v>
      </c>
      <c r="B2" s="17"/>
      <c r="C2" s="24"/>
      <c r="D2" s="39"/>
      <c r="E2" s="39"/>
      <c r="F2" s="39"/>
    </row>
    <row r="3" spans="1:31" ht="12.95" customHeight="1" x14ac:dyDescent="0.25">
      <c r="A3" s="18" t="s">
        <v>48</v>
      </c>
      <c r="B3" s="24"/>
      <c r="C3" s="24"/>
      <c r="D3" s="39"/>
      <c r="E3" s="39"/>
      <c r="F3" s="39"/>
    </row>
    <row r="4" spans="1:31" ht="5.0999999999999996" customHeight="1" x14ac:dyDescent="0.25">
      <c r="A4" s="16"/>
      <c r="B4" s="24"/>
      <c r="C4" s="24"/>
      <c r="D4" s="39"/>
      <c r="E4" s="39"/>
      <c r="F4" s="39"/>
    </row>
    <row r="5" spans="1:31" ht="21" customHeight="1" x14ac:dyDescent="0.2">
      <c r="A5" s="26" t="s">
        <v>4</v>
      </c>
      <c r="B5" s="4">
        <v>2007</v>
      </c>
      <c r="C5" s="4">
        <v>2008</v>
      </c>
      <c r="D5" s="4">
        <v>2010</v>
      </c>
      <c r="E5" s="4">
        <v>2011</v>
      </c>
      <c r="F5" s="4">
        <v>2012</v>
      </c>
      <c r="G5" s="4">
        <v>2013</v>
      </c>
      <c r="H5" s="4">
        <v>2014</v>
      </c>
      <c r="I5" s="4">
        <v>2015</v>
      </c>
      <c r="J5" s="4">
        <v>2016</v>
      </c>
      <c r="K5" s="4">
        <v>2017</v>
      </c>
      <c r="L5" s="4">
        <v>2018</v>
      </c>
      <c r="M5" s="4">
        <v>2019</v>
      </c>
      <c r="N5" s="4" t="s">
        <v>30</v>
      </c>
      <c r="O5" s="4" t="s">
        <v>36</v>
      </c>
      <c r="P5" s="4" t="s">
        <v>37</v>
      </c>
      <c r="Q5" s="4" t="s">
        <v>38</v>
      </c>
    </row>
    <row r="6" spans="1:31" ht="5.0999999999999996" customHeight="1" x14ac:dyDescent="0.2">
      <c r="A6" s="27"/>
      <c r="B6" s="5"/>
      <c r="C6" s="5"/>
      <c r="D6" s="5"/>
      <c r="E6" s="5"/>
      <c r="F6" s="5"/>
      <c r="G6" s="5"/>
      <c r="H6" s="5"/>
      <c r="I6" s="5"/>
      <c r="J6" s="5"/>
    </row>
    <row r="7" spans="1:31" ht="24" customHeight="1" x14ac:dyDescent="0.2">
      <c r="A7" s="40" t="s">
        <v>12</v>
      </c>
      <c r="B7" s="41">
        <f>+'21.1'!B7/'21.1'!B19*100</f>
        <v>16.394230491635014</v>
      </c>
      <c r="C7" s="42">
        <v>15.60006352261334</v>
      </c>
      <c r="D7" s="43">
        <v>16.086030772386824</v>
      </c>
      <c r="E7" s="43">
        <v>15.425231616743437</v>
      </c>
      <c r="F7" s="43">
        <v>14.822628812516662</v>
      </c>
      <c r="G7" s="43">
        <v>14.718072126467268</v>
      </c>
      <c r="H7" s="43">
        <v>15.045986874762365</v>
      </c>
      <c r="I7" s="43">
        <v>15.752863186998795</v>
      </c>
      <c r="J7" s="43">
        <v>14.779662271888746</v>
      </c>
      <c r="K7" s="43">
        <v>15.108857830377254</v>
      </c>
      <c r="L7" s="43">
        <v>15.426462752297793</v>
      </c>
      <c r="M7" s="43">
        <v>15.7854215414871</v>
      </c>
      <c r="N7" s="43">
        <v>18.2788100545635</v>
      </c>
      <c r="O7" s="43">
        <v>17.562325116310763</v>
      </c>
      <c r="P7" s="43">
        <v>18.196503948080313</v>
      </c>
      <c r="Q7" s="56">
        <v>14.076149977952443</v>
      </c>
      <c r="T7" s="44"/>
      <c r="U7" s="44"/>
      <c r="V7" s="44"/>
      <c r="W7" s="44"/>
      <c r="X7" s="44"/>
      <c r="Y7" s="44"/>
      <c r="Z7" s="93"/>
      <c r="AA7" s="93"/>
      <c r="AB7" s="93"/>
      <c r="AC7" s="93"/>
      <c r="AD7" s="93"/>
      <c r="AE7" s="93"/>
    </row>
    <row r="8" spans="1:31" ht="24" customHeight="1" x14ac:dyDescent="0.2">
      <c r="A8" s="45" t="s">
        <v>10</v>
      </c>
      <c r="B8" s="41">
        <f>+'21.1'!B8/'21.1'!B19*100</f>
        <v>0.29032988852459907</v>
      </c>
      <c r="C8" s="42">
        <v>0.46194529312446719</v>
      </c>
      <c r="D8" s="43">
        <v>0.38399943614184645</v>
      </c>
      <c r="E8" s="43">
        <v>0.53349547464589708</v>
      </c>
      <c r="F8" s="43">
        <v>0.61716024574701933</v>
      </c>
      <c r="G8" s="43">
        <v>0.6534230654230847</v>
      </c>
      <c r="H8" s="43">
        <v>0.58395395574547559</v>
      </c>
      <c r="I8" s="43">
        <v>0.69110398462293632</v>
      </c>
      <c r="J8" s="43">
        <v>0.82576033778760882</v>
      </c>
      <c r="K8" s="43">
        <v>0.89148218969961746</v>
      </c>
      <c r="L8" s="43">
        <v>0.92100971563150047</v>
      </c>
      <c r="M8" s="43">
        <v>0.46160766561469146</v>
      </c>
      <c r="N8" s="85">
        <v>0.66118160759547462</v>
      </c>
      <c r="O8" s="85">
        <v>0.5677621104490147</v>
      </c>
      <c r="P8" s="85">
        <v>0.59996858489930971</v>
      </c>
      <c r="Q8" s="56">
        <v>0.59825583415819961</v>
      </c>
      <c r="T8" s="44"/>
      <c r="U8" s="44"/>
      <c r="V8" s="44"/>
      <c r="W8" s="44"/>
      <c r="X8" s="44"/>
      <c r="Y8" s="44"/>
      <c r="Z8" s="93"/>
      <c r="AA8" s="93"/>
      <c r="AB8" s="93"/>
      <c r="AC8" s="93"/>
      <c r="AD8" s="93"/>
      <c r="AE8" s="93"/>
    </row>
    <row r="9" spans="1:31" ht="24" customHeight="1" x14ac:dyDescent="0.2">
      <c r="A9" s="40" t="s">
        <v>9</v>
      </c>
      <c r="B9" s="41">
        <f>+'21.1'!B9/'21.1'!B19*100</f>
        <v>13.379221849328026</v>
      </c>
      <c r="C9" s="42">
        <v>13.61030456880866</v>
      </c>
      <c r="D9" s="43">
        <v>10.288577617667785</v>
      </c>
      <c r="E9" s="43">
        <v>9.2293254591878533</v>
      </c>
      <c r="F9" s="43">
        <v>8.6653777161890329</v>
      </c>
      <c r="G9" s="43">
        <v>8.4566908438545898</v>
      </c>
      <c r="H9" s="43">
        <v>8.0584161324084551</v>
      </c>
      <c r="I9" s="43">
        <v>7.6452556673930614</v>
      </c>
      <c r="J9" s="43">
        <v>9.9977754514957518</v>
      </c>
      <c r="K9" s="43">
        <v>9.7952915910639593</v>
      </c>
      <c r="L9" s="43">
        <v>8.9955631525357553</v>
      </c>
      <c r="M9" s="43">
        <v>8.4368478280826373</v>
      </c>
      <c r="N9" s="85">
        <v>5.5424477650336677</v>
      </c>
      <c r="O9" s="85">
        <v>5.6160622520725205</v>
      </c>
      <c r="P9" s="85">
        <v>5.3927261575591956</v>
      </c>
      <c r="Q9" s="56">
        <v>5.5484818365046698</v>
      </c>
      <c r="T9" s="44"/>
      <c r="U9" s="44"/>
      <c r="V9" s="44"/>
      <c r="W9" s="44"/>
      <c r="X9" s="44"/>
      <c r="Y9" s="44"/>
      <c r="Z9" s="93"/>
      <c r="AA9" s="93"/>
      <c r="AB9" s="93"/>
      <c r="AC9" s="93"/>
      <c r="AD9" s="93"/>
      <c r="AE9" s="93"/>
    </row>
    <row r="10" spans="1:31" ht="24" customHeight="1" x14ac:dyDescent="0.2">
      <c r="A10" s="45" t="s">
        <v>0</v>
      </c>
      <c r="B10" s="41">
        <f>+'21.1'!B10/'21.1'!B19*100</f>
        <v>10.241023395874722</v>
      </c>
      <c r="C10" s="42">
        <v>10.06874505704789</v>
      </c>
      <c r="D10" s="43">
        <v>9.9519961309245399</v>
      </c>
      <c r="E10" s="43">
        <v>9.8388179031634486</v>
      </c>
      <c r="F10" s="43">
        <v>9.7313347619186761</v>
      </c>
      <c r="G10" s="43">
        <v>9.5910454383240591</v>
      </c>
      <c r="H10" s="43">
        <v>9.0457015076503016</v>
      </c>
      <c r="I10" s="43">
        <v>8.6002069086453972</v>
      </c>
      <c r="J10" s="43">
        <v>8.0146659337445936</v>
      </c>
      <c r="K10" s="43">
        <v>7.7891943357827564</v>
      </c>
      <c r="L10" s="43">
        <v>7.9804911534593099</v>
      </c>
      <c r="M10" s="43">
        <v>7.8741363025282087</v>
      </c>
      <c r="N10" s="85">
        <v>7.4879325255044913</v>
      </c>
      <c r="O10" s="85">
        <v>8.5037714204651067</v>
      </c>
      <c r="P10" s="85">
        <v>8.31846933661779</v>
      </c>
      <c r="Q10" s="56">
        <v>8.3423127643825801</v>
      </c>
      <c r="R10" s="3" t="s">
        <v>33</v>
      </c>
      <c r="T10" s="44"/>
      <c r="U10" s="44"/>
      <c r="V10" s="44"/>
      <c r="W10" s="44"/>
      <c r="X10" s="44"/>
      <c r="Y10" s="44"/>
      <c r="Z10" s="93"/>
      <c r="AA10" s="93"/>
      <c r="AB10" s="93"/>
      <c r="AC10" s="93"/>
      <c r="AD10" s="93"/>
      <c r="AE10" s="93"/>
    </row>
    <row r="11" spans="1:31" ht="24" customHeight="1" x14ac:dyDescent="0.2">
      <c r="A11" s="45" t="s">
        <v>8</v>
      </c>
      <c r="B11" s="41">
        <f>+'21.1'!B11/'21.1'!B19*100</f>
        <v>1.9252696029565555</v>
      </c>
      <c r="C11" s="42">
        <v>1.8359773436012423</v>
      </c>
      <c r="D11" s="43">
        <v>1.4712887181524363</v>
      </c>
      <c r="E11" s="43">
        <v>1.6347744364720453</v>
      </c>
      <c r="F11" s="43">
        <v>1.5208305481780366</v>
      </c>
      <c r="G11" s="43">
        <v>1.5708701858621321</v>
      </c>
      <c r="H11" s="43">
        <v>1.5329704465948175</v>
      </c>
      <c r="I11" s="43">
        <v>1.5911824145961915</v>
      </c>
      <c r="J11" s="43">
        <v>1.4135413633254035</v>
      </c>
      <c r="K11" s="43">
        <v>1.3952482194257243</v>
      </c>
      <c r="L11" s="43">
        <v>1.5357920281154471</v>
      </c>
      <c r="M11" s="43">
        <v>1.6259340784880936</v>
      </c>
      <c r="N11" s="85">
        <v>1.8555141726070912</v>
      </c>
      <c r="O11" s="85">
        <v>1.6012827664801894</v>
      </c>
      <c r="P11" s="85">
        <v>1.6395890106985871</v>
      </c>
      <c r="Q11" s="56">
        <v>1.7498495970109293</v>
      </c>
      <c r="T11" s="44"/>
      <c r="U11" s="44"/>
      <c r="V11" s="44"/>
      <c r="W11" s="44"/>
      <c r="X11" s="44"/>
      <c r="Y11" s="44"/>
      <c r="Z11" s="93"/>
      <c r="AA11" s="93"/>
      <c r="AB11" s="93"/>
      <c r="AC11" s="93"/>
      <c r="AD11" s="93"/>
      <c r="AE11" s="93"/>
    </row>
    <row r="12" spans="1:31" ht="24" customHeight="1" x14ac:dyDescent="0.2">
      <c r="A12" s="45" t="s">
        <v>1</v>
      </c>
      <c r="B12" s="41">
        <f>+'21.1'!B12/'21.1'!B19*100</f>
        <v>5.6496980372164334</v>
      </c>
      <c r="C12" s="42">
        <v>6.671533573360322</v>
      </c>
      <c r="D12" s="43">
        <v>9.1347599498544447</v>
      </c>
      <c r="E12" s="43">
        <v>9.3196768097523126</v>
      </c>
      <c r="F12" s="43">
        <v>9.502359441346762</v>
      </c>
      <c r="G12" s="43">
        <v>10.770864881027016</v>
      </c>
      <c r="H12" s="43">
        <v>10.726834276054154</v>
      </c>
      <c r="I12" s="43">
        <v>8.6944120815493307</v>
      </c>
      <c r="J12" s="43">
        <v>9.5848291741768588</v>
      </c>
      <c r="K12" s="43">
        <v>10.076359309220809</v>
      </c>
      <c r="L12" s="43">
        <v>9.5623160817540178</v>
      </c>
      <c r="M12" s="43">
        <v>9.2472597304305069</v>
      </c>
      <c r="N12" s="85">
        <v>8.0088638370836396</v>
      </c>
      <c r="O12" s="85">
        <v>9.3076448754239962</v>
      </c>
      <c r="P12" s="85">
        <v>9.3809579611100986</v>
      </c>
      <c r="Q12" s="56">
        <v>8.4698021003045305</v>
      </c>
      <c r="R12" s="3" t="s">
        <v>34</v>
      </c>
      <c r="T12" s="44"/>
      <c r="U12" s="44"/>
      <c r="V12" s="44"/>
      <c r="W12" s="44"/>
      <c r="X12" s="44"/>
      <c r="Y12" s="44"/>
      <c r="Z12" s="93"/>
      <c r="AA12" s="93"/>
      <c r="AB12" s="93"/>
      <c r="AC12" s="93"/>
      <c r="AD12" s="93"/>
      <c r="AE12" s="93"/>
    </row>
    <row r="13" spans="1:31" ht="24" customHeight="1" x14ac:dyDescent="0.2">
      <c r="A13" s="45" t="s">
        <v>20</v>
      </c>
      <c r="B13" s="41">
        <f>+'21.1'!B13/'21.1'!B19*100</f>
        <v>11.051165378330618</v>
      </c>
      <c r="C13" s="42">
        <v>11.440849306821335</v>
      </c>
      <c r="D13" s="43">
        <v>11.547072915769821</v>
      </c>
      <c r="E13" s="43">
        <v>11.918997955854861</v>
      </c>
      <c r="F13" s="43">
        <v>12.211198250737155</v>
      </c>
      <c r="G13" s="43">
        <v>12.012606217266757</v>
      </c>
      <c r="H13" s="43">
        <v>11.918789845502339</v>
      </c>
      <c r="I13" s="43">
        <v>12.323541363301205</v>
      </c>
      <c r="J13" s="43">
        <v>11.818985436203771</v>
      </c>
      <c r="K13" s="43">
        <v>11.511979613210203</v>
      </c>
      <c r="L13" s="43">
        <v>11.518776406204243</v>
      </c>
      <c r="M13" s="43">
        <v>11.663134015655185</v>
      </c>
      <c r="N13" s="85">
        <v>11.56812280284681</v>
      </c>
      <c r="O13" s="85">
        <v>12.039616642272344</v>
      </c>
      <c r="P13" s="85">
        <v>11.988640698512301</v>
      </c>
      <c r="Q13" s="56">
        <v>13.1449884814641</v>
      </c>
      <c r="T13" s="44"/>
      <c r="U13" s="44"/>
      <c r="V13" s="44"/>
      <c r="W13" s="44"/>
      <c r="X13" s="44"/>
      <c r="Y13" s="44"/>
      <c r="Z13" s="93"/>
      <c r="AA13" s="93"/>
      <c r="AB13" s="93"/>
      <c r="AC13" s="93"/>
      <c r="AD13" s="93"/>
      <c r="AE13" s="93"/>
    </row>
    <row r="14" spans="1:31" ht="24" customHeight="1" x14ac:dyDescent="0.2">
      <c r="A14" s="40" t="s">
        <v>7</v>
      </c>
      <c r="B14" s="41">
        <f>+'21.1'!B14/'21.1'!B19*100</f>
        <v>6.9991817914114938</v>
      </c>
      <c r="C14" s="42">
        <v>6.8427127948290698</v>
      </c>
      <c r="D14" s="43">
        <v>7.2134304823494197</v>
      </c>
      <c r="E14" s="43">
        <v>7.5877394625638415</v>
      </c>
      <c r="F14" s="43">
        <v>7.8241422993052643</v>
      </c>
      <c r="G14" s="43">
        <v>7.6865734623212028</v>
      </c>
      <c r="H14" s="43">
        <v>7.7359583651504309</v>
      </c>
      <c r="I14" s="43">
        <v>7.9852792973275353</v>
      </c>
      <c r="J14" s="43">
        <v>7.6974887282380706</v>
      </c>
      <c r="K14" s="43">
        <v>7.690908607203359</v>
      </c>
      <c r="L14" s="43">
        <v>7.8605159677786247</v>
      </c>
      <c r="M14" s="43">
        <v>7.9418958809765208</v>
      </c>
      <c r="N14" s="85">
        <v>6.6866154681881511</v>
      </c>
      <c r="O14" s="85">
        <v>6.6828521120480389</v>
      </c>
      <c r="P14" s="85">
        <v>6.8838065128988903</v>
      </c>
      <c r="Q14" s="56">
        <v>7.2182175505483404</v>
      </c>
      <c r="T14" s="44"/>
      <c r="U14" s="44"/>
      <c r="V14" s="44"/>
      <c r="W14" s="44"/>
      <c r="X14" s="44"/>
      <c r="Y14" s="44"/>
      <c r="Z14" s="93"/>
      <c r="AA14" s="93"/>
      <c r="AB14" s="93"/>
      <c r="AC14" s="93"/>
      <c r="AD14" s="93"/>
      <c r="AE14" s="93"/>
    </row>
    <row r="15" spans="1:31" ht="24" customHeight="1" x14ac:dyDescent="0.2">
      <c r="A15" s="45" t="s">
        <v>6</v>
      </c>
      <c r="B15" s="41">
        <f>+'21.1'!B15/'21.1'!B19*100</f>
        <v>2.0481537321893581</v>
      </c>
      <c r="C15" s="42">
        <v>2.0784219845128074</v>
      </c>
      <c r="D15" s="43">
        <v>1.9800360405066757</v>
      </c>
      <c r="E15" s="43">
        <v>2.0489118769639942</v>
      </c>
      <c r="F15" s="43">
        <v>2.1406283413782838</v>
      </c>
      <c r="G15" s="43">
        <v>2.1262020274115301</v>
      </c>
      <c r="H15" s="43">
        <v>2.1733026695256794</v>
      </c>
      <c r="I15" s="43">
        <v>2.2283760629186329</v>
      </c>
      <c r="J15" s="43">
        <v>2.1937419781557934</v>
      </c>
      <c r="K15" s="43">
        <v>2.1571560500308595</v>
      </c>
      <c r="L15" s="43">
        <v>2.1572361805354485</v>
      </c>
      <c r="M15" s="43">
        <v>2.194153683579191</v>
      </c>
      <c r="N15" s="85">
        <v>1.1938502105706827</v>
      </c>
      <c r="O15" s="85">
        <v>1.4599376205003451</v>
      </c>
      <c r="P15" s="85">
        <v>1.7070167871327737</v>
      </c>
      <c r="Q15" s="56">
        <v>1.86666429933751</v>
      </c>
      <c r="T15" s="44"/>
      <c r="U15" s="44"/>
      <c r="V15" s="44"/>
      <c r="W15" s="44"/>
      <c r="X15" s="44"/>
      <c r="Y15" s="44"/>
      <c r="Z15" s="93"/>
      <c r="AA15" s="93"/>
      <c r="AB15" s="93"/>
      <c r="AC15" s="93"/>
      <c r="AD15" s="93"/>
      <c r="AE15" s="93"/>
    </row>
    <row r="16" spans="1:31" ht="24" customHeight="1" x14ac:dyDescent="0.2">
      <c r="A16" s="40" t="s">
        <v>14</v>
      </c>
      <c r="B16" s="41">
        <f>+'21.1'!B16/'21.1'!B19*100</f>
        <v>1.6705516573563881</v>
      </c>
      <c r="C16" s="42">
        <v>1.945514347498718</v>
      </c>
      <c r="D16" s="43">
        <v>2.2721506647323202</v>
      </c>
      <c r="E16" s="43">
        <v>2.4896184646093404</v>
      </c>
      <c r="F16" s="43">
        <v>2.7794061329184281</v>
      </c>
      <c r="G16" s="43">
        <v>2.8574856046065258</v>
      </c>
      <c r="H16" s="43">
        <v>3.1107253850541388</v>
      </c>
      <c r="I16" s="43">
        <v>3.4186172239357666</v>
      </c>
      <c r="J16" s="43">
        <v>3.6274904834167563</v>
      </c>
      <c r="K16" s="43">
        <v>3.9140359715379458</v>
      </c>
      <c r="L16" s="43">
        <v>3.9661533015571839</v>
      </c>
      <c r="M16" s="43">
        <v>4.2076117579137842</v>
      </c>
      <c r="N16" s="85">
        <v>5.1371896422423049</v>
      </c>
      <c r="O16" s="85">
        <v>5.1522728474737409</v>
      </c>
      <c r="P16" s="85">
        <v>5.095389709310588</v>
      </c>
      <c r="Q16" s="56">
        <v>5.1913038328755103</v>
      </c>
      <c r="T16" s="44"/>
      <c r="U16" s="44"/>
      <c r="V16" s="44"/>
      <c r="W16" s="44"/>
      <c r="X16" s="44"/>
      <c r="Y16" s="44"/>
      <c r="Z16" s="93"/>
      <c r="AA16" s="93"/>
      <c r="AB16" s="93"/>
      <c r="AC16" s="93"/>
      <c r="AD16" s="93"/>
      <c r="AE16" s="93"/>
    </row>
    <row r="17" spans="1:31" ht="24" customHeight="1" x14ac:dyDescent="0.2">
      <c r="A17" s="45" t="s">
        <v>11</v>
      </c>
      <c r="B17" s="41">
        <f>+'21.1'!B17/'21.1'!B19*100</f>
        <v>7.2161480206926285</v>
      </c>
      <c r="C17" s="42">
        <v>7.1430862667112276</v>
      </c>
      <c r="D17" s="43">
        <v>7.4347906497534044</v>
      </c>
      <c r="E17" s="43">
        <v>7.6842252798257977</v>
      </c>
      <c r="F17" s="43">
        <v>7.8068172327007277</v>
      </c>
      <c r="G17" s="43">
        <v>7.5164811581901834</v>
      </c>
      <c r="H17" s="43">
        <v>7.791382266684403</v>
      </c>
      <c r="I17" s="43">
        <v>8.0161841341399036</v>
      </c>
      <c r="J17" s="43">
        <v>7.795946209337397</v>
      </c>
      <c r="K17" s="43">
        <v>7.719367270121043</v>
      </c>
      <c r="L17" s="43">
        <v>7.8251068402924213</v>
      </c>
      <c r="M17" s="43">
        <v>7.9005138834204764</v>
      </c>
      <c r="N17" s="85">
        <v>9.1313944981733695</v>
      </c>
      <c r="O17" s="85">
        <v>8.3915716229670299</v>
      </c>
      <c r="P17" s="85">
        <v>8.2455065186333929</v>
      </c>
      <c r="Q17" s="56">
        <v>9.0975268519541999</v>
      </c>
      <c r="T17" s="44"/>
      <c r="U17" s="44"/>
      <c r="V17" s="44"/>
      <c r="W17" s="44"/>
      <c r="X17" s="44"/>
      <c r="Y17" s="44"/>
      <c r="Z17" s="93"/>
      <c r="AA17" s="93"/>
      <c r="AB17" s="93"/>
      <c r="AC17" s="93"/>
      <c r="AD17" s="93"/>
      <c r="AE17" s="93"/>
    </row>
    <row r="18" spans="1:31" ht="24" customHeight="1" x14ac:dyDescent="0.2">
      <c r="A18" s="45" t="s">
        <v>2</v>
      </c>
      <c r="B18" s="41">
        <f>+'21.1'!B18/'21.1'!B19*100</f>
        <v>23.135026154484166</v>
      </c>
      <c r="C18" s="42">
        <v>22.300845941070925</v>
      </c>
      <c r="D18" s="43">
        <v>22.235866621760483</v>
      </c>
      <c r="E18" s="43">
        <v>22.28918526021717</v>
      </c>
      <c r="F18" s="43">
        <v>22.378116217063948</v>
      </c>
      <c r="G18" s="43">
        <v>22.039684989245654</v>
      </c>
      <c r="H18" s="43">
        <v>22.275978274867441</v>
      </c>
      <c r="I18" s="43">
        <v>23.052977674571245</v>
      </c>
      <c r="J18" s="43">
        <v>22.250112632229246</v>
      </c>
      <c r="K18" s="43">
        <v>21.950119012326468</v>
      </c>
      <c r="L18" s="43">
        <v>22.250576419838257</v>
      </c>
      <c r="M18" s="43">
        <v>22.661483631823643</v>
      </c>
      <c r="N18" s="85">
        <v>24.448077415590845</v>
      </c>
      <c r="O18" s="85">
        <v>23.114900613536907</v>
      </c>
      <c r="P18" s="85">
        <v>22.551424774546788</v>
      </c>
      <c r="Q18" s="56">
        <v>24.696446873507</v>
      </c>
      <c r="T18" s="44"/>
      <c r="U18" s="44"/>
      <c r="V18" s="44"/>
      <c r="W18" s="44"/>
      <c r="X18" s="44"/>
      <c r="Y18" s="44"/>
      <c r="Z18" s="93"/>
      <c r="AA18" s="93"/>
      <c r="AB18" s="93"/>
      <c r="AC18" s="93"/>
      <c r="AD18" s="93"/>
      <c r="AE18" s="93"/>
    </row>
    <row r="19" spans="1:31" ht="24" customHeight="1" x14ac:dyDescent="0.2">
      <c r="A19" s="46" t="s">
        <v>3</v>
      </c>
      <c r="B19" s="47">
        <f>SUM(B7:B18)</f>
        <v>100</v>
      </c>
      <c r="C19" s="48">
        <f t="shared" ref="C19" si="0">SUM(C7:C18)</f>
        <v>100</v>
      </c>
      <c r="D19" s="49">
        <v>100</v>
      </c>
      <c r="E19" s="49">
        <v>100</v>
      </c>
      <c r="F19" s="49">
        <v>99.999999999999986</v>
      </c>
      <c r="G19" s="49">
        <f>SUM(G7:G18)</f>
        <v>100</v>
      </c>
      <c r="H19" s="49">
        <f t="shared" ref="H19:K19" si="1">SUM(H7:H18)</f>
        <v>100</v>
      </c>
      <c r="I19" s="49">
        <f t="shared" si="1"/>
        <v>100</v>
      </c>
      <c r="J19" s="49">
        <f t="shared" si="1"/>
        <v>100</v>
      </c>
      <c r="K19" s="49">
        <f t="shared" si="1"/>
        <v>99.999999999999986</v>
      </c>
      <c r="L19" s="49">
        <f>SUM(L7:L18)</f>
        <v>100</v>
      </c>
      <c r="M19" s="49">
        <f t="shared" ref="M19:Q19" si="2">SUM(M7:M18)</f>
        <v>100.00000000000003</v>
      </c>
      <c r="N19" s="49">
        <f t="shared" si="2"/>
        <v>100.00000000000001</v>
      </c>
      <c r="O19" s="49">
        <f t="shared" si="2"/>
        <v>100</v>
      </c>
      <c r="P19" s="49">
        <f t="shared" si="2"/>
        <v>100.00000000000001</v>
      </c>
      <c r="Q19" s="49">
        <f t="shared" si="2"/>
        <v>100</v>
      </c>
      <c r="R19" s="44"/>
      <c r="S19" s="44"/>
      <c r="T19" s="44"/>
      <c r="U19" s="44"/>
      <c r="V19" s="44"/>
      <c r="W19" s="44"/>
      <c r="X19" s="44"/>
      <c r="Y19" s="44"/>
      <c r="Z19" s="93"/>
      <c r="AA19" s="93"/>
      <c r="AB19" s="93"/>
      <c r="AC19" s="93"/>
      <c r="AD19" s="93"/>
      <c r="AE19" s="93"/>
    </row>
    <row r="20" spans="1:31" ht="5.0999999999999996" customHeight="1" x14ac:dyDescent="0.25">
      <c r="A20" s="50"/>
      <c r="B20" s="51"/>
      <c r="C20" s="51"/>
      <c r="D20" s="51"/>
      <c r="E20" s="51"/>
      <c r="F20" s="51"/>
      <c r="G20" s="51"/>
      <c r="H20" s="51"/>
      <c r="I20" s="51"/>
      <c r="J20" s="51"/>
      <c r="K20" s="51"/>
      <c r="L20" s="51"/>
      <c r="M20" s="51"/>
      <c r="N20" s="51"/>
      <c r="O20" s="51"/>
      <c r="P20" s="51"/>
      <c r="Q20" s="51"/>
    </row>
    <row r="21" spans="1:31" s="78" customFormat="1" ht="20.100000000000001" customHeight="1" x14ac:dyDescent="0.2">
      <c r="A21" s="98" t="s">
        <v>39</v>
      </c>
      <c r="B21" s="98"/>
      <c r="C21" s="98"/>
      <c r="D21" s="98"/>
      <c r="E21" s="98"/>
      <c r="F21" s="98"/>
      <c r="G21" s="98"/>
      <c r="H21" s="98"/>
      <c r="I21" s="98"/>
      <c r="J21" s="98"/>
      <c r="K21" s="98"/>
      <c r="L21" s="98"/>
      <c r="M21" s="98"/>
      <c r="N21" s="98"/>
      <c r="O21" s="98"/>
      <c r="P21" s="98"/>
      <c r="Q21" s="98"/>
    </row>
    <row r="22" spans="1:31" ht="11.1" customHeight="1" x14ac:dyDescent="0.2">
      <c r="A22" s="11" t="s">
        <v>27</v>
      </c>
      <c r="B22" s="52"/>
      <c r="C22" s="52"/>
      <c r="D22" s="52"/>
      <c r="E22" s="52"/>
      <c r="F22" s="52"/>
      <c r="G22" s="52"/>
      <c r="H22" s="52"/>
      <c r="I22" s="52"/>
      <c r="J22" s="52"/>
      <c r="K22" s="52"/>
      <c r="L22" s="52"/>
      <c r="M22" s="52"/>
    </row>
    <row r="23" spans="1:31" ht="6.75" customHeight="1" x14ac:dyDescent="0.2"/>
    <row r="24" spans="1:31" ht="5.25" customHeight="1" x14ac:dyDescent="0.2">
      <c r="B24" s="53"/>
      <c r="C24" s="53"/>
      <c r="D24" s="53"/>
      <c r="E24" s="53"/>
    </row>
    <row r="25" spans="1:31" x14ac:dyDescent="0.2">
      <c r="A25" s="53"/>
    </row>
    <row r="36" ht="2.25" customHeight="1" x14ac:dyDescent="0.2"/>
  </sheetData>
  <mergeCells count="2">
    <mergeCell ref="A21:Q21"/>
    <mergeCell ref="A1:Q1"/>
  </mergeCells>
  <phoneticPr fontId="0" type="noConversion"/>
  <pageMargins left="0.78740157480314965" right="0.78740157480314965" top="0.98425196850393704" bottom="0.98425196850393704" header="0.31496062992125984" footer="0"/>
  <pageSetup paperSize="9" orientation="portrait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23"/>
  <sheetViews>
    <sheetView showGridLines="0" zoomScaleNormal="100" workbookViewId="0">
      <selection sqref="A1:Q1"/>
    </sheetView>
  </sheetViews>
  <sheetFormatPr baseColWidth="10" defaultRowHeight="12.75" x14ac:dyDescent="0.2"/>
  <cols>
    <col min="1" max="1" width="27.42578125" style="66" customWidth="1"/>
    <col min="2" max="2" width="0.140625" style="10" customWidth="1"/>
    <col min="3" max="3" width="6.140625" style="10" hidden="1" customWidth="1"/>
    <col min="4" max="6" width="4.7109375" style="10" hidden="1" customWidth="1"/>
    <col min="7" max="17" width="5.7109375" style="10" customWidth="1"/>
    <col min="18" max="18" width="8.140625" style="10" hidden="1" customWidth="1"/>
    <col min="19" max="21" width="4.7109375" style="10" bestFit="1" customWidth="1"/>
    <col min="22" max="22" width="5.7109375" style="10" bestFit="1" customWidth="1"/>
    <col min="23" max="26" width="4.7109375" style="10" bestFit="1" customWidth="1"/>
    <col min="27" max="31" width="4.7109375" style="10" customWidth="1"/>
    <col min="32" max="44" width="3" style="10" bestFit="1" customWidth="1"/>
    <col min="45" max="16384" width="11.42578125" style="10"/>
  </cols>
  <sheetData>
    <row r="1" spans="1:30" ht="14.25" customHeight="1" x14ac:dyDescent="0.25">
      <c r="A1" s="94" t="s">
        <v>49</v>
      </c>
      <c r="B1" s="95"/>
      <c r="C1" s="95"/>
      <c r="D1" s="95"/>
      <c r="E1" s="95"/>
      <c r="F1" s="95"/>
      <c r="G1" s="95"/>
      <c r="H1" s="95"/>
      <c r="I1" s="95"/>
      <c r="J1" s="95"/>
      <c r="K1" s="95"/>
      <c r="L1" s="95"/>
      <c r="M1" s="95"/>
      <c r="N1" s="95"/>
      <c r="O1" s="95"/>
      <c r="P1" s="95"/>
      <c r="Q1" s="95"/>
    </row>
    <row r="2" spans="1:30" ht="10.5" customHeight="1" x14ac:dyDescent="0.25">
      <c r="A2" s="18" t="s">
        <v>50</v>
      </c>
      <c r="B2" s="24"/>
      <c r="C2" s="24"/>
      <c r="D2" s="24"/>
      <c r="E2" s="24"/>
      <c r="F2" s="24"/>
      <c r="G2" s="3"/>
      <c r="H2" s="3"/>
    </row>
    <row r="3" spans="1:30" ht="10.5" customHeight="1" x14ac:dyDescent="0.25">
      <c r="A3" s="18" t="s">
        <v>51</v>
      </c>
      <c r="B3" s="24"/>
      <c r="C3" s="24"/>
      <c r="D3" s="24"/>
      <c r="E3" s="24"/>
      <c r="F3" s="24"/>
      <c r="G3" s="3"/>
      <c r="H3" s="3"/>
    </row>
    <row r="4" spans="1:30" ht="3.75" customHeight="1" x14ac:dyDescent="0.25">
      <c r="A4" s="16"/>
      <c r="B4" s="24"/>
      <c r="C4" s="24"/>
      <c r="D4" s="24"/>
      <c r="E4" s="24"/>
      <c r="F4" s="24"/>
      <c r="G4" s="3"/>
      <c r="H4" s="3"/>
    </row>
    <row r="5" spans="1:30" x14ac:dyDescent="0.2">
      <c r="A5" s="26" t="s">
        <v>4</v>
      </c>
      <c r="B5" s="4">
        <v>2007</v>
      </c>
      <c r="C5" s="4">
        <v>2008</v>
      </c>
      <c r="D5" s="4">
        <v>2010</v>
      </c>
      <c r="E5" s="4">
        <v>2011</v>
      </c>
      <c r="F5" s="4">
        <v>2012</v>
      </c>
      <c r="G5" s="4">
        <v>2013</v>
      </c>
      <c r="H5" s="4">
        <v>2014</v>
      </c>
      <c r="I5" s="4">
        <v>2015</v>
      </c>
      <c r="J5" s="4">
        <v>2016</v>
      </c>
      <c r="K5" s="4">
        <v>2017</v>
      </c>
      <c r="L5" s="4">
        <v>2018</v>
      </c>
      <c r="M5" s="4">
        <v>2019</v>
      </c>
      <c r="N5" s="4" t="s">
        <v>30</v>
      </c>
      <c r="O5" s="4" t="s">
        <v>36</v>
      </c>
      <c r="P5" s="4" t="s">
        <v>37</v>
      </c>
      <c r="Q5" s="4" t="s">
        <v>38</v>
      </c>
    </row>
    <row r="6" spans="1:30" ht="5.0999999999999996" customHeight="1" x14ac:dyDescent="0.2">
      <c r="A6" s="27"/>
      <c r="B6" s="5"/>
      <c r="C6" s="5"/>
      <c r="D6" s="5"/>
      <c r="E6" s="5"/>
      <c r="F6" s="5"/>
      <c r="G6" s="5"/>
      <c r="L6" s="54"/>
      <c r="M6" s="54"/>
      <c r="N6" s="54"/>
      <c r="O6" s="54"/>
      <c r="P6" s="54"/>
      <c r="Q6" s="54"/>
    </row>
    <row r="7" spans="1:30" ht="21.95" customHeight="1" x14ac:dyDescent="0.25">
      <c r="A7" s="40" t="s">
        <v>16</v>
      </c>
      <c r="B7" s="55">
        <v>16.394230491635014</v>
      </c>
      <c r="C7" s="56">
        <v>17.601159265032503</v>
      </c>
      <c r="D7" s="56">
        <v>21.441427674216047</v>
      </c>
      <c r="E7" s="56">
        <v>21.102433489898445</v>
      </c>
      <c r="F7" s="56">
        <v>20.262207437590586</v>
      </c>
      <c r="G7" s="56">
        <v>20.4011760871911</v>
      </c>
      <c r="H7" s="56">
        <v>22.800937732300294</v>
      </c>
      <c r="I7" s="56">
        <v>21.81359822878219</v>
      </c>
      <c r="J7" s="56">
        <v>19.617522877084713</v>
      </c>
      <c r="K7" s="56">
        <v>19.44485287966782</v>
      </c>
      <c r="L7" s="56">
        <v>19.40484309921268</v>
      </c>
      <c r="M7" s="56">
        <v>19.806717969564136</v>
      </c>
      <c r="N7" s="56">
        <v>22.793995063916686</v>
      </c>
      <c r="O7" s="84">
        <v>24.161739998405523</v>
      </c>
      <c r="P7" s="84">
        <v>24.630239542220124</v>
      </c>
      <c r="Q7" s="84">
        <v>21.76592530202932</v>
      </c>
      <c r="R7" s="88"/>
      <c r="S7" s="88"/>
      <c r="T7" s="88"/>
      <c r="U7" s="88"/>
      <c r="V7" s="88"/>
      <c r="W7" s="88"/>
      <c r="X7" s="88"/>
      <c r="Y7" s="88"/>
      <c r="Z7" s="88"/>
      <c r="AA7" s="88"/>
      <c r="AB7" s="88"/>
      <c r="AC7" s="88"/>
      <c r="AD7" s="88"/>
    </row>
    <row r="8" spans="1:30" ht="21.95" customHeight="1" x14ac:dyDescent="0.25">
      <c r="A8" s="40" t="s">
        <v>17</v>
      </c>
      <c r="B8" s="55">
        <v>0.29032988852459907</v>
      </c>
      <c r="C8" s="56">
        <v>0.44118646703361941</v>
      </c>
      <c r="D8" s="56">
        <v>0.34350781727642327</v>
      </c>
      <c r="E8" s="56">
        <v>0.48377929891165045</v>
      </c>
      <c r="F8" s="56">
        <v>0.62051920296586849</v>
      </c>
      <c r="G8" s="56">
        <v>0.65980935125600471</v>
      </c>
      <c r="H8" s="56">
        <v>0.60936944555865769</v>
      </c>
      <c r="I8" s="56">
        <v>0.69135450912760787</v>
      </c>
      <c r="J8" s="56">
        <v>0.80730380466767682</v>
      </c>
      <c r="K8" s="56">
        <v>0.92337267051936323</v>
      </c>
      <c r="L8" s="56">
        <v>0.95137855252492975</v>
      </c>
      <c r="M8" s="56">
        <v>0.48318618957914122</v>
      </c>
      <c r="N8" s="56">
        <v>0.71243357705196908</v>
      </c>
      <c r="O8" s="84">
        <v>0.65408137584440829</v>
      </c>
      <c r="P8" s="84">
        <v>0.73775868608170114</v>
      </c>
      <c r="Q8" s="84">
        <v>0.69684415550232937</v>
      </c>
      <c r="R8" s="89"/>
      <c r="S8" s="88"/>
      <c r="T8" s="88"/>
      <c r="U8" s="88"/>
      <c r="V8" s="88"/>
      <c r="W8" s="88"/>
      <c r="X8" s="88"/>
      <c r="Y8" s="88"/>
      <c r="Z8" s="88"/>
      <c r="AA8" s="88"/>
      <c r="AB8" s="88"/>
      <c r="AC8" s="88"/>
      <c r="AD8" s="88"/>
    </row>
    <row r="9" spans="1:30" ht="21.95" customHeight="1" x14ac:dyDescent="0.25">
      <c r="A9" s="40" t="s">
        <v>18</v>
      </c>
      <c r="B9" s="55">
        <v>13.379221849328026</v>
      </c>
      <c r="C9" s="56">
        <v>14.341659934725701</v>
      </c>
      <c r="D9" s="56">
        <v>12.280002474167079</v>
      </c>
      <c r="E9" s="56">
        <v>12.735615812457249</v>
      </c>
      <c r="F9" s="56">
        <v>10.917160041415279</v>
      </c>
      <c r="G9" s="56">
        <v>9.8304715898523352</v>
      </c>
      <c r="H9" s="56">
        <v>8.2692347246071289</v>
      </c>
      <c r="I9" s="56">
        <v>7.2315926244396405</v>
      </c>
      <c r="J9" s="56">
        <v>11.099593576189539</v>
      </c>
      <c r="K9" s="56">
        <v>11.162097126636668</v>
      </c>
      <c r="L9" s="56">
        <v>10.377161250249872</v>
      </c>
      <c r="M9" s="56">
        <v>9.9187294565916524</v>
      </c>
      <c r="N9" s="56">
        <v>6.8692465520383283</v>
      </c>
      <c r="O9" s="84">
        <v>9.6598193833723069</v>
      </c>
      <c r="P9" s="84">
        <v>8.5879018475003424</v>
      </c>
      <c r="Q9" s="84">
        <v>7.6776406180085797</v>
      </c>
      <c r="R9" s="88"/>
      <c r="S9" s="88"/>
      <c r="T9" s="88"/>
      <c r="U9" s="88"/>
      <c r="V9" s="88"/>
      <c r="W9" s="88"/>
      <c r="X9" s="88"/>
      <c r="Y9" s="88"/>
      <c r="Z9" s="88"/>
      <c r="AA9" s="88"/>
      <c r="AB9" s="88"/>
      <c r="AC9" s="88"/>
      <c r="AD9" s="88"/>
    </row>
    <row r="10" spans="1:30" ht="21.95" customHeight="1" x14ac:dyDescent="0.25">
      <c r="A10" s="40" t="s">
        <v>0</v>
      </c>
      <c r="B10" s="55">
        <v>10.241023395874722</v>
      </c>
      <c r="C10" s="56">
        <v>9.6908733551964605</v>
      </c>
      <c r="D10" s="56">
        <v>9.3668467949501171</v>
      </c>
      <c r="E10" s="56">
        <v>8.6582399930376202</v>
      </c>
      <c r="F10" s="56">
        <v>9.0153731325074933</v>
      </c>
      <c r="G10" s="56">
        <v>8.8465188863863418</v>
      </c>
      <c r="H10" s="56">
        <v>7.9997695056470697</v>
      </c>
      <c r="I10" s="56">
        <v>7.6682985331667206</v>
      </c>
      <c r="J10" s="56">
        <v>7.1404136769700557</v>
      </c>
      <c r="K10" s="56">
        <v>6.8426532054880456</v>
      </c>
      <c r="L10" s="56">
        <v>6.7580310365511016</v>
      </c>
      <c r="M10" s="56">
        <v>6.6237195811500795</v>
      </c>
      <c r="N10" s="56">
        <v>5.9354037104487407</v>
      </c>
      <c r="O10" s="84">
        <v>5.8959207863000618</v>
      </c>
      <c r="P10" s="84">
        <v>5.9134687462026578</v>
      </c>
      <c r="Q10" s="84">
        <v>6.2016213513015552</v>
      </c>
      <c r="R10" s="88"/>
      <c r="S10" s="88"/>
      <c r="T10" s="88"/>
      <c r="U10" s="88"/>
      <c r="V10" s="88"/>
      <c r="W10" s="88"/>
      <c r="X10" s="88"/>
      <c r="Y10" s="88"/>
      <c r="Z10" s="88"/>
      <c r="AA10" s="88"/>
      <c r="AB10" s="88"/>
      <c r="AC10" s="88"/>
      <c r="AD10" s="88"/>
    </row>
    <row r="11" spans="1:30" ht="21.95" customHeight="1" x14ac:dyDescent="0.25">
      <c r="A11" s="40" t="s">
        <v>19</v>
      </c>
      <c r="B11" s="55">
        <v>1.9252696029565555</v>
      </c>
      <c r="C11" s="56">
        <v>1.7890187820423615</v>
      </c>
      <c r="D11" s="56">
        <v>1.3744772764537816</v>
      </c>
      <c r="E11" s="56">
        <v>1.4681282712441486</v>
      </c>
      <c r="F11" s="56">
        <v>1.4185353174854758</v>
      </c>
      <c r="G11" s="56">
        <v>1.4814237762000135</v>
      </c>
      <c r="H11" s="56">
        <v>1.5191976065226571</v>
      </c>
      <c r="I11" s="56">
        <v>1.6803308860600181</v>
      </c>
      <c r="J11" s="56">
        <v>1.6359383085859924</v>
      </c>
      <c r="K11" s="56">
        <v>1.576992200799058</v>
      </c>
      <c r="L11" s="56">
        <v>1.7762567283023007</v>
      </c>
      <c r="M11" s="56">
        <v>1.958505958662591</v>
      </c>
      <c r="N11" s="56">
        <v>2.2010511087228988</v>
      </c>
      <c r="O11" s="84">
        <v>1.7191747665636887</v>
      </c>
      <c r="P11" s="84">
        <v>1.7028660163776874</v>
      </c>
      <c r="Q11" s="84">
        <v>1.6641855078567105</v>
      </c>
      <c r="R11" s="88"/>
      <c r="S11" s="88"/>
      <c r="T11" s="88"/>
      <c r="U11" s="88"/>
      <c r="V11" s="88"/>
      <c r="W11" s="88"/>
      <c r="X11" s="88"/>
      <c r="Y11" s="88"/>
      <c r="Z11" s="88"/>
      <c r="AA11" s="88"/>
      <c r="AB11" s="88"/>
      <c r="AC11" s="88"/>
      <c r="AD11" s="88"/>
    </row>
    <row r="12" spans="1:30" ht="21.95" customHeight="1" x14ac:dyDescent="0.25">
      <c r="A12" s="40" t="s">
        <v>1</v>
      </c>
      <c r="B12" s="55">
        <v>5.6496980372164334</v>
      </c>
      <c r="C12" s="56">
        <v>6.4382299561016181</v>
      </c>
      <c r="D12" s="56">
        <v>8.1954554433377602</v>
      </c>
      <c r="E12" s="56">
        <v>8.2393933813872007</v>
      </c>
      <c r="F12" s="56">
        <v>8.4636327327904493</v>
      </c>
      <c r="G12" s="56">
        <v>9.7414444573176766</v>
      </c>
      <c r="H12" s="56">
        <v>9.7553570576529829</v>
      </c>
      <c r="I12" s="56">
        <v>8.418395052939486</v>
      </c>
      <c r="J12" s="56">
        <v>9.2170059739673071</v>
      </c>
      <c r="K12" s="56">
        <v>9.6638940073643465</v>
      </c>
      <c r="L12" s="56">
        <v>9.3910745871003432</v>
      </c>
      <c r="M12" s="56">
        <v>8.9672585342317692</v>
      </c>
      <c r="N12" s="56">
        <v>8.0068760540587558</v>
      </c>
      <c r="O12" s="84">
        <v>8.9488744603233421</v>
      </c>
      <c r="P12" s="84">
        <v>9.2428567896597631</v>
      </c>
      <c r="Q12" s="84">
        <v>8.5429631774274206</v>
      </c>
      <c r="R12" s="88"/>
      <c r="S12" s="88"/>
      <c r="T12" s="88"/>
      <c r="U12" s="88"/>
      <c r="V12" s="88"/>
      <c r="W12" s="88"/>
      <c r="X12" s="88"/>
      <c r="Y12" s="88"/>
      <c r="Z12" s="88"/>
      <c r="AA12" s="88"/>
      <c r="AB12" s="88"/>
      <c r="AC12" s="88"/>
      <c r="AD12" s="88"/>
    </row>
    <row r="13" spans="1:30" ht="21.95" customHeight="1" x14ac:dyDescent="0.25">
      <c r="A13" s="40" t="s">
        <v>20</v>
      </c>
      <c r="B13" s="55">
        <v>11.051165378330618</v>
      </c>
      <c r="C13" s="56">
        <v>11.361795075340849</v>
      </c>
      <c r="D13" s="56">
        <v>10.758542302447207</v>
      </c>
      <c r="E13" s="56">
        <v>11.159517579214324</v>
      </c>
      <c r="F13" s="56">
        <v>11.303993310516397</v>
      </c>
      <c r="G13" s="56">
        <v>10.920260934178485</v>
      </c>
      <c r="H13" s="56">
        <v>10.441111066052205</v>
      </c>
      <c r="I13" s="56">
        <v>10.800754923520785</v>
      </c>
      <c r="J13" s="56">
        <v>10.356736635450698</v>
      </c>
      <c r="K13" s="56">
        <v>10.014476516093035</v>
      </c>
      <c r="L13" s="56">
        <v>10.22361031354064</v>
      </c>
      <c r="M13" s="56">
        <v>10.264535168665667</v>
      </c>
      <c r="N13" s="56">
        <v>10.524574053495128</v>
      </c>
      <c r="O13" s="84">
        <v>10.827888811109775</v>
      </c>
      <c r="P13" s="84">
        <v>11.134165631685622</v>
      </c>
      <c r="Q13" s="84">
        <v>12.23201642407812</v>
      </c>
      <c r="R13" s="88"/>
      <c r="S13" s="88"/>
      <c r="T13" s="88"/>
      <c r="U13" s="88"/>
      <c r="V13" s="88"/>
      <c r="W13" s="88"/>
      <c r="X13" s="88"/>
      <c r="Y13" s="88"/>
      <c r="Z13" s="88"/>
      <c r="AA13" s="88"/>
      <c r="AB13" s="88"/>
      <c r="AC13" s="88"/>
      <c r="AD13" s="88"/>
    </row>
    <row r="14" spans="1:30" ht="21.95" customHeight="1" x14ac:dyDescent="0.25">
      <c r="A14" s="40" t="s">
        <v>29</v>
      </c>
      <c r="B14" s="55">
        <v>6.9991817914114938</v>
      </c>
      <c r="C14" s="56">
        <v>6.5441030385195385</v>
      </c>
      <c r="D14" s="56">
        <v>6.7767412801748916</v>
      </c>
      <c r="E14" s="56">
        <v>6.6288653283542418</v>
      </c>
      <c r="F14" s="56">
        <v>6.913479705453125</v>
      </c>
      <c r="G14" s="56">
        <v>6.9034120229194933</v>
      </c>
      <c r="H14" s="56">
        <v>6.7807724741778461</v>
      </c>
      <c r="I14" s="56">
        <v>7.8505664153629517</v>
      </c>
      <c r="J14" s="56">
        <v>7.5118998954254348</v>
      </c>
      <c r="K14" s="56">
        <v>7.2422502080072562</v>
      </c>
      <c r="L14" s="56">
        <v>6.8056678200415277</v>
      </c>
      <c r="M14" s="56">
        <v>6.9871527030405334</v>
      </c>
      <c r="N14" s="56">
        <v>6.7445996872325109</v>
      </c>
      <c r="O14" s="84">
        <v>5.5269583616434099</v>
      </c>
      <c r="P14" s="84">
        <v>5.6970669662982818</v>
      </c>
      <c r="Q14" s="84">
        <v>5.9638249151159419</v>
      </c>
      <c r="R14" s="88"/>
      <c r="S14" s="88"/>
      <c r="T14" s="88"/>
      <c r="U14" s="88"/>
      <c r="V14" s="88"/>
      <c r="W14" s="88"/>
      <c r="X14" s="88"/>
      <c r="Y14" s="88"/>
      <c r="Z14" s="88"/>
      <c r="AA14" s="88"/>
      <c r="AB14" s="88"/>
      <c r="AC14" s="88"/>
      <c r="AD14" s="88"/>
    </row>
    <row r="15" spans="1:30" ht="21.95" customHeight="1" x14ac:dyDescent="0.25">
      <c r="A15" s="40" t="s">
        <v>22</v>
      </c>
      <c r="B15" s="55">
        <v>2.0481537321893581</v>
      </c>
      <c r="C15" s="56">
        <v>1.9924794810731079</v>
      </c>
      <c r="D15" s="56">
        <v>1.8884303229128412</v>
      </c>
      <c r="E15" s="56">
        <v>1.9928964616567599</v>
      </c>
      <c r="F15" s="56">
        <v>2.2093815567609121</v>
      </c>
      <c r="G15" s="56">
        <v>2.2692836239420178</v>
      </c>
      <c r="H15" s="56">
        <v>2.3336304167942452</v>
      </c>
      <c r="I15" s="56">
        <v>2.4289776857300001</v>
      </c>
      <c r="J15" s="56">
        <v>2.3946470989202338</v>
      </c>
      <c r="K15" s="56">
        <v>2.3978200485941947</v>
      </c>
      <c r="L15" s="56">
        <v>2.4639283798727312</v>
      </c>
      <c r="M15" s="56">
        <v>2.4669560038107941</v>
      </c>
      <c r="N15" s="56">
        <v>1.3727077542763995</v>
      </c>
      <c r="O15" s="84">
        <v>1.5555507192213052</v>
      </c>
      <c r="P15" s="84">
        <v>1.875085810054808</v>
      </c>
      <c r="Q15" s="84">
        <v>2.123349037980681</v>
      </c>
      <c r="R15" s="88"/>
      <c r="S15" s="88"/>
      <c r="T15" s="88"/>
      <c r="U15" s="88"/>
      <c r="V15" s="88"/>
      <c r="W15" s="88"/>
      <c r="X15" s="88"/>
      <c r="Y15" s="88"/>
      <c r="Z15" s="88"/>
      <c r="AA15" s="88"/>
      <c r="AB15" s="88"/>
      <c r="AC15" s="88"/>
      <c r="AD15" s="88"/>
    </row>
    <row r="16" spans="1:30" ht="21.95" customHeight="1" x14ac:dyDescent="0.25">
      <c r="A16" s="40" t="s">
        <v>28</v>
      </c>
      <c r="B16" s="55">
        <v>1.6705516573563881</v>
      </c>
      <c r="C16" s="56">
        <v>1.6451317491172623</v>
      </c>
      <c r="D16" s="56">
        <v>1.4232681329275605</v>
      </c>
      <c r="E16" s="56">
        <v>1.3731384786668315</v>
      </c>
      <c r="F16" s="56">
        <v>1.4032755830048558</v>
      </c>
      <c r="G16" s="56">
        <v>1.3400070093842242</v>
      </c>
      <c r="H16" s="56">
        <v>1.3096376034216421</v>
      </c>
      <c r="I16" s="56">
        <v>1.3044403306949237</v>
      </c>
      <c r="J16" s="56">
        <v>1.2503182460924578</v>
      </c>
      <c r="K16" s="56">
        <v>1.3577701676585407</v>
      </c>
      <c r="L16" s="56">
        <v>1.349453176798487</v>
      </c>
      <c r="M16" s="56">
        <v>1.3708018198789715</v>
      </c>
      <c r="N16" s="56">
        <v>1.533341973716817</v>
      </c>
      <c r="O16" s="84">
        <v>1.3183626185052633</v>
      </c>
      <c r="P16" s="84">
        <v>1.3551649893924307</v>
      </c>
      <c r="Q16" s="84">
        <v>1.2980759613613033</v>
      </c>
      <c r="R16" s="88"/>
      <c r="S16" s="88"/>
      <c r="T16" s="88"/>
      <c r="U16" s="88"/>
      <c r="V16" s="88"/>
      <c r="W16" s="88"/>
      <c r="X16" s="88"/>
      <c r="Y16" s="88"/>
      <c r="Z16" s="88"/>
      <c r="AA16" s="88"/>
      <c r="AB16" s="88"/>
      <c r="AC16" s="88"/>
      <c r="AD16" s="88"/>
    </row>
    <row r="17" spans="1:44" ht="21.95" customHeight="1" x14ac:dyDescent="0.25">
      <c r="A17" s="40" t="s">
        <v>24</v>
      </c>
      <c r="B17" s="55">
        <v>7.2161480206926285</v>
      </c>
      <c r="C17" s="56">
        <v>6.8353196570634029</v>
      </c>
      <c r="D17" s="56">
        <v>6.4442193281040145</v>
      </c>
      <c r="E17" s="56">
        <v>6.6921741677647102</v>
      </c>
      <c r="F17" s="56">
        <v>7.0301076761264349</v>
      </c>
      <c r="G17" s="56">
        <v>7.0411596174878897</v>
      </c>
      <c r="H17" s="56">
        <v>7.4993935783507171</v>
      </c>
      <c r="I17" s="56">
        <v>7.8267877660793195</v>
      </c>
      <c r="J17" s="56">
        <v>7.4325179327657809</v>
      </c>
      <c r="K17" s="56">
        <v>7.301064880173266</v>
      </c>
      <c r="L17" s="56">
        <v>7.4117026386883724</v>
      </c>
      <c r="M17" s="56">
        <v>7.2500214519281956</v>
      </c>
      <c r="N17" s="56">
        <v>8.0954276156596414</v>
      </c>
      <c r="O17" s="84">
        <v>6.9555704597992003</v>
      </c>
      <c r="P17" s="84">
        <v>6.8073820055854783</v>
      </c>
      <c r="Q17" s="84">
        <v>7.0047850919906303</v>
      </c>
      <c r="R17" s="88"/>
      <c r="S17" s="88"/>
      <c r="T17" s="88"/>
      <c r="U17" s="88"/>
      <c r="V17" s="88"/>
      <c r="W17" s="88"/>
      <c r="X17" s="88"/>
      <c r="Y17" s="88"/>
      <c r="Z17" s="88"/>
      <c r="AA17" s="88"/>
      <c r="AB17" s="88"/>
      <c r="AC17" s="88"/>
      <c r="AD17" s="88"/>
    </row>
    <row r="18" spans="1:44" s="57" customFormat="1" ht="21.95" customHeight="1" x14ac:dyDescent="0.2">
      <c r="A18" s="40" t="s">
        <v>2</v>
      </c>
      <c r="B18" s="56">
        <v>23.135026154484166</v>
      </c>
      <c r="C18" s="56">
        <v>21.319043238753572</v>
      </c>
      <c r="D18" s="56">
        <v>19.707081153032281</v>
      </c>
      <c r="E18" s="56">
        <v>19.46581773740682</v>
      </c>
      <c r="F18" s="56">
        <v>20.442334303383124</v>
      </c>
      <c r="G18" s="56">
        <v>20.565032643884422</v>
      </c>
      <c r="H18" s="56">
        <v>20.681588788914553</v>
      </c>
      <c r="I18" s="56">
        <v>22.284903044096353</v>
      </c>
      <c r="J18" s="56">
        <v>21.536101973880108</v>
      </c>
      <c r="K18" s="56">
        <v>22.072756088998403</v>
      </c>
      <c r="L18" s="56">
        <v>23.08689241711701</v>
      </c>
      <c r="M18" s="56">
        <v>23.902415162896467</v>
      </c>
      <c r="N18" s="56">
        <v>25.21034284938213</v>
      </c>
      <c r="O18" s="84">
        <v>22.776058258911714</v>
      </c>
      <c r="P18" s="84">
        <v>22.316042968941101</v>
      </c>
      <c r="Q18" s="84">
        <v>24.828768457347405</v>
      </c>
      <c r="R18" s="90"/>
      <c r="S18" s="90"/>
      <c r="T18" s="90"/>
      <c r="U18" s="90"/>
      <c r="V18" s="90"/>
      <c r="W18" s="90"/>
      <c r="X18" s="90"/>
      <c r="Y18" s="88"/>
      <c r="Z18" s="88"/>
      <c r="AA18" s="88"/>
      <c r="AB18" s="88"/>
      <c r="AC18" s="88"/>
      <c r="AD18" s="88"/>
      <c r="AE18" s="10"/>
      <c r="AF18" s="10"/>
      <c r="AG18" s="10"/>
      <c r="AH18" s="10"/>
      <c r="AI18" s="10"/>
      <c r="AJ18" s="10"/>
      <c r="AK18" s="10"/>
      <c r="AL18" s="10"/>
      <c r="AM18" s="10"/>
      <c r="AN18" s="10"/>
      <c r="AO18" s="10"/>
      <c r="AP18" s="10"/>
      <c r="AQ18" s="10"/>
      <c r="AR18" s="10"/>
    </row>
    <row r="19" spans="1:44" s="57" customFormat="1" ht="21.95" customHeight="1" x14ac:dyDescent="0.2">
      <c r="A19" s="30" t="s">
        <v>3</v>
      </c>
      <c r="B19" s="58">
        <f t="shared" ref="B19:C19" si="0">SUM(B7:B18)</f>
        <v>100</v>
      </c>
      <c r="C19" s="58">
        <f t="shared" si="0"/>
        <v>100</v>
      </c>
      <c r="D19" s="58">
        <f t="shared" ref="D19:F19" si="1">SUM(D7:D18)</f>
        <v>100</v>
      </c>
      <c r="E19" s="58">
        <f t="shared" si="1"/>
        <v>99.999999999999986</v>
      </c>
      <c r="F19" s="58">
        <f t="shared" si="1"/>
        <v>100</v>
      </c>
      <c r="G19" s="58">
        <f>SUM(G7:G18)</f>
        <v>100</v>
      </c>
      <c r="H19" s="58">
        <f t="shared" ref="H19:Q19" si="2">SUM(H7:H18)</f>
        <v>100.00000000000001</v>
      </c>
      <c r="I19" s="58">
        <f t="shared" si="2"/>
        <v>100.00000000000001</v>
      </c>
      <c r="J19" s="58">
        <f t="shared" si="2"/>
        <v>99.999999999999986</v>
      </c>
      <c r="K19" s="58">
        <f t="shared" si="2"/>
        <v>100.00000000000001</v>
      </c>
      <c r="L19" s="58">
        <f t="shared" si="2"/>
        <v>100</v>
      </c>
      <c r="M19" s="58">
        <f t="shared" si="2"/>
        <v>100</v>
      </c>
      <c r="N19" s="58">
        <f t="shared" si="2"/>
        <v>100.00000000000001</v>
      </c>
      <c r="O19" s="58">
        <f t="shared" si="2"/>
        <v>100</v>
      </c>
      <c r="P19" s="58">
        <f t="shared" si="2"/>
        <v>100.00000000000001</v>
      </c>
      <c r="Q19" s="58">
        <f t="shared" si="2"/>
        <v>99.999999999999986</v>
      </c>
      <c r="R19" s="59"/>
      <c r="S19" s="59"/>
      <c r="T19" s="59"/>
      <c r="U19" s="59"/>
      <c r="V19" s="59"/>
      <c r="W19" s="59"/>
      <c r="X19" s="59"/>
      <c r="Y19" s="59"/>
      <c r="Z19" s="59"/>
      <c r="AA19" s="59"/>
      <c r="AB19" s="59"/>
      <c r="AC19" s="59"/>
      <c r="AD19" s="59"/>
      <c r="AE19" s="59"/>
      <c r="AF19" s="10"/>
      <c r="AG19" s="10"/>
      <c r="AH19" s="10"/>
      <c r="AI19" s="10"/>
      <c r="AJ19" s="10"/>
      <c r="AK19" s="10"/>
      <c r="AL19" s="10"/>
      <c r="AM19" s="10"/>
      <c r="AN19" s="10"/>
      <c r="AO19" s="10"/>
      <c r="AP19" s="10"/>
      <c r="AQ19" s="10"/>
      <c r="AR19" s="10"/>
    </row>
    <row r="20" spans="1:44" ht="5.0999999999999996" customHeight="1" x14ac:dyDescent="0.25">
      <c r="A20" s="60"/>
      <c r="B20" s="61"/>
      <c r="C20" s="61"/>
      <c r="D20" s="61"/>
      <c r="E20" s="61"/>
      <c r="F20" s="61"/>
      <c r="G20" s="61"/>
      <c r="H20" s="61"/>
      <c r="I20" s="61"/>
      <c r="J20" s="61"/>
      <c r="K20" s="61"/>
      <c r="L20" s="61"/>
      <c r="M20" s="61"/>
      <c r="N20" s="61"/>
      <c r="O20" s="61"/>
      <c r="P20" s="61"/>
      <c r="Q20" s="61"/>
    </row>
    <row r="21" spans="1:44" ht="11.1" customHeight="1" x14ac:dyDescent="0.2">
      <c r="A21" s="62" t="s">
        <v>31</v>
      </c>
      <c r="B21" s="63"/>
      <c r="C21" s="63"/>
      <c r="D21" s="64"/>
      <c r="E21" s="63"/>
      <c r="F21" s="63"/>
      <c r="G21" s="63"/>
      <c r="H21" s="64"/>
      <c r="I21" s="63"/>
      <c r="J21" s="63"/>
      <c r="K21" s="63"/>
      <c r="L21" s="63"/>
    </row>
    <row r="22" spans="1:44" ht="11.1" customHeight="1" x14ac:dyDescent="0.2">
      <c r="A22" s="77" t="s">
        <v>41</v>
      </c>
    </row>
    <row r="23" spans="1:44" ht="11.1" customHeight="1" x14ac:dyDescent="0.2">
      <c r="A23" s="65" t="s">
        <v>27</v>
      </c>
    </row>
  </sheetData>
  <mergeCells count="1">
    <mergeCell ref="A1:Q1"/>
  </mergeCells>
  <pageMargins left="0.78740157480314965" right="0.78740157480314965" top="0.98425196850393704" bottom="0.98425196850393704" header="0.31496062992125984" footer="0"/>
  <pageSetup paperSize="9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45"/>
  <sheetViews>
    <sheetView zoomScaleNormal="100" workbookViewId="0">
      <selection activeCell="A24" sqref="A24:R24"/>
    </sheetView>
  </sheetViews>
  <sheetFormatPr baseColWidth="10" defaultColWidth="11.42578125" defaultRowHeight="12.75" x14ac:dyDescent="0.2"/>
  <cols>
    <col min="1" max="1" width="27.42578125" style="22" customWidth="1"/>
    <col min="2" max="2" width="8.140625" style="3" hidden="1" customWidth="1"/>
    <col min="3" max="3" width="0.85546875" style="3" hidden="1" customWidth="1"/>
    <col min="4" max="4" width="5.85546875" style="3" hidden="1" customWidth="1"/>
    <col min="5" max="5" width="5" style="3" hidden="1" customWidth="1"/>
    <col min="6" max="7" width="4.7109375" style="3" hidden="1" customWidth="1"/>
    <col min="8" max="18" width="5.7109375" style="3" customWidth="1"/>
    <col min="19" max="19" width="11.42578125" style="3" hidden="1" customWidth="1"/>
    <col min="20" max="20" width="2.28515625" style="3" customWidth="1"/>
    <col min="21" max="31" width="5.140625" style="3" customWidth="1"/>
    <col min="32" max="32" width="3.5703125" style="3" customWidth="1"/>
    <col min="33" max="34" width="5" style="3" bestFit="1" customWidth="1"/>
    <col min="35" max="35" width="5.28515625" style="3" bestFit="1" customWidth="1"/>
    <col min="36" max="37" width="5.5703125" style="3" bestFit="1" customWidth="1"/>
    <col min="38" max="38" width="5" style="3" bestFit="1" customWidth="1"/>
    <col min="39" max="39" width="5.28515625" style="3" bestFit="1" customWidth="1"/>
    <col min="40" max="40" width="5.5703125" style="3" bestFit="1" customWidth="1"/>
    <col min="41" max="42" width="5.140625" style="3" bestFit="1" customWidth="1"/>
    <col min="43" max="43" width="5.28515625" style="3" bestFit="1" customWidth="1"/>
    <col min="44" max="52" width="4.5703125" style="3" customWidth="1"/>
    <col min="53" max="16384" width="11.42578125" style="3"/>
  </cols>
  <sheetData>
    <row r="1" spans="1:43" ht="14.1" customHeight="1" x14ac:dyDescent="0.25">
      <c r="A1" s="94" t="s">
        <v>52</v>
      </c>
      <c r="B1" s="95"/>
      <c r="C1" s="95"/>
      <c r="D1" s="95"/>
      <c r="E1" s="95"/>
      <c r="F1" s="95"/>
      <c r="G1" s="95"/>
      <c r="H1" s="95"/>
      <c r="I1" s="95"/>
      <c r="J1" s="95"/>
      <c r="K1" s="95"/>
      <c r="L1" s="95"/>
      <c r="M1" s="95"/>
      <c r="N1" s="95"/>
      <c r="O1" s="95"/>
      <c r="P1" s="95"/>
      <c r="Q1" s="95"/>
      <c r="R1" s="95"/>
    </row>
    <row r="2" spans="1:43" ht="11.1" customHeight="1" x14ac:dyDescent="0.25">
      <c r="A2" s="18" t="s">
        <v>43</v>
      </c>
      <c r="B2" s="19"/>
      <c r="C2" s="21"/>
      <c r="D2" s="21"/>
      <c r="E2" s="21"/>
      <c r="F2" s="21"/>
      <c r="G2" s="22"/>
      <c r="H2" s="22"/>
    </row>
    <row r="3" spans="1:43" ht="11.1" customHeight="1" x14ac:dyDescent="0.25">
      <c r="A3" s="18" t="s">
        <v>53</v>
      </c>
      <c r="B3" s="24"/>
      <c r="C3" s="24"/>
      <c r="D3" s="24"/>
      <c r="E3" s="24"/>
      <c r="F3" s="24"/>
    </row>
    <row r="4" spans="1:43" ht="5.0999999999999996" customHeight="1" x14ac:dyDescent="0.2">
      <c r="A4" s="25"/>
    </row>
    <row r="5" spans="1:43" ht="26.1" customHeight="1" x14ac:dyDescent="0.2">
      <c r="A5" s="26" t="s">
        <v>4</v>
      </c>
      <c r="B5" s="4" t="s">
        <v>5</v>
      </c>
      <c r="C5" s="4">
        <v>2007</v>
      </c>
      <c r="D5" s="4">
        <v>2008</v>
      </c>
      <c r="E5" s="4">
        <v>2010</v>
      </c>
      <c r="F5" s="4">
        <v>2011</v>
      </c>
      <c r="G5" s="4">
        <v>2012</v>
      </c>
      <c r="H5" s="4">
        <v>2013</v>
      </c>
      <c r="I5" s="4">
        <v>2014</v>
      </c>
      <c r="J5" s="4">
        <v>2015</v>
      </c>
      <c r="K5" s="4">
        <v>2016</v>
      </c>
      <c r="L5" s="4">
        <v>2017</v>
      </c>
      <c r="M5" s="4">
        <v>2018</v>
      </c>
      <c r="N5" s="4">
        <v>2019</v>
      </c>
      <c r="O5" s="4" t="s">
        <v>30</v>
      </c>
      <c r="P5" s="4" t="s">
        <v>36</v>
      </c>
      <c r="Q5" s="4" t="s">
        <v>37</v>
      </c>
      <c r="R5" s="4" t="s">
        <v>38</v>
      </c>
    </row>
    <row r="6" spans="1:43" ht="5.0999999999999996" customHeight="1" x14ac:dyDescent="0.2">
      <c r="A6" s="27"/>
      <c r="B6" s="5"/>
      <c r="C6" s="5"/>
      <c r="D6" s="5"/>
      <c r="E6" s="5"/>
      <c r="F6" s="5"/>
      <c r="G6" s="5"/>
    </row>
    <row r="7" spans="1:43" ht="18" customHeight="1" x14ac:dyDescent="0.2">
      <c r="A7" s="40" t="s">
        <v>16</v>
      </c>
      <c r="B7" s="56" t="s">
        <v>13</v>
      </c>
      <c r="C7" s="56" t="s">
        <v>13</v>
      </c>
      <c r="D7" s="56">
        <v>2.2999999999999998</v>
      </c>
      <c r="E7" s="56">
        <v>4.1441291040623156</v>
      </c>
      <c r="F7" s="56">
        <v>1.4422708708484038</v>
      </c>
      <c r="G7" s="56">
        <v>0.64727845439773546</v>
      </c>
      <c r="H7" s="56">
        <v>6.4820969078459569</v>
      </c>
      <c r="I7" s="56">
        <v>4.606623393219337</v>
      </c>
      <c r="J7" s="56">
        <v>5.0976507439310978</v>
      </c>
      <c r="K7" s="56">
        <v>-5.1784632556362453E-2</v>
      </c>
      <c r="L7" s="56">
        <v>6.2679942328996106</v>
      </c>
      <c r="M7" s="56">
        <v>4.6156350032024278</v>
      </c>
      <c r="N7" s="56">
        <v>3.7747539690842018</v>
      </c>
      <c r="O7" s="56">
        <v>2.8445276718050536</v>
      </c>
      <c r="P7" s="56">
        <v>7.0305210704522381</v>
      </c>
      <c r="Q7" s="56">
        <v>7.1078952219155269</v>
      </c>
      <c r="R7" s="56">
        <v>-28.739679748850151</v>
      </c>
      <c r="U7" s="44"/>
      <c r="V7" s="44"/>
      <c r="W7" s="44"/>
      <c r="X7" s="44"/>
      <c r="Y7" s="44"/>
      <c r="Z7" s="44"/>
      <c r="AA7" s="44"/>
      <c r="AB7" s="44"/>
      <c r="AC7" s="44"/>
      <c r="AD7" s="44"/>
      <c r="AE7" s="44"/>
      <c r="AF7" s="44"/>
      <c r="AG7" s="44"/>
      <c r="AH7" s="44"/>
      <c r="AI7" s="44"/>
      <c r="AJ7" s="44"/>
      <c r="AK7" s="44"/>
      <c r="AL7" s="44"/>
      <c r="AM7" s="44"/>
      <c r="AN7" s="44"/>
      <c r="AO7" s="44"/>
      <c r="AP7" s="44"/>
      <c r="AQ7" s="44"/>
    </row>
    <row r="8" spans="1:43" ht="18" customHeight="1" x14ac:dyDescent="0.2">
      <c r="A8" s="40" t="s">
        <v>17</v>
      </c>
      <c r="B8" s="56" t="s">
        <v>13</v>
      </c>
      <c r="C8" s="56" t="s">
        <v>13</v>
      </c>
      <c r="D8" s="56">
        <v>71</v>
      </c>
      <c r="E8" s="56">
        <v>2.6618153963998452</v>
      </c>
      <c r="F8" s="56">
        <v>46.972579742585339</v>
      </c>
      <c r="G8" s="56">
        <v>21.164585237079919</v>
      </c>
      <c r="H8" s="56">
        <v>13.539615368500435</v>
      </c>
      <c r="I8" s="56">
        <v>-8.5521338819491888</v>
      </c>
      <c r="J8" s="56">
        <v>18.800694080142051</v>
      </c>
      <c r="K8" s="56">
        <v>27.286005434782609</v>
      </c>
      <c r="L8" s="56">
        <v>12.226136151362326</v>
      </c>
      <c r="M8" s="56">
        <v>5.8554970336111438</v>
      </c>
      <c r="N8" s="56">
        <v>-49.171103174068328</v>
      </c>
      <c r="O8" s="56">
        <v>27.214672411888202</v>
      </c>
      <c r="P8" s="56">
        <v>-4.3424640878219947</v>
      </c>
      <c r="Q8" s="56">
        <v>9.2389824045323365</v>
      </c>
      <c r="R8" s="56">
        <v>-8.143419937166513</v>
      </c>
      <c r="U8" s="44"/>
      <c r="V8" s="44"/>
      <c r="W8" s="44"/>
      <c r="X8" s="44"/>
      <c r="Y8" s="44"/>
      <c r="Z8" s="44"/>
      <c r="AA8" s="44"/>
      <c r="AB8" s="44"/>
      <c r="AC8" s="44"/>
      <c r="AD8" s="44"/>
      <c r="AE8" s="44"/>
      <c r="AF8" s="44"/>
      <c r="AG8" s="44"/>
      <c r="AH8" s="44"/>
      <c r="AI8" s="44"/>
      <c r="AJ8" s="44"/>
      <c r="AK8" s="44"/>
      <c r="AL8" s="44"/>
      <c r="AM8" s="44"/>
      <c r="AN8" s="44"/>
      <c r="AO8" s="44"/>
      <c r="AP8" s="44"/>
      <c r="AQ8" s="44"/>
    </row>
    <row r="9" spans="1:43" ht="18" customHeight="1" x14ac:dyDescent="0.2">
      <c r="A9" s="40" t="s">
        <v>18</v>
      </c>
      <c r="B9" s="56" t="s">
        <v>13</v>
      </c>
      <c r="C9" s="56" t="s">
        <v>13</v>
      </c>
      <c r="D9" s="56">
        <v>9.3000000000000007</v>
      </c>
      <c r="E9" s="56">
        <v>-11.299059626172379</v>
      </c>
      <c r="F9" s="56">
        <v>-5.1033706863902779</v>
      </c>
      <c r="G9" s="56">
        <v>-1.6609443319541128</v>
      </c>
      <c r="H9" s="56">
        <v>4.6559338724597978</v>
      </c>
      <c r="I9" s="56">
        <v>-2.4923548490572784</v>
      </c>
      <c r="J9" s="56">
        <v>-4.7650169677882559</v>
      </c>
      <c r="K9" s="56">
        <v>39.309713780392485</v>
      </c>
      <c r="L9" s="56">
        <v>1.8472599675114907</v>
      </c>
      <c r="M9" s="56">
        <v>-5.9036314058171797</v>
      </c>
      <c r="N9" s="56">
        <v>-4.8839640248803704</v>
      </c>
      <c r="O9" s="56">
        <v>-41.654032618814455</v>
      </c>
      <c r="P9" s="56">
        <v>12.87658232438244</v>
      </c>
      <c r="Q9" s="56">
        <v>-0.73594877546861426</v>
      </c>
      <c r="R9" s="56">
        <v>-5.2197954616906799</v>
      </c>
      <c r="S9" s="79" t="s">
        <v>35</v>
      </c>
      <c r="U9" s="44"/>
      <c r="V9" s="44"/>
      <c r="W9" s="44"/>
      <c r="X9" s="44"/>
      <c r="Y9" s="44"/>
      <c r="Z9" s="44"/>
      <c r="AA9" s="44"/>
      <c r="AB9" s="44"/>
      <c r="AC9" s="44"/>
      <c r="AD9" s="44"/>
      <c r="AE9" s="44"/>
      <c r="AF9" s="44"/>
      <c r="AG9" s="44"/>
      <c r="AH9" s="44"/>
      <c r="AI9" s="44"/>
      <c r="AJ9" s="44"/>
      <c r="AK9" s="44"/>
      <c r="AL9" s="44"/>
      <c r="AM9" s="44"/>
      <c r="AN9" s="44"/>
      <c r="AO9" s="44"/>
      <c r="AP9" s="44"/>
      <c r="AQ9" s="44"/>
    </row>
    <row r="10" spans="1:43" ht="18" customHeight="1" x14ac:dyDescent="0.2">
      <c r="A10" s="40" t="s">
        <v>0</v>
      </c>
      <c r="B10" s="56" t="s">
        <v>13</v>
      </c>
      <c r="C10" s="56" t="s">
        <v>13</v>
      </c>
      <c r="D10" s="56">
        <v>5.7</v>
      </c>
      <c r="E10" s="56">
        <v>13.905854691114911</v>
      </c>
      <c r="F10" s="56">
        <v>4.5848765720882625</v>
      </c>
      <c r="G10" s="56">
        <v>3.5948072254001033</v>
      </c>
      <c r="H10" s="56">
        <v>5.6925648295525662</v>
      </c>
      <c r="I10" s="56">
        <v>-3.4914621023944363</v>
      </c>
      <c r="J10" s="56">
        <v>-4.5621091597773784</v>
      </c>
      <c r="K10" s="56">
        <v>-0.72347661837119404</v>
      </c>
      <c r="L10" s="56">
        <v>1.0281670197453678</v>
      </c>
      <c r="M10" s="56">
        <v>4.9781599967342061</v>
      </c>
      <c r="N10" s="56">
        <v>6.3385156207473869E-2</v>
      </c>
      <c r="O10" s="56">
        <v>-15.540511656646757</v>
      </c>
      <c r="P10" s="56">
        <v>26.509518463303451</v>
      </c>
      <c r="Q10" s="56">
        <v>1.1224035779190444</v>
      </c>
      <c r="R10" s="56">
        <v>-7.6163986116689415</v>
      </c>
      <c r="U10" s="44"/>
      <c r="V10" s="44"/>
      <c r="W10" s="44"/>
      <c r="X10" s="44"/>
      <c r="Y10" s="44"/>
      <c r="Z10" s="44"/>
      <c r="AA10" s="44"/>
      <c r="AB10" s="44"/>
      <c r="AC10" s="44"/>
      <c r="AD10" s="44"/>
      <c r="AE10" s="44"/>
      <c r="AF10" s="44"/>
      <c r="AG10" s="44"/>
      <c r="AH10" s="44"/>
      <c r="AI10" s="44"/>
      <c r="AJ10" s="44"/>
      <c r="AK10" s="44"/>
      <c r="AL10" s="44"/>
      <c r="AM10" s="44"/>
      <c r="AN10" s="44"/>
      <c r="AO10" s="44"/>
      <c r="AP10" s="44"/>
      <c r="AQ10" s="44"/>
    </row>
    <row r="11" spans="1:43" ht="18" customHeight="1" x14ac:dyDescent="0.2">
      <c r="A11" s="40" t="s">
        <v>19</v>
      </c>
      <c r="B11" s="56" t="s">
        <v>13</v>
      </c>
      <c r="C11" s="56" t="s">
        <v>13</v>
      </c>
      <c r="D11" s="56">
        <v>2.5</v>
      </c>
      <c r="E11" s="56">
        <v>-9.9601977837003801</v>
      </c>
      <c r="F11" s="56">
        <v>17.542817639212103</v>
      </c>
      <c r="G11" s="56">
        <v>-2.5612988734261108</v>
      </c>
      <c r="H11" s="56">
        <v>10.766994253069001</v>
      </c>
      <c r="I11" s="56">
        <v>-0.1419876739348922</v>
      </c>
      <c r="J11" s="56">
        <v>4.1934392965843728</v>
      </c>
      <c r="K11" s="56">
        <v>-5.3635183382018852</v>
      </c>
      <c r="L11" s="56">
        <v>2.6073129477056369</v>
      </c>
      <c r="M11" s="56">
        <v>12.782783086950573</v>
      </c>
      <c r="N11" s="56">
        <v>7.3673929882463796</v>
      </c>
      <c r="O11" s="56">
        <v>1.3563107344278365</v>
      </c>
      <c r="P11" s="56">
        <v>-3.8659363104632831</v>
      </c>
      <c r="Q11" s="56">
        <v>5.8479645117467811</v>
      </c>
      <c r="R11" s="56">
        <v>-1.685502609457302</v>
      </c>
      <c r="S11" s="79" t="s">
        <v>32</v>
      </c>
      <c r="U11" s="44"/>
      <c r="V11" s="44"/>
      <c r="W11" s="44"/>
      <c r="X11" s="44"/>
      <c r="Y11" s="44"/>
      <c r="Z11" s="44"/>
      <c r="AA11" s="44"/>
      <c r="AB11" s="44"/>
      <c r="AC11" s="44"/>
      <c r="AD11" s="44"/>
      <c r="AE11" s="44"/>
      <c r="AF11" s="44"/>
      <c r="AG11" s="44"/>
      <c r="AH11" s="44"/>
      <c r="AI11" s="44"/>
      <c r="AJ11" s="44"/>
      <c r="AK11" s="44"/>
      <c r="AL11" s="44"/>
      <c r="AM11" s="44"/>
      <c r="AN11" s="44"/>
      <c r="AO11" s="44"/>
      <c r="AP11" s="44"/>
      <c r="AQ11" s="44"/>
    </row>
    <row r="12" spans="1:43" ht="18" customHeight="1" x14ac:dyDescent="0.2">
      <c r="A12" s="40" t="s">
        <v>1</v>
      </c>
      <c r="B12" s="56" t="s">
        <v>13</v>
      </c>
      <c r="C12" s="56" t="s">
        <v>13</v>
      </c>
      <c r="D12" s="56">
        <v>26.9</v>
      </c>
      <c r="E12" s="56">
        <v>18.746112561593776</v>
      </c>
      <c r="F12" s="56">
        <v>7.9294283697953318</v>
      </c>
      <c r="G12" s="56">
        <v>6.7920931340923971</v>
      </c>
      <c r="H12" s="56">
        <v>21.554215490451128</v>
      </c>
      <c r="I12" s="56">
        <v>1.9085037554428652</v>
      </c>
      <c r="J12" s="56">
        <v>-18.637771577953032</v>
      </c>
      <c r="K12" s="56">
        <v>17.439499526148253</v>
      </c>
      <c r="L12" s="56">
        <v>9.2835080047682652</v>
      </c>
      <c r="M12" s="56">
        <v>-2.7652896143594319</v>
      </c>
      <c r="N12" s="56">
        <v>-1.9264616952386859</v>
      </c>
      <c r="O12" s="56">
        <v>-23.078577645020133</v>
      </c>
      <c r="P12" s="56">
        <v>29.462038703386384</v>
      </c>
      <c r="Q12" s="56">
        <v>4.1892535527962735</v>
      </c>
      <c r="R12" s="56">
        <v>-16.827852792434015</v>
      </c>
      <c r="U12" s="44"/>
      <c r="V12" s="44"/>
      <c r="W12" s="44"/>
      <c r="X12" s="44"/>
      <c r="Y12" s="44"/>
      <c r="Z12" s="44"/>
      <c r="AA12" s="44"/>
      <c r="AB12" s="44"/>
      <c r="AC12" s="44"/>
      <c r="AD12" s="44"/>
      <c r="AE12" s="44"/>
      <c r="AF12" s="44"/>
      <c r="AG12" s="44"/>
      <c r="AH12" s="44"/>
      <c r="AI12" s="44"/>
      <c r="AJ12" s="44"/>
      <c r="AK12" s="44"/>
      <c r="AL12" s="44"/>
      <c r="AM12" s="44"/>
      <c r="AN12" s="44"/>
      <c r="AO12" s="44"/>
      <c r="AP12" s="44"/>
      <c r="AQ12" s="44"/>
    </row>
    <row r="13" spans="1:43" ht="18" customHeight="1" x14ac:dyDescent="0.2">
      <c r="A13" s="40" t="s">
        <v>20</v>
      </c>
      <c r="B13" s="56" t="s">
        <v>13</v>
      </c>
      <c r="C13" s="56" t="s">
        <v>13</v>
      </c>
      <c r="D13" s="56">
        <v>11.3</v>
      </c>
      <c r="E13" s="56">
        <v>12.64305009565787</v>
      </c>
      <c r="F13" s="56">
        <v>9.195313886018198</v>
      </c>
      <c r="G13" s="56">
        <v>7.3067479853071973</v>
      </c>
      <c r="H13" s="56">
        <v>5.4945101485489101</v>
      </c>
      <c r="I13" s="56">
        <v>1.5276545519509028</v>
      </c>
      <c r="J13" s="56">
        <v>3.7904872057217034</v>
      </c>
      <c r="K13" s="56">
        <v>2.1679561189375676</v>
      </c>
      <c r="L13" s="56">
        <v>1.2523643807955835</v>
      </c>
      <c r="M13" s="56">
        <v>2.5222695361951821</v>
      </c>
      <c r="N13" s="56">
        <v>2.6858969753574229</v>
      </c>
      <c r="O13" s="56">
        <v>-11.907877015430785</v>
      </c>
      <c r="P13" s="56">
        <v>15.937335570403178</v>
      </c>
      <c r="Q13" s="56">
        <v>2.9373130034029629</v>
      </c>
      <c r="R13" s="56">
        <v>1.0048215462223027</v>
      </c>
      <c r="U13" s="44"/>
      <c r="V13" s="44"/>
      <c r="W13" s="44"/>
      <c r="X13" s="44"/>
      <c r="Y13" s="44"/>
      <c r="Z13" s="44"/>
      <c r="AA13" s="44"/>
      <c r="AB13" s="44"/>
      <c r="AC13" s="44"/>
      <c r="AD13" s="44"/>
      <c r="AE13" s="44"/>
      <c r="AF13" s="44"/>
      <c r="AG13" s="44"/>
      <c r="AH13" s="44"/>
      <c r="AI13" s="44"/>
      <c r="AJ13" s="44"/>
      <c r="AK13" s="44"/>
      <c r="AL13" s="44"/>
      <c r="AM13" s="44"/>
      <c r="AN13" s="44"/>
      <c r="AO13" s="44"/>
      <c r="AP13" s="44"/>
      <c r="AQ13" s="44"/>
    </row>
    <row r="14" spans="1:43" ht="18" customHeight="1" x14ac:dyDescent="0.2">
      <c r="A14" s="40" t="s">
        <v>21</v>
      </c>
      <c r="B14" s="56" t="s">
        <v>13</v>
      </c>
      <c r="C14" s="56" t="s">
        <v>13</v>
      </c>
      <c r="D14" s="56">
        <v>5.0999999999999996</v>
      </c>
      <c r="E14" s="56">
        <v>12.899551569506727</v>
      </c>
      <c r="F14" s="56">
        <v>11.277336892193546</v>
      </c>
      <c r="G14" s="56">
        <v>8.0022558658759237</v>
      </c>
      <c r="H14" s="56">
        <v>5.3530087332997311</v>
      </c>
      <c r="I14" s="56">
        <v>2.9842412112637646</v>
      </c>
      <c r="J14" s="56">
        <v>3.6167992993945859</v>
      </c>
      <c r="K14" s="56">
        <v>2.6901967009739423</v>
      </c>
      <c r="L14" s="56">
        <v>3.8637378618541618</v>
      </c>
      <c r="M14" s="56">
        <v>4.7213612690992619</v>
      </c>
      <c r="N14" s="56">
        <v>2.4648758481647093</v>
      </c>
      <c r="O14" s="56">
        <v>-25.222384620719595</v>
      </c>
      <c r="P14" s="56">
        <v>11.334316919805644</v>
      </c>
      <c r="Q14" s="56">
        <v>6.483506989975524</v>
      </c>
      <c r="R14" s="56">
        <v>-3.4053323404434082</v>
      </c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K14" s="44"/>
      <c r="AL14" s="44"/>
      <c r="AM14" s="44"/>
      <c r="AN14" s="44"/>
      <c r="AO14" s="44"/>
      <c r="AP14" s="44"/>
      <c r="AQ14" s="44"/>
    </row>
    <row r="15" spans="1:43" ht="18" customHeight="1" x14ac:dyDescent="0.2">
      <c r="A15" s="40" t="s">
        <v>22</v>
      </c>
      <c r="B15" s="56" t="s">
        <v>13</v>
      </c>
      <c r="C15" s="56" t="s">
        <v>13</v>
      </c>
      <c r="D15" s="56">
        <v>9.1</v>
      </c>
      <c r="E15" s="56">
        <v>7.0711452652454199</v>
      </c>
      <c r="F15" s="56">
        <v>9.4677895467963253</v>
      </c>
      <c r="G15" s="56">
        <v>9.4275026106726898</v>
      </c>
      <c r="H15" s="56">
        <v>6.5158305449186429</v>
      </c>
      <c r="I15" s="56">
        <v>4.5936015060616704</v>
      </c>
      <c r="J15" s="56">
        <v>2.925374752649688</v>
      </c>
      <c r="K15" s="56">
        <v>4.873822102596236</v>
      </c>
      <c r="L15" s="56">
        <v>2.2189408550305387</v>
      </c>
      <c r="M15" s="56">
        <v>2.4655811165377628</v>
      </c>
      <c r="N15" s="56">
        <v>3.1504747290687476</v>
      </c>
      <c r="O15" s="56">
        <v>-51.674956998744833</v>
      </c>
      <c r="P15" s="56">
        <v>36.225373249191932</v>
      </c>
      <c r="Q15" s="56">
        <v>20.870142434449775</v>
      </c>
      <c r="R15" s="56">
        <v>0.73497192734410532</v>
      </c>
      <c r="U15" s="44"/>
      <c r="V15" s="44"/>
      <c r="W15" s="44"/>
      <c r="X15" s="44"/>
      <c r="Y15" s="44"/>
      <c r="Z15" s="44"/>
      <c r="AA15" s="44"/>
      <c r="AB15" s="44"/>
      <c r="AC15" s="44"/>
      <c r="AD15" s="44"/>
      <c r="AE15" s="44"/>
      <c r="AF15" s="44"/>
      <c r="AG15" s="44"/>
      <c r="AH15" s="44"/>
      <c r="AI15" s="44"/>
      <c r="AJ15" s="44"/>
      <c r="AK15" s="44"/>
      <c r="AL15" s="44"/>
      <c r="AM15" s="44"/>
      <c r="AN15" s="44"/>
      <c r="AO15" s="44"/>
      <c r="AP15" s="44"/>
      <c r="AQ15" s="44"/>
    </row>
    <row r="16" spans="1:43" ht="18" customHeight="1" x14ac:dyDescent="0.2">
      <c r="A16" s="40" t="s">
        <v>28</v>
      </c>
      <c r="B16" s="56" t="s">
        <v>13</v>
      </c>
      <c r="C16" s="56" t="s">
        <v>13</v>
      </c>
      <c r="D16" s="56">
        <v>25.2</v>
      </c>
      <c r="E16" s="56">
        <v>15.529511170030673</v>
      </c>
      <c r="F16" s="56">
        <v>15.912916832170083</v>
      </c>
      <c r="G16" s="56">
        <v>16.930474418807037</v>
      </c>
      <c r="H16" s="56">
        <v>10.251102469158766</v>
      </c>
      <c r="I16" s="56">
        <v>11.395347855988589</v>
      </c>
      <c r="J16" s="56">
        <v>10.317138669100842</v>
      </c>
      <c r="K16" s="56">
        <v>13.038358008075377</v>
      </c>
      <c r="L16" s="56">
        <v>12.164103623291851</v>
      </c>
      <c r="M16" s="56">
        <v>3.8261043817817892</v>
      </c>
      <c r="N16" s="56">
        <v>7.5890435254350308</v>
      </c>
      <c r="O16" s="56">
        <v>8.4374734851698747</v>
      </c>
      <c r="P16" s="56">
        <v>11.724083968612376</v>
      </c>
      <c r="Q16" s="56">
        <v>2.2337034495040626</v>
      </c>
      <c r="R16" s="56">
        <v>-6.1464115431891031</v>
      </c>
      <c r="U16" s="44"/>
      <c r="V16" s="44"/>
      <c r="W16" s="44"/>
      <c r="X16" s="44"/>
      <c r="Y16" s="44"/>
      <c r="Z16" s="44"/>
      <c r="AA16" s="44"/>
      <c r="AB16" s="44"/>
      <c r="AC16" s="44"/>
      <c r="AD16" s="44"/>
      <c r="AE16" s="44"/>
      <c r="AF16" s="44"/>
      <c r="AG16" s="44"/>
      <c r="AH16" s="44"/>
      <c r="AI16" s="44"/>
      <c r="AJ16" s="44"/>
      <c r="AK16" s="44"/>
      <c r="AL16" s="44"/>
      <c r="AM16" s="44"/>
      <c r="AN16" s="44"/>
      <c r="AO16" s="44"/>
      <c r="AP16" s="44"/>
      <c r="AQ16" s="44"/>
    </row>
    <row r="17" spans="1:43" ht="18" customHeight="1" x14ac:dyDescent="0.2">
      <c r="A17" s="40" t="s">
        <v>24</v>
      </c>
      <c r="B17" s="56" t="s">
        <v>13</v>
      </c>
      <c r="C17" s="56" t="s">
        <v>13</v>
      </c>
      <c r="D17" s="56">
        <v>6.4</v>
      </c>
      <c r="E17" s="56">
        <v>6.9869364717135625</v>
      </c>
      <c r="F17" s="56">
        <v>9.3370893900389831</v>
      </c>
      <c r="G17" s="56">
        <v>6.4099943254112333</v>
      </c>
      <c r="H17" s="56">
        <v>3.2503332974503678</v>
      </c>
      <c r="I17" s="56">
        <v>6.0692190600233147</v>
      </c>
      <c r="J17" s="56">
        <v>3.2778902702187622</v>
      </c>
      <c r="K17" s="56">
        <v>3.6027263875365207</v>
      </c>
      <c r="L17" s="56">
        <v>2.931482842444467</v>
      </c>
      <c r="M17" s="56">
        <v>3.8652921452913631</v>
      </c>
      <c r="N17" s="56">
        <v>2.392217361818922</v>
      </c>
      <c r="O17" s="56">
        <v>2.6528986545718851</v>
      </c>
      <c r="P17" s="56">
        <v>2.3716603131441758</v>
      </c>
      <c r="Q17" s="56">
        <v>1.575641866739403</v>
      </c>
      <c r="R17" s="56">
        <v>1.6384063939698592</v>
      </c>
      <c r="U17" s="44"/>
      <c r="V17" s="44"/>
      <c r="W17" s="44"/>
      <c r="X17" s="44"/>
      <c r="Y17" s="44"/>
      <c r="Z17" s="44"/>
      <c r="AA17" s="44"/>
      <c r="AB17" s="44"/>
      <c r="AC17" s="44"/>
      <c r="AD17" s="44"/>
      <c r="AE17" s="44"/>
      <c r="AF17" s="44"/>
      <c r="AG17" s="44"/>
      <c r="AH17" s="44"/>
      <c r="AI17" s="44"/>
      <c r="AJ17" s="44"/>
      <c r="AK17" s="44"/>
      <c r="AL17" s="44"/>
      <c r="AM17" s="44"/>
      <c r="AN17" s="44"/>
      <c r="AO17" s="44"/>
      <c r="AP17" s="44"/>
      <c r="AQ17" s="44"/>
    </row>
    <row r="18" spans="1:43" ht="18" customHeight="1" x14ac:dyDescent="0.2">
      <c r="A18" s="40" t="s">
        <v>2</v>
      </c>
      <c r="B18" s="56" t="s">
        <v>13</v>
      </c>
      <c r="C18" s="56" t="s">
        <v>13</v>
      </c>
      <c r="D18" s="56">
        <v>3.6</v>
      </c>
      <c r="E18" s="56">
        <v>3.4841400589768341</v>
      </c>
      <c r="F18" s="56">
        <v>6.0416062673547231</v>
      </c>
      <c r="G18" s="56">
        <v>5.1569128027286553</v>
      </c>
      <c r="H18" s="56">
        <v>5.6167402153653825</v>
      </c>
      <c r="I18" s="56">
        <v>3.4238819458196161</v>
      </c>
      <c r="J18" s="56">
        <v>3.8829872762123898</v>
      </c>
      <c r="K18" s="56">
        <v>2.8194364182083405</v>
      </c>
      <c r="L18" s="56">
        <v>2.551029503520823</v>
      </c>
      <c r="M18" s="56">
        <v>3.8642913156176775</v>
      </c>
      <c r="N18" s="56">
        <v>3.2877831929233565</v>
      </c>
      <c r="O18" s="56">
        <v>-4.1822817126843574</v>
      </c>
      <c r="P18" s="56">
        <v>5.3224287321522041</v>
      </c>
      <c r="Q18" s="56">
        <v>0.85501459144619218</v>
      </c>
      <c r="R18" s="56">
        <v>0.88168555529561843</v>
      </c>
      <c r="U18" s="44"/>
      <c r="V18" s="44"/>
      <c r="W18" s="44"/>
      <c r="X18" s="44"/>
      <c r="Y18" s="44"/>
      <c r="Z18" s="44"/>
      <c r="AA18" s="44"/>
      <c r="AB18" s="44"/>
      <c r="AC18" s="44"/>
      <c r="AD18" s="44"/>
      <c r="AE18" s="44"/>
      <c r="AF18" s="44"/>
      <c r="AG18" s="44"/>
      <c r="AH18" s="44"/>
      <c r="AI18" s="44"/>
      <c r="AJ18" s="44"/>
      <c r="AK18" s="44"/>
      <c r="AL18" s="44"/>
      <c r="AM18" s="44"/>
      <c r="AN18" s="44"/>
      <c r="AO18" s="44"/>
      <c r="AP18" s="44"/>
      <c r="AQ18" s="44"/>
    </row>
    <row r="19" spans="1:43" ht="18" customHeight="1" x14ac:dyDescent="0.2">
      <c r="A19" s="30" t="s">
        <v>3</v>
      </c>
      <c r="B19" s="56" t="s">
        <v>13</v>
      </c>
      <c r="C19" s="58" t="s">
        <v>13</v>
      </c>
      <c r="D19" s="58">
        <v>7.5</v>
      </c>
      <c r="E19" s="58">
        <v>5.959525935002091</v>
      </c>
      <c r="F19" s="58">
        <v>5.7879409135103828</v>
      </c>
      <c r="G19" s="58">
        <v>4.7390177134418678</v>
      </c>
      <c r="H19" s="58">
        <v>7.2385421189177102</v>
      </c>
      <c r="I19" s="58">
        <v>2.3268091899034431</v>
      </c>
      <c r="J19" s="58">
        <v>0.38161665535369593</v>
      </c>
      <c r="K19" s="58">
        <v>6.5295358922178366</v>
      </c>
      <c r="L19" s="58">
        <v>3.9526006999339671</v>
      </c>
      <c r="M19" s="58">
        <v>2.4617750341106399</v>
      </c>
      <c r="N19" s="58">
        <v>1.4149272178470227</v>
      </c>
      <c r="O19" s="58">
        <v>-11.224966288513199</v>
      </c>
      <c r="P19" s="58">
        <v>11.3970133072403</v>
      </c>
      <c r="Q19" s="58">
        <v>3.3750045491280498</v>
      </c>
      <c r="R19" s="58">
        <v>-7.8804431025154598</v>
      </c>
      <c r="U19" s="44"/>
      <c r="V19" s="44"/>
      <c r="W19" s="44"/>
      <c r="X19" s="44"/>
      <c r="Y19" s="44"/>
      <c r="Z19" s="44"/>
      <c r="AA19" s="44"/>
      <c r="AB19" s="44"/>
      <c r="AC19" s="44"/>
      <c r="AD19" s="44"/>
      <c r="AE19" s="44"/>
      <c r="AG19" s="44"/>
      <c r="AH19" s="44"/>
      <c r="AI19" s="44"/>
      <c r="AJ19" s="44"/>
      <c r="AK19" s="44"/>
      <c r="AL19" s="44"/>
      <c r="AM19" s="44"/>
      <c r="AN19" s="44"/>
      <c r="AO19" s="44"/>
      <c r="AP19" s="44"/>
      <c r="AQ19" s="44"/>
    </row>
    <row r="20" spans="1:43" ht="5.0999999999999996" customHeight="1" x14ac:dyDescent="0.2">
      <c r="A20" s="67"/>
      <c r="B20" s="68"/>
      <c r="C20" s="68"/>
      <c r="D20" s="68"/>
      <c r="E20" s="68"/>
      <c r="F20" s="68"/>
      <c r="G20" s="68"/>
      <c r="H20" s="68"/>
      <c r="I20" s="68"/>
      <c r="J20" s="68"/>
      <c r="K20" s="68"/>
      <c r="L20" s="68"/>
      <c r="M20" s="68"/>
      <c r="N20" s="68"/>
      <c r="O20" s="68"/>
      <c r="P20" s="68"/>
      <c r="Q20" s="68"/>
      <c r="R20" s="68"/>
      <c r="AG20" s="44"/>
      <c r="AH20" s="44"/>
      <c r="AI20" s="44"/>
      <c r="AJ20" s="44"/>
      <c r="AK20" s="44"/>
      <c r="AL20" s="44"/>
      <c r="AM20" s="44"/>
      <c r="AN20" s="44"/>
      <c r="AO20" s="44"/>
      <c r="AP20" s="44"/>
      <c r="AQ20" s="44"/>
    </row>
    <row r="21" spans="1:43" ht="11.1" customHeight="1" x14ac:dyDescent="0.2">
      <c r="A21" s="77" t="s">
        <v>40</v>
      </c>
      <c r="H21" s="91"/>
    </row>
    <row r="22" spans="1:43" ht="11.1" customHeight="1" x14ac:dyDescent="0.2">
      <c r="A22" s="11" t="s">
        <v>27</v>
      </c>
    </row>
    <row r="23" spans="1:43" ht="13.5" customHeight="1" x14ac:dyDescent="0.2"/>
    <row r="24" spans="1:43" ht="14.1" customHeight="1" x14ac:dyDescent="0.25">
      <c r="A24" s="94" t="s">
        <v>54</v>
      </c>
      <c r="B24" s="95"/>
      <c r="C24" s="95"/>
      <c r="D24" s="95"/>
      <c r="E24" s="95"/>
      <c r="F24" s="95"/>
      <c r="G24" s="95"/>
      <c r="H24" s="95"/>
      <c r="I24" s="95"/>
      <c r="J24" s="95"/>
      <c r="K24" s="95"/>
      <c r="L24" s="95"/>
      <c r="M24" s="95"/>
      <c r="N24" s="95"/>
      <c r="O24" s="95"/>
      <c r="P24" s="95"/>
      <c r="Q24" s="95"/>
      <c r="R24" s="95"/>
    </row>
    <row r="25" spans="1:43" ht="11.1" customHeight="1" x14ac:dyDescent="0.25">
      <c r="A25" s="18" t="s">
        <v>50</v>
      </c>
      <c r="B25" s="24"/>
      <c r="C25" s="24"/>
      <c r="D25" s="24"/>
      <c r="E25" s="24"/>
      <c r="F25" s="24"/>
    </row>
    <row r="26" spans="1:43" ht="11.1" customHeight="1" x14ac:dyDescent="0.25">
      <c r="A26" s="18" t="s">
        <v>55</v>
      </c>
      <c r="B26" s="24"/>
      <c r="C26" s="24"/>
      <c r="D26" s="24"/>
      <c r="E26" s="24"/>
      <c r="F26" s="24"/>
    </row>
    <row r="27" spans="1:43" ht="5.0999999999999996" customHeight="1" x14ac:dyDescent="0.25">
      <c r="A27" s="16"/>
      <c r="B27" s="24"/>
      <c r="C27" s="24"/>
      <c r="D27" s="24"/>
      <c r="E27" s="24"/>
      <c r="F27" s="24"/>
    </row>
    <row r="28" spans="1:43" ht="26.1" customHeight="1" x14ac:dyDescent="0.2">
      <c r="A28" s="26" t="s">
        <v>4</v>
      </c>
      <c r="B28" s="4" t="s">
        <v>5</v>
      </c>
      <c r="C28" s="4">
        <v>2007</v>
      </c>
      <c r="D28" s="4">
        <v>2008</v>
      </c>
      <c r="E28" s="4">
        <v>2010</v>
      </c>
      <c r="F28" s="4">
        <v>2011</v>
      </c>
      <c r="G28" s="4">
        <v>2012</v>
      </c>
      <c r="H28" s="4">
        <v>2013</v>
      </c>
      <c r="I28" s="4">
        <v>2014</v>
      </c>
      <c r="J28" s="4">
        <v>2015</v>
      </c>
      <c r="K28" s="4">
        <v>2016</v>
      </c>
      <c r="L28" s="4">
        <v>2017</v>
      </c>
      <c r="M28" s="4">
        <v>2018</v>
      </c>
      <c r="N28" s="4">
        <v>2019</v>
      </c>
      <c r="O28" s="4" t="s">
        <v>30</v>
      </c>
      <c r="P28" s="4" t="s">
        <v>36</v>
      </c>
      <c r="Q28" s="4" t="s">
        <v>37</v>
      </c>
      <c r="R28" s="4" t="s">
        <v>38</v>
      </c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pans="1:43" ht="5.0999999999999996" customHeight="1" x14ac:dyDescent="0.2">
      <c r="A29" s="27"/>
      <c r="B29" s="5"/>
      <c r="C29" s="5"/>
      <c r="D29" s="5"/>
      <c r="E29" s="5"/>
      <c r="F29" s="5"/>
      <c r="G29" s="5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pans="1:43" s="38" customFormat="1" ht="18" customHeight="1" x14ac:dyDescent="0.2">
      <c r="A30" s="40" t="s">
        <v>16</v>
      </c>
      <c r="B30" s="56" t="s">
        <v>13</v>
      </c>
      <c r="C30" s="56" t="s">
        <v>13</v>
      </c>
      <c r="D30" s="56">
        <v>22.2</v>
      </c>
      <c r="E30" s="56">
        <v>8.1496627805874908</v>
      </c>
      <c r="F30" s="56">
        <v>7.2912712962677801</v>
      </c>
      <c r="G30" s="56">
        <v>1.2543387613167596</v>
      </c>
      <c r="H30" s="56">
        <v>4.6266281120505397</v>
      </c>
      <c r="I30" s="56">
        <v>15.954119644834705</v>
      </c>
      <c r="J30" s="56">
        <v>-6.4067201640521034</v>
      </c>
      <c r="K30" s="56">
        <v>0.9544197240763026</v>
      </c>
      <c r="L30" s="56">
        <v>-0.99990349166597525</v>
      </c>
      <c r="M30" s="69">
        <v>-1.0463445706973573</v>
      </c>
      <c r="N30" s="56">
        <v>2.4300148335561857</v>
      </c>
      <c r="O30" s="56">
        <v>4.4143771381749843</v>
      </c>
      <c r="P30" s="56">
        <v>17.589076908446017</v>
      </c>
      <c r="Q30" s="56">
        <v>2.8090479326887277</v>
      </c>
      <c r="R30" s="56">
        <v>23.923016299048072</v>
      </c>
      <c r="U30" s="92"/>
      <c r="V30" s="92"/>
      <c r="W30" s="92"/>
      <c r="X30" s="92"/>
      <c r="Y30" s="92"/>
      <c r="Z30" s="92"/>
      <c r="AA30" s="92"/>
      <c r="AB30" s="92"/>
    </row>
    <row r="31" spans="1:43" ht="18" customHeight="1" x14ac:dyDescent="0.2">
      <c r="A31" s="40" t="s">
        <v>17</v>
      </c>
      <c r="B31" s="56" t="s">
        <v>13</v>
      </c>
      <c r="C31" s="56" t="s">
        <v>13</v>
      </c>
      <c r="D31" s="56">
        <v>3.5</v>
      </c>
      <c r="E31" s="56">
        <v>1.575448113995364</v>
      </c>
      <c r="F31" s="56">
        <v>5.9690038965146215</v>
      </c>
      <c r="G31" s="56">
        <v>12.355336781180299</v>
      </c>
      <c r="H31" s="56">
        <v>3.6253949203799181</v>
      </c>
      <c r="I31" s="56">
        <v>9.606546614930366</v>
      </c>
      <c r="J31" s="56">
        <v>-1.8106870782750093</v>
      </c>
      <c r="K31" s="56">
        <v>2.9293108500799434</v>
      </c>
      <c r="L31" s="56">
        <v>8.1741805476665377</v>
      </c>
      <c r="M31" s="69">
        <v>0.96849623561602982</v>
      </c>
      <c r="N31" s="56">
        <v>4.0559786307686778</v>
      </c>
      <c r="O31" s="56">
        <v>8.14992453746693</v>
      </c>
      <c r="P31" s="56">
        <v>13.955444201553874</v>
      </c>
      <c r="Q31" s="56">
        <v>11.536572782275528</v>
      </c>
      <c r="R31" s="56">
        <v>2.7548442030809923</v>
      </c>
      <c r="U31" s="44"/>
      <c r="V31" s="92"/>
      <c r="W31" s="92"/>
      <c r="X31" s="92"/>
      <c r="Y31" s="92"/>
      <c r="Z31" s="92"/>
      <c r="AA31" s="92"/>
      <c r="AB31" s="92"/>
      <c r="AC31" s="38"/>
      <c r="AD31" s="38"/>
      <c r="AE31" s="38"/>
      <c r="AF31" s="38"/>
    </row>
    <row r="32" spans="1:43" ht="18" customHeight="1" x14ac:dyDescent="0.2">
      <c r="A32" s="40" t="s">
        <v>18</v>
      </c>
      <c r="B32" s="56" t="s">
        <v>13</v>
      </c>
      <c r="C32" s="56" t="s">
        <v>13</v>
      </c>
      <c r="D32" s="56">
        <v>14.1</v>
      </c>
      <c r="E32" s="56">
        <v>35.276147656111476</v>
      </c>
      <c r="F32" s="56">
        <v>20.857949510301864</v>
      </c>
      <c r="G32" s="56">
        <v>-7.4822303436404951</v>
      </c>
      <c r="H32" s="56">
        <v>-4.7968769928235417</v>
      </c>
      <c r="I32" s="56">
        <v>-6.3732040264139016</v>
      </c>
      <c r="J32" s="56">
        <v>-5.586260686935745</v>
      </c>
      <c r="K32" s="56">
        <v>23.616159476293674</v>
      </c>
      <c r="L32" s="56">
        <v>4.8013744502065663</v>
      </c>
      <c r="M32" s="69">
        <v>2.4903245550299573</v>
      </c>
      <c r="N32" s="56">
        <v>4.6502578578137701</v>
      </c>
      <c r="O32" s="56">
        <v>10.758170326621524</v>
      </c>
      <c r="P32" s="56">
        <v>47.918643182778396</v>
      </c>
      <c r="Q32" s="56">
        <v>-3.2527869094167414</v>
      </c>
      <c r="R32" s="56">
        <v>-5.7428482222624382</v>
      </c>
      <c r="U32" s="44"/>
      <c r="V32" s="92"/>
      <c r="W32" s="92"/>
      <c r="X32" s="92"/>
      <c r="Y32" s="92"/>
      <c r="Z32" s="92"/>
      <c r="AA32" s="92"/>
      <c r="AB32" s="92"/>
      <c r="AC32" s="38"/>
      <c r="AD32" s="38"/>
      <c r="AE32" s="38"/>
      <c r="AF32" s="38"/>
    </row>
    <row r="33" spans="1:32" ht="18" customHeight="1" x14ac:dyDescent="0.2">
      <c r="A33" s="40" t="s">
        <v>0</v>
      </c>
      <c r="B33" s="56" t="s">
        <v>13</v>
      </c>
      <c r="C33" s="56" t="s">
        <v>13</v>
      </c>
      <c r="D33" s="56">
        <v>4.3</v>
      </c>
      <c r="E33" s="56">
        <v>-1.8463792619708386</v>
      </c>
      <c r="F33" s="56">
        <v>-2.2601140919897631</v>
      </c>
      <c r="G33" s="56">
        <v>6.6786621733998714</v>
      </c>
      <c r="H33" s="56">
        <v>2.729374256789967</v>
      </c>
      <c r="I33" s="56">
        <v>1.6920942551256672</v>
      </c>
      <c r="J33" s="56">
        <v>3.2675274523270588</v>
      </c>
      <c r="K33" s="56">
        <v>5.2352710932195095</v>
      </c>
      <c r="L33" s="56">
        <v>0.67839670508760719</v>
      </c>
      <c r="M33" s="69">
        <v>-2.4067773420441654</v>
      </c>
      <c r="N33" s="56">
        <v>2.0053924325483621</v>
      </c>
      <c r="O33" s="56">
        <v>-1.0004005393906681</v>
      </c>
      <c r="P33" s="56">
        <v>-6.772285481431183</v>
      </c>
      <c r="Q33" s="56">
        <v>7.1409950511847455</v>
      </c>
      <c r="R33" s="56">
        <v>13.43819270910582</v>
      </c>
      <c r="U33" s="44"/>
      <c r="V33" s="92"/>
      <c r="W33" s="92"/>
      <c r="X33" s="92"/>
      <c r="Y33" s="92"/>
      <c r="Z33" s="92"/>
      <c r="AA33" s="92"/>
      <c r="AB33" s="92"/>
      <c r="AC33" s="38"/>
      <c r="AD33" s="38"/>
      <c r="AE33" s="38"/>
      <c r="AF33" s="38"/>
    </row>
    <row r="34" spans="1:32" ht="18" customHeight="1" x14ac:dyDescent="0.2">
      <c r="A34" s="40" t="s">
        <v>19</v>
      </c>
      <c r="B34" s="56" t="s">
        <v>13</v>
      </c>
      <c r="C34" s="56" t="s">
        <v>13</v>
      </c>
      <c r="D34" s="56">
        <v>5.6</v>
      </c>
      <c r="E34" s="56">
        <v>-3.2332938721504121</v>
      </c>
      <c r="F34" s="56">
        <v>0.49277841849671233</v>
      </c>
      <c r="G34" s="56">
        <v>5.2461276588122558</v>
      </c>
      <c r="H34" s="56">
        <v>4.3227828807067823</v>
      </c>
      <c r="I34" s="56">
        <v>11.455088788244055</v>
      </c>
      <c r="J34" s="56">
        <v>9.1448485711486143</v>
      </c>
      <c r="K34" s="56">
        <v>15.424246760268161</v>
      </c>
      <c r="L34" s="56">
        <v>-0.28467337453295727</v>
      </c>
      <c r="M34" s="69">
        <v>3.5991869063721822</v>
      </c>
      <c r="N34" s="56">
        <v>6.9456979410498718</v>
      </c>
      <c r="O34" s="56">
        <v>3.4636971655893234</v>
      </c>
      <c r="P34" s="56">
        <v>-3.5328463639474563</v>
      </c>
      <c r="Q34" s="56">
        <v>1.0858420182301245</v>
      </c>
      <c r="R34" s="56">
        <v>-0.66668239588260292</v>
      </c>
      <c r="U34" s="44"/>
      <c r="V34" s="92"/>
      <c r="W34" s="92"/>
      <c r="X34" s="92"/>
      <c r="Y34" s="92"/>
      <c r="Z34" s="92"/>
      <c r="AA34" s="92"/>
      <c r="AB34" s="92"/>
      <c r="AC34" s="38"/>
      <c r="AD34" s="38"/>
      <c r="AE34" s="38"/>
      <c r="AF34" s="38"/>
    </row>
    <row r="35" spans="1:32" ht="18" customHeight="1" x14ac:dyDescent="0.2">
      <c r="A35" s="40" t="s">
        <v>1</v>
      </c>
      <c r="B35" s="56" t="s">
        <v>13</v>
      </c>
      <c r="C35" s="56" t="s">
        <v>13</v>
      </c>
      <c r="D35" s="56">
        <v>4.5</v>
      </c>
      <c r="E35" s="56">
        <v>2.8287765954101616</v>
      </c>
      <c r="F35" s="56">
        <v>3.011753791762132</v>
      </c>
      <c r="G35" s="56">
        <v>2.0901714316190265</v>
      </c>
      <c r="H35" s="56">
        <v>4.7724021810764583</v>
      </c>
      <c r="I35" s="56">
        <v>6.6491131253435469</v>
      </c>
      <c r="J35" s="56">
        <v>9.0501761121925597</v>
      </c>
      <c r="K35" s="56">
        <v>4.5995696944395803</v>
      </c>
      <c r="L35" s="56">
        <v>1.8322334741165776</v>
      </c>
      <c r="M35" s="69">
        <v>3.6727862400782101</v>
      </c>
      <c r="N35" s="56">
        <v>1.3932684660113495</v>
      </c>
      <c r="O35" s="56">
        <v>8.3152649368696103</v>
      </c>
      <c r="P35" s="56">
        <v>2.5013846742564283</v>
      </c>
      <c r="Q35" s="56">
        <v>7.0846632536884186</v>
      </c>
      <c r="R35" s="56">
        <v>11.049253500802465</v>
      </c>
      <c r="U35" s="44"/>
      <c r="V35" s="92"/>
      <c r="W35" s="92"/>
      <c r="X35" s="92"/>
      <c r="Y35" s="92"/>
      <c r="Z35" s="92"/>
      <c r="AA35" s="92"/>
      <c r="AB35" s="92"/>
      <c r="AC35" s="38"/>
      <c r="AD35" s="38"/>
      <c r="AE35" s="38"/>
      <c r="AF35" s="38"/>
    </row>
    <row r="36" spans="1:32" ht="18" customHeight="1" x14ac:dyDescent="0.2">
      <c r="A36" s="40" t="s">
        <v>20</v>
      </c>
      <c r="B36" s="56" t="s">
        <v>13</v>
      </c>
      <c r="C36" s="56" t="s">
        <v>13</v>
      </c>
      <c r="D36" s="56">
        <v>7.6</v>
      </c>
      <c r="E36" s="56">
        <v>3.3011027554044574</v>
      </c>
      <c r="F36" s="56">
        <v>5.0491399252257168</v>
      </c>
      <c r="G36" s="56">
        <v>0.18919759950773596</v>
      </c>
      <c r="H36" s="56">
        <v>1.3261732200089256</v>
      </c>
      <c r="I36" s="56">
        <v>2.2061922817849791</v>
      </c>
      <c r="J36" s="56">
        <v>2.4738184220632462</v>
      </c>
      <c r="K36" s="56">
        <v>5.3022469735822995</v>
      </c>
      <c r="L36" s="56">
        <v>1.3626028553079408</v>
      </c>
      <c r="M36" s="69">
        <v>3.2953536737582141</v>
      </c>
      <c r="N36" s="56">
        <v>1.8217986544210731</v>
      </c>
      <c r="O36" s="56">
        <v>8.6079765753054573</v>
      </c>
      <c r="P36" s="56">
        <v>5.3617093817533572</v>
      </c>
      <c r="Q36" s="56">
        <v>7.9079534712382298</v>
      </c>
      <c r="R36" s="56">
        <v>8.6899825261831438</v>
      </c>
      <c r="U36" s="44"/>
      <c r="V36" s="92"/>
      <c r="W36" s="92"/>
      <c r="X36" s="92"/>
      <c r="Y36" s="92"/>
      <c r="Z36" s="92"/>
      <c r="AA36" s="92"/>
      <c r="AB36" s="92"/>
      <c r="AC36" s="38"/>
      <c r="AD36" s="38"/>
      <c r="AE36" s="38"/>
      <c r="AF36" s="38"/>
    </row>
    <row r="37" spans="1:32" ht="18" customHeight="1" x14ac:dyDescent="0.2">
      <c r="A37" s="40" t="s">
        <v>21</v>
      </c>
      <c r="B37" s="56" t="s">
        <v>13</v>
      </c>
      <c r="C37" s="56" t="s">
        <v>13</v>
      </c>
      <c r="D37" s="56">
        <v>3.6</v>
      </c>
      <c r="E37" s="56">
        <v>-0.5402210121974349</v>
      </c>
      <c r="F37" s="56">
        <v>-2.788850157242166</v>
      </c>
      <c r="G37" s="56">
        <v>2.4910943166066772</v>
      </c>
      <c r="H37" s="56">
        <v>4.874652849377398</v>
      </c>
      <c r="I37" s="56">
        <v>3.5124210678624763</v>
      </c>
      <c r="J37" s="56">
        <v>14.882722997965644</v>
      </c>
      <c r="K37" s="56">
        <v>4.5450168528531805</v>
      </c>
      <c r="L37" s="56">
        <v>-1.4770532723861294</v>
      </c>
      <c r="M37" s="69">
        <v>-6.9138845184267126</v>
      </c>
      <c r="N37" s="56">
        <v>4.3448537940843295</v>
      </c>
      <c r="O37" s="56">
        <v>20.453074472813952</v>
      </c>
      <c r="P37" s="56">
        <v>-12.608774425344322</v>
      </c>
      <c r="Q37" s="56">
        <v>4.5671277787515407</v>
      </c>
      <c r="R37" s="56">
        <v>8.2958101754940827</v>
      </c>
      <c r="U37" s="44"/>
      <c r="V37" s="92"/>
      <c r="W37" s="92"/>
      <c r="X37" s="92"/>
      <c r="Y37" s="92"/>
      <c r="Z37" s="92"/>
      <c r="AA37" s="92"/>
      <c r="AB37" s="92"/>
      <c r="AC37" s="38"/>
      <c r="AD37" s="38"/>
      <c r="AE37" s="38"/>
      <c r="AF37" s="38"/>
    </row>
    <row r="38" spans="1:32" ht="18" customHeight="1" x14ac:dyDescent="0.2">
      <c r="A38" s="40" t="s">
        <v>22</v>
      </c>
      <c r="B38" s="56" t="s">
        <v>13</v>
      </c>
      <c r="C38" s="56" t="s">
        <v>13</v>
      </c>
      <c r="D38" s="56">
        <v>3.8</v>
      </c>
      <c r="E38" s="56">
        <v>2.4993987264574571</v>
      </c>
      <c r="F38" s="56">
        <v>6.6109799619004974</v>
      </c>
      <c r="G38" s="56">
        <v>7.5278497397181638</v>
      </c>
      <c r="H38" s="56">
        <v>6.6975073549437809</v>
      </c>
      <c r="I38" s="56">
        <v>6.7053126607244735</v>
      </c>
      <c r="J38" s="56">
        <v>3.975750813126993</v>
      </c>
      <c r="K38" s="56">
        <v>5.4713298521650557</v>
      </c>
      <c r="L38" s="56">
        <v>3.97317302833018</v>
      </c>
      <c r="M38" s="69">
        <v>4.0294851034382759</v>
      </c>
      <c r="N38" s="56">
        <v>1.0831248929077333</v>
      </c>
      <c r="O38" s="56">
        <v>7.4429666758005055</v>
      </c>
      <c r="P38" s="56">
        <v>-1.2322986029598724</v>
      </c>
      <c r="Q38" s="56">
        <v>7.7284300545366449</v>
      </c>
      <c r="R38" s="56">
        <v>12.333998922509124</v>
      </c>
      <c r="U38" s="44"/>
      <c r="V38" s="92"/>
      <c r="W38" s="92"/>
      <c r="X38" s="92"/>
      <c r="Y38" s="92"/>
      <c r="Z38" s="92"/>
      <c r="AA38" s="92"/>
      <c r="AB38" s="92"/>
      <c r="AC38" s="38"/>
      <c r="AD38" s="38"/>
      <c r="AE38" s="38"/>
      <c r="AF38" s="38"/>
    </row>
    <row r="39" spans="1:32" ht="18" customHeight="1" x14ac:dyDescent="0.2">
      <c r="A39" s="40" t="s">
        <v>28</v>
      </c>
      <c r="B39" s="56" t="s">
        <v>13</v>
      </c>
      <c r="C39" s="56" t="s">
        <v>13</v>
      </c>
      <c r="D39" s="56">
        <v>-8.4</v>
      </c>
      <c r="E39" s="56">
        <v>-4.9103652190358957</v>
      </c>
      <c r="F39" s="56">
        <v>-7.9549812729038933</v>
      </c>
      <c r="G39" s="56">
        <v>-7.2396496668693828</v>
      </c>
      <c r="H39" s="56">
        <v>-4.1633691647760429</v>
      </c>
      <c r="I39" s="56">
        <v>-4.7807240523806911</v>
      </c>
      <c r="J39" s="56">
        <v>-7.1689706080631908</v>
      </c>
      <c r="K39" s="56">
        <v>-4.8619964328930934</v>
      </c>
      <c r="L39" s="56">
        <v>2.7612577052911007</v>
      </c>
      <c r="M39" s="69">
        <v>-0.70029414778495891</v>
      </c>
      <c r="N39" s="56">
        <v>-1.6746793018682382</v>
      </c>
      <c r="O39" s="56">
        <v>-3.7460591640594316</v>
      </c>
      <c r="P39" s="56">
        <v>-8.6274137177978929</v>
      </c>
      <c r="Q39" s="56">
        <v>8.6114452562476629</v>
      </c>
      <c r="R39" s="56">
        <v>1.9878175972802552</v>
      </c>
      <c r="U39" s="44"/>
      <c r="V39" s="92"/>
      <c r="W39" s="92"/>
      <c r="X39" s="92"/>
      <c r="Y39" s="92"/>
      <c r="Z39" s="92"/>
      <c r="AA39" s="92"/>
      <c r="AB39" s="92"/>
      <c r="AC39" s="38"/>
      <c r="AD39" s="38"/>
      <c r="AE39" s="38"/>
      <c r="AF39" s="38"/>
    </row>
    <row r="40" spans="1:32" ht="18" customHeight="1" x14ac:dyDescent="0.2">
      <c r="A40" s="40" t="s">
        <v>24</v>
      </c>
      <c r="B40" s="56" t="s">
        <v>13</v>
      </c>
      <c r="C40" s="56" t="s">
        <v>13</v>
      </c>
      <c r="D40" s="56">
        <v>3.7</v>
      </c>
      <c r="E40" s="56">
        <v>1.2014364845732075</v>
      </c>
      <c r="F40" s="56">
        <v>5.0349726623549032</v>
      </c>
      <c r="G40" s="56">
        <v>4.7788873498622308</v>
      </c>
      <c r="H40" s="56">
        <v>7.3349423408587029</v>
      </c>
      <c r="I40" s="56">
        <v>8.9784052040418345</v>
      </c>
      <c r="J40" s="56">
        <v>3.8994209047409072</v>
      </c>
      <c r="K40" s="56">
        <v>2.8406343404844563</v>
      </c>
      <c r="L40" s="56">
        <v>1.2930434970474209</v>
      </c>
      <c r="M40" s="69">
        <v>1.3874722926446879</v>
      </c>
      <c r="N40" s="56">
        <v>-0.51194908073776446</v>
      </c>
      <c r="O40" s="56">
        <v>1.4992522878253283</v>
      </c>
      <c r="P40" s="56">
        <v>-0.34936336325000639</v>
      </c>
      <c r="Q40" s="56">
        <v>4.0806955944350705</v>
      </c>
      <c r="R40" s="56">
        <v>1.1691480674310526</v>
      </c>
      <c r="U40" s="44"/>
      <c r="V40" s="92"/>
      <c r="W40" s="92"/>
      <c r="X40" s="92"/>
      <c r="Y40" s="92"/>
      <c r="Z40" s="92"/>
      <c r="AA40" s="92"/>
      <c r="AB40" s="92"/>
      <c r="AC40" s="38"/>
      <c r="AD40" s="38"/>
      <c r="AE40" s="38"/>
      <c r="AF40" s="38"/>
    </row>
    <row r="41" spans="1:32" ht="18" customHeight="1" x14ac:dyDescent="0.2">
      <c r="A41" s="40" t="s">
        <v>2</v>
      </c>
      <c r="B41" s="56" t="s">
        <v>13</v>
      </c>
      <c r="C41" s="56" t="s">
        <v>13</v>
      </c>
      <c r="D41" s="56">
        <v>3.6</v>
      </c>
      <c r="E41" s="56">
        <v>2.6179507600672167</v>
      </c>
      <c r="F41" s="56">
        <v>3.0098045919162644</v>
      </c>
      <c r="G41" s="56">
        <v>5.9940450986687921</v>
      </c>
      <c r="H41" s="56">
        <v>5.3941570715098095</v>
      </c>
      <c r="I41" s="56">
        <v>5.5313571706673486</v>
      </c>
      <c r="J41" s="56">
        <v>6.6462266975943436</v>
      </c>
      <c r="K41" s="56">
        <v>5.4543875819761212</v>
      </c>
      <c r="L41" s="56">
        <v>6.078421429738782</v>
      </c>
      <c r="M41" s="69">
        <v>4.4637510736077246</v>
      </c>
      <c r="N41" s="56">
        <v>4.3863989029138395</v>
      </c>
      <c r="O41" s="56">
        <v>2.7128310134531262</v>
      </c>
      <c r="P41" s="56">
        <v>1.8464303484206681</v>
      </c>
      <c r="Q41" s="56">
        <v>4.9430110309304496</v>
      </c>
      <c r="R41" s="56">
        <v>10.208960528691563</v>
      </c>
      <c r="U41" s="44"/>
      <c r="V41" s="92"/>
      <c r="W41" s="92"/>
      <c r="X41" s="92"/>
      <c r="Y41" s="92"/>
      <c r="Z41" s="92"/>
      <c r="AA41" s="92"/>
      <c r="AB41" s="92"/>
      <c r="AC41" s="38"/>
      <c r="AD41" s="38"/>
      <c r="AE41" s="38"/>
      <c r="AF41" s="38"/>
    </row>
    <row r="42" spans="1:32" ht="18" customHeight="1" x14ac:dyDescent="0.2">
      <c r="A42" s="30" t="s">
        <v>3</v>
      </c>
      <c r="B42" s="58" t="s">
        <v>13</v>
      </c>
      <c r="C42" s="58" t="s">
        <v>13</v>
      </c>
      <c r="D42" s="58">
        <v>8.3000000000000007</v>
      </c>
      <c r="E42" s="58">
        <v>5.9515452018486457</v>
      </c>
      <c r="F42" s="58">
        <v>4.5365948210466627</v>
      </c>
      <c r="G42" s="58">
        <v>1.333481544013182</v>
      </c>
      <c r="H42" s="58">
        <v>3.1809389686740701</v>
      </c>
      <c r="I42" s="58">
        <v>6.0616625454575512</v>
      </c>
      <c r="J42" s="58">
        <v>2.4256875694409246</v>
      </c>
      <c r="K42" s="58">
        <v>5.3206396229410728</v>
      </c>
      <c r="L42" s="58">
        <v>2.1038806462394462</v>
      </c>
      <c r="M42" s="49">
        <v>1.2420868239654226</v>
      </c>
      <c r="N42" s="58">
        <v>2.6868147383172385</v>
      </c>
      <c r="O42" s="58">
        <v>5.0616230565176039</v>
      </c>
      <c r="P42" s="58">
        <v>6.5843195924256293</v>
      </c>
      <c r="Q42" s="58">
        <v>4.4953227709960402</v>
      </c>
      <c r="R42" s="58">
        <v>8.4774346988761664</v>
      </c>
      <c r="U42" s="44"/>
      <c r="V42" s="92"/>
      <c r="W42" s="92"/>
      <c r="X42" s="92"/>
      <c r="Y42" s="92"/>
      <c r="Z42" s="92"/>
      <c r="AA42" s="92"/>
      <c r="AB42" s="92"/>
      <c r="AC42" s="38"/>
      <c r="AD42" s="38"/>
      <c r="AE42" s="38"/>
      <c r="AF42" s="38"/>
    </row>
    <row r="43" spans="1:32" ht="5.0999999999999996" customHeight="1" x14ac:dyDescent="0.2">
      <c r="A43" s="31"/>
      <c r="B43" s="70"/>
      <c r="C43" s="70"/>
      <c r="D43" s="70"/>
      <c r="E43" s="70"/>
      <c r="F43" s="70"/>
      <c r="G43" s="70"/>
      <c r="H43" s="70"/>
      <c r="I43" s="70"/>
      <c r="J43" s="70"/>
      <c r="K43" s="70"/>
      <c r="L43" s="70"/>
      <c r="M43" s="70"/>
      <c r="N43" s="68"/>
      <c r="O43" s="68"/>
      <c r="P43" s="68"/>
      <c r="Q43" s="68"/>
      <c r="R43" s="68"/>
      <c r="V43" s="38"/>
      <c r="W43" s="38"/>
      <c r="X43" s="38"/>
      <c r="Y43" s="38"/>
      <c r="Z43" s="38"/>
      <c r="AA43" s="38"/>
      <c r="AB43" s="38"/>
      <c r="AC43" s="38"/>
      <c r="AD43" s="38"/>
      <c r="AE43" s="38"/>
    </row>
    <row r="44" spans="1:32" ht="11.1" customHeight="1" x14ac:dyDescent="0.2">
      <c r="A44" s="77" t="s">
        <v>56</v>
      </c>
    </row>
    <row r="45" spans="1:32" ht="11.1" customHeight="1" x14ac:dyDescent="0.2">
      <c r="A45" s="11" t="s">
        <v>27</v>
      </c>
    </row>
  </sheetData>
  <mergeCells count="2">
    <mergeCell ref="A1:R1"/>
    <mergeCell ref="A24:R24"/>
  </mergeCells>
  <phoneticPr fontId="0" type="noConversion"/>
  <hyperlinks>
    <hyperlink ref="S11" r:id="rId1"/>
    <hyperlink ref="S9" r:id="rId2"/>
  </hyperlinks>
  <pageMargins left="0.78740157480314965" right="0.78740157480314965" top="0.98425196850393704" bottom="0.98425196850393704" header="0.31496062992125984" footer="0"/>
  <pageSetup paperSize="9" orientation="portrait" r:id="rId3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6</vt:i4>
      </vt:variant>
    </vt:vector>
  </HeadingPairs>
  <TitlesOfParts>
    <vt:vector size="6" baseType="lpstr">
      <vt:lpstr>CUENTAS</vt:lpstr>
      <vt:lpstr>21.1</vt:lpstr>
      <vt:lpstr>21.2</vt:lpstr>
      <vt:lpstr>21.3</vt:lpstr>
      <vt:lpstr>21.4</vt:lpstr>
      <vt:lpstr>21.5- 21.6</vt:lpstr>
    </vt:vector>
  </TitlesOfParts>
  <Company>ODEI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ODEI-Puno</dc:creator>
  <cp:lastModifiedBy>Usuario</cp:lastModifiedBy>
  <cp:lastPrinted>2022-01-04T16:58:27Z</cp:lastPrinted>
  <dcterms:created xsi:type="dcterms:W3CDTF">2004-02-17T16:17:17Z</dcterms:created>
  <dcterms:modified xsi:type="dcterms:W3CDTF">2025-01-27T21:45:10Z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BCO_ScreenResolution">
    <vt:lpwstr>96 96 1920 1080</vt:lpwstr>
  </property>
</Properties>
</file>