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isco d\Nuevo vol (E)\Mga 2004 2012 y otros\PAGINA WEB CORPAC\2025\1.Movimiento General Aeroportuario 2025\I.Nacional Mensual MGA\"/>
    </mc:Choice>
  </mc:AlternateContent>
  <xr:revisionPtr revIDLastSave="0" documentId="13_ncr:1_{8E41E3EB-92B7-4C14-8736-3AADD5F16E1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asajeros" sheetId="2" r:id="rId1"/>
  </sheets>
  <definedNames>
    <definedName name="_xlnm.Print_Area" localSheetId="0">Pasajeros!$B$1:$AD$55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28" i="2" l="1"/>
  <c r="AC28" i="2"/>
  <c r="AB22" i="2"/>
  <c r="AC22" i="2"/>
  <c r="AB23" i="2"/>
  <c r="AC23" i="2"/>
  <c r="AB24" i="2"/>
  <c r="AC24" i="2"/>
  <c r="AA46" i="2"/>
  <c r="Z46" i="2"/>
  <c r="Y46" i="2"/>
  <c r="X46" i="2"/>
  <c r="W46" i="2"/>
  <c r="V46" i="2"/>
  <c r="U46" i="2"/>
  <c r="T46" i="2"/>
  <c r="S46" i="2"/>
  <c r="R46" i="2"/>
  <c r="Q46" i="2"/>
  <c r="P46" i="2"/>
  <c r="O46" i="2"/>
  <c r="N46" i="2"/>
  <c r="M46" i="2"/>
  <c r="L46" i="2"/>
  <c r="K46" i="2"/>
  <c r="J46" i="2"/>
  <c r="I46" i="2"/>
  <c r="H46" i="2"/>
  <c r="G46" i="2"/>
  <c r="F46" i="2"/>
  <c r="E46" i="2"/>
  <c r="D46" i="2"/>
  <c r="AC44" i="2"/>
  <c r="AB44" i="2"/>
  <c r="AC43" i="2"/>
  <c r="AB43" i="2"/>
  <c r="AC42" i="2"/>
  <c r="AB42" i="2"/>
  <c r="AC41" i="2"/>
  <c r="AB41" i="2"/>
  <c r="AC40" i="2"/>
  <c r="AB40" i="2"/>
  <c r="AC39" i="2"/>
  <c r="AB39" i="2"/>
  <c r="AC38" i="2"/>
  <c r="AB38" i="2"/>
  <c r="AC37" i="2"/>
  <c r="AB37" i="2"/>
  <c r="AC36" i="2"/>
  <c r="AB36" i="2"/>
  <c r="AC35" i="2"/>
  <c r="AB35" i="2"/>
  <c r="AC34" i="2"/>
  <c r="AB34" i="2"/>
  <c r="AC33" i="2"/>
  <c r="AB33" i="2"/>
  <c r="AC32" i="2"/>
  <c r="AB32" i="2"/>
  <c r="AC31" i="2"/>
  <c r="AB31" i="2"/>
  <c r="AC30" i="2"/>
  <c r="AB30" i="2"/>
  <c r="AC29" i="2"/>
  <c r="AB29" i="2"/>
  <c r="AC27" i="2"/>
  <c r="AB27" i="2"/>
  <c r="AC26" i="2"/>
  <c r="AB26" i="2"/>
  <c r="AC25" i="2"/>
  <c r="AB25" i="2"/>
  <c r="AC21" i="2"/>
  <c r="AB21" i="2"/>
  <c r="AC20" i="2"/>
  <c r="AB20" i="2"/>
  <c r="AC19" i="2"/>
  <c r="AB19" i="2"/>
  <c r="AC18" i="2"/>
  <c r="AB18" i="2"/>
  <c r="AC17" i="2"/>
  <c r="AB17" i="2"/>
  <c r="AC16" i="2"/>
  <c r="AB16" i="2"/>
  <c r="AC15" i="2"/>
  <c r="AB15" i="2"/>
  <c r="AC14" i="2"/>
  <c r="AB14" i="2"/>
  <c r="AC13" i="2"/>
  <c r="AB13" i="2"/>
  <c r="AC12" i="2"/>
  <c r="AB12" i="2"/>
  <c r="AC11" i="2"/>
  <c r="AB11" i="2"/>
  <c r="AC10" i="2"/>
  <c r="AB10" i="2"/>
  <c r="AC9" i="2"/>
  <c r="AB9" i="2"/>
  <c r="AD20" i="2" l="1"/>
  <c r="AD19" i="2"/>
  <c r="AD29" i="2"/>
  <c r="AD37" i="2"/>
  <c r="AD35" i="2"/>
  <c r="AD23" i="2"/>
  <c r="AD43" i="2"/>
  <c r="AD32" i="2"/>
  <c r="AD38" i="2"/>
  <c r="AD44" i="2"/>
  <c r="AD17" i="2"/>
  <c r="AD18" i="2"/>
  <c r="AD41" i="2"/>
  <c r="AD36" i="2"/>
  <c r="AD9" i="2"/>
  <c r="AD15" i="2"/>
  <c r="AD31" i="2"/>
  <c r="AD28" i="2"/>
  <c r="AD10" i="2"/>
  <c r="AD25" i="2"/>
  <c r="AD26" i="2"/>
  <c r="AD40" i="2"/>
  <c r="AD24" i="2"/>
  <c r="AD11" i="2"/>
  <c r="AD12" i="2"/>
  <c r="AD33" i="2"/>
  <c r="AD34" i="2"/>
  <c r="AD16" i="2"/>
  <c r="AD13" i="2"/>
  <c r="AD14" i="2"/>
  <c r="AD27" i="2"/>
  <c r="AD39" i="2"/>
  <c r="AD22" i="2"/>
  <c r="AB46" i="2"/>
  <c r="AC46" i="2"/>
  <c r="AD21" i="2"/>
  <c r="AD30" i="2"/>
  <c r="AD42" i="2"/>
  <c r="AD46" i="2" l="1"/>
</calcChain>
</file>

<file path=xl/sharedStrings.xml><?xml version="1.0" encoding="utf-8"?>
<sst xmlns="http://schemas.openxmlformats.org/spreadsheetml/2006/main" count="107" uniqueCount="67">
  <si>
    <t>AEROPUERTOS/ AERODROMOS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</si>
  <si>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</si>
  <si>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</si>
  <si>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</si>
  <si>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</si>
  <si>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</si>
  <si>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</si>
  <si>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</si>
  <si>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</si>
  <si>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</si>
  <si>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</si>
  <si>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</si>
  <si>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</si>
  <si>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TOTAL</t>
  </si>
  <si>
    <t>Entrada</t>
  </si>
  <si>
    <t>Salida</t>
  </si>
  <si>
    <t>(E/S)</t>
  </si>
  <si>
    <t>ANDAHUAYLAS</t>
  </si>
  <si>
    <t>ANTA HUARAZ</t>
  </si>
  <si>
    <t>AREQUIPA</t>
  </si>
  <si>
    <t>ATALAYA</t>
  </si>
  <si>
    <t>AYACUCHO</t>
  </si>
  <si>
    <t>CAJAMARCA</t>
  </si>
  <si>
    <t>CUSCO</t>
  </si>
  <si>
    <t>CHACHAPOYAS</t>
  </si>
  <si>
    <t>CHICLAYO</t>
  </si>
  <si>
    <t>CHIMBOTE</t>
  </si>
  <si>
    <t>HUANUCO</t>
  </si>
  <si>
    <t>ILO</t>
  </si>
  <si>
    <t>IQUITOS</t>
  </si>
  <si>
    <t>JAUJA</t>
  </si>
  <si>
    <t>JUANJUI</t>
  </si>
  <si>
    <t>JULIACA</t>
  </si>
  <si>
    <t>LIMA</t>
  </si>
  <si>
    <t>MAZAMARI</t>
  </si>
  <si>
    <t>PISCO</t>
  </si>
  <si>
    <t>PIURA</t>
  </si>
  <si>
    <t>PUCALLPA</t>
  </si>
  <si>
    <t>PTO. MALDONADO</t>
  </si>
  <si>
    <t>RIOJA</t>
  </si>
  <si>
    <t>ROD. DE MENDOZA</t>
  </si>
  <si>
    <t>SAPOSOA</t>
  </si>
  <si>
    <t>TACNA</t>
  </si>
  <si>
    <t>TALARA</t>
  </si>
  <si>
    <t>TARAPOTO</t>
  </si>
  <si>
    <t>TINGO MARIA</t>
  </si>
  <si>
    <t>TOCACHE</t>
  </si>
  <si>
    <t>TRUJILLO</t>
  </si>
  <si>
    <t>TUMBES</t>
  </si>
  <si>
    <t>YURIMAGUAS</t>
  </si>
  <si>
    <t>Se consideran aeropuertos concesionados y administrados por CORPAC S.A.</t>
  </si>
  <si>
    <t>Aptos. Concesionados a ADP: Anta, Cajamarca, Chachapoyas, Chiclayo, Iquitos, Pisco, Piura, Pucallpa, Talara, Tarapoto, Trujillo, Tumbes.</t>
  </si>
  <si>
    <t>Aptos. Concesionados a AAP: Arequipa, Ayacucho, Juliaca, Puerto Maldonado, Tacna.</t>
  </si>
  <si>
    <t>Aptos. Concesionados a LAP: Lima.</t>
  </si>
  <si>
    <t>TOTAL NACIONAL</t>
  </si>
  <si>
    <r>
      <rPr>
        <b/>
        <sz val="14"/>
        <rFont val="Calibri"/>
        <family val="2"/>
      </rPr>
      <t>Fuente:</t>
    </r>
    <r>
      <rPr>
        <sz val="14"/>
        <rFont val="Calibri"/>
        <family val="2"/>
      </rPr>
      <t xml:space="preserve"> Propia y DGAC.</t>
    </r>
  </si>
  <si>
    <t>NASCA</t>
  </si>
  <si>
    <t>Entrada: Arribo de pasajeros / Salida: Embarque de pasajeros</t>
  </si>
  <si>
    <t>JAEN</t>
  </si>
  <si>
    <t>EN AEROPUERTOS Y AERÓDROMOS DE LA RED AEROCOMERCIAL</t>
  </si>
  <si>
    <t>MOVIMIENTO GENERAL DE PASAJEROS</t>
  </si>
  <si>
    <t>NACIONAL</t>
  </si>
  <si>
    <r>
      <rPr>
        <b/>
        <sz val="14"/>
        <rFont val="Calibri"/>
        <family val="2"/>
      </rPr>
      <t>Nota:</t>
    </r>
    <r>
      <rPr>
        <sz val="14"/>
        <rFont val="Calibri"/>
        <family val="2"/>
      </rPr>
      <t xml:space="preserve"> Se incluye información disponible acerca de vuelos regulares, no regulares, aviación general y militares.</t>
    </r>
  </si>
  <si>
    <t>*</t>
  </si>
  <si>
    <t>MOQUEGUA</t>
  </si>
  <si>
    <t>Información preliminar</t>
  </si>
  <si>
    <t>(*) Información correspondiente al reporte de la Dirección General de Aeronáutica Civil (DGAC).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</si>
</sst>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  <family val="2"/>
    </font>
    <font>
      <sz val="10"/>
      <name val="Arial"/>
      <family val="2"/>
    </font>
    <font>
      <sz val="14"/>
      <name val="Calibri"/>
      <family val="2"/>
    </font>
    <font>
      <b/>
      <sz val="14"/>
      <name val="Calibri"/>
      <family val="2"/>
    </font>
    <font>
      <sz val="12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color rgb="FF002060"/>
      <name val="Calibri"/>
      <family val="2"/>
      <scheme val="minor"/>
    </font>
    <font>
      <b/>
      <sz val="16"/>
      <color rgb="FFC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indexed="32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4" fillId="0" borderId="0" applyNumberFormat="0" applyFill="0" applyBorder="0" applyAlignment="0" applyProtection="0"/>
    <xf numFmtId="0" fontId="5" fillId="0" borderId="1" applyNumberFormat="0" applyFill="0" applyAlignment="0" applyProtection="0"/>
    <xf numFmtId="0" fontId="4" fillId="0" borderId="0" applyNumberFormat="0" applyFill="0" applyBorder="0" applyAlignment="0" applyProtection="0"/>
    <xf numFmtId="0" fontId="5" fillId="0" borderId="2" applyNumberFormat="0" applyFill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3" applyNumberFormat="0" applyFill="0" applyAlignment="0" applyProtection="0"/>
    <xf numFmtId="0" fontId="5" fillId="0" borderId="1" applyNumberFormat="0" applyFill="0" applyAlignment="0" applyProtection="0"/>
    <xf numFmtId="0" fontId="1" fillId="0" borderId="0"/>
    <xf numFmtId="0" fontId="5" fillId="0" borderId="1" applyNumberFormat="0" applyFill="0" applyAlignment="0" applyProtection="0"/>
  </cellStyleXfs>
  <cellXfs count="41">
    <xf numFmtId="0" fontId="0" fillId="0" borderId="0" xfId="0"/>
    <xf numFmtId="0" fontId="8" fillId="0" borderId="0" xfId="0" applyFont="1"/>
    <xf numFmtId="0" fontId="9" fillId="0" borderId="4" xfId="0" applyFont="1" applyBorder="1" applyAlignment="1">
      <alignment vertical="top"/>
    </xf>
    <xf numFmtId="0" fontId="9" fillId="0" borderId="0" xfId="0" applyFont="1"/>
    <xf numFmtId="0" fontId="9" fillId="2" borderId="5" xfId="0" applyFont="1" applyFill="1" applyBorder="1" applyAlignment="1">
      <alignment horizont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top"/>
    </xf>
    <xf numFmtId="0" fontId="8" fillId="0" borderId="0" xfId="0" applyFont="1" applyAlignment="1">
      <alignment vertical="center"/>
    </xf>
    <xf numFmtId="0" fontId="8" fillId="0" borderId="8" xfId="0" applyFont="1" applyBorder="1" applyAlignment="1">
      <alignment vertical="center"/>
    </xf>
    <xf numFmtId="0" fontId="8" fillId="0" borderId="0" xfId="0" applyFont="1" applyAlignment="1">
      <alignment horizontal="right" vertical="center"/>
    </xf>
    <xf numFmtId="0" fontId="8" fillId="0" borderId="3" xfId="0" applyFont="1" applyBorder="1" applyAlignment="1">
      <alignment horizontal="right" vertical="center"/>
    </xf>
    <xf numFmtId="0" fontId="8" fillId="0" borderId="1" xfId="0" applyFont="1" applyBorder="1" applyAlignment="1">
      <alignment horizontal="right" vertical="center"/>
    </xf>
    <xf numFmtId="3" fontId="8" fillId="0" borderId="3" xfId="0" applyNumberFormat="1" applyFont="1" applyBorder="1" applyAlignment="1">
      <alignment horizontal="right" vertical="center"/>
    </xf>
    <xf numFmtId="3" fontId="8" fillId="0" borderId="0" xfId="0" applyNumberFormat="1" applyFont="1" applyAlignment="1">
      <alignment horizontal="right" vertical="center"/>
    </xf>
    <xf numFmtId="3" fontId="8" fillId="0" borderId="1" xfId="0" applyNumberFormat="1" applyFont="1" applyBorder="1" applyAlignment="1">
      <alignment horizontal="right" vertical="center"/>
    </xf>
    <xf numFmtId="3" fontId="8" fillId="0" borderId="8" xfId="0" applyNumberFormat="1" applyFont="1" applyBorder="1" applyAlignment="1">
      <alignment vertical="center"/>
    </xf>
    <xf numFmtId="3" fontId="9" fillId="0" borderId="9" xfId="0" applyNumberFormat="1" applyFont="1" applyBorder="1" applyAlignment="1">
      <alignment horizontal="right" vertical="center"/>
    </xf>
    <xf numFmtId="3" fontId="9" fillId="0" borderId="6" xfId="0" applyNumberFormat="1" applyFont="1" applyBorder="1" applyAlignment="1">
      <alignment horizontal="right" vertical="center"/>
    </xf>
    <xf numFmtId="3" fontId="9" fillId="0" borderId="10" xfId="0" applyNumberFormat="1" applyFont="1" applyBorder="1" applyAlignment="1">
      <alignment horizontal="right" vertical="center"/>
    </xf>
    <xf numFmtId="3" fontId="9" fillId="0" borderId="11" xfId="0" applyNumberFormat="1" applyFont="1" applyBorder="1" applyAlignment="1">
      <alignment vertical="center"/>
    </xf>
    <xf numFmtId="0" fontId="2" fillId="0" borderId="0" xfId="0" applyFont="1"/>
    <xf numFmtId="0" fontId="8" fillId="0" borderId="3" xfId="0" applyFont="1" applyBorder="1" applyAlignment="1">
      <alignment horizontal="left" vertical="center" indent="1"/>
    </xf>
    <xf numFmtId="0" fontId="8" fillId="0" borderId="3" xfId="9" applyFont="1" applyBorder="1" applyAlignment="1">
      <alignment horizontal="left" vertical="center" indent="1"/>
    </xf>
    <xf numFmtId="0" fontId="8" fillId="0" borderId="12" xfId="0" applyFont="1" applyBorder="1" applyAlignment="1">
      <alignment vertical="center"/>
    </xf>
    <xf numFmtId="0" fontId="8" fillId="0" borderId="2" xfId="0" applyFont="1" applyBorder="1" applyAlignment="1">
      <alignment vertical="center"/>
    </xf>
    <xf numFmtId="0" fontId="8" fillId="0" borderId="1" xfId="0" applyFont="1" applyBorder="1" applyAlignment="1">
      <alignment horizontal="left" vertical="center" indent="1"/>
    </xf>
    <xf numFmtId="0" fontId="8" fillId="0" borderId="1" xfId="9" applyFont="1" applyBorder="1" applyAlignment="1">
      <alignment horizontal="left" vertical="center" indent="1"/>
    </xf>
    <xf numFmtId="0" fontId="8" fillId="0" borderId="13" xfId="0" applyFont="1" applyBorder="1" applyAlignment="1">
      <alignment vertical="center"/>
    </xf>
    <xf numFmtId="0" fontId="8" fillId="0" borderId="14" xfId="0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3" fillId="0" borderId="0" xfId="0" applyFont="1"/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3" borderId="12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9" fillId="3" borderId="13" xfId="0" applyFont="1" applyFill="1" applyBorder="1" applyAlignment="1">
      <alignment horizontal="center" vertical="center" wrapText="1"/>
    </xf>
    <xf numFmtId="0" fontId="9" fillId="3" borderId="14" xfId="0" applyFont="1" applyFill="1" applyBorder="1" applyAlignment="1">
      <alignment horizontal="center" vertical="center" wrapText="1"/>
    </xf>
    <xf numFmtId="0" fontId="9" fillId="0" borderId="6" xfId="0" applyFont="1" applyBorder="1" applyAlignment="1">
      <alignment horizontal="left" vertical="center" indent="1"/>
    </xf>
    <xf numFmtId="0" fontId="9" fillId="0" borderId="10" xfId="0" applyFont="1" applyBorder="1" applyAlignment="1">
      <alignment horizontal="left" vertical="center" indent="1"/>
    </xf>
  </cellXfs>
  <cellStyles count="11">
    <cellStyle name="Comma" xfId="1" xr:uid="{00000000-0005-0000-0000-000000000000}"/>
    <cellStyle name="Comma0" xfId="2" xr:uid="{00000000-0005-0000-0000-000001000000}"/>
    <cellStyle name="Currency" xfId="3" xr:uid="{00000000-0005-0000-0000-000002000000}"/>
    <cellStyle name="Currency0" xfId="4" xr:uid="{00000000-0005-0000-0000-000003000000}"/>
    <cellStyle name="Date" xfId="5" xr:uid="{00000000-0005-0000-0000-000004000000}"/>
    <cellStyle name="Fixed" xfId="6" xr:uid="{00000000-0005-0000-0000-000005000000}"/>
    <cellStyle name="Heading 1" xfId="7" xr:uid="{00000000-0005-0000-0000-000006000000}"/>
    <cellStyle name="Heading 2" xfId="8" xr:uid="{00000000-0005-0000-0000-000007000000}"/>
    <cellStyle name="Normal" xfId="0" builtinId="0"/>
    <cellStyle name="Normal_estadisticas" xfId="9" xr:uid="{00000000-0005-0000-0000-000009000000}"/>
    <cellStyle name="Percent" xfId="10" xr:uid="{00000000-0005-0000-0000-00000A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3</xdr:col>
      <xdr:colOff>295275</xdr:colOff>
      <xdr:row>3</xdr:row>
      <xdr:rowOff>190500</xdr:rowOff>
    </xdr:to>
    <xdr:pic>
      <xdr:nvPicPr>
        <xdr:cNvPr id="2261" name="Picture 1" descr="http://www.fonafe.gob.pe/UserFiles/File/portalDirectorio/Memoria2011/data/es/desktop/img/18-corpac/logo.png">
          <a:extLst>
            <a:ext uri="{FF2B5EF4-FFF2-40B4-BE49-F238E27FC236}">
              <a16:creationId xmlns:a16="http://schemas.microsoft.com/office/drawing/2014/main" id="{E3ECF6D4-E31A-BCB0-9CC1-2C705D1230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247650"/>
          <a:ext cx="234315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58"/>
  <sheetViews>
    <sheetView showGridLines="0" tabSelected="1" zoomScale="70" zoomScaleNormal="70" workbookViewId="0">
      <selection activeCell="B6" sqref="B6:C7"/>
    </sheetView>
  </sheetViews>
  <sheetFormatPr baseColWidth="10" defaultColWidth="0" defaultRowHeight="18.75" zeroHeight="1" x14ac:dyDescent="0.3"/>
  <cols>
    <col min="1" max="1" width="3.7109375" customWidth="1"/>
    <col min="2" max="2" width="26.7109375" style="1" customWidth="1"/>
    <col min="3" max="3" width="4" style="1" customWidth="1"/>
    <col min="4" max="27" width="13.7109375" style="1" customWidth="1"/>
    <col min="28" max="29" width="14.7109375" style="1" customWidth="1"/>
    <col min="30" max="30" width="16.7109375" style="1" customWidth="1"/>
    <col min="31" max="31" width="3.7109375" customWidth="1"/>
    <col min="32" max="16384" width="11.42578125" hidden="1"/>
  </cols>
  <sheetData>
    <row r="1" spans="2:30" s="1" customFormat="1" ht="20.100000000000001" customHeight="1" x14ac:dyDescent="0.3">
      <c r="D1" s="31" t="s">
        <v>60</v>
      </c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</row>
    <row r="2" spans="2:30" s="1" customFormat="1" ht="20.100000000000001" customHeight="1" x14ac:dyDescent="0.3">
      <c r="D2" s="31" t="s">
        <v>59</v>
      </c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</row>
    <row r="3" spans="2:30" s="1" customFormat="1" ht="20.100000000000001" customHeight="1" x14ac:dyDescent="0.3">
      <c r="D3" s="31" t="s">
        <v>61</v>
      </c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</row>
    <row r="4" spans="2:30" s="1" customFormat="1" ht="20.100000000000001" customHeight="1" x14ac:dyDescent="0.3">
      <c r="D4" s="32">
        <v>2025</v>
      </c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</row>
    <row r="5" spans="2:30" s="1" customFormat="1" ht="11.25" customHeight="1" x14ac:dyDescent="0.3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</row>
    <row r="6" spans="2:30" s="3" customFormat="1" ht="25.5" customHeight="1" x14ac:dyDescent="0.3">
      <c r="B6" s="35" t="s">
        <v>0</v>
      </c>
      <c r="C6" s="36"/>
      <c r="D6" s="33" t="s">
        <v>1</v>
      </c>
      <c r="E6" s="34"/>
      <c r="F6" s="33" t="s">
        <v>2</v>
      </c>
      <c r="G6" s="34"/>
      <c r="H6" s="33" t="s">
        <v>3</v>
      </c>
      <c r="I6" s="34"/>
      <c r="J6" s="33" t="s">
        <v>4</v>
      </c>
      <c r="K6" s="34"/>
      <c r="L6" s="33" t="s">
        <v>5</v>
      </c>
      <c r="M6" s="34"/>
      <c r="N6" s="33" t="s">
        <v>6</v>
      </c>
      <c r="O6" s="34"/>
      <c r="P6" s="33" t="s">
        <v>7</v>
      </c>
      <c r="Q6" s="34"/>
      <c r="R6" s="33" t="s">
        <v>8</v>
      </c>
      <c r="S6" s="34"/>
      <c r="T6" s="33" t="s">
        <v>9</v>
      </c>
      <c r="U6" s="34"/>
      <c r="V6" s="33" t="s">
        <v>10</v>
      </c>
      <c r="W6" s="34"/>
      <c r="X6" s="33" t="s">
        <v>11</v>
      </c>
      <c r="Y6" s="34"/>
      <c r="Z6" s="33" t="s">
        <v>12</v>
      </c>
      <c r="AA6" s="34"/>
      <c r="AB6" s="33" t="s">
        <v>13</v>
      </c>
      <c r="AC6" s="34"/>
      <c r="AD6" s="4" t="s">
        <v>13</v>
      </c>
    </row>
    <row r="7" spans="2:30" s="3" customFormat="1" ht="25.5" customHeight="1" x14ac:dyDescent="0.3">
      <c r="B7" s="37"/>
      <c r="C7" s="38"/>
      <c r="D7" s="5" t="s">
        <v>14</v>
      </c>
      <c r="E7" s="5" t="s">
        <v>15</v>
      </c>
      <c r="F7" s="5" t="s">
        <v>14</v>
      </c>
      <c r="G7" s="5" t="s">
        <v>15</v>
      </c>
      <c r="H7" s="5" t="s">
        <v>14</v>
      </c>
      <c r="I7" s="5" t="s">
        <v>15</v>
      </c>
      <c r="J7" s="5" t="s">
        <v>14</v>
      </c>
      <c r="K7" s="5" t="s">
        <v>15</v>
      </c>
      <c r="L7" s="5" t="s">
        <v>14</v>
      </c>
      <c r="M7" s="5" t="s">
        <v>15</v>
      </c>
      <c r="N7" s="5" t="s">
        <v>14</v>
      </c>
      <c r="O7" s="5" t="s">
        <v>15</v>
      </c>
      <c r="P7" s="5" t="s">
        <v>14</v>
      </c>
      <c r="Q7" s="5" t="s">
        <v>15</v>
      </c>
      <c r="R7" s="5" t="s">
        <v>14</v>
      </c>
      <c r="S7" s="5" t="s">
        <v>15</v>
      </c>
      <c r="T7" s="5" t="s">
        <v>14</v>
      </c>
      <c r="U7" s="5" t="s">
        <v>15</v>
      </c>
      <c r="V7" s="5" t="s">
        <v>14</v>
      </c>
      <c r="W7" s="5" t="s">
        <v>15</v>
      </c>
      <c r="X7" s="5" t="s">
        <v>14</v>
      </c>
      <c r="Y7" s="5" t="s">
        <v>15</v>
      </c>
      <c r="Z7" s="5" t="s">
        <v>14</v>
      </c>
      <c r="AA7" s="5" t="s">
        <v>15</v>
      </c>
      <c r="AB7" s="5" t="s">
        <v>14</v>
      </c>
      <c r="AC7" s="5" t="s">
        <v>15</v>
      </c>
      <c r="AD7" s="6" t="s">
        <v>16</v>
      </c>
    </row>
    <row r="8" spans="2:30" s="7" customFormat="1" ht="9.9499999999999993" customHeight="1" x14ac:dyDescent="0.2">
      <c r="B8" s="23"/>
      <c r="C8" s="24"/>
      <c r="D8" s="9"/>
      <c r="E8" s="9"/>
      <c r="F8" s="10"/>
      <c r="G8" s="11"/>
      <c r="H8" s="9"/>
      <c r="I8" s="9"/>
      <c r="J8" s="10"/>
      <c r="K8" s="11"/>
      <c r="L8" s="9"/>
      <c r="M8" s="9"/>
      <c r="N8" s="10"/>
      <c r="O8" s="11"/>
      <c r="P8" s="9"/>
      <c r="Q8" s="9"/>
      <c r="R8" s="10"/>
      <c r="S8" s="11"/>
      <c r="T8" s="9"/>
      <c r="U8" s="9"/>
      <c r="V8" s="10"/>
      <c r="W8" s="11"/>
      <c r="X8" s="9"/>
      <c r="Y8" s="9"/>
      <c r="Z8" s="10"/>
      <c r="AA8" s="11"/>
      <c r="AB8" s="10"/>
      <c r="AC8" s="11"/>
      <c r="AD8" s="8"/>
    </row>
    <row r="9" spans="2:30" s="7" customFormat="1" ht="15" customHeight="1" x14ac:dyDescent="0.2">
      <c r="B9" s="21" t="s">
        <v>17</v>
      </c>
      <c r="C9" s="25"/>
      <c r="D9" s="13">
        <v>142</v>
      </c>
      <c r="E9" s="13">
        <v>123</v>
      </c>
      <c r="F9" s="12">
        <v>154</v>
      </c>
      <c r="G9" s="14">
        <v>130</v>
      </c>
      <c r="H9" s="13">
        <v>186</v>
      </c>
      <c r="I9" s="13">
        <v>161</v>
      </c>
      <c r="J9" s="12"/>
      <c r="K9" s="14"/>
      <c r="L9" s="13"/>
      <c r="M9" s="13"/>
      <c r="N9" s="12"/>
      <c r="O9" s="14"/>
      <c r="P9" s="13"/>
      <c r="Q9" s="13"/>
      <c r="R9" s="12"/>
      <c r="S9" s="14"/>
      <c r="T9" s="13"/>
      <c r="U9" s="13"/>
      <c r="V9" s="12"/>
      <c r="W9" s="14"/>
      <c r="X9" s="13"/>
      <c r="Y9" s="13"/>
      <c r="Z9" s="12"/>
      <c r="AA9" s="14"/>
      <c r="AB9" s="12">
        <f>+D9+F9+H9+J9+L9+N9+P9+R9+T9+V9+X9+Z9</f>
        <v>482</v>
      </c>
      <c r="AC9" s="14">
        <f>+E9+G9+I9+K9+M9+O9+Q9+S9+U9+W9+Y9+AA9</f>
        <v>414</v>
      </c>
      <c r="AD9" s="15">
        <f>SUM(AB9:AC9)</f>
        <v>896</v>
      </c>
    </row>
    <row r="10" spans="2:30" s="7" customFormat="1" ht="15" customHeight="1" x14ac:dyDescent="0.2">
      <c r="B10" s="22" t="s">
        <v>18</v>
      </c>
      <c r="C10" s="26"/>
      <c r="D10" s="13">
        <v>3401</v>
      </c>
      <c r="E10" s="13">
        <v>3248</v>
      </c>
      <c r="F10" s="12">
        <v>3268</v>
      </c>
      <c r="G10" s="14">
        <v>3055</v>
      </c>
      <c r="H10" s="13">
        <v>3521</v>
      </c>
      <c r="I10" s="13">
        <v>3375</v>
      </c>
      <c r="J10" s="12"/>
      <c r="K10" s="14"/>
      <c r="L10" s="13"/>
      <c r="M10" s="13"/>
      <c r="N10" s="12"/>
      <c r="O10" s="14"/>
      <c r="P10" s="13"/>
      <c r="Q10" s="13"/>
      <c r="R10" s="12"/>
      <c r="S10" s="14"/>
      <c r="T10" s="13"/>
      <c r="U10" s="13"/>
      <c r="V10" s="12"/>
      <c r="W10" s="14"/>
      <c r="X10" s="13"/>
      <c r="Y10" s="13"/>
      <c r="Z10" s="12"/>
      <c r="AA10" s="14"/>
      <c r="AB10" s="12">
        <f t="shared" ref="AB10:AC43" si="0">+D10+F10+H10+J10+L10+N10+P10+R10+T10+V10+X10+Z10</f>
        <v>10190</v>
      </c>
      <c r="AC10" s="14">
        <f t="shared" si="0"/>
        <v>9678</v>
      </c>
      <c r="AD10" s="15">
        <f t="shared" ref="AD10:AD44" si="1">SUM(AB10:AC10)</f>
        <v>19868</v>
      </c>
    </row>
    <row r="11" spans="2:30" s="7" customFormat="1" ht="15" customHeight="1" x14ac:dyDescent="0.2">
      <c r="B11" s="21" t="s">
        <v>19</v>
      </c>
      <c r="C11" s="25"/>
      <c r="D11" s="13">
        <v>96655</v>
      </c>
      <c r="E11" s="13">
        <v>100276</v>
      </c>
      <c r="F11" s="12">
        <v>70267</v>
      </c>
      <c r="G11" s="14">
        <v>70094</v>
      </c>
      <c r="H11" s="13">
        <v>88585</v>
      </c>
      <c r="I11" s="13">
        <v>88529</v>
      </c>
      <c r="J11" s="12"/>
      <c r="K11" s="14"/>
      <c r="L11" s="13"/>
      <c r="M11" s="13"/>
      <c r="N11" s="12"/>
      <c r="O11" s="14"/>
      <c r="P11" s="13"/>
      <c r="Q11" s="13"/>
      <c r="R11" s="12"/>
      <c r="S11" s="14"/>
      <c r="T11" s="13"/>
      <c r="U11" s="13"/>
      <c r="V11" s="12"/>
      <c r="W11" s="14"/>
      <c r="X11" s="13"/>
      <c r="Y11" s="13"/>
      <c r="Z11" s="12"/>
      <c r="AA11" s="14"/>
      <c r="AB11" s="12">
        <f t="shared" si="0"/>
        <v>255507</v>
      </c>
      <c r="AC11" s="14">
        <f t="shared" si="0"/>
        <v>258899</v>
      </c>
      <c r="AD11" s="15">
        <f t="shared" si="1"/>
        <v>514406</v>
      </c>
    </row>
    <row r="12" spans="2:30" s="7" customFormat="1" ht="15" customHeight="1" x14ac:dyDescent="0.2">
      <c r="B12" s="21" t="s">
        <v>20</v>
      </c>
      <c r="C12" s="25"/>
      <c r="D12" s="13">
        <v>652</v>
      </c>
      <c r="E12" s="13">
        <v>728</v>
      </c>
      <c r="F12" s="12">
        <v>687</v>
      </c>
      <c r="G12" s="14">
        <v>793</v>
      </c>
      <c r="H12" s="13">
        <v>822</v>
      </c>
      <c r="I12" s="13">
        <v>833</v>
      </c>
      <c r="J12" s="12"/>
      <c r="K12" s="14"/>
      <c r="L12" s="13"/>
      <c r="M12" s="13"/>
      <c r="N12" s="12"/>
      <c r="O12" s="14"/>
      <c r="P12" s="13"/>
      <c r="Q12" s="13"/>
      <c r="R12" s="12"/>
      <c r="S12" s="14"/>
      <c r="T12" s="13"/>
      <c r="U12" s="13"/>
      <c r="V12" s="12"/>
      <c r="W12" s="14"/>
      <c r="X12" s="13"/>
      <c r="Y12" s="13"/>
      <c r="Z12" s="12"/>
      <c r="AA12" s="14"/>
      <c r="AB12" s="12">
        <f t="shared" si="0"/>
        <v>2161</v>
      </c>
      <c r="AC12" s="14">
        <f t="shared" si="0"/>
        <v>2354</v>
      </c>
      <c r="AD12" s="15">
        <f t="shared" si="1"/>
        <v>4515</v>
      </c>
    </row>
    <row r="13" spans="2:30" s="7" customFormat="1" ht="15" customHeight="1" x14ac:dyDescent="0.2">
      <c r="B13" s="21" t="s">
        <v>21</v>
      </c>
      <c r="C13" s="29" t="s">
        <v>63</v>
      </c>
      <c r="D13" s="13">
        <v>20518</v>
      </c>
      <c r="E13" s="13">
        <v>21867</v>
      </c>
      <c r="F13" s="12">
        <v>17619</v>
      </c>
      <c r="G13" s="14">
        <v>17154</v>
      </c>
      <c r="H13" s="13">
        <v>19205</v>
      </c>
      <c r="I13" s="13">
        <v>20792</v>
      </c>
      <c r="J13" s="12"/>
      <c r="K13" s="14"/>
      <c r="L13" s="13"/>
      <c r="M13" s="13"/>
      <c r="N13" s="12"/>
      <c r="O13" s="14"/>
      <c r="P13" s="13"/>
      <c r="Q13" s="13"/>
      <c r="R13" s="12"/>
      <c r="S13" s="14"/>
      <c r="T13" s="13"/>
      <c r="U13" s="13"/>
      <c r="V13" s="12"/>
      <c r="W13" s="14"/>
      <c r="X13" s="13"/>
      <c r="Y13" s="13"/>
      <c r="Z13" s="12"/>
      <c r="AA13" s="14"/>
      <c r="AB13" s="12">
        <f t="shared" si="0"/>
        <v>57342</v>
      </c>
      <c r="AC13" s="14">
        <f t="shared" si="0"/>
        <v>59813</v>
      </c>
      <c r="AD13" s="15">
        <f t="shared" si="1"/>
        <v>117155</v>
      </c>
    </row>
    <row r="14" spans="2:30" s="7" customFormat="1" ht="15" customHeight="1" x14ac:dyDescent="0.2">
      <c r="B14" s="21" t="s">
        <v>22</v>
      </c>
      <c r="C14" s="29" t="s">
        <v>63</v>
      </c>
      <c r="D14" s="13">
        <v>25273</v>
      </c>
      <c r="E14" s="13">
        <v>25964</v>
      </c>
      <c r="F14" s="12">
        <v>24388</v>
      </c>
      <c r="G14" s="14">
        <v>23436</v>
      </c>
      <c r="H14" s="13">
        <v>27153</v>
      </c>
      <c r="I14" s="13">
        <v>30181</v>
      </c>
      <c r="J14" s="12"/>
      <c r="K14" s="14"/>
      <c r="L14" s="13"/>
      <c r="M14" s="13"/>
      <c r="N14" s="12"/>
      <c r="O14" s="14"/>
      <c r="P14" s="13"/>
      <c r="Q14" s="13"/>
      <c r="R14" s="12"/>
      <c r="S14" s="14"/>
      <c r="T14" s="13"/>
      <c r="U14" s="13"/>
      <c r="V14" s="12"/>
      <c r="W14" s="14"/>
      <c r="X14" s="13"/>
      <c r="Y14" s="13"/>
      <c r="Z14" s="12"/>
      <c r="AA14" s="14"/>
      <c r="AB14" s="12">
        <f t="shared" si="0"/>
        <v>76814</v>
      </c>
      <c r="AC14" s="14">
        <f t="shared" si="0"/>
        <v>79581</v>
      </c>
      <c r="AD14" s="15">
        <f t="shared" si="1"/>
        <v>156395</v>
      </c>
    </row>
    <row r="15" spans="2:30" s="7" customFormat="1" ht="15" customHeight="1" x14ac:dyDescent="0.2">
      <c r="B15" s="21" t="s">
        <v>23</v>
      </c>
      <c r="C15" s="25"/>
      <c r="D15" s="13">
        <v>174281</v>
      </c>
      <c r="E15" s="13">
        <v>182385</v>
      </c>
      <c r="F15" s="12">
        <v>150655</v>
      </c>
      <c r="G15" s="14">
        <v>144334</v>
      </c>
      <c r="H15" s="13">
        <v>167390</v>
      </c>
      <c r="I15" s="13">
        <v>167474</v>
      </c>
      <c r="J15" s="12"/>
      <c r="K15" s="14"/>
      <c r="L15" s="13"/>
      <c r="M15" s="13"/>
      <c r="N15" s="12"/>
      <c r="O15" s="14"/>
      <c r="P15" s="13"/>
      <c r="Q15" s="13"/>
      <c r="R15" s="12"/>
      <c r="S15" s="14"/>
      <c r="T15" s="13"/>
      <c r="U15" s="13"/>
      <c r="V15" s="12"/>
      <c r="W15" s="14"/>
      <c r="X15" s="13"/>
      <c r="Y15" s="13"/>
      <c r="Z15" s="12"/>
      <c r="AA15" s="14"/>
      <c r="AB15" s="12">
        <f t="shared" si="0"/>
        <v>492326</v>
      </c>
      <c r="AC15" s="14">
        <f t="shared" si="0"/>
        <v>494193</v>
      </c>
      <c r="AD15" s="15">
        <f t="shared" si="1"/>
        <v>986519</v>
      </c>
    </row>
    <row r="16" spans="2:30" s="7" customFormat="1" ht="15" customHeight="1" x14ac:dyDescent="0.2">
      <c r="B16" s="21" t="s">
        <v>24</v>
      </c>
      <c r="C16" s="29" t="s">
        <v>63</v>
      </c>
      <c r="D16" s="13">
        <v>1599</v>
      </c>
      <c r="E16" s="13">
        <v>1403</v>
      </c>
      <c r="F16" s="12">
        <v>1407</v>
      </c>
      <c r="G16" s="14">
        <v>1208</v>
      </c>
      <c r="H16" s="13">
        <v>2062</v>
      </c>
      <c r="I16" s="13">
        <v>1835</v>
      </c>
      <c r="J16" s="12"/>
      <c r="K16" s="14"/>
      <c r="L16" s="13"/>
      <c r="M16" s="13"/>
      <c r="N16" s="12"/>
      <c r="O16" s="14"/>
      <c r="P16" s="13"/>
      <c r="Q16" s="13"/>
      <c r="R16" s="12"/>
      <c r="S16" s="14"/>
      <c r="T16" s="13"/>
      <c r="U16" s="13"/>
      <c r="V16" s="12"/>
      <c r="W16" s="14"/>
      <c r="X16" s="13"/>
      <c r="Y16" s="13"/>
      <c r="Z16" s="12"/>
      <c r="AA16" s="14"/>
      <c r="AB16" s="12">
        <f t="shared" si="0"/>
        <v>5068</v>
      </c>
      <c r="AC16" s="14">
        <f t="shared" si="0"/>
        <v>4446</v>
      </c>
      <c r="AD16" s="15">
        <f t="shared" si="1"/>
        <v>9514</v>
      </c>
    </row>
    <row r="17" spans="2:30" s="7" customFormat="1" ht="15" customHeight="1" x14ac:dyDescent="0.2">
      <c r="B17" s="21" t="s">
        <v>25</v>
      </c>
      <c r="C17" s="29" t="s">
        <v>63</v>
      </c>
      <c r="D17" s="13">
        <v>38087</v>
      </c>
      <c r="E17" s="13">
        <v>40273</v>
      </c>
      <c r="F17" s="12">
        <v>36469</v>
      </c>
      <c r="G17" s="14">
        <v>36820</v>
      </c>
      <c r="H17" s="13">
        <v>37491</v>
      </c>
      <c r="I17" s="13">
        <v>39048</v>
      </c>
      <c r="J17" s="12"/>
      <c r="K17" s="14"/>
      <c r="L17" s="13"/>
      <c r="M17" s="13"/>
      <c r="N17" s="12"/>
      <c r="O17" s="14"/>
      <c r="P17" s="13"/>
      <c r="Q17" s="13"/>
      <c r="R17" s="12"/>
      <c r="S17" s="14"/>
      <c r="T17" s="13"/>
      <c r="U17" s="13"/>
      <c r="V17" s="12"/>
      <c r="W17" s="14"/>
      <c r="X17" s="13"/>
      <c r="Y17" s="13"/>
      <c r="Z17" s="12"/>
      <c r="AA17" s="14"/>
      <c r="AB17" s="12">
        <f t="shared" si="0"/>
        <v>112047</v>
      </c>
      <c r="AC17" s="14">
        <f t="shared" si="0"/>
        <v>116141</v>
      </c>
      <c r="AD17" s="15">
        <f t="shared" si="1"/>
        <v>228188</v>
      </c>
    </row>
    <row r="18" spans="2:30" s="7" customFormat="1" ht="15" customHeight="1" x14ac:dyDescent="0.2">
      <c r="B18" s="21" t="s">
        <v>26</v>
      </c>
      <c r="C18" s="25"/>
      <c r="D18" s="13">
        <v>0</v>
      </c>
      <c r="E18" s="13">
        <v>0</v>
      </c>
      <c r="F18" s="12">
        <v>0</v>
      </c>
      <c r="G18" s="14">
        <v>0</v>
      </c>
      <c r="H18" s="13">
        <v>10</v>
      </c>
      <c r="I18" s="13">
        <v>9</v>
      </c>
      <c r="J18" s="12"/>
      <c r="K18" s="14"/>
      <c r="L18" s="13"/>
      <c r="M18" s="13"/>
      <c r="N18" s="12"/>
      <c r="O18" s="14"/>
      <c r="P18" s="13"/>
      <c r="Q18" s="13"/>
      <c r="R18" s="12"/>
      <c r="S18" s="14"/>
      <c r="T18" s="13"/>
      <c r="U18" s="13"/>
      <c r="V18" s="12"/>
      <c r="W18" s="14"/>
      <c r="X18" s="13"/>
      <c r="Y18" s="13"/>
      <c r="Z18" s="12"/>
      <c r="AA18" s="14"/>
      <c r="AB18" s="12">
        <f t="shared" si="0"/>
        <v>10</v>
      </c>
      <c r="AC18" s="14">
        <f t="shared" si="0"/>
        <v>9</v>
      </c>
      <c r="AD18" s="15">
        <f t="shared" si="1"/>
        <v>19</v>
      </c>
    </row>
    <row r="19" spans="2:30" s="7" customFormat="1" ht="15" customHeight="1" x14ac:dyDescent="0.2">
      <c r="B19" s="21" t="s">
        <v>27</v>
      </c>
      <c r="C19" s="25"/>
      <c r="D19" s="13">
        <v>5265</v>
      </c>
      <c r="E19" s="13">
        <v>6008</v>
      </c>
      <c r="F19" s="12">
        <v>4323</v>
      </c>
      <c r="G19" s="14">
        <v>4530</v>
      </c>
      <c r="H19" s="13">
        <v>4694</v>
      </c>
      <c r="I19" s="13">
        <v>4839</v>
      </c>
      <c r="J19" s="12"/>
      <c r="K19" s="14"/>
      <c r="L19" s="13"/>
      <c r="M19" s="13"/>
      <c r="N19" s="12"/>
      <c r="O19" s="14"/>
      <c r="P19" s="13"/>
      <c r="Q19" s="13"/>
      <c r="R19" s="12"/>
      <c r="S19" s="14"/>
      <c r="T19" s="13"/>
      <c r="U19" s="13"/>
      <c r="V19" s="12"/>
      <c r="W19" s="14"/>
      <c r="X19" s="13"/>
      <c r="Y19" s="13"/>
      <c r="Z19" s="12"/>
      <c r="AA19" s="14"/>
      <c r="AB19" s="12">
        <f t="shared" si="0"/>
        <v>14282</v>
      </c>
      <c r="AC19" s="14">
        <f t="shared" si="0"/>
        <v>15377</v>
      </c>
      <c r="AD19" s="15">
        <f t="shared" si="1"/>
        <v>29659</v>
      </c>
    </row>
    <row r="20" spans="2:30" s="7" customFormat="1" ht="15" customHeight="1" x14ac:dyDescent="0.2">
      <c r="B20" s="21" t="s">
        <v>28</v>
      </c>
      <c r="C20" s="25"/>
      <c r="D20" s="13">
        <v>0</v>
      </c>
      <c r="E20" s="13">
        <v>0</v>
      </c>
      <c r="F20" s="12">
        <v>10</v>
      </c>
      <c r="G20" s="14">
        <v>11</v>
      </c>
      <c r="H20" s="13">
        <v>25</v>
      </c>
      <c r="I20" s="13">
        <v>26</v>
      </c>
      <c r="J20" s="12"/>
      <c r="K20" s="14"/>
      <c r="L20" s="13"/>
      <c r="M20" s="13"/>
      <c r="N20" s="12"/>
      <c r="O20" s="14"/>
      <c r="P20" s="13"/>
      <c r="Q20" s="13"/>
      <c r="R20" s="12"/>
      <c r="S20" s="14"/>
      <c r="T20" s="13"/>
      <c r="U20" s="13"/>
      <c r="V20" s="12"/>
      <c r="W20" s="14"/>
      <c r="X20" s="13"/>
      <c r="Y20" s="13"/>
      <c r="Z20" s="12"/>
      <c r="AA20" s="14"/>
      <c r="AB20" s="12">
        <f t="shared" si="0"/>
        <v>35</v>
      </c>
      <c r="AC20" s="14">
        <f t="shared" si="0"/>
        <v>37</v>
      </c>
      <c r="AD20" s="15">
        <f t="shared" si="1"/>
        <v>72</v>
      </c>
    </row>
    <row r="21" spans="2:30" s="7" customFormat="1" ht="15" customHeight="1" x14ac:dyDescent="0.2">
      <c r="B21" s="21" t="s">
        <v>29</v>
      </c>
      <c r="C21" s="29" t="s">
        <v>63</v>
      </c>
      <c r="D21" s="13">
        <v>46143</v>
      </c>
      <c r="E21" s="13">
        <v>50872</v>
      </c>
      <c r="F21" s="12">
        <v>44166</v>
      </c>
      <c r="G21" s="14">
        <v>44717</v>
      </c>
      <c r="H21" s="13">
        <v>44937</v>
      </c>
      <c r="I21" s="13">
        <v>46140</v>
      </c>
      <c r="J21" s="12"/>
      <c r="K21" s="14"/>
      <c r="L21" s="13"/>
      <c r="M21" s="13"/>
      <c r="N21" s="12"/>
      <c r="O21" s="14"/>
      <c r="P21" s="13"/>
      <c r="Q21" s="13"/>
      <c r="R21" s="12"/>
      <c r="S21" s="14"/>
      <c r="T21" s="13"/>
      <c r="U21" s="13"/>
      <c r="V21" s="12"/>
      <c r="W21" s="14"/>
      <c r="X21" s="13"/>
      <c r="Y21" s="13"/>
      <c r="Z21" s="12"/>
      <c r="AA21" s="14"/>
      <c r="AB21" s="12">
        <f t="shared" si="0"/>
        <v>135246</v>
      </c>
      <c r="AC21" s="14">
        <f t="shared" si="0"/>
        <v>141729</v>
      </c>
      <c r="AD21" s="15">
        <f t="shared" si="1"/>
        <v>276975</v>
      </c>
    </row>
    <row r="22" spans="2:30" s="7" customFormat="1" ht="15" customHeight="1" x14ac:dyDescent="0.2">
      <c r="B22" s="21" t="s">
        <v>58</v>
      </c>
      <c r="C22" s="25"/>
      <c r="D22" s="13">
        <v>0</v>
      </c>
      <c r="E22" s="13">
        <v>0</v>
      </c>
      <c r="F22" s="12">
        <v>0</v>
      </c>
      <c r="G22" s="14">
        <v>0</v>
      </c>
      <c r="H22" s="13">
        <v>0</v>
      </c>
      <c r="I22" s="13">
        <v>0</v>
      </c>
      <c r="J22" s="12"/>
      <c r="K22" s="14"/>
      <c r="L22" s="13"/>
      <c r="M22" s="13"/>
      <c r="N22" s="12"/>
      <c r="O22" s="14"/>
      <c r="P22" s="13"/>
      <c r="Q22" s="13"/>
      <c r="R22" s="12"/>
      <c r="S22" s="14"/>
      <c r="T22" s="13"/>
      <c r="U22" s="13"/>
      <c r="V22" s="12"/>
      <c r="W22" s="14"/>
      <c r="X22" s="13"/>
      <c r="Y22" s="13"/>
      <c r="Z22" s="12"/>
      <c r="AA22" s="14"/>
      <c r="AB22" s="12">
        <f t="shared" ref="AB22:AC24" si="2">+D22+F22+H22+J22+L22+N22+P22+R22+T22+V22+X22+Z22</f>
        <v>0</v>
      </c>
      <c r="AC22" s="14">
        <f t="shared" si="2"/>
        <v>0</v>
      </c>
      <c r="AD22" s="15">
        <f>SUM(AB22:AC22)</f>
        <v>0</v>
      </c>
    </row>
    <row r="23" spans="2:30" s="7" customFormat="1" ht="15" customHeight="1" x14ac:dyDescent="0.2">
      <c r="B23" s="21" t="s">
        <v>30</v>
      </c>
      <c r="C23" s="25"/>
      <c r="D23" s="13">
        <v>3232</v>
      </c>
      <c r="E23" s="13">
        <v>3198</v>
      </c>
      <c r="F23" s="12">
        <v>4922</v>
      </c>
      <c r="G23" s="14">
        <v>4605</v>
      </c>
      <c r="H23" s="13">
        <v>1928</v>
      </c>
      <c r="I23" s="13">
        <v>1761</v>
      </c>
      <c r="J23" s="12"/>
      <c r="K23" s="14"/>
      <c r="L23" s="13"/>
      <c r="M23" s="13"/>
      <c r="N23" s="12"/>
      <c r="O23" s="14"/>
      <c r="P23" s="13"/>
      <c r="Q23" s="13"/>
      <c r="R23" s="12"/>
      <c r="S23" s="14"/>
      <c r="T23" s="13"/>
      <c r="U23" s="13"/>
      <c r="V23" s="12"/>
      <c r="W23" s="14"/>
      <c r="X23" s="13"/>
      <c r="Y23" s="13"/>
      <c r="Z23" s="12"/>
      <c r="AA23" s="14"/>
      <c r="AB23" s="12">
        <f t="shared" si="2"/>
        <v>10082</v>
      </c>
      <c r="AC23" s="14">
        <f t="shared" si="2"/>
        <v>9564</v>
      </c>
      <c r="AD23" s="15">
        <f>SUM(AB23:AC23)</f>
        <v>19646</v>
      </c>
    </row>
    <row r="24" spans="2:30" s="7" customFormat="1" ht="15" customHeight="1" x14ac:dyDescent="0.2">
      <c r="B24" s="21" t="s">
        <v>31</v>
      </c>
      <c r="C24" s="25"/>
      <c r="D24" s="13">
        <v>0</v>
      </c>
      <c r="E24" s="13">
        <v>0</v>
      </c>
      <c r="F24" s="12">
        <v>0</v>
      </c>
      <c r="G24" s="14">
        <v>0</v>
      </c>
      <c r="H24" s="13">
        <v>0</v>
      </c>
      <c r="I24" s="13">
        <v>0</v>
      </c>
      <c r="J24" s="12"/>
      <c r="K24" s="14"/>
      <c r="L24" s="13"/>
      <c r="M24" s="13"/>
      <c r="N24" s="12"/>
      <c r="O24" s="14"/>
      <c r="P24" s="13"/>
      <c r="Q24" s="13"/>
      <c r="R24" s="12"/>
      <c r="S24" s="14"/>
      <c r="T24" s="13"/>
      <c r="U24" s="13"/>
      <c r="V24" s="12"/>
      <c r="W24" s="14"/>
      <c r="X24" s="13"/>
      <c r="Y24" s="13"/>
      <c r="Z24" s="12"/>
      <c r="AA24" s="14"/>
      <c r="AB24" s="12">
        <f t="shared" si="2"/>
        <v>0</v>
      </c>
      <c r="AC24" s="14">
        <f t="shared" si="2"/>
        <v>0</v>
      </c>
      <c r="AD24" s="15">
        <f>SUM(AB24:AC24)</f>
        <v>0</v>
      </c>
    </row>
    <row r="25" spans="2:30" s="7" customFormat="1" ht="15" customHeight="1" x14ac:dyDescent="0.2">
      <c r="B25" s="21" t="s">
        <v>32</v>
      </c>
      <c r="C25" s="29" t="s">
        <v>63</v>
      </c>
      <c r="D25" s="13">
        <v>29995</v>
      </c>
      <c r="E25" s="13">
        <v>31877</v>
      </c>
      <c r="F25" s="12">
        <v>27737</v>
      </c>
      <c r="G25" s="14">
        <v>27651</v>
      </c>
      <c r="H25" s="13">
        <v>27032</v>
      </c>
      <c r="I25" s="13">
        <v>29648</v>
      </c>
      <c r="J25" s="12"/>
      <c r="K25" s="14"/>
      <c r="L25" s="13"/>
      <c r="M25" s="13"/>
      <c r="N25" s="12"/>
      <c r="O25" s="14"/>
      <c r="P25" s="13"/>
      <c r="Q25" s="13"/>
      <c r="R25" s="12"/>
      <c r="S25" s="14"/>
      <c r="T25" s="13"/>
      <c r="U25" s="13"/>
      <c r="V25" s="12"/>
      <c r="W25" s="14"/>
      <c r="X25" s="13"/>
      <c r="Y25" s="13"/>
      <c r="Z25" s="12"/>
      <c r="AA25" s="14"/>
      <c r="AB25" s="12">
        <f t="shared" si="0"/>
        <v>84764</v>
      </c>
      <c r="AC25" s="14">
        <f t="shared" si="0"/>
        <v>89176</v>
      </c>
      <c r="AD25" s="15">
        <f t="shared" si="1"/>
        <v>173940</v>
      </c>
    </row>
    <row r="26" spans="2:30" s="7" customFormat="1" ht="15" customHeight="1" x14ac:dyDescent="0.2">
      <c r="B26" s="21" t="s">
        <v>33</v>
      </c>
      <c r="C26" s="29" t="s">
        <v>63</v>
      </c>
      <c r="D26" s="13">
        <v>675297</v>
      </c>
      <c r="E26" s="13">
        <v>645598</v>
      </c>
      <c r="F26" s="12">
        <v>571496</v>
      </c>
      <c r="G26" s="14">
        <v>578201</v>
      </c>
      <c r="H26" s="13">
        <v>634392</v>
      </c>
      <c r="I26" s="13">
        <v>617624</v>
      </c>
      <c r="J26" s="12"/>
      <c r="K26" s="14"/>
      <c r="L26" s="13"/>
      <c r="M26" s="13"/>
      <c r="N26" s="12"/>
      <c r="O26" s="14"/>
      <c r="P26" s="13"/>
      <c r="Q26" s="13"/>
      <c r="R26" s="12"/>
      <c r="S26" s="14"/>
      <c r="T26" s="13"/>
      <c r="U26" s="13"/>
      <c r="V26" s="12"/>
      <c r="W26" s="14"/>
      <c r="X26" s="13"/>
      <c r="Y26" s="13"/>
      <c r="Z26" s="12"/>
      <c r="AA26" s="14"/>
      <c r="AB26" s="12">
        <f t="shared" si="0"/>
        <v>1881185</v>
      </c>
      <c r="AC26" s="14">
        <f t="shared" si="0"/>
        <v>1841423</v>
      </c>
      <c r="AD26" s="15">
        <f t="shared" si="1"/>
        <v>3722608</v>
      </c>
    </row>
    <row r="27" spans="2:30" s="7" customFormat="1" ht="15" customHeight="1" x14ac:dyDescent="0.2">
      <c r="B27" s="21" t="s">
        <v>34</v>
      </c>
      <c r="C27" s="25"/>
      <c r="D27" s="13">
        <v>0</v>
      </c>
      <c r="E27" s="13">
        <v>650</v>
      </c>
      <c r="F27" s="12">
        <v>0</v>
      </c>
      <c r="G27" s="14">
        <v>553</v>
      </c>
      <c r="H27" s="13">
        <v>0</v>
      </c>
      <c r="I27" s="13">
        <v>609</v>
      </c>
      <c r="J27" s="12"/>
      <c r="K27" s="14"/>
      <c r="L27" s="13"/>
      <c r="M27" s="13"/>
      <c r="N27" s="12"/>
      <c r="O27" s="14"/>
      <c r="P27" s="13"/>
      <c r="Q27" s="13"/>
      <c r="R27" s="12"/>
      <c r="S27" s="14"/>
      <c r="T27" s="13"/>
      <c r="U27" s="13"/>
      <c r="V27" s="12"/>
      <c r="W27" s="14"/>
      <c r="X27" s="13"/>
      <c r="Y27" s="13"/>
      <c r="Z27" s="12"/>
      <c r="AA27" s="14"/>
      <c r="AB27" s="12">
        <f t="shared" si="0"/>
        <v>0</v>
      </c>
      <c r="AC27" s="14">
        <f t="shared" si="0"/>
        <v>1812</v>
      </c>
      <c r="AD27" s="15">
        <f t="shared" si="1"/>
        <v>1812</v>
      </c>
    </row>
    <row r="28" spans="2:30" s="7" customFormat="1" ht="15" customHeight="1" x14ac:dyDescent="0.2">
      <c r="B28" s="21" t="s">
        <v>64</v>
      </c>
      <c r="C28" s="29" t="s">
        <v>63</v>
      </c>
      <c r="D28" s="13">
        <v>0</v>
      </c>
      <c r="E28" s="13">
        <v>0</v>
      </c>
      <c r="F28" s="12">
        <v>0</v>
      </c>
      <c r="G28" s="14">
        <v>0</v>
      </c>
      <c r="H28" s="13">
        <v>0</v>
      </c>
      <c r="I28" s="13">
        <v>0</v>
      </c>
      <c r="J28" s="12"/>
      <c r="K28" s="14"/>
      <c r="L28" s="13"/>
      <c r="M28" s="13"/>
      <c r="N28" s="12"/>
      <c r="O28" s="14"/>
      <c r="P28" s="13"/>
      <c r="Q28" s="13"/>
      <c r="R28" s="12"/>
      <c r="S28" s="14"/>
      <c r="T28" s="13"/>
      <c r="U28" s="13"/>
      <c r="V28" s="12"/>
      <c r="W28" s="14"/>
      <c r="X28" s="13"/>
      <c r="Y28" s="13"/>
      <c r="Z28" s="12"/>
      <c r="AA28" s="14"/>
      <c r="AB28" s="12">
        <f>+D28+F28+H28+J28+L28+N28+P28+R28+T28+V28+X28+Z28</f>
        <v>0</v>
      </c>
      <c r="AC28" s="14">
        <f>+E28+G28+I28+K28+M28+O28+Q28+S28+U28+W28+Y28+AA28</f>
        <v>0</v>
      </c>
      <c r="AD28" s="15">
        <f>SUM(AB28:AC28)</f>
        <v>0</v>
      </c>
    </row>
    <row r="29" spans="2:30" s="7" customFormat="1" ht="15" customHeight="1" x14ac:dyDescent="0.2">
      <c r="B29" s="21" t="s">
        <v>56</v>
      </c>
      <c r="C29" s="25"/>
      <c r="D29" s="13">
        <v>5837</v>
      </c>
      <c r="E29" s="13">
        <v>5840</v>
      </c>
      <c r="F29" s="12">
        <v>2720</v>
      </c>
      <c r="G29" s="14">
        <v>2720</v>
      </c>
      <c r="H29" s="13">
        <v>5539</v>
      </c>
      <c r="I29" s="13">
        <v>5539</v>
      </c>
      <c r="J29" s="12"/>
      <c r="K29" s="14"/>
      <c r="L29" s="13"/>
      <c r="M29" s="13"/>
      <c r="N29" s="12"/>
      <c r="O29" s="14"/>
      <c r="P29" s="13"/>
      <c r="Q29" s="13"/>
      <c r="R29" s="12"/>
      <c r="S29" s="14"/>
      <c r="T29" s="13"/>
      <c r="U29" s="13"/>
      <c r="V29" s="12"/>
      <c r="W29" s="14"/>
      <c r="X29" s="13"/>
      <c r="Y29" s="13"/>
      <c r="Z29" s="12"/>
      <c r="AA29" s="14"/>
      <c r="AB29" s="12">
        <f t="shared" si="0"/>
        <v>14096</v>
      </c>
      <c r="AC29" s="14">
        <f t="shared" si="0"/>
        <v>14099</v>
      </c>
      <c r="AD29" s="15">
        <f t="shared" si="1"/>
        <v>28195</v>
      </c>
    </row>
    <row r="30" spans="2:30" s="7" customFormat="1" ht="15" customHeight="1" x14ac:dyDescent="0.2">
      <c r="B30" s="21" t="s">
        <v>35</v>
      </c>
      <c r="C30" s="29" t="s">
        <v>63</v>
      </c>
      <c r="D30" s="13">
        <v>132</v>
      </c>
      <c r="E30" s="13">
        <v>82</v>
      </c>
      <c r="F30" s="12">
        <v>6</v>
      </c>
      <c r="G30" s="14">
        <v>6</v>
      </c>
      <c r="H30" s="13">
        <v>7</v>
      </c>
      <c r="I30" s="13">
        <v>5</v>
      </c>
      <c r="J30" s="12"/>
      <c r="K30" s="14"/>
      <c r="L30" s="13"/>
      <c r="M30" s="13"/>
      <c r="N30" s="12"/>
      <c r="O30" s="14"/>
      <c r="P30" s="13"/>
      <c r="Q30" s="13"/>
      <c r="R30" s="12"/>
      <c r="S30" s="14"/>
      <c r="T30" s="13"/>
      <c r="U30" s="13"/>
      <c r="V30" s="12"/>
      <c r="W30" s="14"/>
      <c r="X30" s="13"/>
      <c r="Y30" s="13"/>
      <c r="Z30" s="12"/>
      <c r="AA30" s="14"/>
      <c r="AB30" s="12">
        <f t="shared" si="0"/>
        <v>145</v>
      </c>
      <c r="AC30" s="14">
        <f t="shared" si="0"/>
        <v>93</v>
      </c>
      <c r="AD30" s="15">
        <f t="shared" si="1"/>
        <v>238</v>
      </c>
    </row>
    <row r="31" spans="2:30" s="7" customFormat="1" ht="15" customHeight="1" x14ac:dyDescent="0.2">
      <c r="B31" s="21" t="s">
        <v>36</v>
      </c>
      <c r="C31" s="29" t="s">
        <v>63</v>
      </c>
      <c r="D31" s="13">
        <v>49169</v>
      </c>
      <c r="E31" s="13">
        <v>51041</v>
      </c>
      <c r="F31" s="12">
        <v>45531</v>
      </c>
      <c r="G31" s="14">
        <v>45666</v>
      </c>
      <c r="H31" s="13">
        <v>44672</v>
      </c>
      <c r="I31" s="13">
        <v>46549</v>
      </c>
      <c r="J31" s="12"/>
      <c r="K31" s="14"/>
      <c r="L31" s="13"/>
      <c r="M31" s="13"/>
      <c r="N31" s="12"/>
      <c r="O31" s="14"/>
      <c r="P31" s="13"/>
      <c r="Q31" s="13"/>
      <c r="R31" s="12"/>
      <c r="S31" s="14"/>
      <c r="T31" s="13"/>
      <c r="U31" s="13"/>
      <c r="V31" s="12"/>
      <c r="W31" s="14"/>
      <c r="X31" s="13"/>
      <c r="Y31" s="13"/>
      <c r="Z31" s="12"/>
      <c r="AA31" s="14"/>
      <c r="AB31" s="12">
        <f t="shared" si="0"/>
        <v>139372</v>
      </c>
      <c r="AC31" s="14">
        <f t="shared" si="0"/>
        <v>143256</v>
      </c>
      <c r="AD31" s="15">
        <f t="shared" si="1"/>
        <v>282628</v>
      </c>
    </row>
    <row r="32" spans="2:30" s="7" customFormat="1" ht="15" customHeight="1" x14ac:dyDescent="0.2">
      <c r="B32" s="21" t="s">
        <v>37</v>
      </c>
      <c r="C32" s="29" t="s">
        <v>63</v>
      </c>
      <c r="D32" s="13">
        <v>30383</v>
      </c>
      <c r="E32" s="13">
        <v>31168</v>
      </c>
      <c r="F32" s="12">
        <v>27247</v>
      </c>
      <c r="G32" s="14">
        <v>27405</v>
      </c>
      <c r="H32" s="13">
        <v>29306</v>
      </c>
      <c r="I32" s="13">
        <v>29650</v>
      </c>
      <c r="J32" s="12"/>
      <c r="K32" s="14"/>
      <c r="L32" s="13"/>
      <c r="M32" s="13"/>
      <c r="N32" s="12"/>
      <c r="O32" s="14"/>
      <c r="P32" s="13"/>
      <c r="Q32" s="13"/>
      <c r="R32" s="12"/>
      <c r="S32" s="14"/>
      <c r="T32" s="13"/>
      <c r="U32" s="13"/>
      <c r="V32" s="12"/>
      <c r="W32" s="14"/>
      <c r="X32" s="13"/>
      <c r="Y32" s="13"/>
      <c r="Z32" s="12"/>
      <c r="AA32" s="14"/>
      <c r="AB32" s="12">
        <f t="shared" si="0"/>
        <v>86936</v>
      </c>
      <c r="AC32" s="14">
        <f t="shared" si="0"/>
        <v>88223</v>
      </c>
      <c r="AD32" s="15">
        <f t="shared" si="1"/>
        <v>175159</v>
      </c>
    </row>
    <row r="33" spans="2:30" s="7" customFormat="1" ht="15" customHeight="1" x14ac:dyDescent="0.2">
      <c r="B33" s="21" t="s">
        <v>38</v>
      </c>
      <c r="C33" s="29" t="s">
        <v>63</v>
      </c>
      <c r="D33" s="13">
        <v>15541</v>
      </c>
      <c r="E33" s="13">
        <v>15461</v>
      </c>
      <c r="F33" s="12">
        <v>16127</v>
      </c>
      <c r="G33" s="14">
        <v>15819</v>
      </c>
      <c r="H33" s="13">
        <v>17378</v>
      </c>
      <c r="I33" s="13">
        <v>17118</v>
      </c>
      <c r="J33" s="12"/>
      <c r="K33" s="14"/>
      <c r="L33" s="13"/>
      <c r="M33" s="13"/>
      <c r="N33" s="12"/>
      <c r="O33" s="14"/>
      <c r="P33" s="13"/>
      <c r="Q33" s="13"/>
      <c r="R33" s="12"/>
      <c r="S33" s="14"/>
      <c r="T33" s="13"/>
      <c r="U33" s="13"/>
      <c r="V33" s="12"/>
      <c r="W33" s="14"/>
      <c r="X33" s="13"/>
      <c r="Y33" s="13"/>
      <c r="Z33" s="12"/>
      <c r="AA33" s="14"/>
      <c r="AB33" s="12">
        <f t="shared" si="0"/>
        <v>49046</v>
      </c>
      <c r="AC33" s="14">
        <f t="shared" si="0"/>
        <v>48398</v>
      </c>
      <c r="AD33" s="15">
        <f t="shared" si="1"/>
        <v>97444</v>
      </c>
    </row>
    <row r="34" spans="2:30" s="7" customFormat="1" ht="15" customHeight="1" x14ac:dyDescent="0.2">
      <c r="B34" s="21" t="s">
        <v>39</v>
      </c>
      <c r="C34" s="25"/>
      <c r="D34" s="13">
        <v>15</v>
      </c>
      <c r="E34" s="13">
        <v>31</v>
      </c>
      <c r="F34" s="12">
        <v>12</v>
      </c>
      <c r="G34" s="14">
        <v>30</v>
      </c>
      <c r="H34" s="13">
        <v>6</v>
      </c>
      <c r="I34" s="13">
        <v>13</v>
      </c>
      <c r="J34" s="12"/>
      <c r="K34" s="14"/>
      <c r="L34" s="13"/>
      <c r="M34" s="13"/>
      <c r="N34" s="12"/>
      <c r="O34" s="14"/>
      <c r="P34" s="13"/>
      <c r="Q34" s="13"/>
      <c r="R34" s="12"/>
      <c r="S34" s="14"/>
      <c r="T34" s="13"/>
      <c r="U34" s="13"/>
      <c r="V34" s="12"/>
      <c r="W34" s="14"/>
      <c r="X34" s="13"/>
      <c r="Y34" s="13"/>
      <c r="Z34" s="12"/>
      <c r="AA34" s="14"/>
      <c r="AB34" s="12">
        <f t="shared" si="0"/>
        <v>33</v>
      </c>
      <c r="AC34" s="14">
        <f t="shared" si="0"/>
        <v>74</v>
      </c>
      <c r="AD34" s="15">
        <f t="shared" si="1"/>
        <v>107</v>
      </c>
    </row>
    <row r="35" spans="2:30" s="7" customFormat="1" ht="15" customHeight="1" x14ac:dyDescent="0.2">
      <c r="B35" s="21" t="s">
        <v>40</v>
      </c>
      <c r="C35" s="25"/>
      <c r="D35" s="13">
        <v>382</v>
      </c>
      <c r="E35" s="13">
        <v>413</v>
      </c>
      <c r="F35" s="12">
        <v>360</v>
      </c>
      <c r="G35" s="14">
        <v>412</v>
      </c>
      <c r="H35" s="13">
        <v>408</v>
      </c>
      <c r="I35" s="13">
        <v>469</v>
      </c>
      <c r="J35" s="12"/>
      <c r="K35" s="14"/>
      <c r="L35" s="13"/>
      <c r="M35" s="13"/>
      <c r="N35" s="12"/>
      <c r="O35" s="14"/>
      <c r="P35" s="13"/>
      <c r="Q35" s="13"/>
      <c r="R35" s="12"/>
      <c r="S35" s="14"/>
      <c r="T35" s="13"/>
      <c r="U35" s="13"/>
      <c r="V35" s="12"/>
      <c r="W35" s="14"/>
      <c r="X35" s="13"/>
      <c r="Y35" s="13"/>
      <c r="Z35" s="12"/>
      <c r="AA35" s="14"/>
      <c r="AB35" s="12">
        <f t="shared" si="0"/>
        <v>1150</v>
      </c>
      <c r="AC35" s="14">
        <f t="shared" si="0"/>
        <v>1294</v>
      </c>
      <c r="AD35" s="15">
        <f t="shared" si="1"/>
        <v>2444</v>
      </c>
    </row>
    <row r="36" spans="2:30" s="7" customFormat="1" ht="15" customHeight="1" x14ac:dyDescent="0.2">
      <c r="B36" s="21" t="s">
        <v>41</v>
      </c>
      <c r="C36" s="25"/>
      <c r="D36" s="13">
        <v>0</v>
      </c>
      <c r="E36" s="13">
        <v>0</v>
      </c>
      <c r="F36" s="12">
        <v>0</v>
      </c>
      <c r="G36" s="14">
        <v>0</v>
      </c>
      <c r="H36" s="13">
        <v>0</v>
      </c>
      <c r="I36" s="13">
        <v>0</v>
      </c>
      <c r="J36" s="12"/>
      <c r="K36" s="14"/>
      <c r="L36" s="13"/>
      <c r="M36" s="13"/>
      <c r="N36" s="12"/>
      <c r="O36" s="14"/>
      <c r="P36" s="13"/>
      <c r="Q36" s="13"/>
      <c r="R36" s="12"/>
      <c r="S36" s="14"/>
      <c r="T36" s="13"/>
      <c r="U36" s="13"/>
      <c r="V36" s="12"/>
      <c r="W36" s="14"/>
      <c r="X36" s="13"/>
      <c r="Y36" s="13"/>
      <c r="Z36" s="12"/>
      <c r="AA36" s="14"/>
      <c r="AB36" s="12">
        <f t="shared" si="0"/>
        <v>0</v>
      </c>
      <c r="AC36" s="14">
        <f t="shared" si="0"/>
        <v>0</v>
      </c>
      <c r="AD36" s="15">
        <f t="shared" si="1"/>
        <v>0</v>
      </c>
    </row>
    <row r="37" spans="2:30" s="7" customFormat="1" ht="15" customHeight="1" x14ac:dyDescent="0.2">
      <c r="B37" s="21" t="s">
        <v>42</v>
      </c>
      <c r="C37" s="29" t="s">
        <v>63</v>
      </c>
      <c r="D37" s="13">
        <v>18081</v>
      </c>
      <c r="E37" s="13">
        <v>18122</v>
      </c>
      <c r="F37" s="12">
        <v>17534</v>
      </c>
      <c r="G37" s="14">
        <v>17228</v>
      </c>
      <c r="H37" s="13">
        <v>23210</v>
      </c>
      <c r="I37" s="13">
        <v>23152</v>
      </c>
      <c r="J37" s="12"/>
      <c r="K37" s="14"/>
      <c r="L37" s="13"/>
      <c r="M37" s="13"/>
      <c r="N37" s="12"/>
      <c r="O37" s="14"/>
      <c r="P37" s="13"/>
      <c r="Q37" s="13"/>
      <c r="R37" s="12"/>
      <c r="S37" s="14"/>
      <c r="T37" s="13"/>
      <c r="U37" s="13"/>
      <c r="V37" s="12"/>
      <c r="W37" s="14"/>
      <c r="X37" s="13"/>
      <c r="Y37" s="13"/>
      <c r="Z37" s="12"/>
      <c r="AA37" s="14"/>
      <c r="AB37" s="12">
        <f t="shared" si="0"/>
        <v>58825</v>
      </c>
      <c r="AC37" s="14">
        <f t="shared" si="0"/>
        <v>58502</v>
      </c>
      <c r="AD37" s="15">
        <f t="shared" si="1"/>
        <v>117327</v>
      </c>
    </row>
    <row r="38" spans="2:30" s="7" customFormat="1" ht="15" customHeight="1" x14ac:dyDescent="0.2">
      <c r="B38" s="21" t="s">
        <v>43</v>
      </c>
      <c r="C38" s="25"/>
      <c r="D38" s="13">
        <v>12976</v>
      </c>
      <c r="E38" s="13">
        <v>13524</v>
      </c>
      <c r="F38" s="12">
        <v>12087</v>
      </c>
      <c r="G38" s="14">
        <v>12019</v>
      </c>
      <c r="H38" s="13">
        <v>11341</v>
      </c>
      <c r="I38" s="13">
        <v>11926</v>
      </c>
      <c r="J38" s="12"/>
      <c r="K38" s="14"/>
      <c r="L38" s="13"/>
      <c r="M38" s="13"/>
      <c r="N38" s="12"/>
      <c r="O38" s="14"/>
      <c r="P38" s="13"/>
      <c r="Q38" s="13"/>
      <c r="R38" s="12"/>
      <c r="S38" s="14"/>
      <c r="T38" s="13"/>
      <c r="U38" s="13"/>
      <c r="V38" s="12"/>
      <c r="W38" s="14"/>
      <c r="X38" s="13"/>
      <c r="Y38" s="13"/>
      <c r="Z38" s="12"/>
      <c r="AA38" s="14"/>
      <c r="AB38" s="12">
        <f t="shared" si="0"/>
        <v>36404</v>
      </c>
      <c r="AC38" s="14">
        <f t="shared" si="0"/>
        <v>37469</v>
      </c>
      <c r="AD38" s="15">
        <f t="shared" si="1"/>
        <v>73873</v>
      </c>
    </row>
    <row r="39" spans="2:30" s="7" customFormat="1" ht="15" customHeight="1" x14ac:dyDescent="0.2">
      <c r="B39" s="21" t="s">
        <v>44</v>
      </c>
      <c r="C39" s="29" t="s">
        <v>63</v>
      </c>
      <c r="D39" s="13">
        <v>54638</v>
      </c>
      <c r="E39" s="13">
        <v>56206</v>
      </c>
      <c r="F39" s="12">
        <v>47438</v>
      </c>
      <c r="G39" s="14">
        <v>47835</v>
      </c>
      <c r="H39" s="13">
        <v>47822</v>
      </c>
      <c r="I39" s="13">
        <v>49155</v>
      </c>
      <c r="J39" s="12"/>
      <c r="K39" s="14"/>
      <c r="L39" s="13"/>
      <c r="M39" s="13"/>
      <c r="N39" s="12"/>
      <c r="O39" s="14"/>
      <c r="P39" s="13"/>
      <c r="Q39" s="13"/>
      <c r="R39" s="12"/>
      <c r="S39" s="14"/>
      <c r="T39" s="13"/>
      <c r="U39" s="13"/>
      <c r="V39" s="12"/>
      <c r="W39" s="14"/>
      <c r="X39" s="13"/>
      <c r="Y39" s="13"/>
      <c r="Z39" s="12"/>
      <c r="AA39" s="14"/>
      <c r="AB39" s="12">
        <f t="shared" si="0"/>
        <v>149898</v>
      </c>
      <c r="AC39" s="14">
        <f t="shared" si="0"/>
        <v>153196</v>
      </c>
      <c r="AD39" s="15">
        <f t="shared" si="1"/>
        <v>303094</v>
      </c>
    </row>
    <row r="40" spans="2:30" s="7" customFormat="1" ht="15" customHeight="1" x14ac:dyDescent="0.2">
      <c r="B40" s="21" t="s">
        <v>45</v>
      </c>
      <c r="C40" s="25"/>
      <c r="D40" s="13">
        <v>689</v>
      </c>
      <c r="E40" s="13">
        <v>767</v>
      </c>
      <c r="F40" s="12">
        <v>826</v>
      </c>
      <c r="G40" s="14">
        <v>928</v>
      </c>
      <c r="H40" s="13">
        <v>983</v>
      </c>
      <c r="I40" s="13">
        <v>976</v>
      </c>
      <c r="J40" s="12"/>
      <c r="K40" s="14"/>
      <c r="L40" s="13"/>
      <c r="M40" s="13"/>
      <c r="N40" s="12"/>
      <c r="O40" s="14"/>
      <c r="P40" s="13"/>
      <c r="Q40" s="13"/>
      <c r="R40" s="12"/>
      <c r="S40" s="14"/>
      <c r="T40" s="13"/>
      <c r="U40" s="13"/>
      <c r="V40" s="12"/>
      <c r="W40" s="14"/>
      <c r="X40" s="13"/>
      <c r="Y40" s="13"/>
      <c r="Z40" s="12"/>
      <c r="AA40" s="14"/>
      <c r="AB40" s="12">
        <f t="shared" si="0"/>
        <v>2498</v>
      </c>
      <c r="AC40" s="14">
        <f t="shared" si="0"/>
        <v>2671</v>
      </c>
      <c r="AD40" s="15">
        <f t="shared" si="1"/>
        <v>5169</v>
      </c>
    </row>
    <row r="41" spans="2:30" s="7" customFormat="1" ht="15" customHeight="1" x14ac:dyDescent="0.2">
      <c r="B41" s="21" t="s">
        <v>46</v>
      </c>
      <c r="C41" s="25"/>
      <c r="D41" s="13">
        <v>0</v>
      </c>
      <c r="E41" s="13">
        <v>0</v>
      </c>
      <c r="F41" s="12">
        <v>0</v>
      </c>
      <c r="G41" s="14">
        <v>0</v>
      </c>
      <c r="H41" s="13">
        <v>2</v>
      </c>
      <c r="I41" s="13">
        <v>4</v>
      </c>
      <c r="J41" s="12"/>
      <c r="K41" s="14"/>
      <c r="L41" s="13"/>
      <c r="M41" s="13"/>
      <c r="N41" s="12"/>
      <c r="O41" s="14"/>
      <c r="P41" s="13"/>
      <c r="Q41" s="13"/>
      <c r="R41" s="12"/>
      <c r="S41" s="14"/>
      <c r="T41" s="13"/>
      <c r="U41" s="13"/>
      <c r="V41" s="12"/>
      <c r="W41" s="14"/>
      <c r="X41" s="13"/>
      <c r="Y41" s="13"/>
      <c r="Z41" s="12"/>
      <c r="AA41" s="14"/>
      <c r="AB41" s="12">
        <f t="shared" si="0"/>
        <v>2</v>
      </c>
      <c r="AC41" s="14">
        <f t="shared" si="0"/>
        <v>4</v>
      </c>
      <c r="AD41" s="15">
        <f t="shared" si="1"/>
        <v>6</v>
      </c>
    </row>
    <row r="42" spans="2:30" s="7" customFormat="1" ht="15" customHeight="1" x14ac:dyDescent="0.2">
      <c r="B42" s="21" t="s">
        <v>47</v>
      </c>
      <c r="C42" s="29" t="s">
        <v>63</v>
      </c>
      <c r="D42" s="13">
        <v>40361</v>
      </c>
      <c r="E42" s="13">
        <v>41667</v>
      </c>
      <c r="F42" s="12">
        <v>36752</v>
      </c>
      <c r="G42" s="14">
        <v>36853</v>
      </c>
      <c r="H42" s="13">
        <v>39964</v>
      </c>
      <c r="I42" s="13">
        <v>40474</v>
      </c>
      <c r="J42" s="12"/>
      <c r="K42" s="14"/>
      <c r="L42" s="13"/>
      <c r="M42" s="13"/>
      <c r="N42" s="12"/>
      <c r="O42" s="14"/>
      <c r="P42" s="13"/>
      <c r="Q42" s="13"/>
      <c r="R42" s="12"/>
      <c r="S42" s="14"/>
      <c r="T42" s="13"/>
      <c r="U42" s="13"/>
      <c r="V42" s="12"/>
      <c r="W42" s="14"/>
      <c r="X42" s="13"/>
      <c r="Y42" s="13"/>
      <c r="Z42" s="12"/>
      <c r="AA42" s="14"/>
      <c r="AB42" s="12">
        <f t="shared" si="0"/>
        <v>117077</v>
      </c>
      <c r="AC42" s="14">
        <f t="shared" si="0"/>
        <v>118994</v>
      </c>
      <c r="AD42" s="15">
        <f t="shared" si="1"/>
        <v>236071</v>
      </c>
    </row>
    <row r="43" spans="2:30" s="7" customFormat="1" ht="15" customHeight="1" x14ac:dyDescent="0.2">
      <c r="B43" s="21" t="s">
        <v>48</v>
      </c>
      <c r="C43" s="29" t="s">
        <v>63</v>
      </c>
      <c r="D43" s="13">
        <v>18993</v>
      </c>
      <c r="E43" s="13">
        <v>19304</v>
      </c>
      <c r="F43" s="12">
        <v>20257</v>
      </c>
      <c r="G43" s="14">
        <v>20186</v>
      </c>
      <c r="H43" s="13">
        <v>18045</v>
      </c>
      <c r="I43" s="13">
        <v>19504</v>
      </c>
      <c r="J43" s="12"/>
      <c r="K43" s="14"/>
      <c r="L43" s="13"/>
      <c r="M43" s="13"/>
      <c r="N43" s="12"/>
      <c r="O43" s="14"/>
      <c r="P43" s="13"/>
      <c r="Q43" s="13"/>
      <c r="R43" s="12"/>
      <c r="S43" s="14"/>
      <c r="T43" s="13"/>
      <c r="U43" s="13"/>
      <c r="V43" s="12"/>
      <c r="W43" s="14"/>
      <c r="X43" s="13"/>
      <c r="Y43" s="13"/>
      <c r="Z43" s="12"/>
      <c r="AA43" s="14"/>
      <c r="AB43" s="12">
        <f t="shared" si="0"/>
        <v>57295</v>
      </c>
      <c r="AC43" s="14">
        <f t="shared" si="0"/>
        <v>58994</v>
      </c>
      <c r="AD43" s="15">
        <f t="shared" si="1"/>
        <v>116289</v>
      </c>
    </row>
    <row r="44" spans="2:30" s="7" customFormat="1" ht="15" customHeight="1" x14ac:dyDescent="0.2">
      <c r="B44" s="21" t="s">
        <v>49</v>
      </c>
      <c r="C44" s="25"/>
      <c r="D44" s="13">
        <v>714</v>
      </c>
      <c r="E44" s="13">
        <v>704</v>
      </c>
      <c r="F44" s="12">
        <v>689</v>
      </c>
      <c r="G44" s="14">
        <v>687</v>
      </c>
      <c r="H44" s="13">
        <v>703</v>
      </c>
      <c r="I44" s="13">
        <v>689</v>
      </c>
      <c r="J44" s="12"/>
      <c r="K44" s="14"/>
      <c r="L44" s="13"/>
      <c r="M44" s="13"/>
      <c r="N44" s="12"/>
      <c r="O44" s="14"/>
      <c r="P44" s="13"/>
      <c r="Q44" s="13"/>
      <c r="R44" s="12"/>
      <c r="S44" s="14"/>
      <c r="T44" s="13"/>
      <c r="U44" s="13"/>
      <c r="V44" s="12"/>
      <c r="W44" s="14"/>
      <c r="X44" s="13"/>
      <c r="Y44" s="13"/>
      <c r="Z44" s="12"/>
      <c r="AA44" s="14"/>
      <c r="AB44" s="12">
        <f>+D44+F44+H44+J44+L44+N44+P44+R44+T44+V44+X44+Z44</f>
        <v>2106</v>
      </c>
      <c r="AC44" s="14">
        <f>+E44+G44+I44+K44+M44+O44+Q44+S44+U44+W44+Y44+AA44</f>
        <v>2080</v>
      </c>
      <c r="AD44" s="15">
        <f t="shared" si="1"/>
        <v>4186</v>
      </c>
    </row>
    <row r="45" spans="2:30" s="7" customFormat="1" ht="9.75" customHeight="1" x14ac:dyDescent="0.2">
      <c r="B45" s="27"/>
      <c r="C45" s="28"/>
      <c r="D45" s="13"/>
      <c r="E45" s="13"/>
      <c r="F45" s="12"/>
      <c r="G45" s="14"/>
      <c r="H45" s="13"/>
      <c r="I45" s="13"/>
      <c r="J45" s="12"/>
      <c r="K45" s="14"/>
      <c r="L45" s="13"/>
      <c r="M45" s="13"/>
      <c r="N45" s="12"/>
      <c r="O45" s="14"/>
      <c r="P45" s="13"/>
      <c r="Q45" s="13"/>
      <c r="R45" s="12"/>
      <c r="S45" s="14"/>
      <c r="T45" s="13"/>
      <c r="U45" s="13"/>
      <c r="V45" s="12"/>
      <c r="W45" s="14"/>
      <c r="X45" s="13"/>
      <c r="Y45" s="13"/>
      <c r="Z45" s="12"/>
      <c r="AA45" s="14"/>
      <c r="AB45" s="12"/>
      <c r="AC45" s="14"/>
      <c r="AD45" s="15"/>
    </row>
    <row r="46" spans="2:30" s="7" customFormat="1" ht="31.5" customHeight="1" x14ac:dyDescent="0.2">
      <c r="B46" s="39" t="s">
        <v>54</v>
      </c>
      <c r="C46" s="40"/>
      <c r="D46" s="16">
        <f t="shared" ref="D46:AD46" si="3">IF(ISBLANK(D9),"",SUM(D9:D44))</f>
        <v>1368451</v>
      </c>
      <c r="E46" s="16">
        <f t="shared" si="3"/>
        <v>1368800</v>
      </c>
      <c r="F46" s="17">
        <f t="shared" si="3"/>
        <v>1185154</v>
      </c>
      <c r="G46" s="18">
        <f t="shared" si="3"/>
        <v>1185086</v>
      </c>
      <c r="H46" s="16">
        <f t="shared" si="3"/>
        <v>1298819</v>
      </c>
      <c r="I46" s="16">
        <f t="shared" si="3"/>
        <v>1298107</v>
      </c>
      <c r="J46" s="17" t="str">
        <f t="shared" si="3"/>
        <v/>
      </c>
      <c r="K46" s="18" t="str">
        <f t="shared" si="3"/>
        <v/>
      </c>
      <c r="L46" s="16" t="str">
        <f t="shared" si="3"/>
        <v/>
      </c>
      <c r="M46" s="16" t="str">
        <f t="shared" si="3"/>
        <v/>
      </c>
      <c r="N46" s="17" t="str">
        <f t="shared" si="3"/>
        <v/>
      </c>
      <c r="O46" s="18" t="str">
        <f t="shared" si="3"/>
        <v/>
      </c>
      <c r="P46" s="16" t="str">
        <f t="shared" si="3"/>
        <v/>
      </c>
      <c r="Q46" s="16" t="str">
        <f t="shared" si="3"/>
        <v/>
      </c>
      <c r="R46" s="17" t="str">
        <f t="shared" si="3"/>
        <v/>
      </c>
      <c r="S46" s="18" t="str">
        <f t="shared" si="3"/>
        <v/>
      </c>
      <c r="T46" s="16" t="str">
        <f t="shared" si="3"/>
        <v/>
      </c>
      <c r="U46" s="16" t="str">
        <f t="shared" si="3"/>
        <v/>
      </c>
      <c r="V46" s="17" t="str">
        <f t="shared" si="3"/>
        <v/>
      </c>
      <c r="W46" s="18" t="str">
        <f t="shared" si="3"/>
        <v/>
      </c>
      <c r="X46" s="16" t="str">
        <f t="shared" si="3"/>
        <v/>
      </c>
      <c r="Y46" s="16" t="str">
        <f t="shared" si="3"/>
        <v/>
      </c>
      <c r="Z46" s="17" t="str">
        <f t="shared" si="3"/>
        <v/>
      </c>
      <c r="AA46" s="18" t="str">
        <f t="shared" si="3"/>
        <v/>
      </c>
      <c r="AB46" s="17">
        <f t="shared" si="3"/>
        <v>3852424</v>
      </c>
      <c r="AC46" s="18">
        <f t="shared" si="3"/>
        <v>3851993</v>
      </c>
      <c r="AD46" s="19">
        <f t="shared" si="3"/>
        <v>7704417</v>
      </c>
    </row>
    <row r="47" spans="2:30" hidden="1" x14ac:dyDescent="0.3">
      <c r="B47" s="30" t="s">
        <v>65</v>
      </c>
      <c r="C47" s="20"/>
    </row>
    <row r="48" spans="2:30" x14ac:dyDescent="0.3">
      <c r="B48" s="20" t="s">
        <v>62</v>
      </c>
      <c r="C48" s="20"/>
    </row>
    <row r="49" spans="2:8" x14ac:dyDescent="0.3">
      <c r="B49" s="1" t="s">
        <v>57</v>
      </c>
    </row>
    <row r="50" spans="2:8" x14ac:dyDescent="0.3">
      <c r="B50" s="1" t="s">
        <v>50</v>
      </c>
    </row>
    <row r="51" spans="2:8" x14ac:dyDescent="0.3">
      <c r="B51" s="1" t="s">
        <v>51</v>
      </c>
    </row>
    <row r="52" spans="2:8" x14ac:dyDescent="0.3">
      <c r="B52" s="1" t="s">
        <v>52</v>
      </c>
    </row>
    <row r="53" spans="2:8" x14ac:dyDescent="0.3">
      <c r="B53" s="1" t="s">
        <v>53</v>
      </c>
      <c r="H53"/>
    </row>
    <row r="54" spans="2:8" x14ac:dyDescent="0.3">
      <c r="B54" s="1" t="s">
        <v>66</v>
      </c>
      <c r="H54"/>
    </row>
    <row r="55" spans="2:8" x14ac:dyDescent="0.3">
      <c r="B55" s="20" t="s">
        <v>55</v>
      </c>
      <c r="C55" s="20"/>
    </row>
    <row r="56" spans="2:8" x14ac:dyDescent="0.3"/>
    <row r="57" spans="2:8" x14ac:dyDescent="0.3"/>
    <row r="58" spans="2:8" x14ac:dyDescent="0.3"/>
  </sheetData>
  <mergeCells count="19">
    <mergeCell ref="B6:C7"/>
    <mergeCell ref="B46:C46"/>
    <mergeCell ref="D2:AC2"/>
    <mergeCell ref="AB6:AC6"/>
    <mergeCell ref="P6:Q6"/>
    <mergeCell ref="R6:S6"/>
    <mergeCell ref="T6:U6"/>
    <mergeCell ref="V6:W6"/>
    <mergeCell ref="X6:Y6"/>
    <mergeCell ref="Z6:AA6"/>
    <mergeCell ref="D1:AC1"/>
    <mergeCell ref="D3:AC3"/>
    <mergeCell ref="D4:AC4"/>
    <mergeCell ref="D6:E6"/>
    <mergeCell ref="F6:G6"/>
    <mergeCell ref="H6:I6"/>
    <mergeCell ref="J6:K6"/>
    <mergeCell ref="L6:M6"/>
    <mergeCell ref="N6:O6"/>
  </mergeCells>
  <printOptions horizontalCentered="1"/>
  <pageMargins left="0.19685039370078741" right="0.19685039370078741" top="0.74803149606299213" bottom="0.74803149606299213" header="0.31496062992125984" footer="0.31496062992125984"/>
  <pageSetup paperSize="9" scale="36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Pasajeros</vt:lpstr>
      <vt:lpstr>Pasajeros!Área_de_impresión</vt:lpstr>
    </vt:vector>
  </TitlesOfParts>
  <Company>CORPAC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ibarria</dc:creator>
  <cp:lastModifiedBy>Barria Rodriguez, Isabel</cp:lastModifiedBy>
  <cp:lastPrinted>2019-01-30T16:33:13Z</cp:lastPrinted>
  <dcterms:created xsi:type="dcterms:W3CDTF">2015-02-19T15:34:58Z</dcterms:created>
  <dcterms:modified xsi:type="dcterms:W3CDTF">2025-05-19T14:02:41Z</dcterms:modified>
</cp:coreProperties>
</file>