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JPE\Actualización\2026\090226 - Página web 2025\1.Movimiento General Aeroportuario 2025\I.Nacional Mensual MGA\"/>
    </mc:Choice>
  </mc:AlternateContent>
  <xr:revisionPtr revIDLastSave="0" documentId="13_ncr:1_{366BDDAB-4DCC-416B-BFF3-3E8C090D96F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arga" sheetId="3" r:id="rId1"/>
  </sheets>
  <definedNames>
    <definedName name="_xlnm.Print_Area" localSheetId="0">Carga!$B$1:$AD$55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3" l="1"/>
  <c r="AC28" i="3"/>
  <c r="AB22" i="3"/>
  <c r="AC22" i="3"/>
  <c r="AB23" i="3"/>
  <c r="AC23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5" i="3"/>
  <c r="AB35" i="3"/>
  <c r="AC34" i="3"/>
  <c r="AB34" i="3"/>
  <c r="AC33" i="3"/>
  <c r="AB33" i="3"/>
  <c r="AC32" i="3"/>
  <c r="AB32" i="3"/>
  <c r="AC31" i="3"/>
  <c r="AB31" i="3"/>
  <c r="AC30" i="3"/>
  <c r="AB30" i="3"/>
  <c r="AC29" i="3"/>
  <c r="AB29" i="3"/>
  <c r="AC27" i="3"/>
  <c r="AB27" i="3"/>
  <c r="AC26" i="3"/>
  <c r="AB26" i="3"/>
  <c r="AC25" i="3"/>
  <c r="AB25" i="3"/>
  <c r="AC24" i="3"/>
  <c r="AB24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C14" i="3"/>
  <c r="AB14" i="3"/>
  <c r="AC13" i="3"/>
  <c r="AB13" i="3"/>
  <c r="AC12" i="3"/>
  <c r="AB12" i="3"/>
  <c r="AC11" i="3"/>
  <c r="AB11" i="3"/>
  <c r="AD11" i="3" s="1"/>
  <c r="AC10" i="3"/>
  <c r="AB10" i="3"/>
  <c r="AC9" i="3"/>
  <c r="AB9" i="3"/>
  <c r="AD32" i="3" l="1"/>
  <c r="AD38" i="3"/>
  <c r="AD31" i="3"/>
  <c r="AD28" i="3"/>
  <c r="AD42" i="3"/>
  <c r="AD30" i="3"/>
  <c r="AD25" i="3"/>
  <c r="AD41" i="3"/>
  <c r="AD13" i="3"/>
  <c r="AD19" i="3"/>
  <c r="AD14" i="3"/>
  <c r="AD26" i="3"/>
  <c r="AD39" i="3"/>
  <c r="AD27" i="3"/>
  <c r="AD9" i="3"/>
  <c r="AD37" i="3"/>
  <c r="AD43" i="3"/>
  <c r="AD23" i="3"/>
  <c r="AD20" i="3"/>
  <c r="AD29" i="3"/>
  <c r="AD10" i="3"/>
  <c r="AD15" i="3"/>
  <c r="AD34" i="3"/>
  <c r="AD40" i="3"/>
  <c r="AD22" i="3"/>
  <c r="AD35" i="3"/>
  <c r="AD18" i="3"/>
  <c r="AD44" i="3"/>
  <c r="AC46" i="3"/>
  <c r="AD33" i="3"/>
  <c r="AD21" i="3"/>
  <c r="AD16" i="3"/>
  <c r="AD12" i="3"/>
  <c r="AD17" i="3"/>
  <c r="AD24" i="3"/>
  <c r="AD36" i="3"/>
  <c r="AB46" i="3"/>
  <c r="AD46" i="3" l="1"/>
</calcChain>
</file>

<file path=xl/sharedStrings.xml><?xml version="1.0" encoding="utf-8"?>
<sst xmlns="http://schemas.openxmlformats.org/spreadsheetml/2006/main" count="111" uniqueCount="67">
  <si>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</si>
  <si>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</si>
  <si>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</si>
  <si>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</si>
  <si>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</si>
  <si>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</si>
  <si>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</si>
  <si>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</si>
  <si>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</si>
  <si>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</si>
  <si>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</si>
  <si>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</si>
  <si>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</si>
  <si>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</si>
  <si>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</si>
  <si>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</si>
  <si>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</si>
  <si>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ANDAHUAYLAS</t>
  </si>
  <si>
    <t>ANTA HUARAZ</t>
  </si>
  <si>
    <t>AREQUIPA</t>
  </si>
  <si>
    <t>ATALAYA</t>
  </si>
  <si>
    <t>AYACUCHO</t>
  </si>
  <si>
    <t>CAJAMARCA</t>
  </si>
  <si>
    <t>CUSCO</t>
  </si>
  <si>
    <t>CHACHAPOYAS</t>
  </si>
  <si>
    <t>CHICLAYO</t>
  </si>
  <si>
    <t>CHIMBOTE</t>
  </si>
  <si>
    <t>HUANUCO</t>
  </si>
  <si>
    <t>ILO</t>
  </si>
  <si>
    <t>IQUITOS</t>
  </si>
  <si>
    <t>JAUJA</t>
  </si>
  <si>
    <t>JUANJUI</t>
  </si>
  <si>
    <t>JULIACA</t>
  </si>
  <si>
    <t>LIMA</t>
  </si>
  <si>
    <t>MAZAMARI</t>
  </si>
  <si>
    <t>PISCO</t>
  </si>
  <si>
    <t>PIURA</t>
  </si>
  <si>
    <t>PUCALLPA</t>
  </si>
  <si>
    <t>PTO. MALDONADO</t>
  </si>
  <si>
    <t>RIOJA</t>
  </si>
  <si>
    <t>ROD. DE MENDOZA</t>
  </si>
  <si>
    <t>SAPOSOA</t>
  </si>
  <si>
    <t>TACNA</t>
  </si>
  <si>
    <t>TALARA</t>
  </si>
  <si>
    <t>TARAPOTO</t>
  </si>
  <si>
    <t>TINGO MARIA</t>
  </si>
  <si>
    <t>TOCACHE</t>
  </si>
  <si>
    <t>TRUJILLO</t>
  </si>
  <si>
    <t>TUMBES</t>
  </si>
  <si>
    <t>YURIMAGUAS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</si>
  <si>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</si>
  <si>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</si>
  <si>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</si>
  <si>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</si>
  <si>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</si>
  <si>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</si>
  <si>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NASCA</t>
  </si>
  <si>
    <t>Entrada: Desembarque de carga / Salida: Embarque de carga</t>
  </si>
  <si>
    <t>JAEN</t>
  </si>
  <si>
    <t>EN AEROPUERTOS Y AERÓDROMOS DE LA RED AEROCOMERCIAL</t>
  </si>
  <si>
    <t>NACIONAL</t>
  </si>
  <si>
    <t>MOVIMIENTO GENERAL DE CARGA (EN KG.)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</si>
  <si>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</si>
  <si>
    <t>*</t>
  </si>
  <si>
    <t>MOQUEGUA</t>
  </si>
  <si>
    <t>Información preliminar</t>
  </si>
  <si>
    <t>(*) Información correspondiente al reporte de la Dirección General de Aeronáutica Civil (DGAC).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</si>
</sst>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1" applyNumberFormat="0" applyFill="0" applyAlignment="0" applyProtection="0"/>
    <xf numFmtId="0" fontId="1" fillId="0" borderId="0"/>
    <xf numFmtId="0" fontId="5" fillId="0" borderId="1" applyNumberFormat="0" applyFill="0" applyAlignment="0" applyProtection="0"/>
  </cellStyleXfs>
  <cellXfs count="42">
    <xf numFmtId="0" fontId="0" fillId="0" borderId="0" xfId="0"/>
    <xf numFmtId="0" fontId="8" fillId="0" borderId="0" xfId="0" applyFont="1"/>
    <xf numFmtId="0" fontId="9" fillId="0" borderId="4" xfId="0" applyFont="1" applyBorder="1" applyAlignment="1">
      <alignment vertical="top"/>
    </xf>
    <xf numFmtId="0" fontId="9" fillId="0" borderId="0" xfId="0" applyFont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vertical="center"/>
    </xf>
    <xf numFmtId="0" fontId="2" fillId="0" borderId="0" xfId="0" applyFont="1"/>
    <xf numFmtId="0" fontId="8" fillId="0" borderId="3" xfId="0" applyFont="1" applyBorder="1" applyAlignment="1">
      <alignment horizontal="left" vertical="center" indent="1"/>
    </xf>
    <xf numFmtId="0" fontId="8" fillId="0" borderId="3" xfId="9" applyFont="1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9" applyFont="1" applyBorder="1" applyAlignment="1">
      <alignment horizontal="left" vertical="center" inden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3" fontId="8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11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0" builtinId="0"/>
    <cellStyle name="Normal_estadisticas" xfId="9" xr:uid="{00000000-0005-0000-0000-000009000000}"/>
    <cellStyle name="Percent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295275</xdr:colOff>
      <xdr:row>3</xdr:row>
      <xdr:rowOff>190500</xdr:rowOff>
    </xdr:to>
    <xdr:pic>
      <xdr:nvPicPr>
        <xdr:cNvPr id="3277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13C9598A-65BD-0B62-7D2F-ED341A23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2352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59"/>
  <sheetViews>
    <sheetView showGridLines="0" tabSelected="1" zoomScale="70" zoomScaleNormal="70" workbookViewId="0">
      <selection activeCell="B5" sqref="B5"/>
    </sheetView>
  </sheetViews>
  <sheetFormatPr baseColWidth="10" defaultColWidth="0" defaultRowHeight="18.75" zeroHeight="1" x14ac:dyDescent="0.3"/>
  <cols>
    <col min="1" max="1" width="3.7109375" customWidth="1"/>
    <col min="2" max="2" width="26.7109375" style="1" customWidth="1"/>
    <col min="3" max="3" width="4.140625" style="1" customWidth="1"/>
    <col min="4" max="27" width="13.7109375" style="1" customWidth="1"/>
    <col min="28" max="29" width="14.7109375" style="1" customWidth="1"/>
    <col min="30" max="30" width="16.7109375" style="1" customWidth="1"/>
    <col min="31" max="31" width="3.7109375" customWidth="1"/>
  </cols>
  <sheetData>
    <row r="1" spans="2:31" s="1" customFormat="1" ht="20.100000000000001" customHeight="1" x14ac:dyDescent="0.3">
      <c r="D1" s="32" t="s">
        <v>61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2:31" s="1" customFormat="1" ht="20.100000000000001" customHeight="1" x14ac:dyDescent="0.3">
      <c r="D2" s="32" t="s">
        <v>59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2:31" s="1" customFormat="1" ht="20.100000000000001" customHeight="1" x14ac:dyDescent="0.3">
      <c r="D3" s="32" t="s">
        <v>60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2:31" s="1" customFormat="1" ht="20.100000000000001" customHeight="1" x14ac:dyDescent="0.3">
      <c r="D4" s="35">
        <v>2025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2:31" s="1" customFormat="1" ht="11.2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31" s="3" customFormat="1" ht="25.5" customHeight="1" x14ac:dyDescent="0.3">
      <c r="B6" s="38" t="s">
        <v>0</v>
      </c>
      <c r="C6" s="39"/>
      <c r="D6" s="33" t="s">
        <v>1</v>
      </c>
      <c r="E6" s="34"/>
      <c r="F6" s="33" t="s">
        <v>2</v>
      </c>
      <c r="G6" s="34"/>
      <c r="H6" s="33" t="s">
        <v>3</v>
      </c>
      <c r="I6" s="34"/>
      <c r="J6" s="33" t="s">
        <v>4</v>
      </c>
      <c r="K6" s="34"/>
      <c r="L6" s="33" t="s">
        <v>5</v>
      </c>
      <c r="M6" s="34"/>
      <c r="N6" s="33" t="s">
        <v>6</v>
      </c>
      <c r="O6" s="34"/>
      <c r="P6" s="33" t="s">
        <v>7</v>
      </c>
      <c r="Q6" s="34"/>
      <c r="R6" s="33" t="s">
        <v>8</v>
      </c>
      <c r="S6" s="34"/>
      <c r="T6" s="33" t="s">
        <v>9</v>
      </c>
      <c r="U6" s="34"/>
      <c r="V6" s="33" t="s">
        <v>10</v>
      </c>
      <c r="W6" s="34"/>
      <c r="X6" s="33" t="s">
        <v>11</v>
      </c>
      <c r="Y6" s="34"/>
      <c r="Z6" s="33" t="s">
        <v>12</v>
      </c>
      <c r="AA6" s="34"/>
      <c r="AB6" s="33" t="s">
        <v>13</v>
      </c>
      <c r="AC6" s="34"/>
      <c r="AD6" s="4" t="s">
        <v>13</v>
      </c>
    </row>
    <row r="7" spans="2:31" s="3" customFormat="1" ht="25.5" customHeight="1" x14ac:dyDescent="0.3">
      <c r="B7" s="40"/>
      <c r="C7" s="41"/>
      <c r="D7" s="5" t="s">
        <v>14</v>
      </c>
      <c r="E7" s="5" t="s">
        <v>15</v>
      </c>
      <c r="F7" s="5" t="s">
        <v>14</v>
      </c>
      <c r="G7" s="5" t="s">
        <v>15</v>
      </c>
      <c r="H7" s="5" t="s">
        <v>14</v>
      </c>
      <c r="I7" s="5" t="s">
        <v>15</v>
      </c>
      <c r="J7" s="5" t="s">
        <v>14</v>
      </c>
      <c r="K7" s="5" t="s">
        <v>15</v>
      </c>
      <c r="L7" s="5" t="s">
        <v>14</v>
      </c>
      <c r="M7" s="5" t="s">
        <v>15</v>
      </c>
      <c r="N7" s="5" t="s">
        <v>14</v>
      </c>
      <c r="O7" s="5" t="s">
        <v>15</v>
      </c>
      <c r="P7" s="5" t="s">
        <v>14</v>
      </c>
      <c r="Q7" s="5" t="s">
        <v>15</v>
      </c>
      <c r="R7" s="5" t="s">
        <v>14</v>
      </c>
      <c r="S7" s="5" t="s">
        <v>15</v>
      </c>
      <c r="T7" s="5" t="s">
        <v>14</v>
      </c>
      <c r="U7" s="5" t="s">
        <v>15</v>
      </c>
      <c r="V7" s="5" t="s">
        <v>14</v>
      </c>
      <c r="W7" s="5" t="s">
        <v>15</v>
      </c>
      <c r="X7" s="5" t="s">
        <v>14</v>
      </c>
      <c r="Y7" s="5" t="s">
        <v>15</v>
      </c>
      <c r="Z7" s="5" t="s">
        <v>14</v>
      </c>
      <c r="AA7" s="5" t="s">
        <v>15</v>
      </c>
      <c r="AB7" s="5" t="s">
        <v>14</v>
      </c>
      <c r="AC7" s="5" t="s">
        <v>15</v>
      </c>
      <c r="AD7" s="6" t="s">
        <v>16</v>
      </c>
    </row>
    <row r="8" spans="2:31" s="7" customFormat="1" ht="9.9499999999999993" customHeight="1" x14ac:dyDescent="0.2">
      <c r="B8" s="23"/>
      <c r="C8" s="24"/>
      <c r="D8" s="9"/>
      <c r="E8" s="9"/>
      <c r="F8" s="10"/>
      <c r="G8" s="11"/>
      <c r="H8" s="9"/>
      <c r="I8" s="9"/>
      <c r="J8" s="10"/>
      <c r="K8" s="11"/>
      <c r="L8" s="9"/>
      <c r="M8" s="9"/>
      <c r="N8" s="10"/>
      <c r="O8" s="11"/>
      <c r="P8" s="9"/>
      <c r="Q8" s="9"/>
      <c r="R8" s="10"/>
      <c r="S8" s="11"/>
      <c r="T8" s="9"/>
      <c r="U8" s="9"/>
      <c r="V8" s="10"/>
      <c r="W8" s="11"/>
      <c r="X8" s="9"/>
      <c r="Y8" s="9"/>
      <c r="Z8" s="10"/>
      <c r="AA8" s="11"/>
      <c r="AB8" s="10"/>
      <c r="AC8" s="11"/>
      <c r="AD8" s="8"/>
    </row>
    <row r="9" spans="2:31" s="7" customFormat="1" ht="15" customHeight="1" x14ac:dyDescent="0.2">
      <c r="B9" s="21" t="s">
        <v>17</v>
      </c>
      <c r="C9" s="29" t="s">
        <v>63</v>
      </c>
      <c r="D9" s="13">
        <v>1051</v>
      </c>
      <c r="E9" s="13">
        <v>1557</v>
      </c>
      <c r="F9" s="12">
        <v>500</v>
      </c>
      <c r="G9" s="14">
        <v>726</v>
      </c>
      <c r="H9" s="13">
        <v>1053</v>
      </c>
      <c r="I9" s="13">
        <v>1240</v>
      </c>
      <c r="J9" s="12">
        <v>2099</v>
      </c>
      <c r="K9" s="14">
        <v>3304</v>
      </c>
      <c r="L9" s="13">
        <v>2414</v>
      </c>
      <c r="M9" s="13">
        <v>941</v>
      </c>
      <c r="N9" s="12">
        <v>1843</v>
      </c>
      <c r="O9" s="14">
        <v>1963</v>
      </c>
      <c r="P9" s="13">
        <v>778</v>
      </c>
      <c r="Q9" s="13">
        <v>1028</v>
      </c>
      <c r="R9" s="12">
        <v>1640</v>
      </c>
      <c r="S9" s="14">
        <v>2404</v>
      </c>
      <c r="T9" s="13">
        <v>0</v>
      </c>
      <c r="U9" s="13">
        <v>0</v>
      </c>
      <c r="V9" s="12">
        <v>518</v>
      </c>
      <c r="W9" s="14">
        <v>635</v>
      </c>
      <c r="X9" s="13">
        <v>1465</v>
      </c>
      <c r="Y9" s="13">
        <v>1574</v>
      </c>
      <c r="Z9" s="12">
        <v>0</v>
      </c>
      <c r="AA9" s="14">
        <v>0</v>
      </c>
      <c r="AB9" s="12">
        <f>+D9+F9+H9+J9+L9+N9+P9+R9+T9+V9+X9+Z9</f>
        <v>13361</v>
      </c>
      <c r="AC9" s="14">
        <f>+E9+G9+I9+K9+M9+O9+Q9+S9+U9+W9+Y9+AA9</f>
        <v>15372</v>
      </c>
      <c r="AD9" s="15">
        <f>SUM(AB9:AC9)</f>
        <v>28733</v>
      </c>
      <c r="AE9" s="31"/>
    </row>
    <row r="10" spans="2:31" s="7" customFormat="1" ht="15" customHeight="1" x14ac:dyDescent="0.2">
      <c r="B10" s="22" t="s">
        <v>18</v>
      </c>
      <c r="C10" s="26"/>
      <c r="D10" s="13">
        <v>0</v>
      </c>
      <c r="E10" s="13">
        <v>0</v>
      </c>
      <c r="F10" s="12">
        <v>0</v>
      </c>
      <c r="G10" s="14">
        <v>0</v>
      </c>
      <c r="H10" s="13">
        <v>0</v>
      </c>
      <c r="I10" s="13">
        <v>0</v>
      </c>
      <c r="J10" s="12">
        <v>0</v>
      </c>
      <c r="K10" s="14">
        <v>176</v>
      </c>
      <c r="L10" s="13">
        <v>9</v>
      </c>
      <c r="M10" s="13">
        <v>240</v>
      </c>
      <c r="N10" s="12">
        <v>65</v>
      </c>
      <c r="O10" s="14">
        <v>120</v>
      </c>
      <c r="P10" s="13">
        <v>104</v>
      </c>
      <c r="Q10" s="13">
        <v>10</v>
      </c>
      <c r="R10" s="12">
        <v>145</v>
      </c>
      <c r="S10" s="14">
        <v>120</v>
      </c>
      <c r="T10" s="13">
        <v>126</v>
      </c>
      <c r="U10" s="13">
        <v>10</v>
      </c>
      <c r="V10" s="12">
        <v>146</v>
      </c>
      <c r="W10" s="14">
        <v>92</v>
      </c>
      <c r="X10" s="13">
        <v>109</v>
      </c>
      <c r="Y10" s="13">
        <v>329</v>
      </c>
      <c r="Z10" s="12">
        <v>194</v>
      </c>
      <c r="AA10" s="14">
        <v>614</v>
      </c>
      <c r="AB10" s="12">
        <f t="shared" ref="AB10:AC43" si="0">+D10+F10+H10+J10+L10+N10+P10+R10+T10+V10+X10+Z10</f>
        <v>898</v>
      </c>
      <c r="AC10" s="14">
        <f t="shared" si="0"/>
        <v>1711</v>
      </c>
      <c r="AD10" s="15">
        <f t="shared" ref="AD10:AD44" si="1">SUM(AB10:AC10)</f>
        <v>2609</v>
      </c>
      <c r="AE10" s="31"/>
    </row>
    <row r="11" spans="2:31" s="7" customFormat="1" ht="15" customHeight="1" x14ac:dyDescent="0.2">
      <c r="B11" s="21" t="s">
        <v>19</v>
      </c>
      <c r="C11" s="25"/>
      <c r="D11" s="13">
        <v>33786.730000000003</v>
      </c>
      <c r="E11" s="13">
        <v>22086.649999999991</v>
      </c>
      <c r="F11" s="12">
        <v>18573.859999999993</v>
      </c>
      <c r="G11" s="14">
        <v>26309.1</v>
      </c>
      <c r="H11" s="13">
        <v>57735.780000000021</v>
      </c>
      <c r="I11" s="13">
        <v>84473.509999999966</v>
      </c>
      <c r="J11" s="12">
        <v>60436.83</v>
      </c>
      <c r="K11" s="14">
        <v>45027.310000000005</v>
      </c>
      <c r="L11" s="13">
        <v>84053.939999999988</v>
      </c>
      <c r="M11" s="13">
        <v>122846.81999999998</v>
      </c>
      <c r="N11" s="12">
        <v>61215.35</v>
      </c>
      <c r="O11" s="14">
        <v>94481.670000000013</v>
      </c>
      <c r="P11" s="13">
        <v>228614.80000000005</v>
      </c>
      <c r="Q11" s="13">
        <v>255527.66000000006</v>
      </c>
      <c r="R11" s="12">
        <v>132759.40000000008</v>
      </c>
      <c r="S11" s="14">
        <v>253908.8300000001</v>
      </c>
      <c r="T11" s="13">
        <v>69705.12999999999</v>
      </c>
      <c r="U11" s="13">
        <v>131403.41</v>
      </c>
      <c r="V11" s="12">
        <v>130715.83999999995</v>
      </c>
      <c r="W11" s="14">
        <v>160405.50999999998</v>
      </c>
      <c r="X11" s="13">
        <v>141781.31999999989</v>
      </c>
      <c r="Y11" s="13">
        <v>279008.41000000015</v>
      </c>
      <c r="Z11" s="12">
        <v>77155.790000000008</v>
      </c>
      <c r="AA11" s="14">
        <v>58263.01</v>
      </c>
      <c r="AB11" s="12">
        <f t="shared" si="0"/>
        <v>1096534.77</v>
      </c>
      <c r="AC11" s="14">
        <f t="shared" si="0"/>
        <v>1533741.8900000001</v>
      </c>
      <c r="AD11" s="15">
        <f t="shared" si="1"/>
        <v>2630276.66</v>
      </c>
      <c r="AE11" s="31"/>
    </row>
    <row r="12" spans="2:31" s="7" customFormat="1" ht="15" customHeight="1" x14ac:dyDescent="0.2">
      <c r="B12" s="21" t="s">
        <v>20</v>
      </c>
      <c r="C12" s="25"/>
      <c r="D12" s="13">
        <v>1828</v>
      </c>
      <c r="E12" s="13">
        <v>1377</v>
      </c>
      <c r="F12" s="12">
        <v>1824</v>
      </c>
      <c r="G12" s="14">
        <v>1641</v>
      </c>
      <c r="H12" s="13">
        <v>1740</v>
      </c>
      <c r="I12" s="13">
        <v>1240</v>
      </c>
      <c r="J12" s="12">
        <v>1800</v>
      </c>
      <c r="K12" s="14">
        <v>1815</v>
      </c>
      <c r="L12" s="13">
        <v>2590</v>
      </c>
      <c r="M12" s="13">
        <v>2085</v>
      </c>
      <c r="N12" s="12">
        <v>1895</v>
      </c>
      <c r="O12" s="14">
        <v>2000</v>
      </c>
      <c r="P12" s="13">
        <v>2370</v>
      </c>
      <c r="Q12" s="13">
        <v>2780</v>
      </c>
      <c r="R12" s="12">
        <v>3000</v>
      </c>
      <c r="S12" s="14">
        <v>3261</v>
      </c>
      <c r="T12" s="13">
        <v>3000</v>
      </c>
      <c r="U12" s="13">
        <v>2760</v>
      </c>
      <c r="V12" s="12">
        <v>2866</v>
      </c>
      <c r="W12" s="14">
        <v>2445</v>
      </c>
      <c r="X12" s="13">
        <v>1990</v>
      </c>
      <c r="Y12" s="13">
        <v>2500</v>
      </c>
      <c r="Z12" s="12">
        <v>2345</v>
      </c>
      <c r="AA12" s="14">
        <v>3315</v>
      </c>
      <c r="AB12" s="12">
        <f t="shared" si="0"/>
        <v>27248</v>
      </c>
      <c r="AC12" s="14">
        <f t="shared" si="0"/>
        <v>27219</v>
      </c>
      <c r="AD12" s="15">
        <f t="shared" si="1"/>
        <v>54467</v>
      </c>
      <c r="AE12" s="31"/>
    </row>
    <row r="13" spans="2:31" s="7" customFormat="1" ht="15" customHeight="1" x14ac:dyDescent="0.2">
      <c r="B13" s="21" t="s">
        <v>21</v>
      </c>
      <c r="C13" s="29" t="s">
        <v>63</v>
      </c>
      <c r="D13" s="13">
        <v>12393</v>
      </c>
      <c r="E13" s="13">
        <v>212</v>
      </c>
      <c r="F13" s="12">
        <v>12359</v>
      </c>
      <c r="G13" s="14">
        <v>666</v>
      </c>
      <c r="H13" s="13">
        <v>15478</v>
      </c>
      <c r="I13" s="13">
        <v>1214</v>
      </c>
      <c r="J13" s="12">
        <v>18456</v>
      </c>
      <c r="K13" s="14">
        <v>510</v>
      </c>
      <c r="L13" s="13">
        <v>18683</v>
      </c>
      <c r="M13" s="13">
        <v>715</v>
      </c>
      <c r="N13" s="12">
        <v>17673</v>
      </c>
      <c r="O13" s="14">
        <v>1799</v>
      </c>
      <c r="P13" s="13">
        <v>18005</v>
      </c>
      <c r="Q13" s="13">
        <v>2615</v>
      </c>
      <c r="R13" s="12">
        <v>15868</v>
      </c>
      <c r="S13" s="14">
        <v>357</v>
      </c>
      <c r="T13" s="13">
        <v>17352</v>
      </c>
      <c r="U13" s="13">
        <v>1379</v>
      </c>
      <c r="V13" s="12">
        <v>12123</v>
      </c>
      <c r="W13" s="14">
        <v>1381</v>
      </c>
      <c r="X13" s="13">
        <v>17990</v>
      </c>
      <c r="Y13" s="13">
        <v>733</v>
      </c>
      <c r="Z13" s="12">
        <v>20628</v>
      </c>
      <c r="AA13" s="14">
        <v>1356</v>
      </c>
      <c r="AB13" s="12">
        <f t="shared" si="0"/>
        <v>197008</v>
      </c>
      <c r="AC13" s="14">
        <f t="shared" si="0"/>
        <v>12937</v>
      </c>
      <c r="AD13" s="15">
        <f t="shared" si="1"/>
        <v>209945</v>
      </c>
      <c r="AE13" s="31"/>
    </row>
    <row r="14" spans="2:31" s="7" customFormat="1" ht="15" customHeight="1" x14ac:dyDescent="0.2">
      <c r="B14" s="21" t="s">
        <v>22</v>
      </c>
      <c r="C14" s="29" t="s">
        <v>63</v>
      </c>
      <c r="D14" s="13">
        <v>30324</v>
      </c>
      <c r="E14" s="13">
        <v>13213</v>
      </c>
      <c r="F14" s="12">
        <v>31171</v>
      </c>
      <c r="G14" s="14">
        <v>13425</v>
      </c>
      <c r="H14" s="13">
        <v>37310</v>
      </c>
      <c r="I14" s="13">
        <v>14468</v>
      </c>
      <c r="J14" s="12">
        <v>37350</v>
      </c>
      <c r="K14" s="14">
        <v>13341</v>
      </c>
      <c r="L14" s="13">
        <v>49934</v>
      </c>
      <c r="M14" s="13">
        <v>15983</v>
      </c>
      <c r="N14" s="12">
        <v>39972</v>
      </c>
      <c r="O14" s="14">
        <v>11290</v>
      </c>
      <c r="P14" s="13">
        <v>42928</v>
      </c>
      <c r="Q14" s="13">
        <v>14683</v>
      </c>
      <c r="R14" s="12">
        <v>41609</v>
      </c>
      <c r="S14" s="14">
        <v>12130</v>
      </c>
      <c r="T14" s="13">
        <v>44388</v>
      </c>
      <c r="U14" s="13">
        <v>14824</v>
      </c>
      <c r="V14" s="12">
        <v>34514</v>
      </c>
      <c r="W14" s="14">
        <v>16091</v>
      </c>
      <c r="X14" s="13">
        <v>55632</v>
      </c>
      <c r="Y14" s="13">
        <v>17256</v>
      </c>
      <c r="Z14" s="12">
        <v>51369</v>
      </c>
      <c r="AA14" s="14">
        <v>17280</v>
      </c>
      <c r="AB14" s="12">
        <f t="shared" si="0"/>
        <v>496501</v>
      </c>
      <c r="AC14" s="14">
        <f t="shared" si="0"/>
        <v>173984</v>
      </c>
      <c r="AD14" s="15">
        <f t="shared" si="1"/>
        <v>670485</v>
      </c>
      <c r="AE14" s="31"/>
    </row>
    <row r="15" spans="2:31" s="7" customFormat="1" ht="15" customHeight="1" x14ac:dyDescent="0.2">
      <c r="B15" s="21" t="s">
        <v>23</v>
      </c>
      <c r="C15" s="25"/>
      <c r="D15" s="13">
        <v>112506</v>
      </c>
      <c r="E15" s="13">
        <v>27278</v>
      </c>
      <c r="F15" s="12">
        <v>114961</v>
      </c>
      <c r="G15" s="14">
        <v>27182</v>
      </c>
      <c r="H15" s="13">
        <v>126577</v>
      </c>
      <c r="I15" s="13">
        <v>33009</v>
      </c>
      <c r="J15" s="12">
        <v>138368</v>
      </c>
      <c r="K15" s="14">
        <v>26021</v>
      </c>
      <c r="L15" s="13">
        <v>152241</v>
      </c>
      <c r="M15" s="13">
        <v>21775</v>
      </c>
      <c r="N15" s="12">
        <v>129053</v>
      </c>
      <c r="O15" s="14">
        <v>25749</v>
      </c>
      <c r="P15" s="13">
        <v>154142</v>
      </c>
      <c r="Q15" s="13">
        <v>30820</v>
      </c>
      <c r="R15" s="12">
        <v>131385</v>
      </c>
      <c r="S15" s="14">
        <v>29326</v>
      </c>
      <c r="T15" s="13">
        <v>128325</v>
      </c>
      <c r="U15" s="13">
        <v>39857</v>
      </c>
      <c r="V15" s="12">
        <v>131388</v>
      </c>
      <c r="W15" s="14">
        <v>36882</v>
      </c>
      <c r="X15" s="13">
        <v>133549</v>
      </c>
      <c r="Y15" s="13">
        <v>29454</v>
      </c>
      <c r="Z15" s="12">
        <v>135309</v>
      </c>
      <c r="AA15" s="14">
        <v>23893</v>
      </c>
      <c r="AB15" s="12">
        <f t="shared" si="0"/>
        <v>1587804</v>
      </c>
      <c r="AC15" s="14">
        <f t="shared" si="0"/>
        <v>351246</v>
      </c>
      <c r="AD15" s="15">
        <f t="shared" si="1"/>
        <v>1939050</v>
      </c>
      <c r="AE15" s="31"/>
    </row>
    <row r="16" spans="2:31" s="7" customFormat="1" ht="15" customHeight="1" x14ac:dyDescent="0.2">
      <c r="B16" s="21" t="s">
        <v>24</v>
      </c>
      <c r="C16" s="29" t="s">
        <v>63</v>
      </c>
      <c r="D16" s="13">
        <v>7516</v>
      </c>
      <c r="E16" s="13">
        <v>7965</v>
      </c>
      <c r="F16" s="12">
        <v>11628</v>
      </c>
      <c r="G16" s="14">
        <v>10515</v>
      </c>
      <c r="H16" s="13">
        <v>26069</v>
      </c>
      <c r="I16" s="13">
        <v>25711</v>
      </c>
      <c r="J16" s="12">
        <v>25494</v>
      </c>
      <c r="K16" s="14">
        <v>24850</v>
      </c>
      <c r="L16" s="13">
        <v>20400</v>
      </c>
      <c r="M16" s="13">
        <v>19586</v>
      </c>
      <c r="N16" s="12">
        <v>16082</v>
      </c>
      <c r="O16" s="14">
        <v>14895</v>
      </c>
      <c r="P16" s="13">
        <v>15318</v>
      </c>
      <c r="Q16" s="13">
        <v>15861</v>
      </c>
      <c r="R16" s="12">
        <v>17649</v>
      </c>
      <c r="S16" s="14">
        <v>19825</v>
      </c>
      <c r="T16" s="13">
        <v>16732</v>
      </c>
      <c r="U16" s="13">
        <v>17613</v>
      </c>
      <c r="V16" s="12">
        <v>15199</v>
      </c>
      <c r="W16" s="14">
        <v>16420</v>
      </c>
      <c r="X16" s="13">
        <v>14788</v>
      </c>
      <c r="Y16" s="13">
        <v>16434</v>
      </c>
      <c r="Z16" s="12">
        <v>13340</v>
      </c>
      <c r="AA16" s="14">
        <v>10328</v>
      </c>
      <c r="AB16" s="12">
        <f t="shared" si="0"/>
        <v>200215</v>
      </c>
      <c r="AC16" s="14">
        <f t="shared" si="0"/>
        <v>200003</v>
      </c>
      <c r="AD16" s="15">
        <f t="shared" si="1"/>
        <v>400218</v>
      </c>
      <c r="AE16" s="31"/>
    </row>
    <row r="17" spans="2:31" s="7" customFormat="1" ht="15" customHeight="1" x14ac:dyDescent="0.2">
      <c r="B17" s="21" t="s">
        <v>25</v>
      </c>
      <c r="C17" s="29" t="s">
        <v>63</v>
      </c>
      <c r="D17" s="13">
        <v>17421</v>
      </c>
      <c r="E17" s="13">
        <v>24196</v>
      </c>
      <c r="F17" s="12">
        <v>19784</v>
      </c>
      <c r="G17" s="14">
        <v>30665</v>
      </c>
      <c r="H17" s="13">
        <v>22760</v>
      </c>
      <c r="I17" s="13">
        <v>32135</v>
      </c>
      <c r="J17" s="12">
        <v>21792</v>
      </c>
      <c r="K17" s="14">
        <v>11919</v>
      </c>
      <c r="L17" s="13">
        <v>21112</v>
      </c>
      <c r="M17" s="13">
        <v>9788</v>
      </c>
      <c r="N17" s="12">
        <v>23893</v>
      </c>
      <c r="O17" s="14">
        <v>7749</v>
      </c>
      <c r="P17" s="13">
        <v>30203</v>
      </c>
      <c r="Q17" s="13">
        <v>6569</v>
      </c>
      <c r="R17" s="12">
        <v>31804</v>
      </c>
      <c r="S17" s="14">
        <v>6534</v>
      </c>
      <c r="T17" s="13">
        <v>29485</v>
      </c>
      <c r="U17" s="13">
        <v>4531</v>
      </c>
      <c r="V17" s="12">
        <v>23606</v>
      </c>
      <c r="W17" s="14">
        <v>5980</v>
      </c>
      <c r="X17" s="13">
        <v>39146</v>
      </c>
      <c r="Y17" s="13">
        <v>7323</v>
      </c>
      <c r="Z17" s="12">
        <v>55058</v>
      </c>
      <c r="AA17" s="14">
        <v>11023</v>
      </c>
      <c r="AB17" s="12">
        <f t="shared" si="0"/>
        <v>336064</v>
      </c>
      <c r="AC17" s="14">
        <f t="shared" si="0"/>
        <v>158412</v>
      </c>
      <c r="AD17" s="15">
        <f t="shared" si="1"/>
        <v>494476</v>
      </c>
      <c r="AE17" s="31"/>
    </row>
    <row r="18" spans="2:31" s="7" customFormat="1" ht="15" customHeight="1" x14ac:dyDescent="0.2">
      <c r="B18" s="21" t="s">
        <v>26</v>
      </c>
      <c r="C18" s="25"/>
      <c r="D18" s="13">
        <v>0</v>
      </c>
      <c r="E18" s="13">
        <v>0</v>
      </c>
      <c r="F18" s="12">
        <v>0</v>
      </c>
      <c r="G18" s="14">
        <v>0</v>
      </c>
      <c r="H18" s="13">
        <v>0</v>
      </c>
      <c r="I18" s="13">
        <v>0</v>
      </c>
      <c r="J18" s="12">
        <v>0</v>
      </c>
      <c r="K18" s="14">
        <v>0</v>
      </c>
      <c r="L18" s="13">
        <v>0</v>
      </c>
      <c r="M18" s="13">
        <v>0</v>
      </c>
      <c r="N18" s="12">
        <v>0</v>
      </c>
      <c r="O18" s="14">
        <v>0</v>
      </c>
      <c r="P18" s="13">
        <v>0</v>
      </c>
      <c r="Q18" s="13">
        <v>0</v>
      </c>
      <c r="R18" s="12">
        <v>0</v>
      </c>
      <c r="S18" s="14">
        <v>0</v>
      </c>
      <c r="T18" s="13">
        <v>0</v>
      </c>
      <c r="U18" s="13">
        <v>0</v>
      </c>
      <c r="V18" s="12">
        <v>0</v>
      </c>
      <c r="W18" s="14">
        <v>0</v>
      </c>
      <c r="X18" s="13">
        <v>0</v>
      </c>
      <c r="Y18" s="13">
        <v>0</v>
      </c>
      <c r="Z18" s="12">
        <v>0</v>
      </c>
      <c r="AA18" s="14">
        <v>0</v>
      </c>
      <c r="AB18" s="12">
        <f t="shared" si="0"/>
        <v>0</v>
      </c>
      <c r="AC18" s="14">
        <f t="shared" si="0"/>
        <v>0</v>
      </c>
      <c r="AD18" s="15">
        <f t="shared" si="1"/>
        <v>0</v>
      </c>
      <c r="AE18" s="31"/>
    </row>
    <row r="19" spans="2:31" s="7" customFormat="1" ht="15" customHeight="1" x14ac:dyDescent="0.2">
      <c r="B19" s="21" t="s">
        <v>27</v>
      </c>
      <c r="C19" s="29" t="s">
        <v>63</v>
      </c>
      <c r="D19" s="13">
        <v>5816</v>
      </c>
      <c r="E19" s="13">
        <v>7861</v>
      </c>
      <c r="F19" s="12">
        <v>13405</v>
      </c>
      <c r="G19" s="14">
        <v>12541</v>
      </c>
      <c r="H19" s="13">
        <v>20488</v>
      </c>
      <c r="I19" s="13">
        <v>20238</v>
      </c>
      <c r="J19" s="12">
        <v>20908</v>
      </c>
      <c r="K19" s="14">
        <v>19116</v>
      </c>
      <c r="L19" s="13">
        <v>13037</v>
      </c>
      <c r="M19" s="13">
        <v>11961</v>
      </c>
      <c r="N19" s="12">
        <v>10456</v>
      </c>
      <c r="O19" s="14">
        <v>12643</v>
      </c>
      <c r="P19" s="13">
        <v>9014</v>
      </c>
      <c r="Q19" s="13">
        <v>6644</v>
      </c>
      <c r="R19" s="12">
        <v>8382</v>
      </c>
      <c r="S19" s="14">
        <v>10619</v>
      </c>
      <c r="T19" s="13">
        <v>6089</v>
      </c>
      <c r="U19" s="13">
        <v>5761</v>
      </c>
      <c r="V19" s="12">
        <v>183</v>
      </c>
      <c r="W19" s="14">
        <v>121</v>
      </c>
      <c r="X19" s="13">
        <v>6969</v>
      </c>
      <c r="Y19" s="13">
        <v>5880</v>
      </c>
      <c r="Z19" s="12">
        <v>14771</v>
      </c>
      <c r="AA19" s="14">
        <v>9271</v>
      </c>
      <c r="AB19" s="12">
        <f t="shared" si="0"/>
        <v>129518</v>
      </c>
      <c r="AC19" s="14">
        <f t="shared" si="0"/>
        <v>122656</v>
      </c>
      <c r="AD19" s="15">
        <f t="shared" si="1"/>
        <v>252174</v>
      </c>
      <c r="AE19" s="31"/>
    </row>
    <row r="20" spans="2:31" s="7" customFormat="1" ht="15" customHeight="1" x14ac:dyDescent="0.2">
      <c r="B20" s="21" t="s">
        <v>28</v>
      </c>
      <c r="C20" s="25"/>
      <c r="D20" s="13">
        <v>0</v>
      </c>
      <c r="E20" s="13">
        <v>0</v>
      </c>
      <c r="F20" s="12">
        <v>0</v>
      </c>
      <c r="G20" s="14">
        <v>0</v>
      </c>
      <c r="H20" s="13">
        <v>0</v>
      </c>
      <c r="I20" s="13">
        <v>0</v>
      </c>
      <c r="J20" s="12">
        <v>0</v>
      </c>
      <c r="K20" s="14">
        <v>0</v>
      </c>
      <c r="L20" s="13">
        <v>0</v>
      </c>
      <c r="M20" s="13">
        <v>0</v>
      </c>
      <c r="N20" s="12">
        <v>0</v>
      </c>
      <c r="O20" s="14">
        <v>0</v>
      </c>
      <c r="P20" s="13">
        <v>0</v>
      </c>
      <c r="Q20" s="13">
        <v>0</v>
      </c>
      <c r="R20" s="12">
        <v>0</v>
      </c>
      <c r="S20" s="14">
        <v>0</v>
      </c>
      <c r="T20" s="13">
        <v>0</v>
      </c>
      <c r="U20" s="13">
        <v>0</v>
      </c>
      <c r="V20" s="12">
        <v>0</v>
      </c>
      <c r="W20" s="14">
        <v>0</v>
      </c>
      <c r="X20" s="13">
        <v>0</v>
      </c>
      <c r="Y20" s="13">
        <v>0</v>
      </c>
      <c r="Z20" s="12">
        <v>0</v>
      </c>
      <c r="AA20" s="14">
        <v>0</v>
      </c>
      <c r="AB20" s="12">
        <f t="shared" si="0"/>
        <v>0</v>
      </c>
      <c r="AC20" s="14">
        <f t="shared" si="0"/>
        <v>0</v>
      </c>
      <c r="AD20" s="15">
        <f t="shared" si="1"/>
        <v>0</v>
      </c>
      <c r="AE20" s="31"/>
    </row>
    <row r="21" spans="2:31" s="7" customFormat="1" ht="15" customHeight="1" x14ac:dyDescent="0.2">
      <c r="B21" s="21" t="s">
        <v>29</v>
      </c>
      <c r="C21" s="29" t="s">
        <v>63</v>
      </c>
      <c r="D21" s="13">
        <v>777739</v>
      </c>
      <c r="E21" s="13">
        <v>110016</v>
      </c>
      <c r="F21" s="12">
        <v>812522</v>
      </c>
      <c r="G21" s="14">
        <v>120326</v>
      </c>
      <c r="H21" s="13">
        <v>935721</v>
      </c>
      <c r="I21" s="13">
        <v>122413</v>
      </c>
      <c r="J21" s="12">
        <v>871355</v>
      </c>
      <c r="K21" s="14">
        <v>129314</v>
      </c>
      <c r="L21" s="13">
        <v>954538</v>
      </c>
      <c r="M21" s="13">
        <v>126589</v>
      </c>
      <c r="N21" s="12">
        <v>806685</v>
      </c>
      <c r="O21" s="14">
        <v>118071</v>
      </c>
      <c r="P21" s="13">
        <v>947498</v>
      </c>
      <c r="Q21" s="13">
        <v>117870</v>
      </c>
      <c r="R21" s="12">
        <v>903302</v>
      </c>
      <c r="S21" s="14">
        <v>108816</v>
      </c>
      <c r="T21" s="13">
        <v>748147</v>
      </c>
      <c r="U21" s="13">
        <v>111966</v>
      </c>
      <c r="V21" s="12">
        <v>792686</v>
      </c>
      <c r="W21" s="14">
        <v>111010</v>
      </c>
      <c r="X21" s="13">
        <v>880912</v>
      </c>
      <c r="Y21" s="13">
        <v>132193</v>
      </c>
      <c r="Z21" s="12">
        <v>1016655</v>
      </c>
      <c r="AA21" s="14">
        <v>115480</v>
      </c>
      <c r="AB21" s="12">
        <f t="shared" si="0"/>
        <v>10447760</v>
      </c>
      <c r="AC21" s="14">
        <f t="shared" si="0"/>
        <v>1424064</v>
      </c>
      <c r="AD21" s="15">
        <f t="shared" si="1"/>
        <v>11871824</v>
      </c>
      <c r="AE21" s="31"/>
    </row>
    <row r="22" spans="2:31" s="7" customFormat="1" ht="15" customHeight="1" x14ac:dyDescent="0.2">
      <c r="B22" s="21" t="s">
        <v>58</v>
      </c>
      <c r="C22" s="25"/>
      <c r="D22" s="13">
        <v>0</v>
      </c>
      <c r="E22" s="13">
        <v>0</v>
      </c>
      <c r="F22" s="12">
        <v>0</v>
      </c>
      <c r="G22" s="14">
        <v>0</v>
      </c>
      <c r="H22" s="13">
        <v>0</v>
      </c>
      <c r="I22" s="13">
        <v>0</v>
      </c>
      <c r="J22" s="12">
        <v>0</v>
      </c>
      <c r="K22" s="14">
        <v>0</v>
      </c>
      <c r="L22" s="13">
        <v>0</v>
      </c>
      <c r="M22" s="13">
        <v>0</v>
      </c>
      <c r="N22" s="12">
        <v>0</v>
      </c>
      <c r="O22" s="14">
        <v>0</v>
      </c>
      <c r="P22" s="13">
        <v>0</v>
      </c>
      <c r="Q22" s="13">
        <v>0</v>
      </c>
      <c r="R22" s="12">
        <v>0</v>
      </c>
      <c r="S22" s="14">
        <v>0</v>
      </c>
      <c r="T22" s="13">
        <v>0</v>
      </c>
      <c r="U22" s="13">
        <v>0</v>
      </c>
      <c r="V22" s="12">
        <v>0</v>
      </c>
      <c r="W22" s="14">
        <v>0</v>
      </c>
      <c r="X22" s="13">
        <v>1972.6</v>
      </c>
      <c r="Y22" s="13">
        <v>173.39999999999998</v>
      </c>
      <c r="Z22" s="12">
        <v>2592.8000000000002</v>
      </c>
      <c r="AA22" s="14">
        <v>33.199999999999996</v>
      </c>
      <c r="AB22" s="12">
        <f>+D22+F22+H22+J22+L22+N22+P22+R22+T22+V22+X22+Z22</f>
        <v>4565.3999999999996</v>
      </c>
      <c r="AC22" s="14">
        <f>+E22+G22+I22+K22+M22+O22+Q22+S22+U22+W22+Y22+AA22</f>
        <v>206.59999999999997</v>
      </c>
      <c r="AD22" s="15">
        <f>SUM(AB22:AC22)</f>
        <v>4772</v>
      </c>
      <c r="AE22" s="31"/>
    </row>
    <row r="23" spans="2:31" s="7" customFormat="1" ht="15" customHeight="1" x14ac:dyDescent="0.2">
      <c r="B23" s="21" t="s">
        <v>30</v>
      </c>
      <c r="C23" s="25"/>
      <c r="D23" s="13">
        <v>0</v>
      </c>
      <c r="E23" s="13">
        <v>0</v>
      </c>
      <c r="F23" s="12">
        <v>0</v>
      </c>
      <c r="G23" s="14">
        <v>0</v>
      </c>
      <c r="H23" s="13">
        <v>0</v>
      </c>
      <c r="I23" s="13">
        <v>0</v>
      </c>
      <c r="J23" s="12">
        <v>0</v>
      </c>
      <c r="K23" s="14">
        <v>0</v>
      </c>
      <c r="L23" s="13">
        <v>0</v>
      </c>
      <c r="M23" s="13">
        <v>0</v>
      </c>
      <c r="N23" s="12">
        <v>0</v>
      </c>
      <c r="O23" s="14">
        <v>0</v>
      </c>
      <c r="P23" s="13">
        <v>0</v>
      </c>
      <c r="Q23" s="13">
        <v>0</v>
      </c>
      <c r="R23" s="12">
        <v>0</v>
      </c>
      <c r="S23" s="14">
        <v>0</v>
      </c>
      <c r="T23" s="13">
        <v>0</v>
      </c>
      <c r="U23" s="13">
        <v>0</v>
      </c>
      <c r="V23" s="12">
        <v>0</v>
      </c>
      <c r="W23" s="14">
        <v>0</v>
      </c>
      <c r="X23" s="13">
        <v>0</v>
      </c>
      <c r="Y23" s="13">
        <v>0</v>
      </c>
      <c r="Z23" s="12">
        <v>0</v>
      </c>
      <c r="AA23" s="14">
        <v>0</v>
      </c>
      <c r="AB23" s="12">
        <f>+D23+F23+H23+J23+L23+N23+P23+R23+T23+V23+X23+Z23</f>
        <v>0</v>
      </c>
      <c r="AC23" s="14">
        <f>+E23+G23+I23+K23+M23+O23+Q23+S23+U23+W23+Y23+AA23</f>
        <v>0</v>
      </c>
      <c r="AD23" s="15">
        <f>SUM(AB23:AC23)</f>
        <v>0</v>
      </c>
      <c r="AE23" s="31"/>
    </row>
    <row r="24" spans="2:31" s="7" customFormat="1" ht="15" customHeight="1" x14ac:dyDescent="0.2">
      <c r="B24" s="21" t="s">
        <v>31</v>
      </c>
      <c r="C24" s="25"/>
      <c r="D24" s="13">
        <v>0</v>
      </c>
      <c r="E24" s="13">
        <v>0</v>
      </c>
      <c r="F24" s="12">
        <v>0</v>
      </c>
      <c r="G24" s="14">
        <v>0</v>
      </c>
      <c r="H24" s="13">
        <v>0</v>
      </c>
      <c r="I24" s="13">
        <v>0</v>
      </c>
      <c r="J24" s="12">
        <v>0</v>
      </c>
      <c r="K24" s="14">
        <v>0</v>
      </c>
      <c r="L24" s="13">
        <v>0</v>
      </c>
      <c r="M24" s="13">
        <v>0</v>
      </c>
      <c r="N24" s="12">
        <v>0</v>
      </c>
      <c r="O24" s="14">
        <v>0</v>
      </c>
      <c r="P24" s="13">
        <v>0</v>
      </c>
      <c r="Q24" s="13">
        <v>0</v>
      </c>
      <c r="R24" s="12">
        <v>0</v>
      </c>
      <c r="S24" s="14">
        <v>0</v>
      </c>
      <c r="T24" s="13">
        <v>0</v>
      </c>
      <c r="U24" s="13">
        <v>0</v>
      </c>
      <c r="V24" s="12">
        <v>0</v>
      </c>
      <c r="W24" s="14">
        <v>0</v>
      </c>
      <c r="X24" s="13">
        <v>0</v>
      </c>
      <c r="Y24" s="13">
        <v>0</v>
      </c>
      <c r="Z24" s="12">
        <v>0</v>
      </c>
      <c r="AA24" s="14">
        <v>0</v>
      </c>
      <c r="AB24" s="12">
        <f t="shared" si="0"/>
        <v>0</v>
      </c>
      <c r="AC24" s="14">
        <f t="shared" si="0"/>
        <v>0</v>
      </c>
      <c r="AD24" s="15">
        <f t="shared" si="1"/>
        <v>0</v>
      </c>
      <c r="AE24" s="31"/>
    </row>
    <row r="25" spans="2:31" s="7" customFormat="1" ht="15" customHeight="1" x14ac:dyDescent="0.2">
      <c r="B25" s="21" t="s">
        <v>32</v>
      </c>
      <c r="C25" s="29" t="s">
        <v>63</v>
      </c>
      <c r="D25" s="13">
        <v>33325</v>
      </c>
      <c r="E25" s="13">
        <v>5580</v>
      </c>
      <c r="F25" s="12">
        <v>42655</v>
      </c>
      <c r="G25" s="14">
        <v>7005</v>
      </c>
      <c r="H25" s="13">
        <v>37565</v>
      </c>
      <c r="I25" s="13">
        <v>6553</v>
      </c>
      <c r="J25" s="12">
        <v>44980</v>
      </c>
      <c r="K25" s="14">
        <v>6758</v>
      </c>
      <c r="L25" s="13">
        <v>52904</v>
      </c>
      <c r="M25" s="13">
        <v>8941</v>
      </c>
      <c r="N25" s="12">
        <v>40471</v>
      </c>
      <c r="O25" s="14">
        <v>9830</v>
      </c>
      <c r="P25" s="13">
        <v>62102</v>
      </c>
      <c r="Q25" s="13">
        <v>19986</v>
      </c>
      <c r="R25" s="12">
        <v>50642</v>
      </c>
      <c r="S25" s="14">
        <v>18272</v>
      </c>
      <c r="T25" s="13">
        <v>55513</v>
      </c>
      <c r="U25" s="13">
        <v>20507</v>
      </c>
      <c r="V25" s="12">
        <v>45711</v>
      </c>
      <c r="W25" s="14">
        <v>10296</v>
      </c>
      <c r="X25" s="13">
        <v>54112</v>
      </c>
      <c r="Y25" s="13">
        <v>8535</v>
      </c>
      <c r="Z25" s="12">
        <v>66721</v>
      </c>
      <c r="AA25" s="14">
        <v>11230</v>
      </c>
      <c r="AB25" s="12">
        <f t="shared" si="0"/>
        <v>586701</v>
      </c>
      <c r="AC25" s="14">
        <f t="shared" si="0"/>
        <v>133493</v>
      </c>
      <c r="AD25" s="15">
        <f t="shared" si="1"/>
        <v>720194</v>
      </c>
      <c r="AE25" s="31"/>
    </row>
    <row r="26" spans="2:31" s="7" customFormat="1" ht="15" customHeight="1" x14ac:dyDescent="0.2">
      <c r="B26" s="21" t="s">
        <v>33</v>
      </c>
      <c r="C26" s="29" t="s">
        <v>63</v>
      </c>
      <c r="D26" s="13">
        <v>468023</v>
      </c>
      <c r="E26" s="13">
        <v>1532946</v>
      </c>
      <c r="F26" s="12">
        <v>528913</v>
      </c>
      <c r="G26" s="14">
        <v>1602186</v>
      </c>
      <c r="H26" s="13">
        <v>663329</v>
      </c>
      <c r="I26" s="13">
        <v>1845386</v>
      </c>
      <c r="J26" s="12">
        <v>526625</v>
      </c>
      <c r="K26" s="14">
        <v>1913672</v>
      </c>
      <c r="L26" s="13">
        <v>606051</v>
      </c>
      <c r="M26" s="13">
        <v>2057482</v>
      </c>
      <c r="N26" s="12">
        <v>530853</v>
      </c>
      <c r="O26" s="14">
        <v>1720538</v>
      </c>
      <c r="P26" s="13">
        <v>682325</v>
      </c>
      <c r="Q26" s="13">
        <v>2289818</v>
      </c>
      <c r="R26" s="12">
        <v>644723</v>
      </c>
      <c r="S26" s="14">
        <v>1990155</v>
      </c>
      <c r="T26" s="13">
        <v>609923</v>
      </c>
      <c r="U26" s="13">
        <v>1820914</v>
      </c>
      <c r="V26" s="12">
        <v>517172</v>
      </c>
      <c r="W26" s="14">
        <v>1775419</v>
      </c>
      <c r="X26" s="13">
        <v>661510</v>
      </c>
      <c r="Y26" s="13">
        <v>2127713</v>
      </c>
      <c r="Z26" s="12">
        <v>573245</v>
      </c>
      <c r="AA26" s="14">
        <v>2389867</v>
      </c>
      <c r="AB26" s="12">
        <f t="shared" si="0"/>
        <v>7012692</v>
      </c>
      <c r="AC26" s="14">
        <f t="shared" si="0"/>
        <v>23066096</v>
      </c>
      <c r="AD26" s="15">
        <f t="shared" si="1"/>
        <v>30078788</v>
      </c>
      <c r="AE26" s="31"/>
    </row>
    <row r="27" spans="2:31" s="7" customFormat="1" ht="15" customHeight="1" x14ac:dyDescent="0.2">
      <c r="B27" s="21" t="s">
        <v>34</v>
      </c>
      <c r="C27" s="25"/>
      <c r="D27" s="13">
        <v>4853</v>
      </c>
      <c r="E27" s="13">
        <v>4528</v>
      </c>
      <c r="F27" s="12">
        <v>3549</v>
      </c>
      <c r="G27" s="14">
        <v>3927</v>
      </c>
      <c r="H27" s="13">
        <v>5534</v>
      </c>
      <c r="I27" s="13">
        <v>5987</v>
      </c>
      <c r="J27" s="12">
        <v>8437</v>
      </c>
      <c r="K27" s="14">
        <v>8208</v>
      </c>
      <c r="L27" s="13">
        <v>5121</v>
      </c>
      <c r="M27" s="13">
        <v>4002</v>
      </c>
      <c r="N27" s="12">
        <v>5556</v>
      </c>
      <c r="O27" s="14">
        <v>4921</v>
      </c>
      <c r="P27" s="13">
        <v>5459</v>
      </c>
      <c r="Q27" s="13">
        <v>5407</v>
      </c>
      <c r="R27" s="12">
        <v>5097</v>
      </c>
      <c r="S27" s="14">
        <v>5509</v>
      </c>
      <c r="T27" s="13">
        <v>3532</v>
      </c>
      <c r="U27" s="13">
        <v>4255</v>
      </c>
      <c r="V27" s="12">
        <v>3614</v>
      </c>
      <c r="W27" s="14">
        <v>3661</v>
      </c>
      <c r="X27" s="13">
        <v>4786</v>
      </c>
      <c r="Y27" s="13">
        <v>5462</v>
      </c>
      <c r="Z27" s="12">
        <v>5748</v>
      </c>
      <c r="AA27" s="14">
        <v>5036</v>
      </c>
      <c r="AB27" s="12">
        <f t="shared" si="0"/>
        <v>61286</v>
      </c>
      <c r="AC27" s="14">
        <f t="shared" si="0"/>
        <v>60903</v>
      </c>
      <c r="AD27" s="15">
        <f t="shared" si="1"/>
        <v>122189</v>
      </c>
      <c r="AE27" s="31"/>
    </row>
    <row r="28" spans="2:31" s="7" customFormat="1" ht="15" customHeight="1" x14ac:dyDescent="0.2">
      <c r="B28" s="21" t="s">
        <v>64</v>
      </c>
      <c r="C28" s="29" t="s">
        <v>63</v>
      </c>
      <c r="D28" s="13">
        <v>0</v>
      </c>
      <c r="E28" s="13">
        <v>0</v>
      </c>
      <c r="F28" s="12">
        <v>0</v>
      </c>
      <c r="G28" s="14">
        <v>0</v>
      </c>
      <c r="H28" s="13">
        <v>0</v>
      </c>
      <c r="I28" s="13">
        <v>0</v>
      </c>
      <c r="J28" s="12">
        <v>0</v>
      </c>
      <c r="K28" s="14">
        <v>0</v>
      </c>
      <c r="L28" s="13">
        <v>0</v>
      </c>
      <c r="M28" s="13">
        <v>0</v>
      </c>
      <c r="N28" s="12">
        <v>0</v>
      </c>
      <c r="O28" s="14">
        <v>0</v>
      </c>
      <c r="P28" s="13">
        <v>0</v>
      </c>
      <c r="Q28" s="13">
        <v>0</v>
      </c>
      <c r="R28" s="12">
        <v>0</v>
      </c>
      <c r="S28" s="14">
        <v>0</v>
      </c>
      <c r="T28" s="13">
        <v>0</v>
      </c>
      <c r="U28" s="13">
        <v>0</v>
      </c>
      <c r="V28" s="12">
        <v>0</v>
      </c>
      <c r="W28" s="14">
        <v>0</v>
      </c>
      <c r="X28" s="13">
        <v>0</v>
      </c>
      <c r="Y28" s="13">
        <v>0</v>
      </c>
      <c r="Z28" s="12">
        <v>0</v>
      </c>
      <c r="AA28" s="14">
        <v>0</v>
      </c>
      <c r="AB28" s="12">
        <f>+D28+F28+H28+J28+L28+N28+P28+R28+T28+V28+X28+Z28</f>
        <v>0</v>
      </c>
      <c r="AC28" s="14">
        <f>+E28+G28+I28+K28+M28+O28+Q28+S28+U28+W28+Y28+AA28</f>
        <v>0</v>
      </c>
      <c r="AD28" s="15">
        <f>SUM(AB28:AC28)</f>
        <v>0</v>
      </c>
      <c r="AE28" s="31"/>
    </row>
    <row r="29" spans="2:31" s="7" customFormat="1" ht="15" customHeight="1" x14ac:dyDescent="0.2">
      <c r="B29" s="21" t="s">
        <v>56</v>
      </c>
      <c r="C29" s="25"/>
      <c r="D29" s="13">
        <v>0</v>
      </c>
      <c r="E29" s="13">
        <v>0</v>
      </c>
      <c r="F29" s="12">
        <v>0</v>
      </c>
      <c r="G29" s="14">
        <v>0</v>
      </c>
      <c r="H29" s="13">
        <v>0</v>
      </c>
      <c r="I29" s="13">
        <v>0</v>
      </c>
      <c r="J29" s="12">
        <v>0</v>
      </c>
      <c r="K29" s="14">
        <v>0</v>
      </c>
      <c r="L29" s="13">
        <v>0</v>
      </c>
      <c r="M29" s="13">
        <v>0</v>
      </c>
      <c r="N29" s="12">
        <v>0</v>
      </c>
      <c r="O29" s="14">
        <v>0</v>
      </c>
      <c r="P29" s="13">
        <v>0</v>
      </c>
      <c r="Q29" s="13">
        <v>0</v>
      </c>
      <c r="R29" s="12">
        <v>0</v>
      </c>
      <c r="S29" s="14">
        <v>0</v>
      </c>
      <c r="T29" s="13">
        <v>0</v>
      </c>
      <c r="U29" s="13">
        <v>0</v>
      </c>
      <c r="V29" s="12">
        <v>0</v>
      </c>
      <c r="W29" s="14">
        <v>0</v>
      </c>
      <c r="X29" s="13">
        <v>0</v>
      </c>
      <c r="Y29" s="13">
        <v>0</v>
      </c>
      <c r="Z29" s="12">
        <v>0</v>
      </c>
      <c r="AA29" s="14">
        <v>0</v>
      </c>
      <c r="AB29" s="12">
        <f t="shared" si="0"/>
        <v>0</v>
      </c>
      <c r="AC29" s="14">
        <f t="shared" si="0"/>
        <v>0</v>
      </c>
      <c r="AD29" s="15">
        <f t="shared" si="1"/>
        <v>0</v>
      </c>
      <c r="AE29" s="31"/>
    </row>
    <row r="30" spans="2:31" s="7" customFormat="1" ht="15" customHeight="1" x14ac:dyDescent="0.2">
      <c r="B30" s="21" t="s">
        <v>35</v>
      </c>
      <c r="C30" s="29" t="s">
        <v>63</v>
      </c>
      <c r="D30" s="13">
        <v>20</v>
      </c>
      <c r="E30" s="13">
        <v>10</v>
      </c>
      <c r="F30" s="12">
        <v>0</v>
      </c>
      <c r="G30" s="14">
        <v>0</v>
      </c>
      <c r="H30" s="13">
        <v>0</v>
      </c>
      <c r="I30" s="13">
        <v>0</v>
      </c>
      <c r="J30" s="12">
        <v>0</v>
      </c>
      <c r="K30" s="14">
        <v>0</v>
      </c>
      <c r="L30" s="13">
        <v>90</v>
      </c>
      <c r="M30" s="13">
        <v>40</v>
      </c>
      <c r="N30" s="12">
        <v>0</v>
      </c>
      <c r="O30" s="14">
        <v>0</v>
      </c>
      <c r="P30" s="13">
        <v>0</v>
      </c>
      <c r="Q30" s="13">
        <v>0</v>
      </c>
      <c r="R30" s="12">
        <v>0</v>
      </c>
      <c r="S30" s="14">
        <v>0</v>
      </c>
      <c r="T30" s="13">
        <v>0</v>
      </c>
      <c r="U30" s="13">
        <v>0</v>
      </c>
      <c r="V30" s="12">
        <v>0</v>
      </c>
      <c r="W30" s="14">
        <v>0</v>
      </c>
      <c r="X30" s="13">
        <v>0</v>
      </c>
      <c r="Y30" s="13">
        <v>0</v>
      </c>
      <c r="Z30" s="12">
        <v>0</v>
      </c>
      <c r="AA30" s="14">
        <v>0</v>
      </c>
      <c r="AB30" s="12">
        <f t="shared" si="0"/>
        <v>110</v>
      </c>
      <c r="AC30" s="14">
        <f t="shared" si="0"/>
        <v>50</v>
      </c>
      <c r="AD30" s="15">
        <f t="shared" si="1"/>
        <v>160</v>
      </c>
      <c r="AE30" s="31"/>
    </row>
    <row r="31" spans="2:31" s="7" customFormat="1" ht="15" customHeight="1" x14ac:dyDescent="0.2">
      <c r="B31" s="21" t="s">
        <v>36</v>
      </c>
      <c r="C31" s="29" t="s">
        <v>63</v>
      </c>
      <c r="D31" s="13">
        <v>41567</v>
      </c>
      <c r="E31" s="13">
        <v>27306</v>
      </c>
      <c r="F31" s="12">
        <v>41207</v>
      </c>
      <c r="G31" s="14">
        <v>38425</v>
      </c>
      <c r="H31" s="13">
        <v>39248</v>
      </c>
      <c r="I31" s="13">
        <v>31432</v>
      </c>
      <c r="J31" s="12">
        <v>48574</v>
      </c>
      <c r="K31" s="14">
        <v>27791</v>
      </c>
      <c r="L31" s="13">
        <v>46158</v>
      </c>
      <c r="M31" s="13">
        <v>35183</v>
      </c>
      <c r="N31" s="12">
        <v>43480</v>
      </c>
      <c r="O31" s="14">
        <v>29419</v>
      </c>
      <c r="P31" s="13">
        <v>54948</v>
      </c>
      <c r="Q31" s="13">
        <v>22999</v>
      </c>
      <c r="R31" s="12">
        <v>44654</v>
      </c>
      <c r="S31" s="14">
        <v>26768</v>
      </c>
      <c r="T31" s="13">
        <v>48147</v>
      </c>
      <c r="U31" s="13">
        <v>32639</v>
      </c>
      <c r="V31" s="12">
        <v>44248</v>
      </c>
      <c r="W31" s="14">
        <v>29679</v>
      </c>
      <c r="X31" s="13">
        <v>66469</v>
      </c>
      <c r="Y31" s="13">
        <v>32677</v>
      </c>
      <c r="Z31" s="12">
        <v>74720</v>
      </c>
      <c r="AA31" s="14">
        <v>35282</v>
      </c>
      <c r="AB31" s="12">
        <f t="shared" si="0"/>
        <v>593420</v>
      </c>
      <c r="AC31" s="14">
        <f t="shared" si="0"/>
        <v>369600</v>
      </c>
      <c r="AD31" s="15">
        <f t="shared" si="1"/>
        <v>963020</v>
      </c>
      <c r="AE31" s="31"/>
    </row>
    <row r="32" spans="2:31" s="7" customFormat="1" ht="15" customHeight="1" x14ac:dyDescent="0.2">
      <c r="B32" s="21" t="s">
        <v>37</v>
      </c>
      <c r="C32" s="29" t="s">
        <v>63</v>
      </c>
      <c r="D32" s="13">
        <v>54091</v>
      </c>
      <c r="E32" s="13">
        <v>29673</v>
      </c>
      <c r="F32" s="12">
        <v>61379</v>
      </c>
      <c r="G32" s="14">
        <v>21075</v>
      </c>
      <c r="H32" s="13">
        <v>70478</v>
      </c>
      <c r="I32" s="13">
        <v>41274</v>
      </c>
      <c r="J32" s="12">
        <v>76664</v>
      </c>
      <c r="K32" s="14">
        <v>32508</v>
      </c>
      <c r="L32" s="13">
        <v>83571</v>
      </c>
      <c r="M32" s="13">
        <v>39322</v>
      </c>
      <c r="N32" s="12">
        <v>68927</v>
      </c>
      <c r="O32" s="14">
        <v>38482</v>
      </c>
      <c r="P32" s="13">
        <v>82172</v>
      </c>
      <c r="Q32" s="13">
        <v>42543</v>
      </c>
      <c r="R32" s="12">
        <v>88274</v>
      </c>
      <c r="S32" s="14">
        <v>36088</v>
      </c>
      <c r="T32" s="13">
        <v>84222</v>
      </c>
      <c r="U32" s="13">
        <v>34939</v>
      </c>
      <c r="V32" s="12">
        <v>74555</v>
      </c>
      <c r="W32" s="14">
        <v>38310</v>
      </c>
      <c r="X32" s="13">
        <v>97305</v>
      </c>
      <c r="Y32" s="13">
        <v>31636</v>
      </c>
      <c r="Z32" s="12">
        <v>92985</v>
      </c>
      <c r="AA32" s="14">
        <v>35481</v>
      </c>
      <c r="AB32" s="12">
        <f t="shared" si="0"/>
        <v>934623</v>
      </c>
      <c r="AC32" s="14">
        <f t="shared" si="0"/>
        <v>421331</v>
      </c>
      <c r="AD32" s="15">
        <f t="shared" si="1"/>
        <v>1355954</v>
      </c>
      <c r="AE32" s="31"/>
    </row>
    <row r="33" spans="2:31" s="7" customFormat="1" ht="15" customHeight="1" x14ac:dyDescent="0.2">
      <c r="B33" s="21" t="s">
        <v>38</v>
      </c>
      <c r="C33" s="29" t="s">
        <v>63</v>
      </c>
      <c r="D33" s="13">
        <v>48670</v>
      </c>
      <c r="E33" s="13">
        <v>5778</v>
      </c>
      <c r="F33" s="12">
        <v>57344</v>
      </c>
      <c r="G33" s="14">
        <v>4638</v>
      </c>
      <c r="H33" s="13">
        <v>62516</v>
      </c>
      <c r="I33" s="13">
        <v>7157</v>
      </c>
      <c r="J33" s="12">
        <v>80444</v>
      </c>
      <c r="K33" s="14">
        <v>6523</v>
      </c>
      <c r="L33" s="13">
        <v>81705</v>
      </c>
      <c r="M33" s="13">
        <v>7640</v>
      </c>
      <c r="N33" s="12">
        <v>91206</v>
      </c>
      <c r="O33" s="14">
        <v>6968</v>
      </c>
      <c r="P33" s="13">
        <v>91261</v>
      </c>
      <c r="Q33" s="13">
        <v>6042</v>
      </c>
      <c r="R33" s="12">
        <v>79847</v>
      </c>
      <c r="S33" s="14">
        <v>9333</v>
      </c>
      <c r="T33" s="13">
        <v>78852</v>
      </c>
      <c r="U33" s="13">
        <v>7851</v>
      </c>
      <c r="V33" s="12">
        <v>74092</v>
      </c>
      <c r="W33" s="14">
        <v>6635</v>
      </c>
      <c r="X33" s="13">
        <v>83674</v>
      </c>
      <c r="Y33" s="13">
        <v>9504</v>
      </c>
      <c r="Z33" s="12">
        <v>106006</v>
      </c>
      <c r="AA33" s="14">
        <v>9409</v>
      </c>
      <c r="AB33" s="12">
        <f t="shared" si="0"/>
        <v>935617</v>
      </c>
      <c r="AC33" s="14">
        <f t="shared" si="0"/>
        <v>87478</v>
      </c>
      <c r="AD33" s="15">
        <f t="shared" si="1"/>
        <v>1023095</v>
      </c>
      <c r="AE33" s="31"/>
    </row>
    <row r="34" spans="2:31" s="7" customFormat="1" ht="15" customHeight="1" x14ac:dyDescent="0.2">
      <c r="B34" s="21" t="s">
        <v>39</v>
      </c>
      <c r="C34" s="25"/>
      <c r="D34" s="13">
        <v>134</v>
      </c>
      <c r="E34" s="13">
        <v>115</v>
      </c>
      <c r="F34" s="12">
        <v>27</v>
      </c>
      <c r="G34" s="14">
        <v>41</v>
      </c>
      <c r="H34" s="13">
        <v>32</v>
      </c>
      <c r="I34" s="13">
        <v>35</v>
      </c>
      <c r="J34" s="12">
        <v>180</v>
      </c>
      <c r="K34" s="14">
        <v>190</v>
      </c>
      <c r="L34" s="13">
        <v>88</v>
      </c>
      <c r="M34" s="13">
        <v>99</v>
      </c>
      <c r="N34" s="12">
        <v>140</v>
      </c>
      <c r="O34" s="14">
        <v>151</v>
      </c>
      <c r="P34" s="13">
        <v>214</v>
      </c>
      <c r="Q34" s="13">
        <v>233</v>
      </c>
      <c r="R34" s="12">
        <v>167</v>
      </c>
      <c r="S34" s="14">
        <v>162</v>
      </c>
      <c r="T34" s="13">
        <v>99</v>
      </c>
      <c r="U34" s="13">
        <v>104</v>
      </c>
      <c r="V34" s="12">
        <v>70</v>
      </c>
      <c r="W34" s="14">
        <v>74</v>
      </c>
      <c r="X34" s="13">
        <v>119</v>
      </c>
      <c r="Y34" s="13">
        <v>89</v>
      </c>
      <c r="Z34" s="12">
        <v>71</v>
      </c>
      <c r="AA34" s="14">
        <v>87</v>
      </c>
      <c r="AB34" s="12">
        <f t="shared" si="0"/>
        <v>1341</v>
      </c>
      <c r="AC34" s="14">
        <f t="shared" si="0"/>
        <v>1380</v>
      </c>
      <c r="AD34" s="15">
        <f t="shared" si="1"/>
        <v>2721</v>
      </c>
      <c r="AE34" s="31"/>
    </row>
    <row r="35" spans="2:31" s="7" customFormat="1" ht="15" customHeight="1" x14ac:dyDescent="0.2">
      <c r="B35" s="21" t="s">
        <v>40</v>
      </c>
      <c r="C35" s="25"/>
      <c r="D35" s="13">
        <v>1016</v>
      </c>
      <c r="E35" s="13">
        <v>940</v>
      </c>
      <c r="F35" s="12">
        <v>916</v>
      </c>
      <c r="G35" s="14">
        <v>978</v>
      </c>
      <c r="H35" s="13">
        <v>1157</v>
      </c>
      <c r="I35" s="13">
        <v>1166</v>
      </c>
      <c r="J35" s="12">
        <v>948</v>
      </c>
      <c r="K35" s="14">
        <v>911</v>
      </c>
      <c r="L35" s="13">
        <v>1028</v>
      </c>
      <c r="M35" s="13">
        <v>1066</v>
      </c>
      <c r="N35" s="12">
        <v>751</v>
      </c>
      <c r="O35" s="14">
        <v>774</v>
      </c>
      <c r="P35" s="13">
        <v>1323</v>
      </c>
      <c r="Q35" s="13">
        <v>1178</v>
      </c>
      <c r="R35" s="12">
        <v>1110</v>
      </c>
      <c r="S35" s="14">
        <v>1093</v>
      </c>
      <c r="T35" s="13">
        <v>970</v>
      </c>
      <c r="U35" s="13">
        <v>941</v>
      </c>
      <c r="V35" s="12">
        <v>917</v>
      </c>
      <c r="W35" s="14">
        <v>922</v>
      </c>
      <c r="X35" s="13">
        <v>874</v>
      </c>
      <c r="Y35" s="13">
        <v>867</v>
      </c>
      <c r="Z35" s="12">
        <v>1220</v>
      </c>
      <c r="AA35" s="14">
        <v>1294</v>
      </c>
      <c r="AB35" s="12">
        <f t="shared" si="0"/>
        <v>12230</v>
      </c>
      <c r="AC35" s="14">
        <f t="shared" si="0"/>
        <v>12130</v>
      </c>
      <c r="AD35" s="15">
        <f t="shared" si="1"/>
        <v>24360</v>
      </c>
      <c r="AE35" s="31"/>
    </row>
    <row r="36" spans="2:31" s="7" customFormat="1" ht="15" customHeight="1" x14ac:dyDescent="0.2">
      <c r="B36" s="21" t="s">
        <v>41</v>
      </c>
      <c r="C36" s="25"/>
      <c r="D36" s="13">
        <v>0</v>
      </c>
      <c r="E36" s="13">
        <v>0</v>
      </c>
      <c r="F36" s="12">
        <v>0</v>
      </c>
      <c r="G36" s="14">
        <v>0</v>
      </c>
      <c r="H36" s="13">
        <v>0</v>
      </c>
      <c r="I36" s="13">
        <v>0</v>
      </c>
      <c r="J36" s="12">
        <v>0</v>
      </c>
      <c r="K36" s="14">
        <v>0</v>
      </c>
      <c r="L36" s="13">
        <v>0</v>
      </c>
      <c r="M36" s="13">
        <v>0</v>
      </c>
      <c r="N36" s="12">
        <v>0</v>
      </c>
      <c r="O36" s="14">
        <v>0</v>
      </c>
      <c r="P36" s="13">
        <v>0</v>
      </c>
      <c r="Q36" s="13">
        <v>0</v>
      </c>
      <c r="R36" s="12">
        <v>0</v>
      </c>
      <c r="S36" s="14">
        <v>0</v>
      </c>
      <c r="T36" s="13">
        <v>0</v>
      </c>
      <c r="U36" s="13">
        <v>0</v>
      </c>
      <c r="V36" s="12">
        <v>0</v>
      </c>
      <c r="W36" s="14">
        <v>0</v>
      </c>
      <c r="X36" s="13">
        <v>0</v>
      </c>
      <c r="Y36" s="13">
        <v>0</v>
      </c>
      <c r="Z36" s="12">
        <v>0</v>
      </c>
      <c r="AA36" s="14">
        <v>0</v>
      </c>
      <c r="AB36" s="12">
        <f t="shared" si="0"/>
        <v>0</v>
      </c>
      <c r="AC36" s="14">
        <f t="shared" si="0"/>
        <v>0</v>
      </c>
      <c r="AD36" s="15">
        <f t="shared" si="1"/>
        <v>0</v>
      </c>
      <c r="AE36" s="31"/>
    </row>
    <row r="37" spans="2:31" s="7" customFormat="1" ht="15" customHeight="1" x14ac:dyDescent="0.2">
      <c r="B37" s="21" t="s">
        <v>42</v>
      </c>
      <c r="C37" s="29" t="s">
        <v>63</v>
      </c>
      <c r="D37" s="13">
        <v>30271</v>
      </c>
      <c r="E37" s="13">
        <v>13865</v>
      </c>
      <c r="F37" s="12">
        <v>41336</v>
      </c>
      <c r="G37" s="14">
        <v>14767</v>
      </c>
      <c r="H37" s="13">
        <v>36491</v>
      </c>
      <c r="I37" s="13">
        <v>15369</v>
      </c>
      <c r="J37" s="12">
        <v>33059</v>
      </c>
      <c r="K37" s="14">
        <v>15481</v>
      </c>
      <c r="L37" s="13">
        <v>37117</v>
      </c>
      <c r="M37" s="13">
        <v>15578</v>
      </c>
      <c r="N37" s="12">
        <v>25704</v>
      </c>
      <c r="O37" s="14">
        <v>16866</v>
      </c>
      <c r="P37" s="13">
        <v>57993</v>
      </c>
      <c r="Q37" s="13">
        <v>17292</v>
      </c>
      <c r="R37" s="12">
        <v>22236</v>
      </c>
      <c r="S37" s="14">
        <v>16208</v>
      </c>
      <c r="T37" s="13">
        <v>23908</v>
      </c>
      <c r="U37" s="13">
        <v>15836</v>
      </c>
      <c r="V37" s="12">
        <v>23292</v>
      </c>
      <c r="W37" s="14">
        <v>10954</v>
      </c>
      <c r="X37" s="13">
        <v>31396</v>
      </c>
      <c r="Y37" s="13">
        <v>15989</v>
      </c>
      <c r="Z37" s="12">
        <v>32724</v>
      </c>
      <c r="AA37" s="14">
        <v>16161</v>
      </c>
      <c r="AB37" s="12">
        <f t="shared" si="0"/>
        <v>395527</v>
      </c>
      <c r="AC37" s="14">
        <f t="shared" si="0"/>
        <v>184366</v>
      </c>
      <c r="AD37" s="15">
        <f t="shared" si="1"/>
        <v>579893</v>
      </c>
      <c r="AE37" s="31"/>
    </row>
    <row r="38" spans="2:31" s="7" customFormat="1" ht="15" customHeight="1" x14ac:dyDescent="0.2">
      <c r="B38" s="21" t="s">
        <v>43</v>
      </c>
      <c r="C38" s="25"/>
      <c r="D38" s="13">
        <v>0</v>
      </c>
      <c r="E38" s="13">
        <v>0</v>
      </c>
      <c r="F38" s="12">
        <v>0</v>
      </c>
      <c r="G38" s="14">
        <v>0</v>
      </c>
      <c r="H38" s="13">
        <v>0</v>
      </c>
      <c r="I38" s="13">
        <v>0</v>
      </c>
      <c r="J38" s="12">
        <v>0</v>
      </c>
      <c r="K38" s="14">
        <v>0</v>
      </c>
      <c r="L38" s="13">
        <v>0</v>
      </c>
      <c r="M38" s="13">
        <v>0</v>
      </c>
      <c r="N38" s="12">
        <v>0</v>
      </c>
      <c r="O38" s="14">
        <v>0</v>
      </c>
      <c r="P38" s="13">
        <v>0</v>
      </c>
      <c r="Q38" s="13">
        <v>0</v>
      </c>
      <c r="R38" s="12">
        <v>0</v>
      </c>
      <c r="S38" s="14">
        <v>0</v>
      </c>
      <c r="T38" s="13">
        <v>0</v>
      </c>
      <c r="U38" s="13">
        <v>0</v>
      </c>
      <c r="V38" s="12">
        <v>0</v>
      </c>
      <c r="W38" s="14">
        <v>0</v>
      </c>
      <c r="X38" s="13">
        <v>0</v>
      </c>
      <c r="Y38" s="13">
        <v>0</v>
      </c>
      <c r="Z38" s="12">
        <v>0</v>
      </c>
      <c r="AA38" s="14">
        <v>0</v>
      </c>
      <c r="AB38" s="12">
        <f t="shared" si="0"/>
        <v>0</v>
      </c>
      <c r="AC38" s="14">
        <f t="shared" si="0"/>
        <v>0</v>
      </c>
      <c r="AD38" s="15">
        <f t="shared" si="1"/>
        <v>0</v>
      </c>
      <c r="AE38" s="31"/>
    </row>
    <row r="39" spans="2:31" s="7" customFormat="1" ht="15" customHeight="1" x14ac:dyDescent="0.2">
      <c r="B39" s="21" t="s">
        <v>44</v>
      </c>
      <c r="C39" s="29" t="s">
        <v>63</v>
      </c>
      <c r="D39" s="13">
        <v>79170</v>
      </c>
      <c r="E39" s="13">
        <v>34228</v>
      </c>
      <c r="F39" s="12">
        <v>87443</v>
      </c>
      <c r="G39" s="14">
        <v>37029</v>
      </c>
      <c r="H39" s="13">
        <v>102273</v>
      </c>
      <c r="I39" s="13">
        <v>44844</v>
      </c>
      <c r="J39" s="12">
        <v>123843</v>
      </c>
      <c r="K39" s="14">
        <v>39282</v>
      </c>
      <c r="L39" s="13">
        <v>113593</v>
      </c>
      <c r="M39" s="13">
        <v>43827</v>
      </c>
      <c r="N39" s="12">
        <v>98664</v>
      </c>
      <c r="O39" s="14">
        <v>48239</v>
      </c>
      <c r="P39" s="13">
        <v>121872</v>
      </c>
      <c r="Q39" s="13">
        <v>45518</v>
      </c>
      <c r="R39" s="12">
        <v>111155</v>
      </c>
      <c r="S39" s="14">
        <v>41608</v>
      </c>
      <c r="T39" s="13">
        <v>111707</v>
      </c>
      <c r="U39" s="13">
        <v>42965</v>
      </c>
      <c r="V39" s="12">
        <v>108815</v>
      </c>
      <c r="W39" s="14">
        <v>43823</v>
      </c>
      <c r="X39" s="13">
        <v>119378</v>
      </c>
      <c r="Y39" s="13">
        <v>42049</v>
      </c>
      <c r="Z39" s="12">
        <v>146634</v>
      </c>
      <c r="AA39" s="14">
        <v>43458</v>
      </c>
      <c r="AB39" s="12">
        <f t="shared" si="0"/>
        <v>1324547</v>
      </c>
      <c r="AC39" s="14">
        <f t="shared" si="0"/>
        <v>506870</v>
      </c>
      <c r="AD39" s="15">
        <f t="shared" si="1"/>
        <v>1831417</v>
      </c>
      <c r="AE39" s="31"/>
    </row>
    <row r="40" spans="2:31" s="7" customFormat="1" ht="15" customHeight="1" x14ac:dyDescent="0.2">
      <c r="B40" s="21" t="s">
        <v>45</v>
      </c>
      <c r="C40" s="29" t="s">
        <v>63</v>
      </c>
      <c r="D40" s="13">
        <v>5281</v>
      </c>
      <c r="E40" s="13">
        <v>6120</v>
      </c>
      <c r="F40" s="12">
        <v>6466</v>
      </c>
      <c r="G40" s="14">
        <v>6049</v>
      </c>
      <c r="H40" s="13">
        <v>13063</v>
      </c>
      <c r="I40" s="13">
        <v>12069</v>
      </c>
      <c r="J40" s="12">
        <v>12183</v>
      </c>
      <c r="K40" s="14">
        <v>13429</v>
      </c>
      <c r="L40" s="13">
        <v>8027</v>
      </c>
      <c r="M40" s="13">
        <v>10100</v>
      </c>
      <c r="N40" s="12">
        <v>5850</v>
      </c>
      <c r="O40" s="14">
        <v>7648</v>
      </c>
      <c r="P40" s="13">
        <v>6256</v>
      </c>
      <c r="Q40" s="13">
        <v>6656</v>
      </c>
      <c r="R40" s="12">
        <v>6803</v>
      </c>
      <c r="S40" s="14">
        <v>8678</v>
      </c>
      <c r="T40" s="13">
        <v>4524</v>
      </c>
      <c r="U40" s="13">
        <v>5047</v>
      </c>
      <c r="V40" s="12">
        <v>0</v>
      </c>
      <c r="W40" s="14">
        <v>0</v>
      </c>
      <c r="X40" s="13">
        <v>0</v>
      </c>
      <c r="Y40" s="13">
        <v>0</v>
      </c>
      <c r="Z40" s="12">
        <v>0</v>
      </c>
      <c r="AA40" s="14">
        <v>0</v>
      </c>
      <c r="AB40" s="12">
        <f t="shared" si="0"/>
        <v>68453</v>
      </c>
      <c r="AC40" s="14">
        <f t="shared" si="0"/>
        <v>75796</v>
      </c>
      <c r="AD40" s="15">
        <f t="shared" si="1"/>
        <v>144249</v>
      </c>
      <c r="AE40" s="31"/>
    </row>
    <row r="41" spans="2:31" s="7" customFormat="1" ht="15" customHeight="1" x14ac:dyDescent="0.2">
      <c r="B41" s="21" t="s">
        <v>46</v>
      </c>
      <c r="C41" s="25"/>
      <c r="D41" s="13">
        <v>0</v>
      </c>
      <c r="E41" s="13">
        <v>0</v>
      </c>
      <c r="F41" s="12">
        <v>0</v>
      </c>
      <c r="G41" s="14">
        <v>0</v>
      </c>
      <c r="H41" s="13">
        <v>0</v>
      </c>
      <c r="I41" s="13">
        <v>0</v>
      </c>
      <c r="J41" s="12">
        <v>0</v>
      </c>
      <c r="K41" s="14">
        <v>0</v>
      </c>
      <c r="L41" s="13">
        <v>0</v>
      </c>
      <c r="M41" s="13">
        <v>0</v>
      </c>
      <c r="N41" s="12">
        <v>0</v>
      </c>
      <c r="O41" s="14">
        <v>0</v>
      </c>
      <c r="P41" s="13">
        <v>0</v>
      </c>
      <c r="Q41" s="13">
        <v>0</v>
      </c>
      <c r="R41" s="12">
        <v>0</v>
      </c>
      <c r="S41" s="14">
        <v>0</v>
      </c>
      <c r="T41" s="13">
        <v>0</v>
      </c>
      <c r="U41" s="13">
        <v>0</v>
      </c>
      <c r="V41" s="12">
        <v>0</v>
      </c>
      <c r="W41" s="14">
        <v>0</v>
      </c>
      <c r="X41" s="13">
        <v>0</v>
      </c>
      <c r="Y41" s="13">
        <v>0</v>
      </c>
      <c r="Z41" s="12">
        <v>0</v>
      </c>
      <c r="AA41" s="14">
        <v>0</v>
      </c>
      <c r="AB41" s="12">
        <f t="shared" si="0"/>
        <v>0</v>
      </c>
      <c r="AC41" s="14">
        <f t="shared" si="0"/>
        <v>0</v>
      </c>
      <c r="AD41" s="15">
        <f t="shared" si="1"/>
        <v>0</v>
      </c>
      <c r="AE41" s="31"/>
    </row>
    <row r="42" spans="2:31" s="7" customFormat="1" ht="15" customHeight="1" x14ac:dyDescent="0.2">
      <c r="B42" s="21" t="s">
        <v>47</v>
      </c>
      <c r="C42" s="29" t="s">
        <v>63</v>
      </c>
      <c r="D42" s="13">
        <v>21202</v>
      </c>
      <c r="E42" s="13">
        <v>16277</v>
      </c>
      <c r="F42" s="12">
        <v>16985</v>
      </c>
      <c r="G42" s="14">
        <v>14951</v>
      </c>
      <c r="H42" s="13">
        <v>20868</v>
      </c>
      <c r="I42" s="13">
        <v>21009</v>
      </c>
      <c r="J42" s="12">
        <v>23550</v>
      </c>
      <c r="K42" s="14">
        <v>21533</v>
      </c>
      <c r="L42" s="13">
        <v>25744</v>
      </c>
      <c r="M42" s="13">
        <v>21473</v>
      </c>
      <c r="N42" s="12">
        <v>20491</v>
      </c>
      <c r="O42" s="14">
        <v>18760</v>
      </c>
      <c r="P42" s="13">
        <v>31166</v>
      </c>
      <c r="Q42" s="13">
        <v>19632</v>
      </c>
      <c r="R42" s="12">
        <v>27922</v>
      </c>
      <c r="S42" s="14">
        <v>22144</v>
      </c>
      <c r="T42" s="13">
        <v>23503</v>
      </c>
      <c r="U42" s="13">
        <v>23202</v>
      </c>
      <c r="V42" s="12">
        <v>22281</v>
      </c>
      <c r="W42" s="14">
        <v>21705</v>
      </c>
      <c r="X42" s="13">
        <v>36219</v>
      </c>
      <c r="Y42" s="13">
        <v>22860</v>
      </c>
      <c r="Z42" s="12">
        <v>43424</v>
      </c>
      <c r="AA42" s="14">
        <v>22245</v>
      </c>
      <c r="AB42" s="12">
        <f t="shared" si="0"/>
        <v>313355</v>
      </c>
      <c r="AC42" s="14">
        <f t="shared" si="0"/>
        <v>245791</v>
      </c>
      <c r="AD42" s="15">
        <f t="shared" si="1"/>
        <v>559146</v>
      </c>
      <c r="AE42" s="31"/>
    </row>
    <row r="43" spans="2:31" s="7" customFormat="1" ht="15" customHeight="1" x14ac:dyDescent="0.2">
      <c r="B43" s="21" t="s">
        <v>48</v>
      </c>
      <c r="C43" s="29" t="s">
        <v>63</v>
      </c>
      <c r="D43" s="13">
        <v>12436</v>
      </c>
      <c r="E43" s="13">
        <v>6719</v>
      </c>
      <c r="F43" s="12">
        <v>13482</v>
      </c>
      <c r="G43" s="14">
        <v>8833</v>
      </c>
      <c r="H43" s="13">
        <v>15112</v>
      </c>
      <c r="I43" s="13">
        <v>5137</v>
      </c>
      <c r="J43" s="12">
        <v>15026</v>
      </c>
      <c r="K43" s="14">
        <v>7699</v>
      </c>
      <c r="L43" s="13">
        <v>21296</v>
      </c>
      <c r="M43" s="13">
        <v>22666</v>
      </c>
      <c r="N43" s="12">
        <v>17000</v>
      </c>
      <c r="O43" s="14">
        <v>6476</v>
      </c>
      <c r="P43" s="13">
        <v>21259</v>
      </c>
      <c r="Q43" s="13">
        <v>14998</v>
      </c>
      <c r="R43" s="12">
        <v>24318</v>
      </c>
      <c r="S43" s="14">
        <v>22514</v>
      </c>
      <c r="T43" s="13">
        <v>20490</v>
      </c>
      <c r="U43" s="13">
        <v>12305</v>
      </c>
      <c r="V43" s="12">
        <v>21264</v>
      </c>
      <c r="W43" s="14">
        <v>5612</v>
      </c>
      <c r="X43" s="13">
        <v>28866</v>
      </c>
      <c r="Y43" s="13">
        <v>9633</v>
      </c>
      <c r="Z43" s="12">
        <v>34354</v>
      </c>
      <c r="AA43" s="14">
        <v>18245</v>
      </c>
      <c r="AB43" s="12">
        <f t="shared" si="0"/>
        <v>244903</v>
      </c>
      <c r="AC43" s="14">
        <f t="shared" si="0"/>
        <v>140837</v>
      </c>
      <c r="AD43" s="15">
        <f t="shared" si="1"/>
        <v>385740</v>
      </c>
      <c r="AE43" s="31"/>
    </row>
    <row r="44" spans="2:31" s="7" customFormat="1" ht="15" customHeight="1" x14ac:dyDescent="0.2">
      <c r="B44" s="21" t="s">
        <v>49</v>
      </c>
      <c r="C44" s="29" t="s">
        <v>63</v>
      </c>
      <c r="D44" s="13">
        <v>4554</v>
      </c>
      <c r="E44" s="13">
        <v>6411</v>
      </c>
      <c r="F44" s="12">
        <v>3809</v>
      </c>
      <c r="G44" s="14">
        <v>6126</v>
      </c>
      <c r="H44" s="13">
        <v>3553</v>
      </c>
      <c r="I44" s="13">
        <v>6324</v>
      </c>
      <c r="J44" s="12">
        <v>3691</v>
      </c>
      <c r="K44" s="14">
        <v>5795</v>
      </c>
      <c r="L44" s="13">
        <v>4258</v>
      </c>
      <c r="M44" s="13">
        <v>6409</v>
      </c>
      <c r="N44" s="12">
        <v>3267</v>
      </c>
      <c r="O44" s="14">
        <v>5409</v>
      </c>
      <c r="P44" s="13">
        <v>4387</v>
      </c>
      <c r="Q44" s="13">
        <v>5191</v>
      </c>
      <c r="R44" s="12">
        <v>3655</v>
      </c>
      <c r="S44" s="14">
        <v>5949</v>
      </c>
      <c r="T44" s="13">
        <v>2810</v>
      </c>
      <c r="U44" s="13">
        <v>3746</v>
      </c>
      <c r="V44" s="12">
        <v>1314</v>
      </c>
      <c r="W44" s="14">
        <v>2288</v>
      </c>
      <c r="X44" s="13">
        <v>2026</v>
      </c>
      <c r="Y44" s="13">
        <v>2795</v>
      </c>
      <c r="Z44" s="12">
        <v>1891</v>
      </c>
      <c r="AA44" s="14">
        <v>2676</v>
      </c>
      <c r="AB44" s="12">
        <f>+D44+F44+H44+J44+L44+N44+P44+R44+T44+V44+X44+Z44</f>
        <v>39215</v>
      </c>
      <c r="AC44" s="14">
        <f>+E44+G44+I44+K44+M44+O44+Q44+S44+U44+W44+Y44+AA44</f>
        <v>59119</v>
      </c>
      <c r="AD44" s="15">
        <f t="shared" si="1"/>
        <v>98334</v>
      </c>
      <c r="AE44" s="31"/>
    </row>
    <row r="45" spans="2:31" s="7" customFormat="1" ht="9.9499999999999993" customHeight="1" x14ac:dyDescent="0.2">
      <c r="B45" s="27"/>
      <c r="C45" s="28"/>
      <c r="D45" s="13"/>
      <c r="E45" s="13"/>
      <c r="F45" s="12"/>
      <c r="G45" s="14"/>
      <c r="H45" s="13"/>
      <c r="I45" s="13"/>
      <c r="J45" s="12"/>
      <c r="K45" s="14"/>
      <c r="L45" s="13"/>
      <c r="M45" s="13"/>
      <c r="N45" s="12"/>
      <c r="O45" s="14"/>
      <c r="P45" s="13"/>
      <c r="Q45" s="13"/>
      <c r="R45" s="12"/>
      <c r="S45" s="14"/>
      <c r="T45" s="13"/>
      <c r="U45" s="13"/>
      <c r="V45" s="12"/>
      <c r="W45" s="14"/>
      <c r="X45" s="13"/>
      <c r="Y45" s="13"/>
      <c r="Z45" s="12"/>
      <c r="AA45" s="14"/>
      <c r="AB45" s="12"/>
      <c r="AC45" s="14"/>
      <c r="AD45" s="15"/>
    </row>
    <row r="46" spans="2:31" s="7" customFormat="1" ht="31.5" customHeight="1" x14ac:dyDescent="0.2">
      <c r="B46" s="36" t="s">
        <v>54</v>
      </c>
      <c r="C46" s="37"/>
      <c r="D46" s="16">
        <f t="shared" ref="D46:AD46" si="2">IF(ISBLANK(D9),"",SUM(D9:D44))</f>
        <v>1804993.73</v>
      </c>
      <c r="E46" s="16">
        <f t="shared" si="2"/>
        <v>1906257.65</v>
      </c>
      <c r="F46" s="17">
        <f t="shared" si="2"/>
        <v>1942238.8599999999</v>
      </c>
      <c r="G46" s="18">
        <f t="shared" si="2"/>
        <v>2010026.1</v>
      </c>
      <c r="H46" s="16">
        <f t="shared" si="2"/>
        <v>2316150.7800000003</v>
      </c>
      <c r="I46" s="16">
        <f t="shared" si="2"/>
        <v>2379883.5099999998</v>
      </c>
      <c r="J46" s="17">
        <f t="shared" si="2"/>
        <v>2196262.83</v>
      </c>
      <c r="K46" s="18">
        <f t="shared" si="2"/>
        <v>2375173.31</v>
      </c>
      <c r="L46" s="16">
        <f t="shared" si="2"/>
        <v>2405762.94</v>
      </c>
      <c r="M46" s="16">
        <f t="shared" si="2"/>
        <v>2606337.8199999998</v>
      </c>
      <c r="N46" s="17">
        <f t="shared" si="2"/>
        <v>2061192.35</v>
      </c>
      <c r="O46" s="18">
        <f t="shared" si="2"/>
        <v>2205241.67</v>
      </c>
      <c r="P46" s="16">
        <f t="shared" si="2"/>
        <v>2671711.7999999998</v>
      </c>
      <c r="Q46" s="16">
        <f t="shared" si="2"/>
        <v>2951900.66</v>
      </c>
      <c r="R46" s="17">
        <f t="shared" si="2"/>
        <v>2398146.4000000004</v>
      </c>
      <c r="S46" s="18">
        <f t="shared" si="2"/>
        <v>2651781.83</v>
      </c>
      <c r="T46" s="16">
        <f t="shared" si="2"/>
        <v>2131549.13</v>
      </c>
      <c r="U46" s="16">
        <f t="shared" si="2"/>
        <v>2355355.41</v>
      </c>
      <c r="V46" s="17">
        <f t="shared" si="2"/>
        <v>2081289.8399999999</v>
      </c>
      <c r="W46" s="18">
        <f t="shared" si="2"/>
        <v>2300840.5099999998</v>
      </c>
      <c r="X46" s="16">
        <f t="shared" si="2"/>
        <v>2483037.92</v>
      </c>
      <c r="Y46" s="16">
        <f t="shared" si="2"/>
        <v>2802666.81</v>
      </c>
      <c r="Z46" s="17">
        <f t="shared" si="2"/>
        <v>2569160.59</v>
      </c>
      <c r="AA46" s="18">
        <f t="shared" si="2"/>
        <v>2841327.21</v>
      </c>
      <c r="AB46" s="17">
        <f t="shared" si="2"/>
        <v>27061497.170000002</v>
      </c>
      <c r="AC46" s="18">
        <f t="shared" si="2"/>
        <v>29386792.490000002</v>
      </c>
      <c r="AD46" s="19">
        <f t="shared" si="2"/>
        <v>56448289.659999996</v>
      </c>
    </row>
    <row r="47" spans="2:31" hidden="1" x14ac:dyDescent="0.3">
      <c r="B47" s="30" t="s">
        <v>65</v>
      </c>
      <c r="C47" s="20"/>
    </row>
    <row r="48" spans="2:31" x14ac:dyDescent="0.3">
      <c r="B48" s="20" t="s">
        <v>62</v>
      </c>
      <c r="C48" s="20"/>
    </row>
    <row r="49" spans="2:3" x14ac:dyDescent="0.3">
      <c r="B49" s="1" t="s">
        <v>57</v>
      </c>
    </row>
    <row r="50" spans="2:3" x14ac:dyDescent="0.3">
      <c r="B50" s="1" t="s">
        <v>50</v>
      </c>
    </row>
    <row r="51" spans="2:3" x14ac:dyDescent="0.3">
      <c r="B51" s="1" t="s">
        <v>51</v>
      </c>
    </row>
    <row r="52" spans="2:3" x14ac:dyDescent="0.3">
      <c r="B52" s="1" t="s">
        <v>52</v>
      </c>
    </row>
    <row r="53" spans="2:3" x14ac:dyDescent="0.3">
      <c r="B53" s="1" t="s">
        <v>53</v>
      </c>
    </row>
    <row r="54" spans="2:3" x14ac:dyDescent="0.3">
      <c r="B54" s="1" t="s">
        <v>66</v>
      </c>
    </row>
    <row r="55" spans="2:3" x14ac:dyDescent="0.3">
      <c r="B55" s="20" t="s">
        <v>55</v>
      </c>
      <c r="C55" s="20"/>
    </row>
    <row r="56" spans="2:3" x14ac:dyDescent="0.3"/>
    <row r="57" spans="2:3" x14ac:dyDescent="0.3"/>
    <row r="58" spans="2:3" x14ac:dyDescent="0.3"/>
    <row r="59" spans="2:3" x14ac:dyDescent="0.3"/>
  </sheetData>
  <mergeCells count="19">
    <mergeCell ref="Z6:AA6"/>
    <mergeCell ref="B46:C46"/>
    <mergeCell ref="B6:C7"/>
    <mergeCell ref="D1:AC1"/>
    <mergeCell ref="D2:AC2"/>
    <mergeCell ref="D6:E6"/>
    <mergeCell ref="F6:G6"/>
    <mergeCell ref="H6:I6"/>
    <mergeCell ref="J6:K6"/>
    <mergeCell ref="L6:M6"/>
    <mergeCell ref="N6:O6"/>
    <mergeCell ref="D4:AC4"/>
    <mergeCell ref="D3:AC3"/>
    <mergeCell ref="AB6:AC6"/>
    <mergeCell ref="P6:Q6"/>
    <mergeCell ref="R6:S6"/>
    <mergeCell ref="T6:U6"/>
    <mergeCell ref="V6:W6"/>
    <mergeCell ref="X6:Y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Carga</vt:lpstr>
      <vt:lpstr>Carga!Área_de_impresión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Pretell Escudero, Diana Jennifer</cp:lastModifiedBy>
  <cp:lastPrinted>2015-11-12T14:44:24Z</cp:lastPrinted>
  <dcterms:created xsi:type="dcterms:W3CDTF">2015-02-19T15:34:58Z</dcterms:created>
  <dcterms:modified xsi:type="dcterms:W3CDTF">2026-02-09T19:01:29Z</dcterms:modified>
</cp:coreProperties>
</file>