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/>
  <xr:revisionPtr revIDLastSave="0" documentId="13_ncr:1_{32025B93-ABE6-4CB1-AA94-E61711E409C2}" xr6:coauthVersionLast="47" xr6:coauthVersionMax="47" xr10:uidLastSave="{00000000-0000-0000-0000-000000000000}"/>
  <bookViews>
    <workbookView xWindow="-108" yWindow="-108" windowWidth="23256" windowHeight="12576" firstSheet="4" activeTab="4" xr2:uid="{00000000-000D-0000-FFFF-FFFF00000000}"/>
  </bookViews>
  <sheets>
    <sheet name="Evaluacion BID" sheetId="6" state="hidden" r:id="rId1"/>
    <sheet name="Hoja1" sheetId="7" state="hidden" r:id="rId2"/>
    <sheet name="Evaluación" sheetId="8" state="hidden" r:id="rId3"/>
    <sheet name="Eva 11.02.2014" sheetId="10" state="hidden" r:id="rId4"/>
    <sheet name="FORMATO HV EJENOPENAL" sheetId="12" r:id="rId5"/>
  </sheets>
  <definedNames>
    <definedName name="_xlnm.Print_Area" localSheetId="4">'FORMATO HV EJENOPENAL'!$B$2:$L$99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1" i="12" l="1"/>
  <c r="K71" i="12" s="1"/>
  <c r="I72" i="12"/>
  <c r="J72" i="12" s="1"/>
  <c r="I73" i="12"/>
  <c r="J73" i="12" s="1"/>
  <c r="I74" i="12"/>
  <c r="J74" i="12" s="1"/>
  <c r="I75" i="12"/>
  <c r="K75" i="12" s="1"/>
  <c r="I76" i="12"/>
  <c r="J76" i="12" s="1"/>
  <c r="I77" i="12"/>
  <c r="J77" i="12" s="1"/>
  <c r="I78" i="12"/>
  <c r="K78" i="12" s="1"/>
  <c r="I79" i="12"/>
  <c r="K79" i="12" s="1"/>
  <c r="I80" i="12"/>
  <c r="J80" i="12" s="1"/>
  <c r="I81" i="12"/>
  <c r="J81" i="12" s="1"/>
  <c r="I82" i="12"/>
  <c r="J82" i="12" s="1"/>
  <c r="B69" i="12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I87" i="12"/>
  <c r="K87" i="12" s="1"/>
  <c r="I86" i="12"/>
  <c r="K86" i="12" s="1"/>
  <c r="I85" i="12"/>
  <c r="K85" i="12" s="1"/>
  <c r="I84" i="12"/>
  <c r="J84" i="12" s="1"/>
  <c r="I83" i="12"/>
  <c r="K83" i="12" s="1"/>
  <c r="I70" i="12"/>
  <c r="K70" i="12" s="1"/>
  <c r="I69" i="12"/>
  <c r="J69" i="12" s="1"/>
  <c r="I68" i="12"/>
  <c r="J68" i="12" s="1"/>
  <c r="I61" i="12"/>
  <c r="J61" i="12" s="1"/>
  <c r="I60" i="12"/>
  <c r="J60" i="12" s="1"/>
  <c r="I59" i="12"/>
  <c r="J59" i="12" s="1"/>
  <c r="I58" i="12"/>
  <c r="J58" i="12" s="1"/>
  <c r="I57" i="12"/>
  <c r="J57" i="12" s="1"/>
  <c r="I56" i="12"/>
  <c r="J56" i="12" s="1"/>
  <c r="I55" i="12"/>
  <c r="J55" i="12" s="1"/>
  <c r="I54" i="12"/>
  <c r="J54" i="12" s="1"/>
  <c r="I53" i="12"/>
  <c r="J53" i="12" s="1"/>
  <c r="I52" i="12"/>
  <c r="J52" i="12" s="1"/>
  <c r="I51" i="12"/>
  <c r="J51" i="12" s="1"/>
  <c r="I50" i="12"/>
  <c r="J50" i="12" s="1"/>
  <c r="I49" i="12"/>
  <c r="J49" i="12" s="1"/>
  <c r="I48" i="12"/>
  <c r="J48" i="12" s="1"/>
  <c r="I47" i="12"/>
  <c r="K47" i="12" s="1"/>
  <c r="I46" i="12"/>
  <c r="J46" i="12" s="1"/>
  <c r="I45" i="12"/>
  <c r="J45" i="12" s="1"/>
  <c r="I44" i="12"/>
  <c r="J44" i="12" s="1"/>
  <c r="I43" i="12"/>
  <c r="J43" i="12" s="1"/>
  <c r="I42" i="12"/>
  <c r="J42" i="12" s="1"/>
  <c r="I41" i="12"/>
  <c r="J41" i="12" s="1"/>
  <c r="I40" i="12"/>
  <c r="J40" i="12" s="1"/>
  <c r="I39" i="12"/>
  <c r="J39" i="12" s="1"/>
  <c r="I38" i="12"/>
  <c r="J38" i="12" s="1"/>
  <c r="I37" i="12"/>
  <c r="J37" i="12" s="1"/>
  <c r="I36" i="12"/>
  <c r="J36" i="12" s="1"/>
  <c r="I35" i="12"/>
  <c r="J35" i="12" s="1"/>
  <c r="I62" i="12" l="1"/>
  <c r="I88" i="12"/>
  <c r="J75" i="12"/>
  <c r="L75" i="12" s="1"/>
  <c r="K76" i="12"/>
  <c r="L76" i="12" s="1"/>
  <c r="J79" i="12"/>
  <c r="L79" i="12" s="1"/>
  <c r="J78" i="12"/>
  <c r="L78" i="12" s="1"/>
  <c r="K82" i="12"/>
  <c r="L82" i="12" s="1"/>
  <c r="K74" i="12"/>
  <c r="L74" i="12" s="1"/>
  <c r="K73" i="12"/>
  <c r="L73" i="12" s="1"/>
  <c r="J71" i="12"/>
  <c r="L71" i="12" s="1"/>
  <c r="K80" i="12"/>
  <c r="L80" i="12" s="1"/>
  <c r="K77" i="12"/>
  <c r="L77" i="12" s="1"/>
  <c r="K72" i="12"/>
  <c r="L72" i="12" s="1"/>
  <c r="K81" i="12"/>
  <c r="L81" i="12" s="1"/>
  <c r="J87" i="12"/>
  <c r="L87" i="12" s="1"/>
  <c r="K50" i="12"/>
  <c r="L50" i="12" s="1"/>
  <c r="J83" i="12"/>
  <c r="L83" i="12" s="1"/>
  <c r="K54" i="12"/>
  <c r="L54" i="12" s="1"/>
  <c r="J86" i="12"/>
  <c r="L86" i="12" s="1"/>
  <c r="K58" i="12"/>
  <c r="L58" i="12" s="1"/>
  <c r="J70" i="12"/>
  <c r="L70" i="12" s="1"/>
  <c r="K39" i="12"/>
  <c r="L39" i="12" s="1"/>
  <c r="K55" i="12"/>
  <c r="L55" i="12" s="1"/>
  <c r="K69" i="12"/>
  <c r="L69" i="12" s="1"/>
  <c r="K36" i="12"/>
  <c r="L36" i="12" s="1"/>
  <c r="K40" i="12"/>
  <c r="L40" i="12" s="1"/>
  <c r="K44" i="12"/>
  <c r="L44" i="12" s="1"/>
  <c r="K48" i="12"/>
  <c r="L48" i="12" s="1"/>
  <c r="K52" i="12"/>
  <c r="L52" i="12" s="1"/>
  <c r="K56" i="12"/>
  <c r="L56" i="12" s="1"/>
  <c r="K60" i="12"/>
  <c r="L60" i="12" s="1"/>
  <c r="J85" i="12"/>
  <c r="L85" i="12" s="1"/>
  <c r="K43" i="12"/>
  <c r="L43" i="12" s="1"/>
  <c r="K59" i="12"/>
  <c r="L59" i="12" s="1"/>
  <c r="K51" i="12"/>
  <c r="L51" i="12" s="1"/>
  <c r="K37" i="12"/>
  <c r="L37" i="12" s="1"/>
  <c r="K41" i="12"/>
  <c r="L41" i="12" s="1"/>
  <c r="K45" i="12"/>
  <c r="L45" i="12" s="1"/>
  <c r="K49" i="12"/>
  <c r="L49" i="12" s="1"/>
  <c r="K53" i="12"/>
  <c r="L53" i="12" s="1"/>
  <c r="K57" i="12"/>
  <c r="L57" i="12" s="1"/>
  <c r="K61" i="12"/>
  <c r="L61" i="12" s="1"/>
  <c r="K35" i="12"/>
  <c r="L35" i="12" s="1"/>
  <c r="K38" i="12"/>
  <c r="L38" i="12" s="1"/>
  <c r="K42" i="12"/>
  <c r="L42" i="12" s="1"/>
  <c r="K46" i="12"/>
  <c r="L46" i="12" s="1"/>
  <c r="K68" i="12"/>
  <c r="L68" i="12" s="1"/>
  <c r="K84" i="12"/>
  <c r="L84" i="12" s="1"/>
  <c r="J47" i="12"/>
  <c r="L47" i="12" s="1"/>
  <c r="K62" i="12" l="1"/>
  <c r="J62" i="12"/>
  <c r="J88" i="12"/>
  <c r="K88" i="12"/>
  <c r="J63" i="12" l="1"/>
  <c r="L62" i="12"/>
  <c r="J89" i="12"/>
  <c r="L88" i="12"/>
  <c r="J31" i="10" l="1"/>
  <c r="H31" i="10"/>
  <c r="F31" i="10"/>
  <c r="J31" i="8"/>
  <c r="H31" i="8"/>
  <c r="F31" i="8"/>
  <c r="N19" i="6"/>
  <c r="N14" i="6"/>
  <c r="N11" i="6"/>
  <c r="N7" i="6"/>
  <c r="K19" i="6"/>
  <c r="K14" i="6"/>
  <c r="K11" i="6"/>
  <c r="K7" i="6"/>
  <c r="N2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H7" i="6"/>
  <c r="E20" i="6"/>
  <c r="H19" i="6"/>
  <c r="E15" i="6"/>
  <c r="H14" i="6"/>
  <c r="E12" i="6"/>
  <c r="H11" i="6"/>
  <c r="E8" i="6"/>
  <c r="N24" i="6" l="1"/>
  <c r="K24" i="6"/>
  <c r="E24" i="6"/>
  <c r="H24" i="6"/>
  <c r="N25" i="7"/>
  <c r="N26" i="7" s="1"/>
  <c r="N27" i="7" s="1"/>
</calcChain>
</file>

<file path=xl/sharedStrings.xml><?xml version="1.0" encoding="utf-8"?>
<sst xmlns="http://schemas.openxmlformats.org/spreadsheetml/2006/main" count="313" uniqueCount="158">
  <si>
    <t>CRITERIOS DE EVALUACION</t>
  </si>
  <si>
    <t>ENTIDAD:</t>
  </si>
  <si>
    <t>Programa Modernización del Sistema de Administración de Justicia para la Mejora de los Servicios brindados a la Población Peruana (PMSAJ-Primera Etapa) - Contrato de Préstamo Nº 2534/OC-PE.</t>
  </si>
  <si>
    <t xml:space="preserve">CARGO:  </t>
  </si>
  <si>
    <t>Consultoría  Individual Evaluación del Sistema de Seguimiento y Monitoreo, con propuesta de selección de producto y modalidad</t>
  </si>
  <si>
    <t>N°</t>
  </si>
  <si>
    <t xml:space="preserve">FACTORES DE CALIFICACIÓN </t>
  </si>
  <si>
    <t>Puntaje máximo</t>
  </si>
  <si>
    <t>Puntaje máximo de la categoría</t>
  </si>
  <si>
    <t>AVILA AGREDA LUIS HUMBERTO</t>
  </si>
  <si>
    <t>ARAMBURU GARCIA FREDDY EDGAR</t>
  </si>
  <si>
    <t>ARIAS RAMOS CARLOS</t>
  </si>
  <si>
    <r>
      <t xml:space="preserve">FORMACION ACADÉMICA </t>
    </r>
    <r>
      <rPr>
        <sz val="11"/>
        <color indexed="8"/>
        <rFont val="Cambria"/>
        <family val="1"/>
      </rPr>
      <t>(máximo 30 puntos)</t>
    </r>
  </si>
  <si>
    <t>Profesional en Economía, Administración, Ingeniería, Estadística o carreras afines; de preferencia con estudios de Maestría en Administración, o Sistemas de Información, Gestión-Evaluación  de Proyectos, o afines.</t>
  </si>
  <si>
    <t>Requisito Mínimo
[Cumple / 
No Cumple]</t>
  </si>
  <si>
    <t>1) Universidad Nacional de Trujillo / Ingeniero Industrial
2) Universidad Alas Peruanas / Maestría en Planeamiento Estratégico (cursando)
3) UNMSM / Maestría en Tecnología de Información (2do ciclo, 2003)</t>
  </si>
  <si>
    <t>Cumple</t>
  </si>
  <si>
    <t>1) UNI / Ingenieria de Sistemas 
2) Universidad Pacífico / Magister en Administración</t>
  </si>
  <si>
    <t>1) Universidad San Martín de Porres / Ingeniería Estadística e Informática
2) Universidad San Martín de Porres / Maestría en Ingeniería de Computación y Sistemas con mención en Gestión de Tecnologías de Información</t>
  </si>
  <si>
    <t>• Maestría en Administración, o Sistemas de Información, Gestión-Evaluación  de Proyectos, o afines: (15 puntos)
• Estudios culminados en maestría en Administración, o Sistemas de Información, Gestión-Evaluación  de Proyectos, o afines: (10 puntos)</t>
  </si>
  <si>
    <t>1) Universidad Alas Peruanas / Maestría en Planeamiento Estratégico (cursando), no aplica está en curso
2) UNMSM / Maestría en Tecnología de Información (2do ciclo, 2003, inconcluso)</t>
  </si>
  <si>
    <t>1) Universidad Pacífico / Magister en Administración</t>
  </si>
  <si>
    <t>1) Universidad San Martín de Porres / Maestría en Ingeniería de Computación y Sistemas con mención en Gestión de Tecnologías de Información</t>
  </si>
  <si>
    <t>• Diplomados de especialización en Gestión de Proyectos, Diseño, monitoreo y Evaluación de Proyectos, Informática o Gestión de Sistemas, Contrataciones del Estado: 03 puntos por diplomado, máximo 4 diplomados (12 puntos)
• Cursos de especialización en Gestión de Proyectos, Diseño, monitoreo y Evaluación de Proyectos, Informática o Gestión de Sistemas, Contrataciones del Estado: 01 puntos por curso, máximo 4 cursos (04 puntos)</t>
  </si>
  <si>
    <t>1) Diplomado: Especialización en CMMI - Programa PACIS - Cámara de Comercio de Lima
2) Diplomado: Planeamiento Estratégico / ILPES - CEPAL
3) Curso: Rational Rose con UML y Metodología RUP / UNMSM
4) Curso: Visual FoxPRO v8.0 / Microsoft Perú</t>
  </si>
  <si>
    <t>1) Diplomado: Gobierno Electrónico / Itesem (Mexico)
2) Diplomado: Evaluación de Proyectos / Ceddet (España)
3) Curso: CEDEYAC
3) Curso: Contrataciones del Estado / Escuela Nacional de Control</t>
  </si>
  <si>
    <t>1) Diplomado: eGovernment / Universidad de Kookmin</t>
  </si>
  <si>
    <r>
      <t xml:space="preserve">EXPERIENCIA LABORAL GENERAL </t>
    </r>
    <r>
      <rPr>
        <sz val="11"/>
        <color indexed="8"/>
        <rFont val="Cambria"/>
        <family val="1"/>
      </rPr>
      <t>(máximo 05 puntos)</t>
    </r>
  </si>
  <si>
    <t>EXPERIENCIA LABORAL GENERAL</t>
  </si>
  <si>
    <t>Ocho (08) años de experiencia profesional en el ámbito público o privado.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</si>
  <si>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GMD / Analista Funcional a cargo del Proyectgo Sarbance Oxley (00/03)
7) Provias MTC / Analista Funcional de apoyo a cargo del tema de Segridad de la Información (00/02)
8) Consejo Nacional de Descentralización - CND / Consultor externo del BID (00/07)
9) Carlos Avila y Asociados S.C. / Auditor de Sistemas (18/07)
10) Foncodes / Analista Programador (01/09)
</t>
    </r>
    <r>
      <rPr>
        <b/>
        <sz val="10"/>
        <color theme="1"/>
        <rFont val="Cambria"/>
        <family val="1"/>
      </rPr>
      <t>TOTAL 18 años y 07 meses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</si>
  <si>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8) Poder Judicial / Gerente de Informática (04/03)
9) Fondo Nacional de Compensación y Desarrollo Social - FONCODES / Sub Gerente de Desarrollo y Organización y Métodos (02/00)
10) Seguro Materno Infantil / Responsable de Planeamiento y Programación (00/08)
11) Ministerio de Salud - Corporación Andina de Fomento / Consultor (00/03)
12) Ministerio de Salud - Programa de las Naciones Unidas para la Fiscalización del Tráfico Ilícito de Drogas / Consultor (00/06)
13) Ministerio de Salud - Oficina de Estadística e Informática / Consultor (00/02)
14) Ministerio de Salud - Proyecto de Reforma del Sector / Consultor (01/01)
15) Ministerio de Salud - Seguro Escolar Gratuito / Jefe de Información, Comunicación y Análisis (00/05)
16) Ministerio de la Presidencia - Instituto Nacional de Bienestar Familiar / Gerente de Informática (01/01)
17) Ministerio de la Presidencia - Programa de Descentralización y Desarrollo Municipal / Consultor (02/02)
18) Fondo Nacional de Compensación y Desarrollo Social - FONCODES / Analística Informático (00/05)
19) Fondo Nacional de Compensación y Desarrollo Social - FONCODES / Analística Informático (01/02)
20) Corporación de Desarrollo de La Libertad / Sub Gerente de Sistemas (01/06)
</t>
    </r>
    <r>
      <rPr>
        <b/>
        <sz val="10"/>
        <color theme="1"/>
        <rFont val="Cambria"/>
        <family val="1"/>
      </rPr>
      <t>TOTAL 19 años y 10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</si>
  <si>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4) D'Lizzias Servicios de Alimentos SRL / Analista de Sistemas (00/03)
5) Industrias Fraort EIRL / Analista de Sistemas (00/00), se traslapa en (4)
6) Centro Interamericano de Asesoría Técnica SRL / Analista de Sistemas (00/10)
</t>
    </r>
    <r>
      <rPr>
        <b/>
        <sz val="10"/>
        <color theme="1"/>
        <rFont val="Cambria"/>
        <family val="1"/>
      </rPr>
      <t>TOTAL 10 años y 09 meses</t>
    </r>
  </si>
  <si>
    <t xml:space="preserve">Por cada año adicional se bonificará con 1 punto en la experiencia laboral general (máximo 5 años). </t>
  </si>
  <si>
    <r>
      <t xml:space="preserve">EXPERIENCIA ESPECIFICA </t>
    </r>
    <r>
      <rPr>
        <sz val="11"/>
        <color indexed="8"/>
        <rFont val="Cambria"/>
        <family val="1"/>
      </rPr>
      <t>(máximo 60 puntos)</t>
    </r>
  </si>
  <si>
    <t>EXPERIENCIA ESPECIFICA</t>
  </si>
  <si>
    <t>• Mínimo (02) años de experiencia profesional en el sector público en evaluación de instrumentos informáticos.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</si>
  <si>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Provias MTC / Analista Funcional de apoyo a cargo del tema de Segridad de la Información (00/02)
7) Consejo Nacional de Descentralización - CND / Consultor externo del BID (00/07)
8) Foncodes / Analista Programador (01/09)
</t>
    </r>
    <r>
      <rPr>
        <b/>
        <sz val="10"/>
        <color theme="1"/>
        <rFont val="Cambria"/>
        <family val="1"/>
      </rPr>
      <t xml:space="preserve">TOTAL 11 años y 06 meses
</t>
    </r>
    <r>
      <rPr>
        <sz val="10"/>
        <color theme="1"/>
        <rFont val="Cambria"/>
        <family val="1"/>
      </rPr>
      <t xml:space="preserve">1) Centro de Planeamiento Estratégico - CEPLAN / Especialista de Línea de Base (03/05)
2) Programa Especial de Reconversión Laboral - REVALORA PERU / Consultor (00/02)
3) Poder Judicial - Proyecto JUSPER / Consultor (01/00)
4) Poder Judical / Coordinador de Seguridad de Sistemas (04/03)
5) Consejo Nacional de Descentralización - CND / Consultor externo del BID (00/07)
</t>
    </r>
    <r>
      <rPr>
        <b/>
        <sz val="10"/>
        <color theme="1"/>
        <rFont val="Cambria"/>
        <family val="1"/>
      </rPr>
      <t>TOTAL 09 años y 05 meses</t>
    </r>
    <r>
      <rPr>
        <sz val="10"/>
        <color theme="1"/>
        <rFont val="Cambria"/>
        <family val="1"/>
      </rPr>
      <t xml:space="preserve">
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</si>
  <si>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</t>
    </r>
    <r>
      <rPr>
        <u/>
        <sz val="10"/>
        <color theme="1"/>
        <rFont val="Cambria"/>
        <family val="1"/>
      </rPr>
      <t>8) Poder Judicial / Gerente de Informática (04/03)</t>
    </r>
    <r>
      <rPr>
        <sz val="10"/>
        <color theme="1"/>
        <rFont val="Cambria"/>
        <family val="1"/>
      </rPr>
      <t xml:space="preserve">
9) Fondo Nacional de Compensación y Desarrollo Social - FONCODES / Sub Gerente de Desarrollo y Organización y Métodos (02/00)
10) Seguro Materno Infantil / Responsable de Planeamiento y Programación (00/08)
</t>
    </r>
    <r>
      <rPr>
        <u/>
        <sz val="10"/>
        <color theme="1"/>
        <rFont val="Cambria"/>
        <family val="1"/>
      </rPr>
      <t>11) Ministerio de Salud - Corporación Andina de Fomento / Consultor (00/03)</t>
    </r>
    <r>
      <rPr>
        <sz val="10"/>
        <color theme="1"/>
        <rFont val="Cambria"/>
        <family val="1"/>
      </rPr>
      <t xml:space="preserve">
12) Ministerio de Salud - Programa de las Naciones Unidas para la Fiscalización del Tráfico Ilícito de Drogas / Consultor (00/06)
13) Ministerio de Salud - Oficina de Estadística e Informática / Consultor (00/02)
</t>
    </r>
    <r>
      <rPr>
        <u/>
        <sz val="10"/>
        <color theme="1"/>
        <rFont val="Cambria"/>
        <family val="1"/>
      </rPr>
      <t>14) Ministerio de Salud - Proyecto de Reforma del Sector / Consultor (01/01)
15) Ministerio de Salud - Seguro Escolar Gratuito / Jefe de Información, Comunicación y Análisis (00/05)</t>
    </r>
    <r>
      <rPr>
        <sz val="10"/>
        <color theme="1"/>
        <rFont val="Cambria"/>
        <family val="1"/>
      </rPr>
      <t xml:space="preserve">
</t>
    </r>
    <r>
      <rPr>
        <u/>
        <sz val="10"/>
        <color theme="1"/>
        <rFont val="Cambria"/>
        <family val="1"/>
      </rPr>
      <t>16) Ministerio de la Presidencia - Instituto Nacional de Bienestar Familiar / Gerente de Informática (01/01)
17) Ministerio de la Presidencia - Programa de Descentralización y Desarrollo Municipal / Consultor (02/02)</t>
    </r>
    <r>
      <rPr>
        <sz val="10"/>
        <color theme="1"/>
        <rFont val="Cambria"/>
        <family val="1"/>
      </rPr>
      <t xml:space="preserve">
18) Fondo Nacional de Compensación y Desarrollo Social - FONCODES / Analística Informático (00/05)
19) Fondo Nacional de Compensación y Desarrollo Social - FONCODES / Analística Informático (01/02)
</t>
    </r>
    <r>
      <rPr>
        <u/>
        <sz val="10"/>
        <color theme="1"/>
        <rFont val="Cambria"/>
        <family val="1"/>
      </rPr>
      <t>20) Corporación de Desarrollo de La Libertad / Sub Gerente de Sistemas (01/06)</t>
    </r>
    <r>
      <rPr>
        <sz val="10"/>
        <color theme="1"/>
        <rFont val="Cambria"/>
        <family val="1"/>
      </rPr>
      <t xml:space="preserve">
</t>
    </r>
    <r>
      <rPr>
        <b/>
        <sz val="10"/>
        <color theme="1"/>
        <rFont val="Cambria"/>
        <family val="1"/>
      </rPr>
      <t xml:space="preserve">TOTAL 19 años y 10 meses
</t>
    </r>
    <r>
      <rPr>
        <sz val="10"/>
        <color theme="1"/>
        <rFont val="Cambria"/>
        <family val="1"/>
      </rPr>
      <t xml:space="preserve">1) Poder Judicial / Gerente de Informática (04/03)
2) Ministerio de Salud - Corporación Andina de Fomento / Consultor (00/03)
3) Ministerio de Salud - Proyecto de Reforma del Sector / Consultor (01/01)
4) Ministerio de Salud - Seguro Escolar Gratuito / Jefe de Información, Comunicación y Análisis (00/05)
5) Ministerio de la Presidencia - Instituto Nacional de Bienestar Familiar / Gerente de Informática (01/01)
6) Ministerio de la Presidencia - Programa de Descentralización y Desarrollo Municipal / Consultor (02/02)
7) Corporación de Desarrollo de La Libertad / Sub Gerente de Sistemas (01/06)
</t>
    </r>
    <r>
      <rPr>
        <b/>
        <sz val="10"/>
        <color theme="1"/>
        <rFont val="Cambria"/>
        <family val="1"/>
      </rPr>
      <t>TOTAL 10 años y 09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</si>
  <si>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 xml:space="preserve">TOTAL 09 años y 08 meses
</t>
    </r>
    <r>
      <rPr>
        <sz val="10"/>
        <color theme="1"/>
        <rFont val="Cambria"/>
        <family val="1"/>
      </rP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>TOTAL 09 años y 08 meses</t>
    </r>
  </si>
  <si>
    <t>• Mínimo dos (02) años de experiencia en diseño, monitoreo/seguimiento o evaluación de proyectos, de preferencia en el sector público</t>
  </si>
  <si>
    <t>• Por cada año adicional de experiencia en  evaluación de instrumentos informáticos y en Gestión.: 05 puntos, (máximo 08 años)</t>
  </si>
  <si>
    <t>• Por cada año adicional de experiencia en diseño, monitoreo/seguimiento o evaluación de proyectos: 05 puntos (máximo 04 años)</t>
  </si>
  <si>
    <r>
      <t xml:space="preserve">ENTREVISTA PERSONAL </t>
    </r>
    <r>
      <rPr>
        <sz val="11"/>
        <color indexed="8"/>
        <rFont val="Cambria"/>
        <family val="1"/>
      </rPr>
      <t>(máximo 05 puntos)</t>
    </r>
  </si>
  <si>
    <t>ENTREVISTA PERSONAL</t>
  </si>
  <si>
    <t>Dominio temático del objeto de la consultoría.</t>
  </si>
  <si>
    <t>Manejo de las relaciones interpersonales</t>
  </si>
  <si>
    <t>Habilidades de liderazgo y en la toma de decisiones.</t>
  </si>
  <si>
    <t>Habilidades para trabajar en equipo y bajo presión.</t>
  </si>
  <si>
    <t>Proactivo y con facilidades de comunicación.</t>
  </si>
  <si>
    <t>TOTAL PUNTUACIÓN:</t>
  </si>
  <si>
    <t>TOTAL PUNTUACION</t>
  </si>
  <si>
    <t>Consultoría  Individual Asistente de Ejecución de Proyectos para la Implementación del Sistema de Gestión de Expedientes y Resoluciones del Tribunal Costitucional del Perú</t>
  </si>
  <si>
    <t>Calificaciones Generales</t>
  </si>
  <si>
    <t>Máximo 
20 puntos</t>
  </si>
  <si>
    <t>FREDY EDGAR ARAMBURU GARCIA</t>
  </si>
  <si>
    <t>CARLOS ARIAS RAMOS</t>
  </si>
  <si>
    <t>LUIS HUMBERTO AVILA AGREDA</t>
  </si>
  <si>
    <t>Profesional en Ingenieria, Economía o carreras afines o equivalente en su país de origen</t>
  </si>
  <si>
    <t>Cumple:</t>
  </si>
  <si>
    <t xml:space="preserve">UNI / Ingenieria de Sistemas </t>
  </si>
  <si>
    <t>USMP / Ingeniería Estadística e Informática</t>
  </si>
  <si>
    <t>UNT/ Ingeniero Industrial</t>
  </si>
  <si>
    <t>Sí</t>
  </si>
  <si>
    <t>No</t>
  </si>
  <si>
    <t>Estudios sujetos a puntaje:</t>
  </si>
  <si>
    <t>1. Estudios de Maestría en Administración, o Sistemas de Información o afine. Se le otorgará  10 puntos, y</t>
  </si>
  <si>
    <t>Máximo 10 puntos</t>
  </si>
  <si>
    <t>Universidad Pacífico / Magister en Administración</t>
  </si>
  <si>
    <t>USMP / Maestría en Ingeniera de Computación y Sistemas con mención en Gestión de Tecnologías de Información</t>
  </si>
  <si>
    <t>UNMS / Maestria en Ingeniería de Sistemas mención en Dirección y Gestión de Tecnologías de Información</t>
  </si>
  <si>
    <t>2. Diplomados, especializaciones y cursos de post grado relacionados a la  en Gestión de Proyectos, Evaluación de Proyectos, Informática o Gestión de Sistemas, Contrataciones del Estado u otros con el objeto d e la convocatoria. hasta un máximo de 02. Se otorgará 3 puntos por cada estudio culminado.</t>
  </si>
  <si>
    <t>Máximo 6 puntos</t>
  </si>
  <si>
    <t>1. Diplomado: Gobierno Electrónico / Itesem (Mexico)
2. Diplomado: Evaluación de Proyectos / Ceddet (España)
3. Diplomado; Dirección Estategica / Univ. De Defensa (Washington)</t>
  </si>
  <si>
    <t>---</t>
  </si>
  <si>
    <t>3. Curso de especialización en g en Gestión de Proyectos, Evaluación de Proyectos, Informática o Gestión de Sistemas, Contrataciones del Estado u otros con el objeto d e la convocatoria, hasta un maximo de 4. Se otorgará 1 punto por cada estudio culminado</t>
  </si>
  <si>
    <t>Máximo 4 puntos</t>
  </si>
  <si>
    <t>1. PMAR - BID</t>
  </si>
  <si>
    <t>1. Taller Marco Lógico, Formulación de Proyectos de Inversión</t>
  </si>
  <si>
    <t>Competencia para el trabajo</t>
  </si>
  <si>
    <t>Máximo 
70 puntos</t>
  </si>
  <si>
    <t>Experiencia General</t>
  </si>
  <si>
    <t>11 años y 10 meses</t>
  </si>
  <si>
    <t>19 años y 6 meses</t>
  </si>
  <si>
    <t>15 años y 9 meses</t>
  </si>
  <si>
    <t>Experiencia no menor de 08 años, laborando en el sector público /privado.</t>
  </si>
  <si>
    <t xml:space="preserve">Máximo 10 puntos </t>
  </si>
  <si>
    <t>Experiencia mayor a 08 años, 10 puntos.</t>
  </si>
  <si>
    <t xml:space="preserve">Experiencia Específica </t>
  </si>
  <si>
    <t>1. Parsalud II
2. Ceplan
3. PCM
4. Foncodes
5. Gob. Reg. Libertad</t>
  </si>
  <si>
    <t>1. PCM
2. SBS
3. INADE</t>
  </si>
  <si>
    <t>1. Ceplan
2. Revalora
3. Proyecto Sistema de Información Regional
4. Proyecto Jusper
5. Poder Judicial</t>
  </si>
  <si>
    <t xml:space="preserve">Experiencia en diseño, implemtación, monitoreo /seguimiento o evaluación de proyectos informaticos, de preferencia en el sector público. </t>
  </si>
  <si>
    <t>Experiencia en proyectos similares:</t>
  </si>
  <si>
    <t>Máximo 60 puntos</t>
  </si>
  <si>
    <t>02 proyectos similares, 30 puntos.</t>
  </si>
  <si>
    <t>03 proyectos similares, 40 puntos.</t>
  </si>
  <si>
    <t>04 o más proyectos similares, 60 puntos.</t>
  </si>
  <si>
    <t xml:space="preserve">Entrevista Personal </t>
  </si>
  <si>
    <t>Máximo 
10 puntos</t>
  </si>
  <si>
    <t>PUNTAJE</t>
  </si>
  <si>
    <t xml:space="preserve">TOTAL </t>
  </si>
  <si>
    <t>ENTIDAD</t>
  </si>
  <si>
    <t>Total</t>
  </si>
  <si>
    <t>DESDE:</t>
  </si>
  <si>
    <t>HASTA:</t>
  </si>
  <si>
    <t>N° de RUC</t>
  </si>
  <si>
    <t>Nombres y Apellidos</t>
  </si>
  <si>
    <t>Lugar y Fecha de Nacimiento</t>
  </si>
  <si>
    <t>Edad</t>
  </si>
  <si>
    <t>Nacionalidad</t>
  </si>
  <si>
    <t>Dirección</t>
  </si>
  <si>
    <t>Teléfono (Fijo y celular)</t>
  </si>
  <si>
    <t>Correos Electrónicos</t>
  </si>
  <si>
    <t>INSTITUCIÓN CONVOCANTE</t>
  </si>
  <si>
    <t>PROGRAMA</t>
  </si>
  <si>
    <t>POSICIÓN A LA QUE POSTULA</t>
  </si>
  <si>
    <t>ESTUDIOS REALIZADOS</t>
  </si>
  <si>
    <t>ESPECIALIDAD O ÁREA</t>
  </si>
  <si>
    <t>:</t>
  </si>
  <si>
    <t>TOTAL</t>
  </si>
  <si>
    <t>AÑOS</t>
  </si>
  <si>
    <t>MESES</t>
  </si>
  <si>
    <t>PERIODO</t>
  </si>
  <si>
    <t>DESCRIPCIÓN DEL TRABAJO REALIZADO</t>
  </si>
  <si>
    <t>CARGO/NOMBRE DEL PROYECTO</t>
  </si>
  <si>
    <t xml:space="preserve">N° Documento Nacional de Identidad </t>
  </si>
  <si>
    <t>UNIVERSIDAD y/o INSTITUCIÓN</t>
  </si>
  <si>
    <t xml:space="preserve">FECHA DE EMISIÓN  (DIA/MES/AÑO) </t>
  </si>
  <si>
    <t>FORMACIÓN ACADEMICA</t>
  </si>
  <si>
    <t xml:space="preserve">Doctorado </t>
  </si>
  <si>
    <t xml:space="preserve">Bachiller </t>
  </si>
  <si>
    <t xml:space="preserve">Egresado Universitario </t>
  </si>
  <si>
    <t>PODER JUDICIAL</t>
  </si>
  <si>
    <t xml:space="preserve">Experiencia laboral general            </t>
  </si>
  <si>
    <t>FORMATO DE HOJA DE VIDA</t>
  </si>
  <si>
    <t>MEJORAMIENTO DE LOS SERVICIOS DE JUSTICIA NO PENALES A TRAVÉS DE LA IMPLEMENTACIÓN DEL EXPEDIENTE JUDICIAL ELECTRÓNICO (EJE)</t>
  </si>
  <si>
    <t>Grado de Maestro</t>
  </si>
  <si>
    <t>Maestría concluida</t>
  </si>
  <si>
    <t>Título Universiario</t>
  </si>
  <si>
    <t>CARGO Y NOMBRE DEL PROYECTO</t>
  </si>
  <si>
    <t>ENTIDAD
(precisar si es público o privado)</t>
  </si>
  <si>
    <r>
      <rPr>
        <b/>
        <sz val="10"/>
        <rFont val="Calibri"/>
        <family val="2"/>
        <scheme val="minor"/>
      </rPr>
      <t>DATOS PERSONALES</t>
    </r>
    <r>
      <rPr>
        <sz val="10"/>
        <rFont val="Calibri"/>
        <family val="2"/>
        <scheme val="minor"/>
      </rPr>
      <t xml:space="preserve"> (Campo obligatorio)  (Solo debera precisar la información en los campos en blanco, no escribir sobre los campos sombreados)</t>
    </r>
  </si>
  <si>
    <t>Firma del consultor</t>
  </si>
  <si>
    <t>Apellidos y Nombres</t>
  </si>
  <si>
    <t>DNI: _____________</t>
  </si>
  <si>
    <t>Fecha: _______________</t>
  </si>
  <si>
    <t>(Este formato deberá ser remitido en formato pdf y en versión editable)</t>
  </si>
  <si>
    <t xml:space="preserve"> (Solo debera precisar la información en los campos en blanco, no escribir sobre los campos sombreados)</t>
  </si>
  <si>
    <t>N° Colegiatura (Habilitado)</t>
  </si>
  <si>
    <t xml:space="preserve"> INDICAR LAS HORAS CURSADAS (    )</t>
  </si>
  <si>
    <t>(Solo debera precisar la información en los campos en blanco, no escribir sobre los campos sombreados)
(En el campo de la fecha debe precisar el siguiente formato dd/mm/aa; Ejemplo, 15/01/2025)  
Consignar su experiencia laboral y experiencia especifica en orden cronológico y sin traslapar.    
Importante: Indicar el nombre del proyecto y el organismo multilateral</t>
  </si>
  <si>
    <t>(Solo debera precisar la información en los campos en blanco, no escribir sobre los campos sombreados)
(En el campo de la fecha debe precisar el siguiente formato dd/mm/aa; Ejemplo, 15/01/2025)  
Consignar su experiencia laboral y experiencia especifica en orden cronológico y sin traslapar.    
Importante: Indicar el nombre del proyecto y el organismo multilateral.</t>
  </si>
  <si>
    <t>Experiencia general de cinco (05) años en el sector público o privado.</t>
  </si>
  <si>
    <t>Experiencia laboral específica</t>
  </si>
  <si>
    <t>Experiencia de tres (03) años desempeñando funciones o actividades como especialista o analista en procesos o implementación de gestión por procesos o mapeo de procesos para desarrollo de aplicativos informáticos o sistemas integrados de gestión o mejora continua o modelados de procesos o caracterización de procesos o procedimiento o indicadores o modernización o similares en el sector público o privado.</t>
  </si>
  <si>
    <t>ESPECIALISTA DE PROCESOS 3 PARA EL COMPONENTE 03: PROCESOS JURISDICCIONALES Y ADMINISTRATIVOS ESTANDARIZADOS, EN EL MARCO DEL PROYECTO DE INVERSIÓN MEJORAMIENTO DE LA PLATAFORMA TECNOLÓGICA DE LOS PROCESOS JUDICIALES NO PENALES A NIVEL NACIONAL (EXPEDIENTE JUDICIAL ELECTRÓNICO – EJE), CÓDIGO ÚNICO N°2386675</t>
  </si>
  <si>
    <t>Diplomado o programas de especialización o curso en Business Process 
Management (BPM) o mejora de procesos o gestión por procesos o 
modelamiento de procesos bajo la notación BPMN o sistemas integrados de 
gestión o afines al objeto de contratación con un mínimo acumulado de 18 horas 
para cursos y 80 horas para diplomados o programas de especialización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</si>
</sst>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1"/>
      <color indexed="8"/>
      <name val="Cambria"/>
      <family val="1"/>
    </font>
    <font>
      <b/>
      <i/>
      <sz val="11"/>
      <color theme="1"/>
      <name val="Cambria"/>
      <family val="1"/>
    </font>
    <font>
      <b/>
      <sz val="11"/>
      <color theme="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4"/>
      <name val="Cambria"/>
      <family val="1"/>
    </font>
    <font>
      <u/>
      <sz val="10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235">
    <xf numFmtId="0" fontId="0" fillId="0" borderId="0" xfId="0"/>
    <xf numFmtId="0" fontId="3" fillId="2" borderId="0" xfId="0" applyFont="1" applyFill="1"/>
    <xf numFmtId="0" fontId="7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/>
    <xf numFmtId="2" fontId="3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9" fillId="2" borderId="1" xfId="0" quotePrefix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0" xfId="0" applyFont="1" applyFill="1"/>
    <xf numFmtId="0" fontId="14" fillId="2" borderId="0" xfId="0" applyFont="1" applyFill="1" applyAlignment="1">
      <alignment horizontal="left" vertical="center" wrapText="1"/>
    </xf>
    <xf numFmtId="0" fontId="16" fillId="3" borderId="2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0" borderId="0" xfId="0" applyFont="1"/>
    <xf numFmtId="0" fontId="16" fillId="0" borderId="5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7" xfId="0" applyFont="1" applyBorder="1" applyAlignment="1">
      <alignment horizontal="justify" vertical="center" wrapText="1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164" fontId="11" fillId="2" borderId="0" xfId="2" applyFont="1" applyFill="1" applyBorder="1" applyAlignment="1">
      <alignment vertical="center" wrapText="1"/>
    </xf>
    <xf numFmtId="164" fontId="4" fillId="2" borderId="0" xfId="2" applyFont="1" applyFill="1" applyBorder="1" applyAlignment="1">
      <alignment horizontal="center" vertical="center" wrapText="1"/>
    </xf>
    <xf numFmtId="164" fontId="5" fillId="2" borderId="0" xfId="2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2" applyFont="1" applyAlignment="1">
      <alignment vertical="center"/>
    </xf>
    <xf numFmtId="0" fontId="9" fillId="2" borderId="1" xfId="0" quotePrefix="1" applyFont="1" applyFill="1" applyBorder="1" applyAlignment="1">
      <alignment horizontal="left" vertical="center" wrapText="1"/>
    </xf>
    <xf numFmtId="0" fontId="17" fillId="0" borderId="7" xfId="0" applyFont="1" applyBorder="1" applyAlignment="1">
      <alignment vertical="center"/>
    </xf>
    <xf numFmtId="164" fontId="17" fillId="0" borderId="7" xfId="2" applyFont="1" applyBorder="1" applyAlignment="1">
      <alignment vertical="center"/>
    </xf>
    <xf numFmtId="164" fontId="17" fillId="0" borderId="1" xfId="2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64" fontId="17" fillId="0" borderId="5" xfId="2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164" fontId="18" fillId="0" borderId="1" xfId="2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64" fontId="17" fillId="0" borderId="1" xfId="2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20" fillId="0" borderId="0" xfId="0" applyFont="1"/>
    <xf numFmtId="14" fontId="19" fillId="0" borderId="1" xfId="0" applyNumberFormat="1" applyFont="1" applyBorder="1" applyAlignment="1">
      <alignment horizontal="center" vertical="center" wrapText="1"/>
    </xf>
    <xf numFmtId="14" fontId="19" fillId="0" borderId="9" xfId="0" applyNumberFormat="1" applyFont="1" applyBorder="1" applyAlignment="1">
      <alignment horizontal="center" vertical="center" wrapText="1"/>
    </xf>
    <xf numFmtId="0" fontId="20" fillId="3" borderId="0" xfId="0" applyFont="1" applyFill="1"/>
    <xf numFmtId="0" fontId="22" fillId="0" borderId="0" xfId="0" applyFont="1"/>
    <xf numFmtId="0" fontId="19" fillId="0" borderId="0" xfId="0" applyFont="1"/>
    <xf numFmtId="3" fontId="20" fillId="3" borderId="1" xfId="0" applyNumberFormat="1" applyFont="1" applyFill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1" fontId="20" fillId="3" borderId="2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" fontId="20" fillId="3" borderId="14" xfId="0" applyNumberFormat="1" applyFont="1" applyFill="1" applyBorder="1" applyAlignment="1">
      <alignment horizontal="center" vertical="center"/>
    </xf>
    <xf numFmtId="1" fontId="20" fillId="3" borderId="14" xfId="0" applyNumberFormat="1" applyFont="1" applyFill="1" applyBorder="1" applyAlignment="1">
      <alignment horizontal="center"/>
    </xf>
    <xf numFmtId="1" fontId="20" fillId="3" borderId="15" xfId="0" applyNumberFormat="1" applyFont="1" applyFill="1" applyBorder="1" applyAlignment="1">
      <alignment horizontal="center"/>
    </xf>
    <xf numFmtId="1" fontId="20" fillId="6" borderId="16" xfId="0" applyNumberFormat="1" applyFont="1" applyFill="1" applyBorder="1" applyAlignment="1">
      <alignment horizontal="center" vertical="center"/>
    </xf>
    <xf numFmtId="0" fontId="19" fillId="3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/>
    <xf numFmtId="0" fontId="20" fillId="2" borderId="0" xfId="0" applyFont="1" applyFill="1" applyAlignment="1">
      <alignment horizontal="center" vertical="center"/>
    </xf>
    <xf numFmtId="3" fontId="20" fillId="2" borderId="0" xfId="0" applyNumberFormat="1" applyFont="1" applyFill="1" applyAlignment="1">
      <alignment horizontal="center" vertical="center"/>
    </xf>
    <xf numFmtId="1" fontId="20" fillId="2" borderId="0" xfId="0" applyNumberFormat="1" applyFont="1" applyFill="1" applyAlignment="1">
      <alignment horizontal="center"/>
    </xf>
    <xf numFmtId="1" fontId="20" fillId="2" borderId="0" xfId="0" applyNumberFormat="1" applyFont="1" applyFill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5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vertical="center" wrapText="1"/>
    </xf>
    <xf numFmtId="0" fontId="20" fillId="7" borderId="3" xfId="0" applyFont="1" applyFill="1" applyBorder="1" applyAlignment="1">
      <alignment vertical="center" wrapText="1"/>
    </xf>
    <xf numFmtId="0" fontId="20" fillId="7" borderId="25" xfId="0" applyFont="1" applyFill="1" applyBorder="1" applyAlignment="1">
      <alignment vertical="center" wrapText="1"/>
    </xf>
    <xf numFmtId="0" fontId="19" fillId="0" borderId="21" xfId="0" applyFont="1" applyBorder="1" applyAlignment="1">
      <alignment horizontal="justify" vertical="top"/>
    </xf>
    <xf numFmtId="0" fontId="19" fillId="0" borderId="1" xfId="0" applyFont="1" applyBorder="1" applyAlignment="1">
      <alignment horizontal="justify" vertical="top"/>
    </xf>
    <xf numFmtId="0" fontId="19" fillId="0" borderId="0" xfId="0" applyFont="1" applyAlignment="1">
      <alignment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8" borderId="31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2" borderId="5" xfId="0" quotePrefix="1" applyFont="1" applyFill="1" applyBorder="1" applyAlignment="1">
      <alignment horizontal="left" vertical="top" wrapText="1"/>
    </xf>
    <xf numFmtId="0" fontId="9" fillId="2" borderId="6" xfId="0" quotePrefix="1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9" fillId="2" borderId="7" xfId="0" quotePrefix="1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2" borderId="2" xfId="0" quotePrefix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3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2" fontId="17" fillId="2" borderId="1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164" fontId="17" fillId="0" borderId="1" xfId="2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33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justify" vertical="center" wrapText="1"/>
    </xf>
    <xf numFmtId="0" fontId="1" fillId="3" borderId="18" xfId="0" applyFont="1" applyFill="1" applyBorder="1" applyAlignment="1">
      <alignment horizontal="justify" vertical="center"/>
    </xf>
    <xf numFmtId="0" fontId="1" fillId="3" borderId="19" xfId="0" applyFont="1" applyFill="1" applyBorder="1" applyAlignment="1">
      <alignment horizontal="justify" vertical="center"/>
    </xf>
    <xf numFmtId="0" fontId="26" fillId="9" borderId="27" xfId="0" applyFont="1" applyFill="1" applyBorder="1" applyAlignment="1">
      <alignment horizontal="left" vertical="center" wrapText="1"/>
    </xf>
    <xf numFmtId="0" fontId="26" fillId="9" borderId="3" xfId="0" applyFont="1" applyFill="1" applyBorder="1" applyAlignment="1">
      <alignment horizontal="left" vertical="center" wrapText="1"/>
    </xf>
    <xf numFmtId="0" fontId="26" fillId="9" borderId="28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" fillId="3" borderId="19" xfId="0" applyFont="1" applyFill="1" applyBorder="1" applyAlignment="1">
      <alignment horizontal="justify" vertical="center" wrapText="1"/>
    </xf>
    <xf numFmtId="0" fontId="27" fillId="9" borderId="27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20" fillId="2" borderId="3" xfId="0" applyFont="1" applyFill="1" applyBorder="1" applyAlignment="1">
      <alignment horizontal="left" vertical="top" wrapText="1"/>
    </xf>
    <xf numFmtId="0" fontId="20" fillId="2" borderId="4" xfId="0" applyFont="1" applyFill="1" applyBorder="1" applyAlignment="1">
      <alignment horizontal="left" vertical="top" wrapText="1"/>
    </xf>
    <xf numFmtId="0" fontId="20" fillId="7" borderId="27" xfId="0" applyFont="1" applyFill="1" applyBorder="1" applyAlignment="1">
      <alignment horizontal="center" vertical="top" wrapText="1"/>
    </xf>
    <xf numFmtId="0" fontId="20" fillId="7" borderId="4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9" fillId="0" borderId="4" xfId="0" applyFont="1" applyBorder="1" applyAlignment="1">
      <alignment horizontal="center" vertical="top"/>
    </xf>
    <xf numFmtId="0" fontId="20" fillId="2" borderId="2" xfId="0" applyFont="1" applyFill="1" applyBorder="1" applyAlignment="1">
      <alignment horizontal="center" vertical="top" wrapText="1"/>
    </xf>
    <xf numFmtId="0" fontId="20" fillId="2" borderId="3" xfId="0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center" vertical="top" wrapText="1"/>
    </xf>
    <xf numFmtId="0" fontId="20" fillId="7" borderId="34" xfId="0" applyFont="1" applyFill="1" applyBorder="1" applyAlignment="1">
      <alignment horizontal="left" vertical="center" wrapText="1"/>
    </xf>
    <xf numFmtId="0" fontId="20" fillId="7" borderId="9" xfId="0" applyFont="1" applyFill="1" applyBorder="1" applyAlignment="1">
      <alignment horizontal="left" vertical="center" wrapText="1"/>
    </xf>
    <xf numFmtId="0" fontId="20" fillId="7" borderId="37" xfId="0" applyFont="1" applyFill="1" applyBorder="1" applyAlignment="1">
      <alignment horizontal="left" vertical="center" wrapText="1"/>
    </xf>
    <xf numFmtId="0" fontId="20" fillId="7" borderId="38" xfId="0" applyFont="1" applyFill="1" applyBorder="1" applyAlignment="1">
      <alignment horizontal="left" vertical="center" wrapText="1"/>
    </xf>
    <xf numFmtId="0" fontId="20" fillId="7" borderId="39" xfId="0" applyFont="1" applyFill="1" applyBorder="1" applyAlignment="1">
      <alignment horizontal="left" vertical="center" wrapText="1"/>
    </xf>
    <xf numFmtId="0" fontId="20" fillId="7" borderId="40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0" fillId="7" borderId="27" xfId="0" applyFont="1" applyFill="1" applyBorder="1" applyAlignment="1">
      <alignment horizontal="left" vertical="center" wrapText="1"/>
    </xf>
    <xf numFmtId="0" fontId="20" fillId="7" borderId="3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justify" vertical="top"/>
    </xf>
    <xf numFmtId="0" fontId="20" fillId="0" borderId="28" xfId="0" applyFont="1" applyBorder="1" applyAlignment="1">
      <alignment horizontal="justify" vertical="top"/>
    </xf>
    <xf numFmtId="0" fontId="23" fillId="0" borderId="3" xfId="4" applyFont="1" applyBorder="1" applyAlignment="1">
      <alignment horizontal="justify" vertical="top"/>
    </xf>
    <xf numFmtId="0" fontId="20" fillId="7" borderId="17" xfId="0" applyFont="1" applyFill="1" applyBorder="1" applyAlignment="1">
      <alignment horizontal="center" vertical="top" wrapText="1"/>
    </xf>
    <xf numFmtId="0" fontId="20" fillId="7" borderId="1" xfId="0" applyFont="1" applyFill="1" applyBorder="1" applyAlignment="1">
      <alignment horizontal="center" vertical="top" wrapText="1"/>
    </xf>
    <xf numFmtId="0" fontId="20" fillId="7" borderId="29" xfId="0" applyFont="1" applyFill="1" applyBorder="1" applyAlignment="1">
      <alignment horizontal="left" vertical="center" wrapText="1"/>
    </xf>
    <xf numFmtId="0" fontId="20" fillId="7" borderId="25" xfId="0" applyFont="1" applyFill="1" applyBorder="1" applyAlignment="1">
      <alignment horizontal="left" vertical="center" wrapText="1"/>
    </xf>
    <xf numFmtId="0" fontId="20" fillId="0" borderId="25" xfId="0" applyFont="1" applyBorder="1" applyAlignment="1">
      <alignment horizontal="justify" vertical="top"/>
    </xf>
    <xf numFmtId="0" fontId="20" fillId="0" borderId="26" xfId="0" applyFont="1" applyBorder="1" applyAlignment="1">
      <alignment horizontal="justify" vertical="top"/>
    </xf>
    <xf numFmtId="0" fontId="20" fillId="0" borderId="30" xfId="0" applyFont="1" applyBorder="1" applyAlignment="1">
      <alignment horizontal="left" wrapText="1"/>
    </xf>
    <xf numFmtId="0" fontId="19" fillId="0" borderId="30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/>
    </xf>
    <xf numFmtId="0" fontId="20" fillId="8" borderId="20" xfId="0" applyFont="1" applyFill="1" applyBorder="1" applyAlignment="1">
      <alignment horizontal="center" vertical="center" wrapText="1"/>
    </xf>
    <xf numFmtId="0" fontId="20" fillId="8" borderId="24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/>
    </xf>
    <xf numFmtId="0" fontId="20" fillId="8" borderId="32" xfId="0" applyFont="1" applyFill="1" applyBorder="1" applyAlignment="1">
      <alignment horizontal="center" vertical="center"/>
    </xf>
    <xf numFmtId="0" fontId="20" fillId="8" borderId="31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20" fillId="8" borderId="19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top" wrapText="1"/>
    </xf>
    <xf numFmtId="0" fontId="20" fillId="3" borderId="11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20" fillId="3" borderId="23" xfId="0" applyFont="1" applyFill="1" applyBorder="1" applyAlignment="1">
      <alignment horizontal="center"/>
    </xf>
    <xf numFmtId="0" fontId="20" fillId="7" borderId="22" xfId="0" applyFont="1" applyFill="1" applyBorder="1" applyAlignment="1">
      <alignment horizontal="left" vertical="center" wrapText="1"/>
    </xf>
    <xf numFmtId="0" fontId="20" fillId="7" borderId="18" xfId="0" applyFont="1" applyFill="1" applyBorder="1" applyAlignment="1">
      <alignment horizontal="left" vertical="center" wrapText="1"/>
    </xf>
    <xf numFmtId="0" fontId="20" fillId="7" borderId="18" xfId="0" applyFont="1" applyFill="1" applyBorder="1" applyAlignment="1">
      <alignment horizontal="justify" vertical="center"/>
    </xf>
    <xf numFmtId="0" fontId="20" fillId="7" borderId="19" xfId="0" applyFont="1" applyFill="1" applyBorder="1" applyAlignment="1">
      <alignment horizontal="justify" vertical="center"/>
    </xf>
    <xf numFmtId="0" fontId="20" fillId="7" borderId="34" xfId="0" applyFont="1" applyFill="1" applyBorder="1" applyAlignment="1">
      <alignment horizontal="left" vertical="center"/>
    </xf>
    <xf numFmtId="0" fontId="20" fillId="7" borderId="35" xfId="0" applyFont="1" applyFill="1" applyBorder="1" applyAlignment="1">
      <alignment horizontal="left" vertical="center"/>
    </xf>
    <xf numFmtId="0" fontId="20" fillId="7" borderId="35" xfId="0" applyFont="1" applyFill="1" applyBorder="1" applyAlignment="1">
      <alignment horizontal="justify" vertical="center"/>
    </xf>
    <xf numFmtId="0" fontId="20" fillId="7" borderId="36" xfId="0" applyFont="1" applyFill="1" applyBorder="1" applyAlignment="1">
      <alignment horizontal="justify" vertical="center"/>
    </xf>
    <xf numFmtId="0" fontId="20" fillId="7" borderId="29" xfId="0" applyFont="1" applyFill="1" applyBorder="1" applyAlignment="1">
      <alignment horizontal="left" vertical="top" wrapText="1"/>
    </xf>
    <xf numFmtId="0" fontId="20" fillId="7" borderId="25" xfId="0" applyFont="1" applyFill="1" applyBorder="1" applyAlignment="1">
      <alignment horizontal="left" vertical="top" wrapText="1"/>
    </xf>
    <xf numFmtId="0" fontId="20" fillId="7" borderId="26" xfId="0" applyFont="1" applyFill="1" applyBorder="1" applyAlignment="1">
      <alignment horizontal="left" vertical="center" wrapText="1"/>
    </xf>
    <xf numFmtId="0" fontId="20" fillId="0" borderId="18" xfId="0" applyFont="1" applyBorder="1" applyAlignment="1">
      <alignment horizontal="justify" vertical="top"/>
    </xf>
    <xf numFmtId="0" fontId="20" fillId="0" borderId="19" xfId="0" applyFont="1" applyBorder="1" applyAlignment="1">
      <alignment horizontal="justify" vertical="top"/>
    </xf>
  </cellXfs>
  <cellStyles count="5">
    <cellStyle name="Hipervínculo" xfId="4" builtinId="8"/>
    <cellStyle name="Millares" xfId="2" builtinId="3"/>
    <cellStyle name="Millares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3333CC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N25"/>
  <sheetViews>
    <sheetView zoomScale="60" zoomScaleNormal="60" workbookViewId="0">
      <pane xSplit="5" ySplit="7" topLeftCell="F14" activePane="bottomRight" state="frozen"/>
      <selection pane="topRight" activeCell="F1" sqref="F1"/>
      <selection pane="bottomLeft" activeCell="A8" sqref="A8"/>
      <selection pane="bottomRight" activeCell="B16" sqref="B16:C16"/>
    </sheetView>
  </sheetViews>
  <sheetFormatPr baseColWidth="10" defaultColWidth="11.44140625" defaultRowHeight="13.8" x14ac:dyDescent="0.25"/>
  <cols>
    <col min="1" max="1" width="6.44140625" style="1" customWidth="1"/>
    <col min="2" max="2" width="8.44140625" style="1" customWidth="1"/>
    <col min="3" max="3" width="54.6640625" style="1" customWidth="1"/>
    <col min="4" max="4" width="14.44140625" style="11" customWidth="1"/>
    <col min="5" max="5" width="14.44140625" style="1" customWidth="1"/>
    <col min="6" max="6" width="79.109375" style="1" customWidth="1"/>
    <col min="7" max="7" width="10.44140625" style="1" customWidth="1"/>
    <col min="8" max="8" width="8.5546875" style="1" customWidth="1"/>
    <col min="9" max="9" width="79.109375" style="1" customWidth="1"/>
    <col min="10" max="10" width="10.44140625" style="1" customWidth="1"/>
    <col min="11" max="11" width="8.5546875" style="1" customWidth="1"/>
    <col min="12" max="12" width="79.109375" style="1" customWidth="1"/>
    <col min="13" max="13" width="10.44140625" style="1" customWidth="1"/>
    <col min="14" max="14" width="8.5546875" style="1" customWidth="1"/>
    <col min="15" max="16384" width="11.44140625" style="1"/>
  </cols>
  <sheetData>
    <row r="1" spans="1:14" ht="14.25" customHeight="1" x14ac:dyDescent="0.25">
      <c r="A1" s="115" t="s">
        <v>0</v>
      </c>
      <c r="B1" s="115"/>
      <c r="C1" s="115"/>
      <c r="D1" s="115"/>
      <c r="E1" s="115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42.75" customHeight="1" x14ac:dyDescent="0.25">
      <c r="A3" s="116" t="s">
        <v>1</v>
      </c>
      <c r="B3" s="116"/>
      <c r="C3" s="117" t="s">
        <v>2</v>
      </c>
      <c r="D3" s="117"/>
      <c r="E3" s="117"/>
      <c r="F3" s="117"/>
      <c r="G3" s="117"/>
      <c r="H3" s="117"/>
      <c r="I3" s="4"/>
      <c r="J3" s="4"/>
      <c r="K3" s="4"/>
      <c r="L3" s="4"/>
      <c r="M3" s="4"/>
      <c r="N3" s="4"/>
    </row>
    <row r="4" spans="1:14" ht="42.75" customHeight="1" x14ac:dyDescent="0.25">
      <c r="A4" s="116" t="s">
        <v>3</v>
      </c>
      <c r="B4" s="116"/>
      <c r="C4" s="117" t="s">
        <v>4</v>
      </c>
      <c r="D4" s="117"/>
      <c r="E4" s="117"/>
      <c r="F4" s="117"/>
      <c r="G4" s="117"/>
      <c r="H4" s="117"/>
      <c r="I4" s="4"/>
      <c r="J4" s="4"/>
      <c r="K4" s="4"/>
      <c r="L4" s="4"/>
      <c r="M4" s="4"/>
      <c r="N4" s="4"/>
    </row>
    <row r="5" spans="1:14" ht="15.75" customHeight="1" x14ac:dyDescent="0.25">
      <c r="A5" s="3"/>
      <c r="B5" s="3"/>
      <c r="C5" s="4"/>
      <c r="D5" s="10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61.5" customHeight="1" x14ac:dyDescent="0.25">
      <c r="A6" s="5" t="s">
        <v>5</v>
      </c>
      <c r="B6" s="106" t="s">
        <v>6</v>
      </c>
      <c r="C6" s="108"/>
      <c r="D6" s="5" t="s">
        <v>7</v>
      </c>
      <c r="E6" s="5" t="s">
        <v>8</v>
      </c>
      <c r="F6" s="106" t="s">
        <v>9</v>
      </c>
      <c r="G6" s="107"/>
      <c r="H6" s="108"/>
      <c r="I6" s="106" t="s">
        <v>10</v>
      </c>
      <c r="J6" s="107"/>
      <c r="K6" s="108"/>
      <c r="L6" s="106" t="s">
        <v>11</v>
      </c>
      <c r="M6" s="107"/>
      <c r="N6" s="108"/>
    </row>
    <row r="7" spans="1:14" ht="15" customHeight="1" x14ac:dyDescent="0.25">
      <c r="A7" s="109">
        <v>1</v>
      </c>
      <c r="B7" s="95" t="s">
        <v>12</v>
      </c>
      <c r="C7" s="110"/>
      <c r="D7" s="110"/>
      <c r="E7" s="96"/>
      <c r="F7" s="95"/>
      <c r="G7" s="96"/>
      <c r="H7" s="8">
        <f>+G9+G10</f>
        <v>8</v>
      </c>
      <c r="I7" s="95"/>
      <c r="J7" s="96"/>
      <c r="K7" s="8">
        <f>+J9+J10</f>
        <v>23</v>
      </c>
      <c r="L7" s="95"/>
      <c r="M7" s="96"/>
      <c r="N7" s="8">
        <f>+M9+M10</f>
        <v>13</v>
      </c>
    </row>
    <row r="8" spans="1:14" ht="66" customHeight="1" x14ac:dyDescent="0.25">
      <c r="A8" s="109"/>
      <c r="B8" s="111" t="s">
        <v>13</v>
      </c>
      <c r="C8" s="112"/>
      <c r="D8" s="15" t="s">
        <v>14</v>
      </c>
      <c r="E8" s="113">
        <f>+SUM(D9:D10)</f>
        <v>27</v>
      </c>
      <c r="F8" s="16" t="s">
        <v>15</v>
      </c>
      <c r="G8" s="101" t="s">
        <v>16</v>
      </c>
      <c r="H8" s="102"/>
      <c r="I8" s="16" t="s">
        <v>17</v>
      </c>
      <c r="J8" s="101" t="s">
        <v>16</v>
      </c>
      <c r="K8" s="102"/>
      <c r="L8" s="16" t="s">
        <v>18</v>
      </c>
      <c r="M8" s="101" t="s">
        <v>16</v>
      </c>
      <c r="N8" s="102"/>
    </row>
    <row r="9" spans="1:14" ht="72" customHeight="1" x14ac:dyDescent="0.25">
      <c r="A9" s="109"/>
      <c r="B9" s="120" t="s">
        <v>19</v>
      </c>
      <c r="C9" s="112"/>
      <c r="D9" s="44">
        <v>15</v>
      </c>
      <c r="E9" s="114"/>
      <c r="F9" s="16" t="s">
        <v>20</v>
      </c>
      <c r="G9" s="103">
        <v>0</v>
      </c>
      <c r="H9" s="104"/>
      <c r="I9" s="16" t="s">
        <v>21</v>
      </c>
      <c r="J9" s="103">
        <v>15</v>
      </c>
      <c r="K9" s="104"/>
      <c r="L9" s="16" t="s">
        <v>22</v>
      </c>
      <c r="M9" s="103">
        <v>10</v>
      </c>
      <c r="N9" s="104"/>
    </row>
    <row r="10" spans="1:14" ht="115.5" customHeight="1" x14ac:dyDescent="0.25">
      <c r="A10" s="109"/>
      <c r="B10" s="121" t="s">
        <v>23</v>
      </c>
      <c r="C10" s="119"/>
      <c r="D10" s="6">
        <v>12</v>
      </c>
      <c r="E10" s="114"/>
      <c r="F10" s="14" t="s">
        <v>24</v>
      </c>
      <c r="G10" s="103">
        <v>8</v>
      </c>
      <c r="H10" s="104"/>
      <c r="I10" s="14" t="s">
        <v>25</v>
      </c>
      <c r="J10" s="103">
        <v>8</v>
      </c>
      <c r="K10" s="104"/>
      <c r="L10" s="14" t="s">
        <v>26</v>
      </c>
      <c r="M10" s="103">
        <v>3</v>
      </c>
      <c r="N10" s="104"/>
    </row>
    <row r="11" spans="1:14" ht="15" customHeight="1" x14ac:dyDescent="0.25">
      <c r="A11" s="109">
        <v>2</v>
      </c>
      <c r="B11" s="95" t="s">
        <v>27</v>
      </c>
      <c r="C11" s="110"/>
      <c r="D11" s="110"/>
      <c r="E11" s="96"/>
      <c r="F11" s="95" t="s">
        <v>28</v>
      </c>
      <c r="G11" s="96"/>
      <c r="H11" s="8">
        <f>+G13</f>
        <v>5</v>
      </c>
      <c r="I11" s="95" t="s">
        <v>28</v>
      </c>
      <c r="J11" s="96"/>
      <c r="K11" s="8">
        <f>+J13</f>
        <v>5</v>
      </c>
      <c r="L11" s="95" t="s">
        <v>28</v>
      </c>
      <c r="M11" s="96"/>
      <c r="N11" s="8">
        <f>+M13</f>
        <v>2</v>
      </c>
    </row>
    <row r="12" spans="1:14" ht="237.75" customHeight="1" x14ac:dyDescent="0.25">
      <c r="A12" s="109"/>
      <c r="B12" s="118" t="s">
        <v>29</v>
      </c>
      <c r="C12" s="119"/>
      <c r="D12" s="44" t="s">
        <v>14</v>
      </c>
      <c r="E12" s="122">
        <f>SUM(D13)</f>
        <v>5</v>
      </c>
      <c r="F12" s="97" t="s">
        <v>30</v>
      </c>
      <c r="G12" s="101" t="s">
        <v>16</v>
      </c>
      <c r="H12" s="102"/>
      <c r="I12" s="97" t="s">
        <v>31</v>
      </c>
      <c r="J12" s="101" t="s">
        <v>16</v>
      </c>
      <c r="K12" s="102"/>
      <c r="L12" s="97" t="s">
        <v>32</v>
      </c>
      <c r="M12" s="101" t="s">
        <v>16</v>
      </c>
      <c r="N12" s="102"/>
    </row>
    <row r="13" spans="1:14" ht="237.75" customHeight="1" x14ac:dyDescent="0.25">
      <c r="A13" s="109"/>
      <c r="B13" s="118" t="s">
        <v>33</v>
      </c>
      <c r="C13" s="119"/>
      <c r="D13" s="12">
        <v>5</v>
      </c>
      <c r="E13" s="122"/>
      <c r="F13" s="105"/>
      <c r="G13" s="103">
        <v>5</v>
      </c>
      <c r="H13" s="104"/>
      <c r="I13" s="105"/>
      <c r="J13" s="103">
        <v>5</v>
      </c>
      <c r="K13" s="104"/>
      <c r="L13" s="105"/>
      <c r="M13" s="103">
        <v>2</v>
      </c>
      <c r="N13" s="104"/>
    </row>
    <row r="14" spans="1:14" ht="15" customHeight="1" x14ac:dyDescent="0.25">
      <c r="A14" s="109">
        <v>3</v>
      </c>
      <c r="B14" s="95" t="s">
        <v>34</v>
      </c>
      <c r="C14" s="110"/>
      <c r="D14" s="110"/>
      <c r="E14" s="96"/>
      <c r="F14" s="95" t="s">
        <v>35</v>
      </c>
      <c r="G14" s="96"/>
      <c r="H14" s="8">
        <f>+G17+G18</f>
        <v>60</v>
      </c>
      <c r="I14" s="95"/>
      <c r="J14" s="96"/>
      <c r="K14" s="8">
        <f>+J17+J18</f>
        <v>60</v>
      </c>
      <c r="L14" s="95"/>
      <c r="M14" s="96"/>
      <c r="N14" s="8">
        <f>+M17+M18</f>
        <v>60</v>
      </c>
    </row>
    <row r="15" spans="1:14" ht="170.25" customHeight="1" x14ac:dyDescent="0.25">
      <c r="A15" s="109"/>
      <c r="B15" s="118" t="s">
        <v>36</v>
      </c>
      <c r="C15" s="119"/>
      <c r="D15" s="44" t="s">
        <v>14</v>
      </c>
      <c r="E15" s="122">
        <f>+D17+D18</f>
        <v>60</v>
      </c>
      <c r="F15" s="97" t="s">
        <v>37</v>
      </c>
      <c r="G15" s="101" t="s">
        <v>16</v>
      </c>
      <c r="H15" s="102"/>
      <c r="I15" s="97" t="s">
        <v>38</v>
      </c>
      <c r="J15" s="101" t="s">
        <v>16</v>
      </c>
      <c r="K15" s="102"/>
      <c r="L15" s="97" t="s">
        <v>39</v>
      </c>
      <c r="M15" s="101" t="s">
        <v>16</v>
      </c>
      <c r="N15" s="102"/>
    </row>
    <row r="16" spans="1:14" ht="170.25" customHeight="1" x14ac:dyDescent="0.25">
      <c r="A16" s="109"/>
      <c r="B16" s="118" t="s">
        <v>40</v>
      </c>
      <c r="C16" s="119"/>
      <c r="D16" s="44" t="s">
        <v>14</v>
      </c>
      <c r="E16" s="122"/>
      <c r="F16" s="98"/>
      <c r="G16" s="101" t="s">
        <v>16</v>
      </c>
      <c r="H16" s="102"/>
      <c r="I16" s="98"/>
      <c r="J16" s="101" t="s">
        <v>16</v>
      </c>
      <c r="K16" s="102"/>
      <c r="L16" s="98"/>
      <c r="M16" s="101" t="s">
        <v>16</v>
      </c>
      <c r="N16" s="102"/>
    </row>
    <row r="17" spans="1:14" ht="170.25" customHeight="1" x14ac:dyDescent="0.25">
      <c r="A17" s="109"/>
      <c r="B17" s="118" t="s">
        <v>41</v>
      </c>
      <c r="C17" s="119"/>
      <c r="D17" s="44">
        <v>40</v>
      </c>
      <c r="E17" s="122"/>
      <c r="F17" s="99"/>
      <c r="G17" s="103">
        <v>40</v>
      </c>
      <c r="H17" s="104"/>
      <c r="I17" s="99"/>
      <c r="J17" s="103">
        <v>40</v>
      </c>
      <c r="K17" s="104"/>
      <c r="L17" s="99"/>
      <c r="M17" s="103">
        <v>40</v>
      </c>
      <c r="N17" s="104"/>
    </row>
    <row r="18" spans="1:14" ht="170.25" customHeight="1" x14ac:dyDescent="0.25">
      <c r="A18" s="109"/>
      <c r="B18" s="111" t="s">
        <v>42</v>
      </c>
      <c r="C18" s="112"/>
      <c r="D18" s="12">
        <v>20</v>
      </c>
      <c r="E18" s="122"/>
      <c r="F18" s="100"/>
      <c r="G18" s="103">
        <v>20</v>
      </c>
      <c r="H18" s="104"/>
      <c r="I18" s="100"/>
      <c r="J18" s="103">
        <v>20</v>
      </c>
      <c r="K18" s="104"/>
      <c r="L18" s="100"/>
      <c r="M18" s="103">
        <v>20</v>
      </c>
      <c r="N18" s="104"/>
    </row>
    <row r="19" spans="1:14" ht="15" customHeight="1" x14ac:dyDescent="0.25">
      <c r="A19" s="109">
        <v>4</v>
      </c>
      <c r="B19" s="95" t="s">
        <v>43</v>
      </c>
      <c r="C19" s="110"/>
      <c r="D19" s="110"/>
      <c r="E19" s="96"/>
      <c r="F19" s="95" t="s">
        <v>44</v>
      </c>
      <c r="G19" s="96"/>
      <c r="H19" s="8">
        <f>+SUM(H20:H23)</f>
        <v>8</v>
      </c>
      <c r="I19" s="95" t="s">
        <v>44</v>
      </c>
      <c r="J19" s="96"/>
      <c r="K19" s="8">
        <f>+SUM(K20:K23)</f>
        <v>8</v>
      </c>
      <c r="L19" s="95" t="s">
        <v>44</v>
      </c>
      <c r="M19" s="96"/>
      <c r="N19" s="8">
        <f>+SUM(N20:N23)</f>
        <v>8</v>
      </c>
    </row>
    <row r="20" spans="1:14" ht="26.25" customHeight="1" x14ac:dyDescent="0.25">
      <c r="A20" s="109"/>
      <c r="B20" s="118" t="s">
        <v>45</v>
      </c>
      <c r="C20" s="119"/>
      <c r="D20" s="44">
        <v>2</v>
      </c>
      <c r="E20" s="123">
        <f>SUM(D20:D23)</f>
        <v>8</v>
      </c>
      <c r="F20" s="93" t="s">
        <v>45</v>
      </c>
      <c r="G20" s="94"/>
      <c r="H20" s="44">
        <v>2</v>
      </c>
      <c r="I20" s="93" t="s">
        <v>45</v>
      </c>
      <c r="J20" s="94"/>
      <c r="K20" s="44">
        <v>2</v>
      </c>
      <c r="L20" s="93" t="s">
        <v>45</v>
      </c>
      <c r="M20" s="94"/>
      <c r="N20" s="44">
        <v>2</v>
      </c>
    </row>
    <row r="21" spans="1:14" ht="26.25" customHeight="1" x14ac:dyDescent="0.25">
      <c r="A21" s="109"/>
      <c r="B21" s="118" t="s">
        <v>46</v>
      </c>
      <c r="C21" s="119"/>
      <c r="D21" s="12">
        <v>2</v>
      </c>
      <c r="E21" s="124"/>
      <c r="F21" s="93" t="s">
        <v>47</v>
      </c>
      <c r="G21" s="94"/>
      <c r="H21" s="44">
        <v>2</v>
      </c>
      <c r="I21" s="93" t="s">
        <v>47</v>
      </c>
      <c r="J21" s="94"/>
      <c r="K21" s="44">
        <v>2</v>
      </c>
      <c r="L21" s="93" t="s">
        <v>47</v>
      </c>
      <c r="M21" s="94"/>
      <c r="N21" s="44">
        <v>2</v>
      </c>
    </row>
    <row r="22" spans="1:14" ht="26.25" customHeight="1" x14ac:dyDescent="0.25">
      <c r="A22" s="109"/>
      <c r="B22" s="118" t="s">
        <v>48</v>
      </c>
      <c r="C22" s="119"/>
      <c r="D22" s="44">
        <v>2</v>
      </c>
      <c r="E22" s="124"/>
      <c r="F22" s="93" t="s">
        <v>48</v>
      </c>
      <c r="G22" s="94"/>
      <c r="H22" s="44">
        <v>2</v>
      </c>
      <c r="I22" s="93" t="s">
        <v>48</v>
      </c>
      <c r="J22" s="94"/>
      <c r="K22" s="44">
        <v>2</v>
      </c>
      <c r="L22" s="93" t="s">
        <v>48</v>
      </c>
      <c r="M22" s="94"/>
      <c r="N22" s="44">
        <v>2</v>
      </c>
    </row>
    <row r="23" spans="1:14" ht="26.25" customHeight="1" x14ac:dyDescent="0.25">
      <c r="A23" s="109"/>
      <c r="B23" s="118" t="s">
        <v>49</v>
      </c>
      <c r="C23" s="119"/>
      <c r="D23" s="12">
        <v>2</v>
      </c>
      <c r="E23" s="125"/>
      <c r="F23" s="93" t="s">
        <v>49</v>
      </c>
      <c r="G23" s="94"/>
      <c r="H23" s="44">
        <v>2</v>
      </c>
      <c r="I23" s="93" t="s">
        <v>49</v>
      </c>
      <c r="J23" s="94"/>
      <c r="K23" s="44">
        <v>2</v>
      </c>
      <c r="L23" s="93" t="s">
        <v>49</v>
      </c>
      <c r="M23" s="94"/>
      <c r="N23" s="44">
        <v>2</v>
      </c>
    </row>
    <row r="24" spans="1:14" ht="15.75" customHeight="1" x14ac:dyDescent="0.25">
      <c r="A24" s="95" t="s">
        <v>50</v>
      </c>
      <c r="B24" s="110"/>
      <c r="C24" s="110"/>
      <c r="D24" s="96"/>
      <c r="E24" s="7">
        <f>E8+E12+E15+E20</f>
        <v>100</v>
      </c>
      <c r="F24" s="95" t="s">
        <v>51</v>
      </c>
      <c r="G24" s="96"/>
      <c r="H24" s="7">
        <f>+H7+H11+H14+H19</f>
        <v>81</v>
      </c>
      <c r="I24" s="95" t="s">
        <v>51</v>
      </c>
      <c r="J24" s="96"/>
      <c r="K24" s="7">
        <f>+K7+K11+K14+K19</f>
        <v>96</v>
      </c>
      <c r="L24" s="95" t="s">
        <v>51</v>
      </c>
      <c r="M24" s="96"/>
      <c r="N24" s="7">
        <f>+N7+N11+N14+N19</f>
        <v>83</v>
      </c>
    </row>
    <row r="25" spans="1:14" x14ac:dyDescent="0.25">
      <c r="A25" s="2"/>
      <c r="B25" s="2"/>
    </row>
  </sheetData>
  <mergeCells count="95">
    <mergeCell ref="I24:J24"/>
    <mergeCell ref="J8:K8"/>
    <mergeCell ref="J9:K9"/>
    <mergeCell ref="J10:K10"/>
    <mergeCell ref="I11:J11"/>
    <mergeCell ref="I12:I13"/>
    <mergeCell ref="J12:K12"/>
    <mergeCell ref="J13:K13"/>
    <mergeCell ref="I14:J14"/>
    <mergeCell ref="I15:I18"/>
    <mergeCell ref="J15:K15"/>
    <mergeCell ref="J16:K16"/>
    <mergeCell ref="J17:K17"/>
    <mergeCell ref="J18:K18"/>
    <mergeCell ref="I19:J19"/>
    <mergeCell ref="I20:J20"/>
    <mergeCell ref="E20:E23"/>
    <mergeCell ref="F20:G20"/>
    <mergeCell ref="I23:J23"/>
    <mergeCell ref="I21:J21"/>
    <mergeCell ref="I22:J22"/>
    <mergeCell ref="F15:F18"/>
    <mergeCell ref="G15:H15"/>
    <mergeCell ref="B16:C16"/>
    <mergeCell ref="G16:H16"/>
    <mergeCell ref="A24:D24"/>
    <mergeCell ref="F24:G24"/>
    <mergeCell ref="B21:C21"/>
    <mergeCell ref="F21:G21"/>
    <mergeCell ref="B22:C22"/>
    <mergeCell ref="F22:G22"/>
    <mergeCell ref="B23:C23"/>
    <mergeCell ref="F23:G23"/>
    <mergeCell ref="A19:A23"/>
    <mergeCell ref="B19:E19"/>
    <mergeCell ref="F19:G19"/>
    <mergeCell ref="B20:C20"/>
    <mergeCell ref="A14:A18"/>
    <mergeCell ref="B14:E14"/>
    <mergeCell ref="F14:G14"/>
    <mergeCell ref="B15:C15"/>
    <mergeCell ref="A11:A13"/>
    <mergeCell ref="B11:E11"/>
    <mergeCell ref="F11:G11"/>
    <mergeCell ref="B12:C12"/>
    <mergeCell ref="B17:C17"/>
    <mergeCell ref="B18:C18"/>
    <mergeCell ref="E12:E13"/>
    <mergeCell ref="F12:F13"/>
    <mergeCell ref="G12:H12"/>
    <mergeCell ref="G17:H17"/>
    <mergeCell ref="G18:H18"/>
    <mergeCell ref="E15:E18"/>
    <mergeCell ref="B13:C13"/>
    <mergeCell ref="G9:H9"/>
    <mergeCell ref="G10:H10"/>
    <mergeCell ref="B9:C9"/>
    <mergeCell ref="B10:C10"/>
    <mergeCell ref="G13:H13"/>
    <mergeCell ref="A1:E1"/>
    <mergeCell ref="A3:B3"/>
    <mergeCell ref="A4:B4"/>
    <mergeCell ref="C3:H3"/>
    <mergeCell ref="C4:H4"/>
    <mergeCell ref="F6:H6"/>
    <mergeCell ref="I6:K6"/>
    <mergeCell ref="A7:A10"/>
    <mergeCell ref="B7:E7"/>
    <mergeCell ref="F7:G7"/>
    <mergeCell ref="I7:J7"/>
    <mergeCell ref="B8:C8"/>
    <mergeCell ref="E8:E10"/>
    <mergeCell ref="B6:C6"/>
    <mergeCell ref="G8:H8"/>
    <mergeCell ref="L6:N6"/>
    <mergeCell ref="L7:M7"/>
    <mergeCell ref="M8:N8"/>
    <mergeCell ref="M9:N9"/>
    <mergeCell ref="M10:N10"/>
    <mergeCell ref="L11:M11"/>
    <mergeCell ref="L12:L13"/>
    <mergeCell ref="M12:N12"/>
    <mergeCell ref="M13:N13"/>
    <mergeCell ref="L14:M14"/>
    <mergeCell ref="L15:L18"/>
    <mergeCell ref="M15:N15"/>
    <mergeCell ref="M16:N16"/>
    <mergeCell ref="M17:N17"/>
    <mergeCell ref="M18:N18"/>
    <mergeCell ref="L23:M23"/>
    <mergeCell ref="L24:M24"/>
    <mergeCell ref="L19:M19"/>
    <mergeCell ref="L20:M20"/>
    <mergeCell ref="L21:M21"/>
    <mergeCell ref="L22:M22"/>
  </mergeCells>
  <printOptions horizontalCentered="1" verticalCentered="1"/>
  <pageMargins left="0.25" right="0.25" top="0.75" bottom="0.75" header="0.3" footer="0.3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N27"/>
  <sheetViews>
    <sheetView workbookViewId="0">
      <selection activeCell="N26" sqref="N26"/>
    </sheetView>
  </sheetViews>
  <sheetFormatPr baseColWidth="10" defaultColWidth="11.44140625" defaultRowHeight="14.4" x14ac:dyDescent="0.3"/>
  <cols>
    <col min="1" max="1" width="5" bestFit="1" customWidth="1"/>
    <col min="2" max="10" width="2" bestFit="1" customWidth="1"/>
    <col min="11" max="13" width="3" bestFit="1" customWidth="1"/>
  </cols>
  <sheetData>
    <row r="1" spans="1:14" x14ac:dyDescent="0.3">
      <c r="A1">
        <v>1990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14" x14ac:dyDescent="0.3">
      <c r="A2">
        <v>1991</v>
      </c>
      <c r="N2">
        <f>+SUM(B2:M2)</f>
        <v>0</v>
      </c>
    </row>
    <row r="3" spans="1:14" x14ac:dyDescent="0.3">
      <c r="A3">
        <v>1992</v>
      </c>
      <c r="N3">
        <f t="shared" ref="N3:N24" si="0">+SUM(B3:M3)</f>
        <v>0</v>
      </c>
    </row>
    <row r="4" spans="1:14" x14ac:dyDescent="0.3">
      <c r="A4">
        <v>1993</v>
      </c>
      <c r="N4">
        <f t="shared" si="0"/>
        <v>0</v>
      </c>
    </row>
    <row r="5" spans="1:14" x14ac:dyDescent="0.3">
      <c r="A5">
        <v>1994</v>
      </c>
      <c r="N5">
        <f t="shared" si="0"/>
        <v>0</v>
      </c>
    </row>
    <row r="6" spans="1:14" x14ac:dyDescent="0.3">
      <c r="A6">
        <v>1995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f t="shared" si="0"/>
        <v>12</v>
      </c>
    </row>
    <row r="7" spans="1:14" x14ac:dyDescent="0.3">
      <c r="A7">
        <v>1996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f t="shared" si="0"/>
        <v>12</v>
      </c>
    </row>
    <row r="8" spans="1:14" x14ac:dyDescent="0.3">
      <c r="A8">
        <v>1997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f t="shared" si="0"/>
        <v>12</v>
      </c>
    </row>
    <row r="9" spans="1:14" x14ac:dyDescent="0.3">
      <c r="A9">
        <v>1998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f t="shared" si="0"/>
        <v>12</v>
      </c>
    </row>
    <row r="10" spans="1:14" x14ac:dyDescent="0.3">
      <c r="A10">
        <v>1999</v>
      </c>
      <c r="B10">
        <v>1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f t="shared" si="0"/>
        <v>12</v>
      </c>
    </row>
    <row r="11" spans="1:14" x14ac:dyDescent="0.3">
      <c r="A11">
        <v>2000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f t="shared" si="0"/>
        <v>12</v>
      </c>
    </row>
    <row r="12" spans="1:14" x14ac:dyDescent="0.3">
      <c r="A12">
        <v>2001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f t="shared" si="0"/>
        <v>12</v>
      </c>
    </row>
    <row r="13" spans="1:14" x14ac:dyDescent="0.3">
      <c r="A13">
        <v>2002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f t="shared" si="0"/>
        <v>12</v>
      </c>
    </row>
    <row r="14" spans="1:14" x14ac:dyDescent="0.3">
      <c r="A14">
        <v>2003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f t="shared" si="0"/>
        <v>12</v>
      </c>
    </row>
    <row r="15" spans="1:14" x14ac:dyDescent="0.3">
      <c r="A15">
        <v>2004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f t="shared" si="0"/>
        <v>12</v>
      </c>
    </row>
    <row r="16" spans="1:14" x14ac:dyDescent="0.3">
      <c r="A16">
        <v>2005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f t="shared" si="0"/>
        <v>12</v>
      </c>
    </row>
    <row r="17" spans="1:14" x14ac:dyDescent="0.3">
      <c r="A17">
        <v>2006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f t="shared" si="0"/>
        <v>12</v>
      </c>
    </row>
    <row r="18" spans="1:14" x14ac:dyDescent="0.3">
      <c r="A18">
        <v>2007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f t="shared" si="0"/>
        <v>12</v>
      </c>
    </row>
    <row r="19" spans="1:14" x14ac:dyDescent="0.3">
      <c r="A19">
        <v>2008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f t="shared" si="0"/>
        <v>12</v>
      </c>
    </row>
    <row r="20" spans="1:14" x14ac:dyDescent="0.3">
      <c r="A20">
        <v>2009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f t="shared" si="0"/>
        <v>12</v>
      </c>
    </row>
    <row r="21" spans="1:14" x14ac:dyDescent="0.3">
      <c r="A21">
        <v>2010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f t="shared" si="0"/>
        <v>12</v>
      </c>
    </row>
    <row r="22" spans="1:14" x14ac:dyDescent="0.3">
      <c r="A22">
        <v>2011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f t="shared" si="0"/>
        <v>12</v>
      </c>
    </row>
    <row r="23" spans="1:14" x14ac:dyDescent="0.3">
      <c r="A23">
        <v>2012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f t="shared" si="0"/>
        <v>12</v>
      </c>
    </row>
    <row r="24" spans="1:14" x14ac:dyDescent="0.3">
      <c r="A24">
        <v>2013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N24">
        <f t="shared" si="0"/>
        <v>7</v>
      </c>
    </row>
    <row r="25" spans="1:14" x14ac:dyDescent="0.3">
      <c r="N25">
        <f>SUM(N2:N24)</f>
        <v>223</v>
      </c>
    </row>
    <row r="26" spans="1:14" x14ac:dyDescent="0.3">
      <c r="N26">
        <f>+INT(N25/12)</f>
        <v>18</v>
      </c>
    </row>
    <row r="27" spans="1:14" x14ac:dyDescent="0.3">
      <c r="N27">
        <f>+N25-(N26*12)</f>
        <v>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N31"/>
  <sheetViews>
    <sheetView topLeftCell="B5" workbookViewId="0">
      <selection activeCell="B5" sqref="A1:XFD1048576"/>
    </sheetView>
  </sheetViews>
  <sheetFormatPr baseColWidth="10" defaultColWidth="11.44140625" defaultRowHeight="13.8" x14ac:dyDescent="0.3"/>
  <cols>
    <col min="1" max="1" width="9" style="22" customWidth="1"/>
    <col min="2" max="2" width="70.6640625" style="22" customWidth="1"/>
    <col min="3" max="4" width="7.88671875" style="22" customWidth="1"/>
    <col min="5" max="5" width="65" style="34" customWidth="1"/>
    <col min="6" max="6" width="11.44140625" style="35"/>
    <col min="7" max="7" width="65" style="34" customWidth="1"/>
    <col min="8" max="8" width="11.44140625" style="35"/>
    <col min="9" max="9" width="65" style="34" customWidth="1"/>
    <col min="10" max="10" width="11.44140625" style="35"/>
    <col min="11" max="14" width="11.44140625" style="34"/>
    <col min="15" max="16384" width="11.44140625" style="22"/>
  </cols>
  <sheetData>
    <row r="1" spans="1:14" s="17" customFormat="1" ht="14.25" customHeight="1" x14ac:dyDescent="0.25">
      <c r="A1" s="128" t="s">
        <v>0</v>
      </c>
      <c r="B1" s="128"/>
      <c r="C1" s="128"/>
      <c r="D1" s="128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x14ac:dyDescent="0.25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5">
      <c r="A3" s="28" t="s">
        <v>1</v>
      </c>
      <c r="B3" s="137" t="s">
        <v>2</v>
      </c>
      <c r="C3" s="137"/>
      <c r="D3" s="137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5">
      <c r="A4" s="28" t="s">
        <v>3</v>
      </c>
      <c r="B4" s="137" t="s">
        <v>52</v>
      </c>
      <c r="C4" s="137"/>
      <c r="D4" s="137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5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5">
      <c r="A6" s="29"/>
      <c r="B6" s="29"/>
      <c r="C6" s="18"/>
      <c r="D6" s="18"/>
      <c r="E6" s="138"/>
      <c r="F6" s="138"/>
      <c r="G6" s="138"/>
      <c r="H6" s="138"/>
      <c r="I6" s="138"/>
      <c r="J6" s="138"/>
      <c r="K6" s="33"/>
      <c r="L6" s="33"/>
      <c r="M6" s="33"/>
      <c r="N6" s="33"/>
    </row>
    <row r="7" spans="1:14" ht="25.5" customHeight="1" x14ac:dyDescent="0.3">
      <c r="A7" s="47">
        <v>1</v>
      </c>
      <c r="B7" s="19" t="s">
        <v>53</v>
      </c>
      <c r="C7" s="142" t="s">
        <v>54</v>
      </c>
      <c r="D7" s="143"/>
      <c r="E7" s="139" t="s">
        <v>55</v>
      </c>
      <c r="F7" s="139"/>
      <c r="G7" s="139" t="s">
        <v>56</v>
      </c>
      <c r="H7" s="139"/>
      <c r="I7" s="139" t="s">
        <v>57</v>
      </c>
      <c r="J7" s="139"/>
    </row>
    <row r="8" spans="1:14" x14ac:dyDescent="0.3">
      <c r="A8" s="126"/>
      <c r="B8" s="127" t="s">
        <v>58</v>
      </c>
      <c r="C8" s="126" t="s">
        <v>59</v>
      </c>
      <c r="D8" s="126"/>
      <c r="E8" s="140" t="s">
        <v>60</v>
      </c>
      <c r="F8" s="141" t="s">
        <v>16</v>
      </c>
      <c r="G8" s="140" t="s">
        <v>61</v>
      </c>
      <c r="H8" s="141" t="s">
        <v>16</v>
      </c>
      <c r="I8" s="140" t="s">
        <v>62</v>
      </c>
      <c r="J8" s="141" t="s">
        <v>16</v>
      </c>
    </row>
    <row r="9" spans="1:14" x14ac:dyDescent="0.3">
      <c r="A9" s="126"/>
      <c r="B9" s="127"/>
      <c r="C9" s="45" t="s">
        <v>63</v>
      </c>
      <c r="D9" s="45" t="s">
        <v>64</v>
      </c>
      <c r="E9" s="140"/>
      <c r="F9" s="141"/>
      <c r="G9" s="140"/>
      <c r="H9" s="141"/>
      <c r="I9" s="140"/>
      <c r="J9" s="141"/>
    </row>
    <row r="10" spans="1:14" x14ac:dyDescent="0.3">
      <c r="A10" s="126"/>
      <c r="B10" s="20" t="s">
        <v>65</v>
      </c>
      <c r="C10" s="126"/>
      <c r="D10" s="126"/>
      <c r="E10" s="37"/>
      <c r="F10" s="38"/>
      <c r="G10" s="37"/>
      <c r="H10" s="38"/>
      <c r="I10" s="37"/>
      <c r="J10" s="38"/>
    </row>
    <row r="11" spans="1:14" ht="57.75" customHeight="1" x14ac:dyDescent="0.3">
      <c r="A11" s="126"/>
      <c r="B11" s="20" t="s">
        <v>66</v>
      </c>
      <c r="C11" s="126" t="s">
        <v>67</v>
      </c>
      <c r="D11" s="126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3">
      <c r="A12" s="126"/>
      <c r="B12" s="20" t="s">
        <v>71</v>
      </c>
      <c r="C12" s="126" t="s">
        <v>72</v>
      </c>
      <c r="D12" s="126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3">
      <c r="A13" s="126"/>
      <c r="B13" s="20" t="s">
        <v>75</v>
      </c>
      <c r="C13" s="126" t="s">
        <v>76</v>
      </c>
      <c r="D13" s="126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3">
      <c r="A14" s="47">
        <v>2</v>
      </c>
      <c r="B14" s="19" t="s">
        <v>79</v>
      </c>
      <c r="C14" s="129" t="s">
        <v>80</v>
      </c>
      <c r="D14" s="129"/>
      <c r="E14" s="40"/>
      <c r="F14" s="39"/>
      <c r="G14" s="40"/>
      <c r="H14" s="39"/>
      <c r="I14" s="40"/>
      <c r="J14" s="39"/>
    </row>
    <row r="15" spans="1:14" x14ac:dyDescent="0.3">
      <c r="A15" s="134"/>
      <c r="B15" s="23" t="s">
        <v>81</v>
      </c>
      <c r="C15" s="126" t="s">
        <v>59</v>
      </c>
      <c r="D15" s="126"/>
      <c r="E15" s="144" t="s">
        <v>82</v>
      </c>
      <c r="F15" s="141" t="s">
        <v>16</v>
      </c>
      <c r="G15" s="144" t="s">
        <v>83</v>
      </c>
      <c r="H15" s="141" t="s">
        <v>16</v>
      </c>
      <c r="I15" s="144" t="s">
        <v>84</v>
      </c>
      <c r="J15" s="141" t="s">
        <v>16</v>
      </c>
    </row>
    <row r="16" spans="1:14" x14ac:dyDescent="0.3">
      <c r="A16" s="135"/>
      <c r="B16" s="24" t="s">
        <v>85</v>
      </c>
      <c r="C16" s="126" t="s">
        <v>63</v>
      </c>
      <c r="D16" s="126"/>
      <c r="E16" s="141"/>
      <c r="F16" s="141"/>
      <c r="G16" s="141"/>
      <c r="H16" s="141"/>
      <c r="I16" s="141"/>
      <c r="J16" s="141"/>
    </row>
    <row r="17" spans="1:10" x14ac:dyDescent="0.3">
      <c r="A17" s="135"/>
      <c r="B17" s="25"/>
      <c r="C17" s="126" t="s">
        <v>86</v>
      </c>
      <c r="D17" s="126"/>
      <c r="E17" s="141"/>
      <c r="F17" s="145">
        <v>10</v>
      </c>
      <c r="G17" s="141"/>
      <c r="H17" s="145">
        <v>10</v>
      </c>
      <c r="I17" s="141"/>
      <c r="J17" s="145">
        <v>10</v>
      </c>
    </row>
    <row r="18" spans="1:10" x14ac:dyDescent="0.3">
      <c r="A18" s="136"/>
      <c r="B18" s="26" t="s">
        <v>87</v>
      </c>
      <c r="C18" s="126"/>
      <c r="D18" s="126"/>
      <c r="E18" s="141"/>
      <c r="F18" s="145"/>
      <c r="G18" s="141"/>
      <c r="H18" s="145"/>
      <c r="I18" s="141"/>
      <c r="J18" s="145"/>
    </row>
    <row r="19" spans="1:10" x14ac:dyDescent="0.3">
      <c r="A19" s="135"/>
      <c r="B19" s="23" t="s">
        <v>88</v>
      </c>
      <c r="C19" s="126" t="s">
        <v>59</v>
      </c>
      <c r="D19" s="126"/>
      <c r="E19" s="146" t="s">
        <v>89</v>
      </c>
      <c r="F19" s="141" t="s">
        <v>16</v>
      </c>
      <c r="G19" s="146" t="s">
        <v>90</v>
      </c>
      <c r="H19" s="141" t="s">
        <v>16</v>
      </c>
      <c r="I19" s="146" t="s">
        <v>91</v>
      </c>
      <c r="J19" s="141" t="s">
        <v>16</v>
      </c>
    </row>
    <row r="20" spans="1:10" ht="27.6" x14ac:dyDescent="0.3">
      <c r="A20" s="135"/>
      <c r="B20" s="24" t="s">
        <v>92</v>
      </c>
      <c r="C20" s="126"/>
      <c r="D20" s="126"/>
      <c r="E20" s="140"/>
      <c r="F20" s="141"/>
      <c r="G20" s="140"/>
      <c r="H20" s="141"/>
      <c r="I20" s="140"/>
      <c r="J20" s="141"/>
    </row>
    <row r="21" spans="1:10" x14ac:dyDescent="0.3">
      <c r="A21" s="135"/>
      <c r="B21" s="24"/>
      <c r="C21" s="45" t="s">
        <v>63</v>
      </c>
      <c r="D21" s="45" t="s">
        <v>64</v>
      </c>
      <c r="E21" s="140"/>
      <c r="F21" s="145">
        <v>60</v>
      </c>
      <c r="G21" s="140"/>
      <c r="H21" s="145">
        <v>40</v>
      </c>
      <c r="I21" s="140"/>
      <c r="J21" s="145">
        <v>60</v>
      </c>
    </row>
    <row r="22" spans="1:10" x14ac:dyDescent="0.3">
      <c r="A22" s="135"/>
      <c r="B22" s="24" t="s">
        <v>93</v>
      </c>
      <c r="C22" s="126" t="s">
        <v>94</v>
      </c>
      <c r="D22" s="126"/>
      <c r="E22" s="140"/>
      <c r="F22" s="145"/>
      <c r="G22" s="140"/>
      <c r="H22" s="145"/>
      <c r="I22" s="140"/>
      <c r="J22" s="145"/>
    </row>
    <row r="23" spans="1:10" x14ac:dyDescent="0.3">
      <c r="A23" s="135"/>
      <c r="B23" s="24" t="s">
        <v>95</v>
      </c>
      <c r="C23" s="126"/>
      <c r="D23" s="126"/>
      <c r="E23" s="140"/>
      <c r="F23" s="145"/>
      <c r="G23" s="140"/>
      <c r="H23" s="145"/>
      <c r="I23" s="140"/>
      <c r="J23" s="145"/>
    </row>
    <row r="24" spans="1:10" x14ac:dyDescent="0.3">
      <c r="A24" s="135"/>
      <c r="B24" s="24" t="s">
        <v>96</v>
      </c>
      <c r="C24" s="126"/>
      <c r="D24" s="126"/>
      <c r="E24" s="140"/>
      <c r="F24" s="145"/>
      <c r="G24" s="140"/>
      <c r="H24" s="145"/>
      <c r="I24" s="140"/>
      <c r="J24" s="145"/>
    </row>
    <row r="25" spans="1:10" x14ac:dyDescent="0.3">
      <c r="A25" s="136"/>
      <c r="B25" s="27" t="s">
        <v>97</v>
      </c>
      <c r="C25" s="126"/>
      <c r="D25" s="126"/>
      <c r="E25" s="140"/>
      <c r="F25" s="145"/>
      <c r="G25" s="140"/>
      <c r="H25" s="145"/>
      <c r="I25" s="140"/>
      <c r="J25" s="145"/>
    </row>
    <row r="26" spans="1:10" ht="24" customHeight="1" x14ac:dyDescent="0.3">
      <c r="A26" s="47">
        <v>3</v>
      </c>
      <c r="B26" s="19" t="s">
        <v>98</v>
      </c>
      <c r="C26" s="129" t="s">
        <v>99</v>
      </c>
      <c r="D26" s="129"/>
      <c r="E26" s="147"/>
      <c r="F26" s="39"/>
      <c r="G26" s="147"/>
      <c r="H26" s="39"/>
      <c r="I26" s="147"/>
      <c r="J26" s="39"/>
    </row>
    <row r="27" spans="1:10" x14ac:dyDescent="0.3">
      <c r="A27" s="130"/>
      <c r="B27" s="21" t="s">
        <v>45</v>
      </c>
      <c r="C27" s="133">
        <v>3</v>
      </c>
      <c r="D27" s="133"/>
      <c r="E27" s="148"/>
      <c r="F27" s="39">
        <v>3</v>
      </c>
      <c r="G27" s="148"/>
      <c r="H27" s="39">
        <v>3</v>
      </c>
      <c r="I27" s="148"/>
      <c r="J27" s="39">
        <v>3</v>
      </c>
    </row>
    <row r="28" spans="1:10" x14ac:dyDescent="0.3">
      <c r="A28" s="131"/>
      <c r="B28" s="21" t="s">
        <v>47</v>
      </c>
      <c r="C28" s="133">
        <v>3</v>
      </c>
      <c r="D28" s="133"/>
      <c r="E28" s="148"/>
      <c r="F28" s="39">
        <v>3</v>
      </c>
      <c r="G28" s="148"/>
      <c r="H28" s="39">
        <v>3</v>
      </c>
      <c r="I28" s="148"/>
      <c r="J28" s="39">
        <v>3</v>
      </c>
    </row>
    <row r="29" spans="1:10" x14ac:dyDescent="0.3">
      <c r="A29" s="131"/>
      <c r="B29" s="21" t="s">
        <v>48</v>
      </c>
      <c r="C29" s="133">
        <v>2</v>
      </c>
      <c r="D29" s="133"/>
      <c r="E29" s="148"/>
      <c r="F29" s="39">
        <v>2</v>
      </c>
      <c r="G29" s="148"/>
      <c r="H29" s="39">
        <v>2</v>
      </c>
      <c r="I29" s="148"/>
      <c r="J29" s="39">
        <v>2</v>
      </c>
    </row>
    <row r="30" spans="1:10" x14ac:dyDescent="0.3">
      <c r="A30" s="132"/>
      <c r="B30" s="21" t="s">
        <v>49</v>
      </c>
      <c r="C30" s="133">
        <v>2</v>
      </c>
      <c r="D30" s="133"/>
      <c r="E30" s="148"/>
      <c r="F30" s="41">
        <v>2</v>
      </c>
      <c r="G30" s="148"/>
      <c r="H30" s="41">
        <v>2</v>
      </c>
      <c r="I30" s="148"/>
      <c r="J30" s="41">
        <v>2</v>
      </c>
    </row>
    <row r="31" spans="1:10" x14ac:dyDescent="0.3">
      <c r="A31" s="149" t="s">
        <v>100</v>
      </c>
      <c r="B31" s="150"/>
      <c r="C31" s="129">
        <v>100</v>
      </c>
      <c r="D31" s="129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I19:I25"/>
    <mergeCell ref="J19:J20"/>
    <mergeCell ref="J21:J25"/>
    <mergeCell ref="I26:I30"/>
    <mergeCell ref="A31:B31"/>
    <mergeCell ref="C31:D31"/>
    <mergeCell ref="G19:G25"/>
    <mergeCell ref="H19:H20"/>
    <mergeCell ref="H21:H25"/>
    <mergeCell ref="G26:G30"/>
    <mergeCell ref="E26:E30"/>
    <mergeCell ref="C22:D25"/>
    <mergeCell ref="I6:J6"/>
    <mergeCell ref="I7:J7"/>
    <mergeCell ref="I8:I9"/>
    <mergeCell ref="J8:J9"/>
    <mergeCell ref="I15:I18"/>
    <mergeCell ref="J15:J16"/>
    <mergeCell ref="J17:J18"/>
    <mergeCell ref="G7:H7"/>
    <mergeCell ref="G6:H6"/>
    <mergeCell ref="G8:G9"/>
    <mergeCell ref="H8:H9"/>
    <mergeCell ref="G15:G18"/>
    <mergeCell ref="H15:H16"/>
    <mergeCell ref="H17:H18"/>
    <mergeCell ref="E15:E18"/>
    <mergeCell ref="F15:F16"/>
    <mergeCell ref="F17:F18"/>
    <mergeCell ref="F19:F20"/>
    <mergeCell ref="F21:F25"/>
    <mergeCell ref="E19:E25"/>
    <mergeCell ref="B3:D3"/>
    <mergeCell ref="B4:D4"/>
    <mergeCell ref="E6:F6"/>
    <mergeCell ref="E7:F7"/>
    <mergeCell ref="E8:E9"/>
    <mergeCell ref="F8:F9"/>
    <mergeCell ref="C7:D7"/>
    <mergeCell ref="A1:D1"/>
    <mergeCell ref="C12:D12"/>
    <mergeCell ref="C13:D13"/>
    <mergeCell ref="C26:D26"/>
    <mergeCell ref="A27:A30"/>
    <mergeCell ref="C27:D27"/>
    <mergeCell ref="C28:D28"/>
    <mergeCell ref="C29:D29"/>
    <mergeCell ref="C30:D30"/>
    <mergeCell ref="C14:D14"/>
    <mergeCell ref="A15:A18"/>
    <mergeCell ref="C15:D15"/>
    <mergeCell ref="C16:D16"/>
    <mergeCell ref="C17:D18"/>
    <mergeCell ref="A19:A25"/>
    <mergeCell ref="C19:D20"/>
    <mergeCell ref="A8:A13"/>
    <mergeCell ref="B8:B9"/>
    <mergeCell ref="C8:D8"/>
    <mergeCell ref="C11:D11"/>
    <mergeCell ref="C10:D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N31"/>
  <sheetViews>
    <sheetView topLeftCell="A7" workbookViewId="0">
      <selection activeCell="A7" sqref="A1:XFD1048576"/>
    </sheetView>
  </sheetViews>
  <sheetFormatPr baseColWidth="10" defaultColWidth="11.44140625" defaultRowHeight="13.8" x14ac:dyDescent="0.3"/>
  <cols>
    <col min="1" max="1" width="9" style="22" customWidth="1"/>
    <col min="2" max="2" width="70.6640625" style="22" customWidth="1"/>
    <col min="3" max="4" width="7.88671875" style="22" customWidth="1"/>
    <col min="5" max="5" width="65" style="34" customWidth="1"/>
    <col min="6" max="6" width="11.44140625" style="35"/>
    <col min="7" max="7" width="65" style="34" customWidth="1"/>
    <col min="8" max="8" width="11.44140625" style="35"/>
    <col min="9" max="9" width="65" style="34" customWidth="1"/>
    <col min="10" max="10" width="11.44140625" style="35"/>
    <col min="11" max="14" width="11.44140625" style="34"/>
    <col min="15" max="16384" width="11.44140625" style="22"/>
  </cols>
  <sheetData>
    <row r="1" spans="1:14" s="17" customFormat="1" ht="14.25" customHeight="1" x14ac:dyDescent="0.25">
      <c r="A1" s="128" t="s">
        <v>0</v>
      </c>
      <c r="B1" s="128"/>
      <c r="C1" s="128"/>
      <c r="D1" s="128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x14ac:dyDescent="0.25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5">
      <c r="A3" s="28" t="s">
        <v>1</v>
      </c>
      <c r="B3" s="137" t="s">
        <v>2</v>
      </c>
      <c r="C3" s="137"/>
      <c r="D3" s="137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5">
      <c r="A4" s="28" t="s">
        <v>3</v>
      </c>
      <c r="B4" s="137" t="s">
        <v>52</v>
      </c>
      <c r="C4" s="137"/>
      <c r="D4" s="137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5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5">
      <c r="A6" s="29"/>
      <c r="B6" s="29"/>
      <c r="C6" s="18"/>
      <c r="D6" s="18"/>
      <c r="E6" s="138"/>
      <c r="F6" s="138"/>
      <c r="G6" s="138"/>
      <c r="H6" s="138"/>
      <c r="I6" s="138"/>
      <c r="J6" s="138"/>
      <c r="K6" s="33"/>
      <c r="L6" s="33"/>
      <c r="M6" s="33"/>
      <c r="N6" s="33"/>
    </row>
    <row r="7" spans="1:14" ht="25.5" customHeight="1" x14ac:dyDescent="0.3">
      <c r="A7" s="47">
        <v>1</v>
      </c>
      <c r="B7" s="19" t="s">
        <v>53</v>
      </c>
      <c r="C7" s="142" t="s">
        <v>54</v>
      </c>
      <c r="D7" s="143"/>
      <c r="E7" s="139" t="s">
        <v>55</v>
      </c>
      <c r="F7" s="139"/>
      <c r="G7" s="139" t="s">
        <v>56</v>
      </c>
      <c r="H7" s="139"/>
      <c r="I7" s="139" t="s">
        <v>57</v>
      </c>
      <c r="J7" s="139"/>
    </row>
    <row r="8" spans="1:14" x14ac:dyDescent="0.3">
      <c r="A8" s="126"/>
      <c r="B8" s="127" t="s">
        <v>58</v>
      </c>
      <c r="C8" s="126" t="s">
        <v>59</v>
      </c>
      <c r="D8" s="126"/>
      <c r="E8" s="140" t="s">
        <v>60</v>
      </c>
      <c r="F8" s="141" t="s">
        <v>16</v>
      </c>
      <c r="G8" s="140" t="s">
        <v>61</v>
      </c>
      <c r="H8" s="141" t="s">
        <v>16</v>
      </c>
      <c r="I8" s="140" t="s">
        <v>62</v>
      </c>
      <c r="J8" s="141" t="s">
        <v>16</v>
      </c>
    </row>
    <row r="9" spans="1:14" x14ac:dyDescent="0.3">
      <c r="A9" s="126"/>
      <c r="B9" s="127"/>
      <c r="C9" s="45" t="s">
        <v>63</v>
      </c>
      <c r="D9" s="45" t="s">
        <v>64</v>
      </c>
      <c r="E9" s="140"/>
      <c r="F9" s="141"/>
      <c r="G9" s="140"/>
      <c r="H9" s="141"/>
      <c r="I9" s="140"/>
      <c r="J9" s="141"/>
    </row>
    <row r="10" spans="1:14" x14ac:dyDescent="0.3">
      <c r="A10" s="126"/>
      <c r="B10" s="20" t="s">
        <v>65</v>
      </c>
      <c r="C10" s="126"/>
      <c r="D10" s="126"/>
      <c r="E10" s="37"/>
      <c r="F10" s="38"/>
      <c r="G10" s="37"/>
      <c r="H10" s="38"/>
      <c r="I10" s="37"/>
      <c r="J10" s="38"/>
    </row>
    <row r="11" spans="1:14" ht="57.75" customHeight="1" x14ac:dyDescent="0.3">
      <c r="A11" s="126"/>
      <c r="B11" s="20" t="s">
        <v>66</v>
      </c>
      <c r="C11" s="126" t="s">
        <v>67</v>
      </c>
      <c r="D11" s="126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3">
      <c r="A12" s="126"/>
      <c r="B12" s="20" t="s">
        <v>71</v>
      </c>
      <c r="C12" s="126" t="s">
        <v>72</v>
      </c>
      <c r="D12" s="126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3">
      <c r="A13" s="126"/>
      <c r="B13" s="20" t="s">
        <v>75</v>
      </c>
      <c r="C13" s="126" t="s">
        <v>76</v>
      </c>
      <c r="D13" s="126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3">
      <c r="A14" s="47">
        <v>2</v>
      </c>
      <c r="B14" s="19" t="s">
        <v>79</v>
      </c>
      <c r="C14" s="129" t="s">
        <v>80</v>
      </c>
      <c r="D14" s="129"/>
      <c r="E14" s="40"/>
      <c r="F14" s="39"/>
      <c r="G14" s="40"/>
      <c r="H14" s="39"/>
      <c r="I14" s="40"/>
      <c r="J14" s="39"/>
    </row>
    <row r="15" spans="1:14" x14ac:dyDescent="0.3">
      <c r="A15" s="134"/>
      <c r="B15" s="23" t="s">
        <v>81</v>
      </c>
      <c r="C15" s="126" t="s">
        <v>59</v>
      </c>
      <c r="D15" s="126"/>
      <c r="E15" s="144" t="s">
        <v>82</v>
      </c>
      <c r="F15" s="141" t="s">
        <v>16</v>
      </c>
      <c r="G15" s="144" t="s">
        <v>83</v>
      </c>
      <c r="H15" s="141" t="s">
        <v>16</v>
      </c>
      <c r="I15" s="144" t="s">
        <v>84</v>
      </c>
      <c r="J15" s="141" t="s">
        <v>16</v>
      </c>
    </row>
    <row r="16" spans="1:14" x14ac:dyDescent="0.3">
      <c r="A16" s="135"/>
      <c r="B16" s="24" t="s">
        <v>85</v>
      </c>
      <c r="C16" s="126" t="s">
        <v>63</v>
      </c>
      <c r="D16" s="126"/>
      <c r="E16" s="141"/>
      <c r="F16" s="141"/>
      <c r="G16" s="141"/>
      <c r="H16" s="141"/>
      <c r="I16" s="141"/>
      <c r="J16" s="141"/>
    </row>
    <row r="17" spans="1:10" x14ac:dyDescent="0.3">
      <c r="A17" s="135"/>
      <c r="B17" s="25"/>
      <c r="C17" s="126" t="s">
        <v>86</v>
      </c>
      <c r="D17" s="126"/>
      <c r="E17" s="141"/>
      <c r="F17" s="145">
        <v>10</v>
      </c>
      <c r="G17" s="141"/>
      <c r="H17" s="145">
        <v>10</v>
      </c>
      <c r="I17" s="141"/>
      <c r="J17" s="145">
        <v>10</v>
      </c>
    </row>
    <row r="18" spans="1:10" x14ac:dyDescent="0.3">
      <c r="A18" s="136"/>
      <c r="B18" s="26" t="s">
        <v>87</v>
      </c>
      <c r="C18" s="126"/>
      <c r="D18" s="126"/>
      <c r="E18" s="141"/>
      <c r="F18" s="145"/>
      <c r="G18" s="141"/>
      <c r="H18" s="145"/>
      <c r="I18" s="141"/>
      <c r="J18" s="145"/>
    </row>
    <row r="19" spans="1:10" x14ac:dyDescent="0.3">
      <c r="A19" s="135"/>
      <c r="B19" s="23" t="s">
        <v>88</v>
      </c>
      <c r="C19" s="126" t="s">
        <v>59</v>
      </c>
      <c r="D19" s="126"/>
      <c r="E19" s="146" t="s">
        <v>89</v>
      </c>
      <c r="F19" s="141" t="s">
        <v>16</v>
      </c>
      <c r="G19" s="146" t="s">
        <v>90</v>
      </c>
      <c r="H19" s="141" t="s">
        <v>16</v>
      </c>
      <c r="I19" s="146" t="s">
        <v>91</v>
      </c>
      <c r="J19" s="141" t="s">
        <v>16</v>
      </c>
    </row>
    <row r="20" spans="1:10" ht="27.6" x14ac:dyDescent="0.3">
      <c r="A20" s="135"/>
      <c r="B20" s="24" t="s">
        <v>92</v>
      </c>
      <c r="C20" s="126"/>
      <c r="D20" s="126"/>
      <c r="E20" s="140"/>
      <c r="F20" s="141"/>
      <c r="G20" s="140"/>
      <c r="H20" s="141"/>
      <c r="I20" s="140"/>
      <c r="J20" s="141"/>
    </row>
    <row r="21" spans="1:10" x14ac:dyDescent="0.3">
      <c r="A21" s="135"/>
      <c r="B21" s="24"/>
      <c r="C21" s="45" t="s">
        <v>63</v>
      </c>
      <c r="D21" s="45" t="s">
        <v>64</v>
      </c>
      <c r="E21" s="140"/>
      <c r="F21" s="145">
        <v>60</v>
      </c>
      <c r="G21" s="140"/>
      <c r="H21" s="145">
        <v>40</v>
      </c>
      <c r="I21" s="140"/>
      <c r="J21" s="145">
        <v>60</v>
      </c>
    </row>
    <row r="22" spans="1:10" x14ac:dyDescent="0.3">
      <c r="A22" s="135"/>
      <c r="B22" s="24" t="s">
        <v>93</v>
      </c>
      <c r="C22" s="126" t="s">
        <v>94</v>
      </c>
      <c r="D22" s="126"/>
      <c r="E22" s="140"/>
      <c r="F22" s="145"/>
      <c r="G22" s="140"/>
      <c r="H22" s="145"/>
      <c r="I22" s="140"/>
      <c r="J22" s="145"/>
    </row>
    <row r="23" spans="1:10" x14ac:dyDescent="0.3">
      <c r="A23" s="135"/>
      <c r="B23" s="24" t="s">
        <v>95</v>
      </c>
      <c r="C23" s="126"/>
      <c r="D23" s="126"/>
      <c r="E23" s="140"/>
      <c r="F23" s="145"/>
      <c r="G23" s="140"/>
      <c r="H23" s="145"/>
      <c r="I23" s="140"/>
      <c r="J23" s="145"/>
    </row>
    <row r="24" spans="1:10" x14ac:dyDescent="0.3">
      <c r="A24" s="135"/>
      <c r="B24" s="24" t="s">
        <v>96</v>
      </c>
      <c r="C24" s="126"/>
      <c r="D24" s="126"/>
      <c r="E24" s="140"/>
      <c r="F24" s="145"/>
      <c r="G24" s="140"/>
      <c r="H24" s="145"/>
      <c r="I24" s="140"/>
      <c r="J24" s="145"/>
    </row>
    <row r="25" spans="1:10" x14ac:dyDescent="0.3">
      <c r="A25" s="136"/>
      <c r="B25" s="27" t="s">
        <v>97</v>
      </c>
      <c r="C25" s="126"/>
      <c r="D25" s="126"/>
      <c r="E25" s="140"/>
      <c r="F25" s="145"/>
      <c r="G25" s="140"/>
      <c r="H25" s="145"/>
      <c r="I25" s="140"/>
      <c r="J25" s="145"/>
    </row>
    <row r="26" spans="1:10" ht="24" customHeight="1" x14ac:dyDescent="0.3">
      <c r="A26" s="47">
        <v>3</v>
      </c>
      <c r="B26" s="19" t="s">
        <v>98</v>
      </c>
      <c r="C26" s="129" t="s">
        <v>99</v>
      </c>
      <c r="D26" s="129"/>
      <c r="E26" s="147"/>
      <c r="F26" s="39"/>
      <c r="G26" s="147"/>
      <c r="H26" s="39"/>
      <c r="I26" s="147"/>
      <c r="J26" s="39"/>
    </row>
    <row r="27" spans="1:10" x14ac:dyDescent="0.3">
      <c r="A27" s="130"/>
      <c r="B27" s="21" t="s">
        <v>45</v>
      </c>
      <c r="C27" s="133">
        <v>3</v>
      </c>
      <c r="D27" s="133"/>
      <c r="E27" s="148"/>
      <c r="F27" s="39">
        <v>3</v>
      </c>
      <c r="G27" s="148"/>
      <c r="H27" s="39">
        <v>3</v>
      </c>
      <c r="I27" s="148"/>
      <c r="J27" s="39">
        <v>3</v>
      </c>
    </row>
    <row r="28" spans="1:10" x14ac:dyDescent="0.3">
      <c r="A28" s="131"/>
      <c r="B28" s="21" t="s">
        <v>47</v>
      </c>
      <c r="C28" s="133">
        <v>3</v>
      </c>
      <c r="D28" s="133"/>
      <c r="E28" s="148"/>
      <c r="F28" s="39">
        <v>3</v>
      </c>
      <c r="G28" s="148"/>
      <c r="H28" s="39">
        <v>3</v>
      </c>
      <c r="I28" s="148"/>
      <c r="J28" s="39">
        <v>3</v>
      </c>
    </row>
    <row r="29" spans="1:10" x14ac:dyDescent="0.3">
      <c r="A29" s="131"/>
      <c r="B29" s="21" t="s">
        <v>48</v>
      </c>
      <c r="C29" s="133">
        <v>2</v>
      </c>
      <c r="D29" s="133"/>
      <c r="E29" s="148"/>
      <c r="F29" s="39">
        <v>2</v>
      </c>
      <c r="G29" s="148"/>
      <c r="H29" s="39">
        <v>2</v>
      </c>
      <c r="I29" s="148"/>
      <c r="J29" s="39">
        <v>2</v>
      </c>
    </row>
    <row r="30" spans="1:10" x14ac:dyDescent="0.3">
      <c r="A30" s="132"/>
      <c r="B30" s="21" t="s">
        <v>49</v>
      </c>
      <c r="C30" s="133">
        <v>2</v>
      </c>
      <c r="D30" s="133"/>
      <c r="E30" s="148"/>
      <c r="F30" s="41">
        <v>2</v>
      </c>
      <c r="G30" s="148"/>
      <c r="H30" s="41">
        <v>2</v>
      </c>
      <c r="I30" s="148"/>
      <c r="J30" s="41">
        <v>2</v>
      </c>
    </row>
    <row r="31" spans="1:10" x14ac:dyDescent="0.3">
      <c r="A31" s="149" t="s">
        <v>100</v>
      </c>
      <c r="B31" s="150"/>
      <c r="C31" s="129">
        <v>100</v>
      </c>
      <c r="D31" s="129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A31:B31"/>
    <mergeCell ref="C31:D31"/>
    <mergeCell ref="C26:D26"/>
    <mergeCell ref="E26:E30"/>
    <mergeCell ref="G26:G30"/>
    <mergeCell ref="I26:I30"/>
    <mergeCell ref="A27:A30"/>
    <mergeCell ref="C27:D27"/>
    <mergeCell ref="C28:D28"/>
    <mergeCell ref="C29:D29"/>
    <mergeCell ref="C30:D30"/>
    <mergeCell ref="I19:I25"/>
    <mergeCell ref="J19:J20"/>
    <mergeCell ref="F21:F25"/>
    <mergeCell ref="H21:H25"/>
    <mergeCell ref="J21:J25"/>
    <mergeCell ref="G19:G25"/>
    <mergeCell ref="H19:H20"/>
    <mergeCell ref="C22:D25"/>
    <mergeCell ref="A19:A25"/>
    <mergeCell ref="C19:D20"/>
    <mergeCell ref="E19:E25"/>
    <mergeCell ref="F19:F20"/>
    <mergeCell ref="G15:G18"/>
    <mergeCell ref="H15:H16"/>
    <mergeCell ref="I15:I18"/>
    <mergeCell ref="J15:J16"/>
    <mergeCell ref="C16:D16"/>
    <mergeCell ref="C17:D18"/>
    <mergeCell ref="F17:F18"/>
    <mergeCell ref="H17:H18"/>
    <mergeCell ref="J17:J18"/>
    <mergeCell ref="F15:F16"/>
    <mergeCell ref="C13:D13"/>
    <mergeCell ref="C14:D14"/>
    <mergeCell ref="A15:A18"/>
    <mergeCell ref="C15:D15"/>
    <mergeCell ref="E15:E18"/>
    <mergeCell ref="A8:A13"/>
    <mergeCell ref="B8:B9"/>
    <mergeCell ref="C12:D12"/>
    <mergeCell ref="C10:D10"/>
    <mergeCell ref="C11:D11"/>
    <mergeCell ref="C7:D7"/>
    <mergeCell ref="E7:F7"/>
    <mergeCell ref="G7:H7"/>
    <mergeCell ref="I7:J7"/>
    <mergeCell ref="C8:D8"/>
    <mergeCell ref="E8:E9"/>
    <mergeCell ref="F8:F9"/>
    <mergeCell ref="G8:G9"/>
    <mergeCell ref="H8:H9"/>
    <mergeCell ref="I8:I9"/>
    <mergeCell ref="J8:J9"/>
    <mergeCell ref="I6:J6"/>
    <mergeCell ref="A1:D1"/>
    <mergeCell ref="B3:D3"/>
    <mergeCell ref="B4:D4"/>
    <mergeCell ref="E6:F6"/>
    <mergeCell ref="G6:H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99"/>
  <sheetViews>
    <sheetView tabSelected="1" zoomScale="70" zoomScaleNormal="70" zoomScaleSheetLayoutView="70" workbookViewId="0">
      <selection activeCell="E6" sqref="E6:L6"/>
    </sheetView>
  </sheetViews>
  <sheetFormatPr baseColWidth="10" defaultColWidth="11.44140625" defaultRowHeight="14.4" x14ac:dyDescent="0.3"/>
  <cols>
    <col min="1" max="1" width="7.109375" style="54" customWidth="1"/>
    <col min="2" max="2" width="9.6640625" style="54" customWidth="1"/>
    <col min="3" max="3" width="29.33203125" style="54" customWidth="1"/>
    <col min="4" max="4" width="4.109375" style="54" customWidth="1"/>
    <col min="5" max="5" width="20.44140625" style="54" customWidth="1"/>
    <col min="6" max="6" width="38.6640625" style="54" customWidth="1"/>
    <col min="7" max="8" width="10.33203125" style="54" customWidth="1"/>
    <col min="9" max="10" width="7.5546875" style="54" customWidth="1"/>
    <col min="11" max="11" width="9" style="54" customWidth="1"/>
    <col min="12" max="12" width="9.109375" style="54" customWidth="1"/>
    <col min="13" max="13" width="16.88671875" style="54" customWidth="1"/>
    <col min="14" max="16384" width="11.44140625" style="54"/>
  </cols>
  <sheetData>
    <row r="1" spans="2:12" ht="8.25" customHeight="1" thickBot="1" x14ac:dyDescent="0.35"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2:12" ht="23.25" customHeight="1" thickBot="1" x14ac:dyDescent="0.35">
      <c r="B2" s="219" t="s">
        <v>135</v>
      </c>
      <c r="C2" s="220"/>
      <c r="D2" s="220"/>
      <c r="E2" s="220"/>
      <c r="F2" s="220"/>
      <c r="G2" s="220"/>
      <c r="H2" s="220"/>
      <c r="I2" s="220"/>
      <c r="J2" s="220"/>
      <c r="K2" s="220"/>
      <c r="L2" s="221"/>
    </row>
    <row r="3" spans="2:12" ht="3.75" customHeight="1" thickBot="1" x14ac:dyDescent="0.3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2:12" ht="26.25" customHeight="1" x14ac:dyDescent="0.3">
      <c r="B4" s="222" t="s">
        <v>114</v>
      </c>
      <c r="C4" s="223"/>
      <c r="D4" s="75" t="s">
        <v>119</v>
      </c>
      <c r="E4" s="224" t="s">
        <v>133</v>
      </c>
      <c r="F4" s="224"/>
      <c r="G4" s="224"/>
      <c r="H4" s="224"/>
      <c r="I4" s="224"/>
      <c r="J4" s="224"/>
      <c r="K4" s="224"/>
      <c r="L4" s="225"/>
    </row>
    <row r="5" spans="2:12" ht="32.25" customHeight="1" x14ac:dyDescent="0.3">
      <c r="B5" s="226" t="s">
        <v>115</v>
      </c>
      <c r="C5" s="227"/>
      <c r="D5" s="87" t="s">
        <v>119</v>
      </c>
      <c r="E5" s="228" t="s">
        <v>136</v>
      </c>
      <c r="F5" s="228"/>
      <c r="G5" s="228"/>
      <c r="H5" s="228"/>
      <c r="I5" s="228"/>
      <c r="J5" s="228"/>
      <c r="K5" s="228"/>
      <c r="L5" s="229"/>
    </row>
    <row r="6" spans="2:12" ht="39.75" customHeight="1" thickBot="1" x14ac:dyDescent="0.35">
      <c r="B6" s="230" t="s">
        <v>116</v>
      </c>
      <c r="C6" s="231"/>
      <c r="D6" s="76" t="s">
        <v>119</v>
      </c>
      <c r="E6" s="204" t="s">
        <v>156</v>
      </c>
      <c r="F6" s="204"/>
      <c r="G6" s="204"/>
      <c r="H6" s="204"/>
      <c r="I6" s="204"/>
      <c r="J6" s="204"/>
      <c r="K6" s="204"/>
      <c r="L6" s="232"/>
    </row>
    <row r="7" spans="2:12" ht="24" customHeight="1" x14ac:dyDescent="0.3">
      <c r="B7" s="92" t="s">
        <v>147</v>
      </c>
      <c r="C7" s="91"/>
      <c r="D7" s="55"/>
      <c r="E7" s="55"/>
      <c r="F7" s="55"/>
      <c r="G7" s="55"/>
      <c r="H7" s="55"/>
      <c r="I7" s="55"/>
      <c r="J7" s="55"/>
      <c r="K7" s="55"/>
      <c r="L7" s="55"/>
    </row>
    <row r="8" spans="2:12" ht="33" customHeight="1" thickBot="1" x14ac:dyDescent="0.35">
      <c r="B8" s="208" t="s">
        <v>142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</row>
    <row r="9" spans="2:12" ht="20.100000000000001" customHeight="1" x14ac:dyDescent="0.3">
      <c r="B9" s="222" t="s">
        <v>107</v>
      </c>
      <c r="C9" s="223"/>
      <c r="D9" s="77" t="s">
        <v>119</v>
      </c>
      <c r="E9" s="233"/>
      <c r="F9" s="233"/>
      <c r="G9" s="233"/>
      <c r="H9" s="233"/>
      <c r="I9" s="233"/>
      <c r="J9" s="233"/>
      <c r="K9" s="233"/>
      <c r="L9" s="234"/>
    </row>
    <row r="10" spans="2:12" ht="20.100000000000001" customHeight="1" x14ac:dyDescent="0.3">
      <c r="B10" s="196" t="s">
        <v>108</v>
      </c>
      <c r="C10" s="197"/>
      <c r="D10" s="78" t="s">
        <v>119</v>
      </c>
      <c r="E10" s="198"/>
      <c r="F10" s="198"/>
      <c r="G10" s="198"/>
      <c r="H10" s="198"/>
      <c r="I10" s="198"/>
      <c r="J10" s="198"/>
      <c r="K10" s="198"/>
      <c r="L10" s="199"/>
    </row>
    <row r="11" spans="2:12" ht="20.100000000000001" customHeight="1" x14ac:dyDescent="0.3">
      <c r="B11" s="196" t="s">
        <v>109</v>
      </c>
      <c r="C11" s="197"/>
      <c r="D11" s="78" t="s">
        <v>119</v>
      </c>
      <c r="E11" s="198"/>
      <c r="F11" s="198"/>
      <c r="G11" s="198"/>
      <c r="H11" s="198"/>
      <c r="I11" s="198"/>
      <c r="J11" s="198"/>
      <c r="K11" s="198"/>
      <c r="L11" s="199"/>
    </row>
    <row r="12" spans="2:12" ht="20.100000000000001" customHeight="1" x14ac:dyDescent="0.3">
      <c r="B12" s="196" t="s">
        <v>110</v>
      </c>
      <c r="C12" s="197"/>
      <c r="D12" s="78" t="s">
        <v>119</v>
      </c>
      <c r="E12" s="198"/>
      <c r="F12" s="198"/>
      <c r="G12" s="198"/>
      <c r="H12" s="198"/>
      <c r="I12" s="198"/>
      <c r="J12" s="198"/>
      <c r="K12" s="198"/>
      <c r="L12" s="199"/>
    </row>
    <row r="13" spans="2:12" ht="27.6" customHeight="1" x14ac:dyDescent="0.3">
      <c r="B13" s="196" t="s">
        <v>126</v>
      </c>
      <c r="C13" s="197"/>
      <c r="D13" s="78" t="s">
        <v>119</v>
      </c>
      <c r="E13" s="198"/>
      <c r="F13" s="198"/>
      <c r="G13" s="198"/>
      <c r="H13" s="198"/>
      <c r="I13" s="198"/>
      <c r="J13" s="198"/>
      <c r="K13" s="198"/>
      <c r="L13" s="199"/>
    </row>
    <row r="14" spans="2:12" ht="20.100000000000001" customHeight="1" x14ac:dyDescent="0.3">
      <c r="B14" s="196" t="s">
        <v>106</v>
      </c>
      <c r="C14" s="197"/>
      <c r="D14" s="78" t="s">
        <v>119</v>
      </c>
      <c r="E14" s="198"/>
      <c r="F14" s="198"/>
      <c r="G14" s="198"/>
      <c r="H14" s="198"/>
      <c r="I14" s="198"/>
      <c r="J14" s="198"/>
      <c r="K14" s="198"/>
      <c r="L14" s="199"/>
    </row>
    <row r="15" spans="2:12" ht="20.100000000000001" customHeight="1" x14ac:dyDescent="0.3">
      <c r="B15" s="196" t="s">
        <v>111</v>
      </c>
      <c r="C15" s="197"/>
      <c r="D15" s="78" t="s">
        <v>119</v>
      </c>
      <c r="E15" s="198"/>
      <c r="F15" s="198"/>
      <c r="G15" s="198"/>
      <c r="H15" s="198"/>
      <c r="I15" s="198"/>
      <c r="J15" s="198"/>
      <c r="K15" s="198"/>
      <c r="L15" s="199"/>
    </row>
    <row r="16" spans="2:12" ht="20.100000000000001" customHeight="1" x14ac:dyDescent="0.3">
      <c r="B16" s="196" t="s">
        <v>112</v>
      </c>
      <c r="C16" s="197"/>
      <c r="D16" s="78" t="s">
        <v>119</v>
      </c>
      <c r="E16" s="198"/>
      <c r="F16" s="198"/>
      <c r="G16" s="198"/>
      <c r="H16" s="198"/>
      <c r="I16" s="198"/>
      <c r="J16" s="198"/>
      <c r="K16" s="198"/>
      <c r="L16" s="199"/>
    </row>
    <row r="17" spans="2:12" ht="20.100000000000001" customHeight="1" x14ac:dyDescent="0.3">
      <c r="B17" s="196" t="s">
        <v>113</v>
      </c>
      <c r="C17" s="197"/>
      <c r="D17" s="78" t="s">
        <v>119</v>
      </c>
      <c r="E17" s="200"/>
      <c r="F17" s="198"/>
      <c r="G17" s="198"/>
      <c r="H17" s="198"/>
      <c r="I17" s="198"/>
      <c r="J17" s="198"/>
      <c r="K17" s="198"/>
      <c r="L17" s="199"/>
    </row>
    <row r="18" spans="2:12" ht="40.200000000000003" customHeight="1" thickBot="1" x14ac:dyDescent="0.35">
      <c r="B18" s="203" t="s">
        <v>149</v>
      </c>
      <c r="C18" s="204"/>
      <c r="D18" s="79" t="s">
        <v>119</v>
      </c>
      <c r="E18" s="205"/>
      <c r="F18" s="205"/>
      <c r="G18" s="205"/>
      <c r="H18" s="205"/>
      <c r="I18" s="205"/>
      <c r="J18" s="205"/>
      <c r="K18" s="205"/>
      <c r="L18" s="206"/>
    </row>
    <row r="19" spans="2:12" ht="34.5" customHeight="1" x14ac:dyDescent="0.3"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</row>
    <row r="20" spans="2:12" ht="42" customHeight="1" thickBot="1" x14ac:dyDescent="0.35">
      <c r="B20" s="207" t="s">
        <v>129</v>
      </c>
      <c r="C20" s="207"/>
      <c r="D20" s="207"/>
      <c r="E20" s="208" t="s">
        <v>148</v>
      </c>
      <c r="F20" s="209"/>
      <c r="G20" s="209"/>
      <c r="H20" s="209"/>
      <c r="I20" s="209"/>
      <c r="J20" s="209"/>
      <c r="K20" s="209"/>
      <c r="L20" s="209"/>
    </row>
    <row r="21" spans="2:12" ht="30.75" customHeight="1" x14ac:dyDescent="0.3">
      <c r="B21" s="210" t="s">
        <v>117</v>
      </c>
      <c r="C21" s="211"/>
      <c r="D21" s="90"/>
      <c r="E21" s="212" t="s">
        <v>118</v>
      </c>
      <c r="F21" s="213"/>
      <c r="G21" s="214" t="s">
        <v>127</v>
      </c>
      <c r="H21" s="215"/>
      <c r="I21" s="216"/>
      <c r="J21" s="214" t="s">
        <v>128</v>
      </c>
      <c r="K21" s="215"/>
      <c r="L21" s="217"/>
    </row>
    <row r="22" spans="2:12" x14ac:dyDescent="0.3">
      <c r="B22" s="201" t="s">
        <v>130</v>
      </c>
      <c r="C22" s="202"/>
      <c r="D22" s="171"/>
      <c r="E22" s="172"/>
      <c r="F22" s="173"/>
      <c r="G22" s="174"/>
      <c r="H22" s="175"/>
      <c r="I22" s="176"/>
      <c r="J22" s="81"/>
      <c r="K22" s="81"/>
      <c r="L22" s="80"/>
    </row>
    <row r="23" spans="2:12" ht="20.100000000000001" customHeight="1" x14ac:dyDescent="0.3">
      <c r="B23" s="179" t="s">
        <v>137</v>
      </c>
      <c r="C23" s="180"/>
      <c r="D23" s="171"/>
      <c r="E23" s="172"/>
      <c r="F23" s="173"/>
      <c r="G23" s="174"/>
      <c r="H23" s="175"/>
      <c r="I23" s="176"/>
      <c r="J23" s="81"/>
      <c r="K23" s="81"/>
      <c r="L23" s="80"/>
    </row>
    <row r="24" spans="2:12" x14ac:dyDescent="0.3">
      <c r="B24" s="201" t="s">
        <v>138</v>
      </c>
      <c r="C24" s="202"/>
      <c r="D24" s="171"/>
      <c r="E24" s="172"/>
      <c r="F24" s="173"/>
      <c r="G24" s="174"/>
      <c r="H24" s="175"/>
      <c r="I24" s="176"/>
      <c r="J24" s="81"/>
      <c r="K24" s="81"/>
      <c r="L24" s="80"/>
    </row>
    <row r="25" spans="2:12" x14ac:dyDescent="0.3">
      <c r="B25" s="179" t="s">
        <v>139</v>
      </c>
      <c r="C25" s="180"/>
      <c r="D25" s="218"/>
      <c r="E25" s="172"/>
      <c r="F25" s="173"/>
      <c r="G25" s="174"/>
      <c r="H25" s="175"/>
      <c r="I25" s="176"/>
      <c r="J25" s="81"/>
      <c r="K25" s="81"/>
      <c r="L25" s="80"/>
    </row>
    <row r="26" spans="2:12" ht="17.25" customHeight="1" x14ac:dyDescent="0.3">
      <c r="B26" s="179" t="s">
        <v>131</v>
      </c>
      <c r="C26" s="180"/>
      <c r="D26" s="171"/>
      <c r="E26" s="172"/>
      <c r="F26" s="173"/>
      <c r="G26" s="181"/>
      <c r="H26" s="182"/>
      <c r="I26" s="183"/>
      <c r="J26" s="81"/>
      <c r="K26" s="81"/>
      <c r="L26" s="80"/>
    </row>
    <row r="27" spans="2:12" ht="17.25" customHeight="1" x14ac:dyDescent="0.3">
      <c r="B27" s="179" t="s">
        <v>132</v>
      </c>
      <c r="C27" s="180"/>
      <c r="D27" s="184"/>
      <c r="E27" s="185"/>
      <c r="F27" s="186"/>
      <c r="G27" s="181"/>
      <c r="H27" s="182"/>
      <c r="I27" s="183"/>
      <c r="J27" s="81"/>
      <c r="K27" s="81"/>
      <c r="L27" s="80"/>
    </row>
    <row r="28" spans="2:12" ht="24" customHeight="1" x14ac:dyDescent="0.3">
      <c r="B28" s="187" t="s">
        <v>157</v>
      </c>
      <c r="C28" s="188"/>
      <c r="D28" s="193" t="s">
        <v>150</v>
      </c>
      <c r="E28" s="194"/>
      <c r="F28" s="195"/>
      <c r="G28" s="174"/>
      <c r="H28" s="175"/>
      <c r="I28" s="176"/>
      <c r="J28" s="81"/>
      <c r="K28" s="81"/>
      <c r="L28" s="80"/>
    </row>
    <row r="29" spans="2:12" ht="24" customHeight="1" x14ac:dyDescent="0.3">
      <c r="B29" s="189"/>
      <c r="C29" s="190"/>
      <c r="D29" s="171"/>
      <c r="E29" s="177"/>
      <c r="F29" s="178"/>
      <c r="G29" s="174"/>
      <c r="H29" s="175"/>
      <c r="I29" s="176"/>
      <c r="J29" s="81"/>
      <c r="K29" s="81"/>
      <c r="L29" s="80"/>
    </row>
    <row r="30" spans="2:12" ht="116.4" customHeight="1" x14ac:dyDescent="0.3">
      <c r="B30" s="191"/>
      <c r="C30" s="192"/>
      <c r="D30" s="171"/>
      <c r="E30" s="172"/>
      <c r="F30" s="173"/>
      <c r="G30" s="174"/>
      <c r="H30" s="175"/>
      <c r="I30" s="176"/>
      <c r="J30" s="81"/>
      <c r="K30" s="81"/>
      <c r="L30" s="80"/>
    </row>
    <row r="31" spans="2:12" ht="53.4" customHeight="1" thickBot="1" x14ac:dyDescent="0.35">
      <c r="B31" s="55"/>
      <c r="C31" s="82"/>
      <c r="D31" s="82"/>
      <c r="E31" s="55"/>
      <c r="F31" s="55"/>
      <c r="G31" s="168"/>
      <c r="H31" s="168"/>
      <c r="I31" s="168"/>
      <c r="J31" s="55"/>
      <c r="K31" s="55"/>
      <c r="L31" s="55"/>
    </row>
    <row r="32" spans="2:12" s="55" customFormat="1" ht="84.75" customHeight="1" x14ac:dyDescent="0.3">
      <c r="B32" s="158" t="s">
        <v>134</v>
      </c>
      <c r="C32" s="159"/>
      <c r="D32" s="159"/>
      <c r="E32" s="159"/>
      <c r="F32" s="160" t="s">
        <v>151</v>
      </c>
      <c r="G32" s="160"/>
      <c r="H32" s="160"/>
      <c r="I32" s="160"/>
      <c r="J32" s="160"/>
      <c r="K32" s="160"/>
      <c r="L32" s="169"/>
    </row>
    <row r="33" spans="2:12" s="55" customFormat="1" ht="29.25" customHeight="1" x14ac:dyDescent="0.3">
      <c r="B33" s="170" t="s">
        <v>153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5"/>
    </row>
    <row r="34" spans="2:12" ht="36.75" customHeight="1" x14ac:dyDescent="0.3">
      <c r="B34" s="83" t="s">
        <v>5</v>
      </c>
      <c r="C34" s="84" t="s">
        <v>102</v>
      </c>
      <c r="D34" s="166" t="s">
        <v>140</v>
      </c>
      <c r="E34" s="167"/>
      <c r="F34" s="89" t="s">
        <v>124</v>
      </c>
      <c r="G34" s="84" t="s">
        <v>104</v>
      </c>
      <c r="H34" s="84" t="s">
        <v>105</v>
      </c>
      <c r="I34" s="84" t="s">
        <v>120</v>
      </c>
      <c r="J34" s="84" t="s">
        <v>121</v>
      </c>
      <c r="K34" s="84" t="s">
        <v>122</v>
      </c>
      <c r="L34" s="85" t="s">
        <v>123</v>
      </c>
    </row>
    <row r="35" spans="2:12" s="59" customFormat="1" ht="15" customHeight="1" x14ac:dyDescent="0.3">
      <c r="B35" s="60">
        <v>1</v>
      </c>
      <c r="C35" s="61"/>
      <c r="D35" s="153"/>
      <c r="E35" s="154"/>
      <c r="F35" s="88"/>
      <c r="G35" s="51"/>
      <c r="H35" s="51"/>
      <c r="I35" s="56">
        <f>+H35-G35</f>
        <v>0</v>
      </c>
      <c r="J35" s="57">
        <f>INT(I35/365)</f>
        <v>0</v>
      </c>
      <c r="K35" s="57">
        <f>INT(MOD(I35,365)/30)</f>
        <v>0</v>
      </c>
      <c r="L35" s="58" t="str">
        <f>+CONCATENATE(J35,"/",K35)</f>
        <v>0/0</v>
      </c>
    </row>
    <row r="36" spans="2:12" s="59" customFormat="1" ht="15" customHeight="1" x14ac:dyDescent="0.3">
      <c r="B36" s="60">
        <v>2</v>
      </c>
      <c r="C36" s="61"/>
      <c r="D36" s="153"/>
      <c r="E36" s="154"/>
      <c r="F36" s="88"/>
      <c r="G36" s="51"/>
      <c r="H36" s="51"/>
      <c r="I36" s="56">
        <f t="shared" ref="I36:I38" si="0">+H36-G36</f>
        <v>0</v>
      </c>
      <c r="J36" s="57">
        <f t="shared" ref="J36:J38" si="1">INT(I36/365)</f>
        <v>0</v>
      </c>
      <c r="K36" s="57">
        <f t="shared" ref="K36:K38" si="2">INT(MOD(I36,365)/30)</f>
        <v>0</v>
      </c>
      <c r="L36" s="58" t="str">
        <f t="shared" ref="L36:L38" si="3">+CONCATENATE(J36,"/",K36)</f>
        <v>0/0</v>
      </c>
    </row>
    <row r="37" spans="2:12" s="59" customFormat="1" ht="15" customHeight="1" x14ac:dyDescent="0.3">
      <c r="B37" s="60">
        <v>3</v>
      </c>
      <c r="C37" s="61"/>
      <c r="D37" s="153"/>
      <c r="E37" s="154"/>
      <c r="F37" s="88"/>
      <c r="G37" s="51"/>
      <c r="H37" s="51"/>
      <c r="I37" s="56">
        <f t="shared" si="0"/>
        <v>0</v>
      </c>
      <c r="J37" s="57">
        <f t="shared" si="1"/>
        <v>0</v>
      </c>
      <c r="K37" s="57">
        <f t="shared" si="2"/>
        <v>0</v>
      </c>
      <c r="L37" s="58" t="str">
        <f t="shared" si="3"/>
        <v>0/0</v>
      </c>
    </row>
    <row r="38" spans="2:12" s="59" customFormat="1" ht="15" customHeight="1" x14ac:dyDescent="0.3">
      <c r="B38" s="60">
        <v>4</v>
      </c>
      <c r="C38" s="61"/>
      <c r="D38" s="153"/>
      <c r="E38" s="154"/>
      <c r="F38" s="88"/>
      <c r="G38" s="51"/>
      <c r="H38" s="51"/>
      <c r="I38" s="56">
        <f t="shared" si="0"/>
        <v>0</v>
      </c>
      <c r="J38" s="57">
        <f t="shared" si="1"/>
        <v>0</v>
      </c>
      <c r="K38" s="57">
        <f t="shared" si="2"/>
        <v>0</v>
      </c>
      <c r="L38" s="58" t="str">
        <f t="shared" si="3"/>
        <v>0/0</v>
      </c>
    </row>
    <row r="39" spans="2:12" s="59" customFormat="1" ht="13.8" x14ac:dyDescent="0.3">
      <c r="B39" s="60">
        <v>5</v>
      </c>
      <c r="C39" s="61"/>
      <c r="D39" s="153"/>
      <c r="E39" s="154"/>
      <c r="F39" s="88"/>
      <c r="G39" s="51"/>
      <c r="H39" s="51"/>
      <c r="I39" s="56">
        <f>+H39-G39</f>
        <v>0</v>
      </c>
      <c r="J39" s="57">
        <f>INT(I39/365)</f>
        <v>0</v>
      </c>
      <c r="K39" s="57">
        <f>INT(MOD(I39,365)/30)</f>
        <v>0</v>
      </c>
      <c r="L39" s="58" t="str">
        <f>+CONCATENATE(J39,"/",K39)</f>
        <v>0/0</v>
      </c>
    </row>
    <row r="40" spans="2:12" s="59" customFormat="1" ht="13.8" x14ac:dyDescent="0.3">
      <c r="B40" s="60">
        <v>6</v>
      </c>
      <c r="C40" s="61"/>
      <c r="D40" s="153"/>
      <c r="E40" s="154"/>
      <c r="F40" s="88"/>
      <c r="G40" s="51"/>
      <c r="H40" s="51"/>
      <c r="I40" s="56">
        <f t="shared" ref="I40:I61" si="4">+H40-G40</f>
        <v>0</v>
      </c>
      <c r="J40" s="57">
        <f t="shared" ref="J40:J61" si="5">INT(I40/365)</f>
        <v>0</v>
      </c>
      <c r="K40" s="57">
        <f t="shared" ref="K40:K61" si="6">INT(MOD(I40,365)/30)</f>
        <v>0</v>
      </c>
      <c r="L40" s="58" t="str">
        <f t="shared" ref="L40:L61" si="7">+CONCATENATE(J40,"/",K40)</f>
        <v>0/0</v>
      </c>
    </row>
    <row r="41" spans="2:12" s="59" customFormat="1" ht="13.8" x14ac:dyDescent="0.3">
      <c r="B41" s="60">
        <v>7</v>
      </c>
      <c r="C41" s="61"/>
      <c r="D41" s="153"/>
      <c r="E41" s="154"/>
      <c r="F41" s="88"/>
      <c r="G41" s="51"/>
      <c r="H41" s="51"/>
      <c r="I41" s="56">
        <f t="shared" si="4"/>
        <v>0</v>
      </c>
      <c r="J41" s="57">
        <f t="shared" si="5"/>
        <v>0</v>
      </c>
      <c r="K41" s="57">
        <f t="shared" si="6"/>
        <v>0</v>
      </c>
      <c r="L41" s="58" t="str">
        <f t="shared" si="7"/>
        <v>0/0</v>
      </c>
    </row>
    <row r="42" spans="2:12" s="59" customFormat="1" ht="13.8" x14ac:dyDescent="0.3">
      <c r="B42" s="60">
        <v>8</v>
      </c>
      <c r="C42" s="61"/>
      <c r="D42" s="153"/>
      <c r="E42" s="154"/>
      <c r="F42" s="88"/>
      <c r="G42" s="51"/>
      <c r="H42" s="51"/>
      <c r="I42" s="56">
        <f t="shared" si="4"/>
        <v>0</v>
      </c>
      <c r="J42" s="57">
        <f t="shared" si="5"/>
        <v>0</v>
      </c>
      <c r="K42" s="57">
        <f t="shared" si="6"/>
        <v>0</v>
      </c>
      <c r="L42" s="58" t="str">
        <f t="shared" si="7"/>
        <v>0/0</v>
      </c>
    </row>
    <row r="43" spans="2:12" s="59" customFormat="1" ht="13.8" x14ac:dyDescent="0.3">
      <c r="B43" s="60">
        <v>9</v>
      </c>
      <c r="C43" s="61"/>
      <c r="D43" s="153"/>
      <c r="E43" s="154"/>
      <c r="F43" s="88"/>
      <c r="G43" s="51"/>
      <c r="H43" s="51"/>
      <c r="I43" s="56">
        <f t="shared" si="4"/>
        <v>0</v>
      </c>
      <c r="J43" s="57">
        <f t="shared" si="5"/>
        <v>0</v>
      </c>
      <c r="K43" s="57">
        <f t="shared" si="6"/>
        <v>0</v>
      </c>
      <c r="L43" s="58" t="str">
        <f t="shared" si="7"/>
        <v>0/0</v>
      </c>
    </row>
    <row r="44" spans="2:12" s="59" customFormat="1" ht="13.8" x14ac:dyDescent="0.3">
      <c r="B44" s="60">
        <v>10</v>
      </c>
      <c r="C44" s="61"/>
      <c r="D44" s="153"/>
      <c r="E44" s="154"/>
      <c r="F44" s="88"/>
      <c r="G44" s="51"/>
      <c r="H44" s="51"/>
      <c r="I44" s="56">
        <f t="shared" si="4"/>
        <v>0</v>
      </c>
      <c r="J44" s="57">
        <f t="shared" si="5"/>
        <v>0</v>
      </c>
      <c r="K44" s="57">
        <f t="shared" si="6"/>
        <v>0</v>
      </c>
      <c r="L44" s="58" t="str">
        <f t="shared" si="7"/>
        <v>0/0</v>
      </c>
    </row>
    <row r="45" spans="2:12" s="59" customFormat="1" ht="13.8" x14ac:dyDescent="0.3">
      <c r="B45" s="60">
        <v>11</v>
      </c>
      <c r="C45" s="61"/>
      <c r="D45" s="153"/>
      <c r="E45" s="154"/>
      <c r="F45" s="88"/>
      <c r="G45" s="51"/>
      <c r="H45" s="51"/>
      <c r="I45" s="56">
        <f t="shared" si="4"/>
        <v>0</v>
      </c>
      <c r="J45" s="57">
        <f t="shared" si="5"/>
        <v>0</v>
      </c>
      <c r="K45" s="57">
        <f t="shared" si="6"/>
        <v>0</v>
      </c>
      <c r="L45" s="58" t="str">
        <f t="shared" si="7"/>
        <v>0/0</v>
      </c>
    </row>
    <row r="46" spans="2:12" s="59" customFormat="1" ht="13.8" x14ac:dyDescent="0.3">
      <c r="B46" s="60">
        <v>12</v>
      </c>
      <c r="C46" s="61"/>
      <c r="D46" s="153"/>
      <c r="E46" s="154"/>
      <c r="F46" s="88"/>
      <c r="G46" s="51"/>
      <c r="H46" s="51"/>
      <c r="I46" s="56">
        <f t="shared" si="4"/>
        <v>0</v>
      </c>
      <c r="J46" s="57">
        <f t="shared" si="5"/>
        <v>0</v>
      </c>
      <c r="K46" s="57">
        <f t="shared" si="6"/>
        <v>0</v>
      </c>
      <c r="L46" s="58" t="str">
        <f t="shared" si="7"/>
        <v>0/0</v>
      </c>
    </row>
    <row r="47" spans="2:12" s="59" customFormat="1" ht="13.8" x14ac:dyDescent="0.3">
      <c r="B47" s="60">
        <v>13</v>
      </c>
      <c r="C47" s="61"/>
      <c r="D47" s="153"/>
      <c r="E47" s="154"/>
      <c r="F47" s="88"/>
      <c r="G47" s="51"/>
      <c r="H47" s="51"/>
      <c r="I47" s="56">
        <f t="shared" si="4"/>
        <v>0</v>
      </c>
      <c r="J47" s="57">
        <f t="shared" si="5"/>
        <v>0</v>
      </c>
      <c r="K47" s="57">
        <f t="shared" si="6"/>
        <v>0</v>
      </c>
      <c r="L47" s="58" t="str">
        <f t="shared" si="7"/>
        <v>0/0</v>
      </c>
    </row>
    <row r="48" spans="2:12" s="59" customFormat="1" ht="13.8" x14ac:dyDescent="0.3">
      <c r="B48" s="60">
        <v>14</v>
      </c>
      <c r="C48" s="61"/>
      <c r="D48" s="153"/>
      <c r="E48" s="154"/>
      <c r="F48" s="88"/>
      <c r="G48" s="51"/>
      <c r="H48" s="51"/>
      <c r="I48" s="56">
        <f t="shared" si="4"/>
        <v>0</v>
      </c>
      <c r="J48" s="57">
        <f t="shared" si="5"/>
        <v>0</v>
      </c>
      <c r="K48" s="57">
        <f t="shared" si="6"/>
        <v>0</v>
      </c>
      <c r="L48" s="58" t="str">
        <f t="shared" si="7"/>
        <v>0/0</v>
      </c>
    </row>
    <row r="49" spans="2:12" s="59" customFormat="1" ht="13.8" x14ac:dyDescent="0.3">
      <c r="B49" s="60">
        <v>15</v>
      </c>
      <c r="C49" s="61"/>
      <c r="D49" s="153"/>
      <c r="E49" s="154"/>
      <c r="F49" s="88"/>
      <c r="G49" s="51"/>
      <c r="H49" s="51"/>
      <c r="I49" s="56">
        <f t="shared" si="4"/>
        <v>0</v>
      </c>
      <c r="J49" s="57">
        <f t="shared" si="5"/>
        <v>0</v>
      </c>
      <c r="K49" s="57">
        <f t="shared" si="6"/>
        <v>0</v>
      </c>
      <c r="L49" s="58" t="str">
        <f t="shared" si="7"/>
        <v>0/0</v>
      </c>
    </row>
    <row r="50" spans="2:12" s="59" customFormat="1" ht="13.8" x14ac:dyDescent="0.3">
      <c r="B50" s="60">
        <v>16</v>
      </c>
      <c r="C50" s="61"/>
      <c r="D50" s="153"/>
      <c r="E50" s="154"/>
      <c r="F50" s="88"/>
      <c r="G50" s="51"/>
      <c r="H50" s="51"/>
      <c r="I50" s="56">
        <f t="shared" si="4"/>
        <v>0</v>
      </c>
      <c r="J50" s="57">
        <f t="shared" si="5"/>
        <v>0</v>
      </c>
      <c r="K50" s="57">
        <f t="shared" si="6"/>
        <v>0</v>
      </c>
      <c r="L50" s="58" t="str">
        <f t="shared" si="7"/>
        <v>0/0</v>
      </c>
    </row>
    <row r="51" spans="2:12" s="59" customFormat="1" ht="13.8" x14ac:dyDescent="0.3">
      <c r="B51" s="60">
        <v>17</v>
      </c>
      <c r="C51" s="61"/>
      <c r="D51" s="153"/>
      <c r="E51" s="154"/>
      <c r="F51" s="88"/>
      <c r="G51" s="51"/>
      <c r="H51" s="51"/>
      <c r="I51" s="56">
        <f t="shared" si="4"/>
        <v>0</v>
      </c>
      <c r="J51" s="57">
        <f t="shared" si="5"/>
        <v>0</v>
      </c>
      <c r="K51" s="57">
        <f t="shared" si="6"/>
        <v>0</v>
      </c>
      <c r="L51" s="58" t="str">
        <f t="shared" si="7"/>
        <v>0/0</v>
      </c>
    </row>
    <row r="52" spans="2:12" s="59" customFormat="1" ht="13.8" x14ac:dyDescent="0.3">
      <c r="B52" s="60">
        <v>18</v>
      </c>
      <c r="C52" s="61"/>
      <c r="D52" s="153"/>
      <c r="E52" s="154"/>
      <c r="F52" s="88"/>
      <c r="G52" s="51"/>
      <c r="H52" s="51"/>
      <c r="I52" s="56">
        <f t="shared" si="4"/>
        <v>0</v>
      </c>
      <c r="J52" s="57">
        <f t="shared" si="5"/>
        <v>0</v>
      </c>
      <c r="K52" s="57">
        <f t="shared" si="6"/>
        <v>0</v>
      </c>
      <c r="L52" s="58" t="str">
        <f t="shared" si="7"/>
        <v>0/0</v>
      </c>
    </row>
    <row r="53" spans="2:12" s="59" customFormat="1" ht="13.8" x14ac:dyDescent="0.3">
      <c r="B53" s="60">
        <v>19</v>
      </c>
      <c r="C53" s="61"/>
      <c r="D53" s="153"/>
      <c r="E53" s="154"/>
      <c r="F53" s="88"/>
      <c r="G53" s="51"/>
      <c r="H53" s="51"/>
      <c r="I53" s="56">
        <f t="shared" si="4"/>
        <v>0</v>
      </c>
      <c r="J53" s="57">
        <f t="shared" si="5"/>
        <v>0</v>
      </c>
      <c r="K53" s="57">
        <f t="shared" si="6"/>
        <v>0</v>
      </c>
      <c r="L53" s="58" t="str">
        <f t="shared" si="7"/>
        <v>0/0</v>
      </c>
    </row>
    <row r="54" spans="2:12" s="59" customFormat="1" thickBot="1" x14ac:dyDescent="0.35">
      <c r="B54" s="60">
        <v>20</v>
      </c>
      <c r="C54" s="61"/>
      <c r="D54" s="153"/>
      <c r="E54" s="154"/>
      <c r="F54" s="88"/>
      <c r="G54" s="51"/>
      <c r="H54" s="51"/>
      <c r="I54" s="56">
        <f t="shared" si="4"/>
        <v>0</v>
      </c>
      <c r="J54" s="57">
        <f t="shared" si="5"/>
        <v>0</v>
      </c>
      <c r="K54" s="57">
        <f t="shared" si="6"/>
        <v>0</v>
      </c>
      <c r="L54" s="58" t="str">
        <f t="shared" si="7"/>
        <v>0/0</v>
      </c>
    </row>
    <row r="55" spans="2:12" s="59" customFormat="1" ht="60" hidden="1" customHeight="1" x14ac:dyDescent="0.3">
      <c r="B55" s="60">
        <v>9</v>
      </c>
      <c r="C55" s="61"/>
      <c r="D55" s="153"/>
      <c r="E55" s="154"/>
      <c r="F55" s="62"/>
      <c r="G55" s="52"/>
      <c r="H55" s="52"/>
      <c r="I55" s="56">
        <f t="shared" si="4"/>
        <v>0</v>
      </c>
      <c r="J55" s="57">
        <f t="shared" si="5"/>
        <v>0</v>
      </c>
      <c r="K55" s="57">
        <f t="shared" si="6"/>
        <v>0</v>
      </c>
      <c r="L55" s="58" t="str">
        <f t="shared" si="7"/>
        <v>0/0</v>
      </c>
    </row>
    <row r="56" spans="2:12" s="59" customFormat="1" ht="60" hidden="1" customHeight="1" x14ac:dyDescent="0.3">
      <c r="B56" s="60">
        <v>10</v>
      </c>
      <c r="C56" s="61"/>
      <c r="D56" s="153"/>
      <c r="E56" s="154"/>
      <c r="F56" s="62"/>
      <c r="G56" s="52"/>
      <c r="H56" s="52"/>
      <c r="I56" s="56">
        <f t="shared" si="4"/>
        <v>0</v>
      </c>
      <c r="J56" s="57">
        <f t="shared" si="5"/>
        <v>0</v>
      </c>
      <c r="K56" s="57">
        <f t="shared" si="6"/>
        <v>0</v>
      </c>
      <c r="L56" s="58" t="str">
        <f t="shared" si="7"/>
        <v>0/0</v>
      </c>
    </row>
    <row r="57" spans="2:12" s="59" customFormat="1" ht="60" hidden="1" customHeight="1" x14ac:dyDescent="0.3">
      <c r="B57" s="60">
        <v>11</v>
      </c>
      <c r="C57" s="61"/>
      <c r="D57" s="153"/>
      <c r="E57" s="154"/>
      <c r="F57" s="62"/>
      <c r="G57" s="52"/>
      <c r="H57" s="52"/>
      <c r="I57" s="56">
        <f t="shared" si="4"/>
        <v>0</v>
      </c>
      <c r="J57" s="57">
        <f t="shared" si="5"/>
        <v>0</v>
      </c>
      <c r="K57" s="57">
        <f t="shared" si="6"/>
        <v>0</v>
      </c>
      <c r="L57" s="58" t="str">
        <f t="shared" si="7"/>
        <v>0/0</v>
      </c>
    </row>
    <row r="58" spans="2:12" s="59" customFormat="1" ht="60" hidden="1" customHeight="1" x14ac:dyDescent="0.3">
      <c r="B58" s="60">
        <v>12</v>
      </c>
      <c r="C58" s="61"/>
      <c r="D58" s="153"/>
      <c r="E58" s="154"/>
      <c r="F58" s="62"/>
      <c r="G58" s="52"/>
      <c r="H58" s="52"/>
      <c r="I58" s="56">
        <f t="shared" si="4"/>
        <v>0</v>
      </c>
      <c r="J58" s="57">
        <f t="shared" si="5"/>
        <v>0</v>
      </c>
      <c r="K58" s="57">
        <f t="shared" si="6"/>
        <v>0</v>
      </c>
      <c r="L58" s="58" t="str">
        <f t="shared" si="7"/>
        <v>0/0</v>
      </c>
    </row>
    <row r="59" spans="2:12" s="59" customFormat="1" ht="45.75" hidden="1" customHeight="1" x14ac:dyDescent="0.3">
      <c r="B59" s="60">
        <v>13</v>
      </c>
      <c r="C59" s="61"/>
      <c r="D59" s="153"/>
      <c r="E59" s="154"/>
      <c r="F59" s="62"/>
      <c r="G59" s="52"/>
      <c r="H59" s="52"/>
      <c r="I59" s="56">
        <f t="shared" si="4"/>
        <v>0</v>
      </c>
      <c r="J59" s="57">
        <f t="shared" si="5"/>
        <v>0</v>
      </c>
      <c r="K59" s="57">
        <f t="shared" si="6"/>
        <v>0</v>
      </c>
      <c r="L59" s="58" t="str">
        <f t="shared" si="7"/>
        <v>0/0</v>
      </c>
    </row>
    <row r="60" spans="2:12" s="59" customFormat="1" ht="45.75" hidden="1" customHeight="1" x14ac:dyDescent="0.3">
      <c r="B60" s="60">
        <v>14</v>
      </c>
      <c r="C60" s="61"/>
      <c r="D60" s="153"/>
      <c r="E60" s="154"/>
      <c r="F60" s="62"/>
      <c r="G60" s="52"/>
      <c r="H60" s="52"/>
      <c r="I60" s="56">
        <f t="shared" si="4"/>
        <v>0</v>
      </c>
      <c r="J60" s="57">
        <f t="shared" si="5"/>
        <v>0</v>
      </c>
      <c r="K60" s="57">
        <f t="shared" si="6"/>
        <v>0</v>
      </c>
      <c r="L60" s="58" t="str">
        <f t="shared" si="7"/>
        <v>0/0</v>
      </c>
    </row>
    <row r="61" spans="2:12" s="63" customFormat="1" ht="45.75" hidden="1" customHeight="1" thickBot="1" x14ac:dyDescent="0.35">
      <c r="B61" s="60">
        <v>15</v>
      </c>
      <c r="C61" s="61"/>
      <c r="D61" s="153"/>
      <c r="E61" s="154"/>
      <c r="F61" s="62"/>
      <c r="G61" s="52"/>
      <c r="H61" s="52"/>
      <c r="I61" s="56">
        <f t="shared" si="4"/>
        <v>0</v>
      </c>
      <c r="J61" s="57">
        <f t="shared" si="5"/>
        <v>0</v>
      </c>
      <c r="K61" s="57">
        <f t="shared" si="6"/>
        <v>0</v>
      </c>
      <c r="L61" s="58" t="str">
        <f t="shared" si="7"/>
        <v>0/0</v>
      </c>
    </row>
    <row r="62" spans="2:12" s="55" customFormat="1" ht="15.75" customHeight="1" thickBot="1" x14ac:dyDescent="0.35">
      <c r="B62" s="155" t="s">
        <v>103</v>
      </c>
      <c r="C62" s="156"/>
      <c r="D62" s="156"/>
      <c r="E62" s="156"/>
      <c r="F62" s="156"/>
      <c r="G62" s="156"/>
      <c r="H62" s="157"/>
      <c r="I62" s="64">
        <f>+SUM(I35:I61)</f>
        <v>0</v>
      </c>
      <c r="J62" s="65">
        <f>INT(I62/365)</f>
        <v>0</v>
      </c>
      <c r="K62" s="66">
        <f>INT(MOD(I62,365)/30)</f>
        <v>0</v>
      </c>
      <c r="L62" s="67" t="str">
        <f>+CONCATENATE(J62,"/",K62)</f>
        <v>0/0</v>
      </c>
    </row>
    <row r="63" spans="2:12" s="55" customFormat="1" ht="13.8" x14ac:dyDescent="0.3">
      <c r="I63" s="68"/>
      <c r="J63" s="53" t="str">
        <f>+CONCATENATE(B62," - ",J62," años, ",K62," meses")</f>
        <v>Total - 0 años, 0 meses</v>
      </c>
      <c r="K63" s="68"/>
      <c r="L63" s="68"/>
    </row>
    <row r="64" spans="2:12" s="55" customFormat="1" thickBot="1" x14ac:dyDescent="0.35">
      <c r="J64" s="50"/>
    </row>
    <row r="65" spans="2:12" s="69" customFormat="1" ht="84" customHeight="1" x14ac:dyDescent="0.3">
      <c r="B65" s="158" t="s">
        <v>154</v>
      </c>
      <c r="C65" s="159"/>
      <c r="D65" s="159"/>
      <c r="E65" s="159"/>
      <c r="F65" s="160" t="s">
        <v>152</v>
      </c>
      <c r="G65" s="161"/>
      <c r="H65" s="161"/>
      <c r="I65" s="161"/>
      <c r="J65" s="161"/>
      <c r="K65" s="161"/>
      <c r="L65" s="162"/>
    </row>
    <row r="66" spans="2:12" ht="70.2" customHeight="1" x14ac:dyDescent="0.3">
      <c r="B66" s="163" t="s">
        <v>155</v>
      </c>
      <c r="C66" s="164"/>
      <c r="D66" s="164"/>
      <c r="E66" s="164"/>
      <c r="F66" s="164"/>
      <c r="G66" s="164"/>
      <c r="H66" s="164"/>
      <c r="I66" s="164"/>
      <c r="J66" s="164"/>
      <c r="K66" s="164"/>
      <c r="L66" s="165"/>
    </row>
    <row r="67" spans="2:12" ht="38.25" customHeight="1" x14ac:dyDescent="0.3">
      <c r="B67" s="83" t="s">
        <v>5</v>
      </c>
      <c r="C67" s="84" t="s">
        <v>141</v>
      </c>
      <c r="D67" s="166" t="s">
        <v>125</v>
      </c>
      <c r="E67" s="167"/>
      <c r="F67" s="89" t="s">
        <v>124</v>
      </c>
      <c r="G67" s="84" t="s">
        <v>104</v>
      </c>
      <c r="H67" s="84" t="s">
        <v>105</v>
      </c>
      <c r="I67" s="84" t="s">
        <v>120</v>
      </c>
      <c r="J67" s="84" t="s">
        <v>121</v>
      </c>
      <c r="K67" s="84" t="s">
        <v>122</v>
      </c>
      <c r="L67" s="85" t="s">
        <v>123</v>
      </c>
    </row>
    <row r="68" spans="2:12" s="59" customFormat="1" ht="13.8" x14ac:dyDescent="0.3">
      <c r="B68" s="60">
        <v>1</v>
      </c>
      <c r="C68" s="61"/>
      <c r="D68" s="153"/>
      <c r="E68" s="154"/>
      <c r="F68" s="88"/>
      <c r="G68" s="51"/>
      <c r="H68" s="51"/>
      <c r="I68" s="56">
        <f>+H68-G68</f>
        <v>0</v>
      </c>
      <c r="J68" s="57">
        <f>INT(I68/365)</f>
        <v>0</v>
      </c>
      <c r="K68" s="57">
        <f>INT(MOD(I68,365)/30)</f>
        <v>0</v>
      </c>
      <c r="L68" s="58" t="str">
        <f>+CONCATENATE(J68,"/",K68)</f>
        <v>0/0</v>
      </c>
    </row>
    <row r="69" spans="2:12" s="59" customFormat="1" ht="13.8" x14ac:dyDescent="0.3">
      <c r="B69" s="60">
        <f>1+B68</f>
        <v>2</v>
      </c>
      <c r="C69" s="61"/>
      <c r="D69" s="153"/>
      <c r="E69" s="154"/>
      <c r="F69" s="88"/>
      <c r="G69" s="51"/>
      <c r="H69" s="51"/>
      <c r="I69" s="56">
        <f t="shared" ref="I69:I87" si="8">+H69-G69</f>
        <v>0</v>
      </c>
      <c r="J69" s="57">
        <f t="shared" ref="J69:J87" si="9">INT(I69/365)</f>
        <v>0</v>
      </c>
      <c r="K69" s="57">
        <f t="shared" ref="K69:K87" si="10">INT(MOD(I69,365)/30)</f>
        <v>0</v>
      </c>
      <c r="L69" s="58" t="str">
        <f t="shared" ref="L69:L87" si="11">+CONCATENATE(J69,"/",K69)</f>
        <v>0/0</v>
      </c>
    </row>
    <row r="70" spans="2:12" s="59" customFormat="1" ht="13.8" x14ac:dyDescent="0.3">
      <c r="B70" s="60">
        <f t="shared" ref="B70:B87" si="12">1+B69</f>
        <v>3</v>
      </c>
      <c r="C70" s="61"/>
      <c r="D70" s="153"/>
      <c r="E70" s="154"/>
      <c r="F70" s="88"/>
      <c r="G70" s="51"/>
      <c r="H70" s="51"/>
      <c r="I70" s="56">
        <f t="shared" si="8"/>
        <v>0</v>
      </c>
      <c r="J70" s="57">
        <f t="shared" si="9"/>
        <v>0</v>
      </c>
      <c r="K70" s="57">
        <f t="shared" si="10"/>
        <v>0</v>
      </c>
      <c r="L70" s="58" t="str">
        <f t="shared" si="11"/>
        <v>0/0</v>
      </c>
    </row>
    <row r="71" spans="2:12" s="59" customFormat="1" ht="13.8" x14ac:dyDescent="0.3">
      <c r="B71" s="60">
        <f t="shared" si="12"/>
        <v>4</v>
      </c>
      <c r="C71" s="61"/>
      <c r="D71" s="153"/>
      <c r="E71" s="154"/>
      <c r="F71" s="88"/>
      <c r="G71" s="51"/>
      <c r="H71" s="51"/>
      <c r="I71" s="56">
        <f t="shared" ref="I71:I82" si="13">+H71-G71</f>
        <v>0</v>
      </c>
      <c r="J71" s="57">
        <f t="shared" ref="J71:J82" si="14">INT(I71/365)</f>
        <v>0</v>
      </c>
      <c r="K71" s="57">
        <f t="shared" ref="K71:K82" si="15">INT(MOD(I71,365)/30)</f>
        <v>0</v>
      </c>
      <c r="L71" s="58" t="str">
        <f t="shared" ref="L71:L82" si="16">+CONCATENATE(J71,"/",K71)</f>
        <v>0/0</v>
      </c>
    </row>
    <row r="72" spans="2:12" s="59" customFormat="1" ht="13.8" x14ac:dyDescent="0.3">
      <c r="B72" s="60">
        <f t="shared" si="12"/>
        <v>5</v>
      </c>
      <c r="C72" s="61"/>
      <c r="D72" s="153"/>
      <c r="E72" s="154"/>
      <c r="F72" s="88"/>
      <c r="G72" s="51"/>
      <c r="H72" s="51"/>
      <c r="I72" s="56">
        <f t="shared" si="13"/>
        <v>0</v>
      </c>
      <c r="J72" s="57">
        <f t="shared" si="14"/>
        <v>0</v>
      </c>
      <c r="K72" s="57">
        <f t="shared" si="15"/>
        <v>0</v>
      </c>
      <c r="L72" s="58" t="str">
        <f t="shared" si="16"/>
        <v>0/0</v>
      </c>
    </row>
    <row r="73" spans="2:12" s="59" customFormat="1" ht="13.8" x14ac:dyDescent="0.3">
      <c r="B73" s="60">
        <f t="shared" si="12"/>
        <v>6</v>
      </c>
      <c r="C73" s="61"/>
      <c r="D73" s="153"/>
      <c r="E73" s="154"/>
      <c r="F73" s="88"/>
      <c r="G73" s="51"/>
      <c r="H73" s="51"/>
      <c r="I73" s="56">
        <f t="shared" si="13"/>
        <v>0</v>
      </c>
      <c r="J73" s="57">
        <f t="shared" si="14"/>
        <v>0</v>
      </c>
      <c r="K73" s="57">
        <f t="shared" si="15"/>
        <v>0</v>
      </c>
      <c r="L73" s="58" t="str">
        <f t="shared" si="16"/>
        <v>0/0</v>
      </c>
    </row>
    <row r="74" spans="2:12" s="59" customFormat="1" ht="13.8" x14ac:dyDescent="0.3">
      <c r="B74" s="60">
        <f t="shared" si="12"/>
        <v>7</v>
      </c>
      <c r="C74" s="61"/>
      <c r="D74" s="153"/>
      <c r="E74" s="154"/>
      <c r="F74" s="88"/>
      <c r="G74" s="51"/>
      <c r="H74" s="51"/>
      <c r="I74" s="56">
        <f t="shared" si="13"/>
        <v>0</v>
      </c>
      <c r="J74" s="57">
        <f t="shared" si="14"/>
        <v>0</v>
      </c>
      <c r="K74" s="57">
        <f t="shared" si="15"/>
        <v>0</v>
      </c>
      <c r="L74" s="58" t="str">
        <f t="shared" si="16"/>
        <v>0/0</v>
      </c>
    </row>
    <row r="75" spans="2:12" s="59" customFormat="1" ht="13.8" x14ac:dyDescent="0.3">
      <c r="B75" s="60">
        <f t="shared" si="12"/>
        <v>8</v>
      </c>
      <c r="C75" s="61"/>
      <c r="D75" s="153"/>
      <c r="E75" s="154"/>
      <c r="F75" s="88"/>
      <c r="G75" s="51"/>
      <c r="H75" s="51"/>
      <c r="I75" s="56">
        <f t="shared" si="13"/>
        <v>0</v>
      </c>
      <c r="J75" s="57">
        <f t="shared" si="14"/>
        <v>0</v>
      </c>
      <c r="K75" s="57">
        <f t="shared" si="15"/>
        <v>0</v>
      </c>
      <c r="L75" s="58" t="str">
        <f t="shared" si="16"/>
        <v>0/0</v>
      </c>
    </row>
    <row r="76" spans="2:12" s="59" customFormat="1" ht="13.8" x14ac:dyDescent="0.3">
      <c r="B76" s="60">
        <f t="shared" si="12"/>
        <v>9</v>
      </c>
      <c r="C76" s="61"/>
      <c r="D76" s="153"/>
      <c r="E76" s="154"/>
      <c r="F76" s="88"/>
      <c r="G76" s="51"/>
      <c r="H76" s="51"/>
      <c r="I76" s="56">
        <f t="shared" si="13"/>
        <v>0</v>
      </c>
      <c r="J76" s="57">
        <f t="shared" si="14"/>
        <v>0</v>
      </c>
      <c r="K76" s="57">
        <f t="shared" si="15"/>
        <v>0</v>
      </c>
      <c r="L76" s="58" t="str">
        <f t="shared" si="16"/>
        <v>0/0</v>
      </c>
    </row>
    <row r="77" spans="2:12" s="59" customFormat="1" ht="13.8" x14ac:dyDescent="0.3">
      <c r="B77" s="60">
        <f t="shared" si="12"/>
        <v>10</v>
      </c>
      <c r="C77" s="61"/>
      <c r="D77" s="153"/>
      <c r="E77" s="154"/>
      <c r="F77" s="88"/>
      <c r="G77" s="51"/>
      <c r="H77" s="51"/>
      <c r="I77" s="56">
        <f t="shared" si="13"/>
        <v>0</v>
      </c>
      <c r="J77" s="57">
        <f t="shared" si="14"/>
        <v>0</v>
      </c>
      <c r="K77" s="57">
        <f t="shared" si="15"/>
        <v>0</v>
      </c>
      <c r="L77" s="58" t="str">
        <f t="shared" si="16"/>
        <v>0/0</v>
      </c>
    </row>
    <row r="78" spans="2:12" s="59" customFormat="1" ht="13.8" x14ac:dyDescent="0.3">
      <c r="B78" s="60">
        <f t="shared" si="12"/>
        <v>11</v>
      </c>
      <c r="C78" s="61"/>
      <c r="D78" s="153"/>
      <c r="E78" s="154"/>
      <c r="F78" s="88"/>
      <c r="G78" s="51"/>
      <c r="H78" s="51"/>
      <c r="I78" s="56">
        <f t="shared" si="13"/>
        <v>0</v>
      </c>
      <c r="J78" s="57">
        <f t="shared" si="14"/>
        <v>0</v>
      </c>
      <c r="K78" s="57">
        <f t="shared" si="15"/>
        <v>0</v>
      </c>
      <c r="L78" s="58" t="str">
        <f t="shared" si="16"/>
        <v>0/0</v>
      </c>
    </row>
    <row r="79" spans="2:12" s="59" customFormat="1" ht="13.8" x14ac:dyDescent="0.3">
      <c r="B79" s="60">
        <f t="shared" si="12"/>
        <v>12</v>
      </c>
      <c r="C79" s="61"/>
      <c r="D79" s="153"/>
      <c r="E79" s="154"/>
      <c r="F79" s="88"/>
      <c r="G79" s="51"/>
      <c r="H79" s="51"/>
      <c r="I79" s="56">
        <f t="shared" si="13"/>
        <v>0</v>
      </c>
      <c r="J79" s="57">
        <f t="shared" si="14"/>
        <v>0</v>
      </c>
      <c r="K79" s="57">
        <f t="shared" si="15"/>
        <v>0</v>
      </c>
      <c r="L79" s="58" t="str">
        <f t="shared" si="16"/>
        <v>0/0</v>
      </c>
    </row>
    <row r="80" spans="2:12" s="59" customFormat="1" ht="13.8" x14ac:dyDescent="0.3">
      <c r="B80" s="60">
        <f t="shared" si="12"/>
        <v>13</v>
      </c>
      <c r="C80" s="61"/>
      <c r="D80" s="153"/>
      <c r="E80" s="154"/>
      <c r="F80" s="88"/>
      <c r="G80" s="51"/>
      <c r="H80" s="51"/>
      <c r="I80" s="56">
        <f t="shared" si="13"/>
        <v>0</v>
      </c>
      <c r="J80" s="57">
        <f t="shared" si="14"/>
        <v>0</v>
      </c>
      <c r="K80" s="57">
        <f t="shared" si="15"/>
        <v>0</v>
      </c>
      <c r="L80" s="58" t="str">
        <f t="shared" si="16"/>
        <v>0/0</v>
      </c>
    </row>
    <row r="81" spans="2:12" s="59" customFormat="1" ht="13.8" x14ac:dyDescent="0.3">
      <c r="B81" s="60">
        <f t="shared" si="12"/>
        <v>14</v>
      </c>
      <c r="C81" s="61"/>
      <c r="D81" s="153"/>
      <c r="E81" s="154"/>
      <c r="F81" s="88"/>
      <c r="G81" s="51"/>
      <c r="H81" s="51"/>
      <c r="I81" s="56">
        <f t="shared" si="13"/>
        <v>0</v>
      </c>
      <c r="J81" s="57">
        <f t="shared" si="14"/>
        <v>0</v>
      </c>
      <c r="K81" s="57">
        <f t="shared" si="15"/>
        <v>0</v>
      </c>
      <c r="L81" s="58" t="str">
        <f t="shared" si="16"/>
        <v>0/0</v>
      </c>
    </row>
    <row r="82" spans="2:12" s="59" customFormat="1" ht="13.8" x14ac:dyDescent="0.3">
      <c r="B82" s="60">
        <f t="shared" si="12"/>
        <v>15</v>
      </c>
      <c r="C82" s="61"/>
      <c r="D82" s="153"/>
      <c r="E82" s="154"/>
      <c r="F82" s="88"/>
      <c r="G82" s="51"/>
      <c r="H82" s="51"/>
      <c r="I82" s="56">
        <f t="shared" si="13"/>
        <v>0</v>
      </c>
      <c r="J82" s="57">
        <f t="shared" si="14"/>
        <v>0</v>
      </c>
      <c r="K82" s="57">
        <f t="shared" si="15"/>
        <v>0</v>
      </c>
      <c r="L82" s="58" t="str">
        <f t="shared" si="16"/>
        <v>0/0</v>
      </c>
    </row>
    <row r="83" spans="2:12" s="59" customFormat="1" ht="13.8" x14ac:dyDescent="0.3">
      <c r="B83" s="60">
        <f t="shared" si="12"/>
        <v>16</v>
      </c>
      <c r="C83" s="61"/>
      <c r="D83" s="153"/>
      <c r="E83" s="154"/>
      <c r="F83" s="88"/>
      <c r="G83" s="51"/>
      <c r="H83" s="51"/>
      <c r="I83" s="56">
        <f t="shared" si="8"/>
        <v>0</v>
      </c>
      <c r="J83" s="57">
        <f t="shared" si="9"/>
        <v>0</v>
      </c>
      <c r="K83" s="57">
        <f t="shared" si="10"/>
        <v>0</v>
      </c>
      <c r="L83" s="58" t="str">
        <f t="shared" si="11"/>
        <v>0/0</v>
      </c>
    </row>
    <row r="84" spans="2:12" s="59" customFormat="1" ht="13.8" x14ac:dyDescent="0.3">
      <c r="B84" s="60">
        <f t="shared" si="12"/>
        <v>17</v>
      </c>
      <c r="C84" s="61"/>
      <c r="D84" s="153"/>
      <c r="E84" s="154"/>
      <c r="F84" s="88"/>
      <c r="G84" s="51"/>
      <c r="H84" s="51"/>
      <c r="I84" s="56">
        <f t="shared" si="8"/>
        <v>0</v>
      </c>
      <c r="J84" s="57">
        <f t="shared" si="9"/>
        <v>0</v>
      </c>
      <c r="K84" s="57">
        <f t="shared" si="10"/>
        <v>0</v>
      </c>
      <c r="L84" s="58" t="str">
        <f t="shared" si="11"/>
        <v>0/0</v>
      </c>
    </row>
    <row r="85" spans="2:12" s="59" customFormat="1" ht="13.8" x14ac:dyDescent="0.3">
      <c r="B85" s="60">
        <f t="shared" si="12"/>
        <v>18</v>
      </c>
      <c r="C85" s="61"/>
      <c r="D85" s="153"/>
      <c r="E85" s="154"/>
      <c r="F85" s="88"/>
      <c r="G85" s="51"/>
      <c r="H85" s="51"/>
      <c r="I85" s="56">
        <f t="shared" si="8"/>
        <v>0</v>
      </c>
      <c r="J85" s="57">
        <f t="shared" si="9"/>
        <v>0</v>
      </c>
      <c r="K85" s="57">
        <f t="shared" si="10"/>
        <v>0</v>
      </c>
      <c r="L85" s="58" t="str">
        <f t="shared" si="11"/>
        <v>0/0</v>
      </c>
    </row>
    <row r="86" spans="2:12" s="59" customFormat="1" ht="13.8" x14ac:dyDescent="0.3">
      <c r="B86" s="60">
        <f t="shared" si="12"/>
        <v>19</v>
      </c>
      <c r="C86" s="61"/>
      <c r="D86" s="153"/>
      <c r="E86" s="154"/>
      <c r="F86" s="88"/>
      <c r="G86" s="51"/>
      <c r="H86" s="51"/>
      <c r="I86" s="56">
        <f t="shared" si="8"/>
        <v>0</v>
      </c>
      <c r="J86" s="57">
        <f t="shared" si="9"/>
        <v>0</v>
      </c>
      <c r="K86" s="57">
        <f t="shared" si="10"/>
        <v>0</v>
      </c>
      <c r="L86" s="58" t="str">
        <f t="shared" si="11"/>
        <v>0/0</v>
      </c>
    </row>
    <row r="87" spans="2:12" s="59" customFormat="1" thickBot="1" x14ac:dyDescent="0.35">
      <c r="B87" s="60">
        <f t="shared" si="12"/>
        <v>20</v>
      </c>
      <c r="C87" s="61"/>
      <c r="D87" s="153"/>
      <c r="E87" s="154"/>
      <c r="F87" s="88"/>
      <c r="G87" s="51"/>
      <c r="H87" s="51"/>
      <c r="I87" s="56">
        <f t="shared" si="8"/>
        <v>0</v>
      </c>
      <c r="J87" s="57">
        <f t="shared" si="9"/>
        <v>0</v>
      </c>
      <c r="K87" s="57">
        <f t="shared" si="10"/>
        <v>0</v>
      </c>
      <c r="L87" s="58" t="str">
        <f t="shared" si="11"/>
        <v>0/0</v>
      </c>
    </row>
    <row r="88" spans="2:12" s="59" customFormat="1" thickBot="1" x14ac:dyDescent="0.35">
      <c r="B88" s="155" t="s">
        <v>103</v>
      </c>
      <c r="C88" s="156"/>
      <c r="D88" s="156"/>
      <c r="E88" s="156"/>
      <c r="F88" s="156"/>
      <c r="G88" s="156"/>
      <c r="H88" s="157"/>
      <c r="I88" s="64">
        <f>+SUM(I68:I87)</f>
        <v>0</v>
      </c>
      <c r="J88" s="65">
        <f>INT(I88/365)</f>
        <v>0</v>
      </c>
      <c r="K88" s="66">
        <f>INT(MOD(I88,365)/30)</f>
        <v>0</v>
      </c>
      <c r="L88" s="67" t="str">
        <f>+CONCATENATE(J88,"/",K88)</f>
        <v>0/0</v>
      </c>
    </row>
    <row r="89" spans="2:12" s="59" customFormat="1" ht="13.8" x14ac:dyDescent="0.3">
      <c r="B89" s="55"/>
      <c r="C89" s="55"/>
      <c r="D89" s="55"/>
      <c r="E89" s="55"/>
      <c r="F89" s="55"/>
      <c r="G89" s="55"/>
      <c r="H89" s="55"/>
      <c r="I89" s="68"/>
      <c r="J89" s="53" t="str">
        <f>+CONCATENATE(B88," - ",J88," años, ",K88," meses")</f>
        <v>Total - 0 años, 0 meses</v>
      </c>
      <c r="K89" s="68"/>
      <c r="L89" s="68"/>
    </row>
    <row r="90" spans="2:12" s="59" customFormat="1" ht="13.8" x14ac:dyDescent="0.3"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</row>
    <row r="91" spans="2:12" s="59" customFormat="1" ht="13.8" x14ac:dyDescent="0.3"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</row>
    <row r="92" spans="2:12" s="59" customFormat="1" ht="13.8" x14ac:dyDescent="0.3"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</row>
    <row r="93" spans="2:12" x14ac:dyDescent="0.3">
      <c r="B93" s="71"/>
      <c r="C93" s="71"/>
      <c r="D93" s="71"/>
      <c r="E93" s="71"/>
      <c r="F93" s="71"/>
      <c r="G93" s="71"/>
      <c r="H93" s="71"/>
      <c r="I93" s="72"/>
      <c r="J93" s="73"/>
      <c r="K93" s="73"/>
      <c r="L93" s="74"/>
    </row>
    <row r="94" spans="2:12" ht="24.9" customHeight="1" x14ac:dyDescent="0.3">
      <c r="B94" s="71"/>
      <c r="C94" s="70"/>
      <c r="D94" s="71"/>
      <c r="E94" s="71"/>
      <c r="F94" s="71"/>
      <c r="G94" s="71"/>
      <c r="H94" s="71"/>
      <c r="I94" s="72"/>
      <c r="J94" s="73"/>
      <c r="K94" s="73"/>
      <c r="L94" s="74"/>
    </row>
    <row r="95" spans="2:12" ht="18" customHeight="1" thickBot="1" x14ac:dyDescent="0.35">
      <c r="B95" s="86"/>
      <c r="C95" s="86"/>
      <c r="D95" s="86"/>
      <c r="E95" s="71"/>
      <c r="F95" s="71"/>
      <c r="G95" s="71"/>
      <c r="H95" s="71"/>
      <c r="I95" s="72"/>
      <c r="J95" s="73"/>
      <c r="K95" s="73"/>
      <c r="L95" s="74"/>
    </row>
    <row r="96" spans="2:12" x14ac:dyDescent="0.3">
      <c r="B96" s="152" t="s">
        <v>143</v>
      </c>
      <c r="C96" s="152"/>
      <c r="D96" s="152"/>
    </row>
    <row r="97" spans="2:4" x14ac:dyDescent="0.3">
      <c r="B97" s="151" t="s">
        <v>144</v>
      </c>
      <c r="C97" s="151"/>
      <c r="D97" s="151"/>
    </row>
    <row r="98" spans="2:4" x14ac:dyDescent="0.3">
      <c r="B98" s="151" t="s">
        <v>145</v>
      </c>
      <c r="C98" s="151"/>
      <c r="D98" s="151"/>
    </row>
    <row r="99" spans="2:4" x14ac:dyDescent="0.3">
      <c r="C99" s="54" t="s">
        <v>146</v>
      </c>
    </row>
  </sheetData>
  <mergeCells count="120">
    <mergeCell ref="B2:L2"/>
    <mergeCell ref="B4:C4"/>
    <mergeCell ref="E4:L4"/>
    <mergeCell ref="B5:C5"/>
    <mergeCell ref="E5:L5"/>
    <mergeCell ref="B6:C6"/>
    <mergeCell ref="E6:L6"/>
    <mergeCell ref="D71:E71"/>
    <mergeCell ref="D72:E72"/>
    <mergeCell ref="B12:C12"/>
    <mergeCell ref="E12:L12"/>
    <mergeCell ref="B13:C13"/>
    <mergeCell ref="E13:L13"/>
    <mergeCell ref="B14:C14"/>
    <mergeCell ref="E14:L14"/>
    <mergeCell ref="B8:L8"/>
    <mergeCell ref="B9:C9"/>
    <mergeCell ref="E9:L9"/>
    <mergeCell ref="B10:C10"/>
    <mergeCell ref="E10:L10"/>
    <mergeCell ref="B11:C11"/>
    <mergeCell ref="E11:L11"/>
    <mergeCell ref="B24:C24"/>
    <mergeCell ref="G24:I24"/>
    <mergeCell ref="B25:C25"/>
    <mergeCell ref="G25:I25"/>
    <mergeCell ref="D24:F24"/>
    <mergeCell ref="B15:C15"/>
    <mergeCell ref="E15:L15"/>
    <mergeCell ref="B16:C16"/>
    <mergeCell ref="E16:L16"/>
    <mergeCell ref="B17:C17"/>
    <mergeCell ref="E17:L17"/>
    <mergeCell ref="B22:C22"/>
    <mergeCell ref="G22:I22"/>
    <mergeCell ref="B23:C23"/>
    <mergeCell ref="G23:I23"/>
    <mergeCell ref="B18:C18"/>
    <mergeCell ref="E18:L18"/>
    <mergeCell ref="B20:D20"/>
    <mergeCell ref="E20:L20"/>
    <mergeCell ref="B21:C21"/>
    <mergeCell ref="E21:F21"/>
    <mergeCell ref="G21:I21"/>
    <mergeCell ref="J21:L21"/>
    <mergeCell ref="D22:F22"/>
    <mergeCell ref="D23:F23"/>
    <mergeCell ref="D25:F25"/>
    <mergeCell ref="D26:F26"/>
    <mergeCell ref="G28:I28"/>
    <mergeCell ref="G29:I29"/>
    <mergeCell ref="G30:I30"/>
    <mergeCell ref="D29:F29"/>
    <mergeCell ref="D30:F30"/>
    <mergeCell ref="B27:C27"/>
    <mergeCell ref="G27:I27"/>
    <mergeCell ref="D27:F27"/>
    <mergeCell ref="B26:C26"/>
    <mergeCell ref="G26:I26"/>
    <mergeCell ref="B28:C30"/>
    <mergeCell ref="D28:F28"/>
    <mergeCell ref="G31:I31"/>
    <mergeCell ref="D37:E37"/>
    <mergeCell ref="D38:E38"/>
    <mergeCell ref="D39:E39"/>
    <mergeCell ref="D40:E40"/>
    <mergeCell ref="D41:E41"/>
    <mergeCell ref="D42:E42"/>
    <mergeCell ref="B32:E32"/>
    <mergeCell ref="F32:L32"/>
    <mergeCell ref="B33:L33"/>
    <mergeCell ref="D34:E34"/>
    <mergeCell ref="D35:E35"/>
    <mergeCell ref="D36:E36"/>
    <mergeCell ref="D49:E49"/>
    <mergeCell ref="D50:E50"/>
    <mergeCell ref="D51:E51"/>
    <mergeCell ref="D52:E52"/>
    <mergeCell ref="D53:E53"/>
    <mergeCell ref="D54:E54"/>
    <mergeCell ref="D43:E43"/>
    <mergeCell ref="D44:E44"/>
    <mergeCell ref="D45:E45"/>
    <mergeCell ref="D46:E46"/>
    <mergeCell ref="D47:E47"/>
    <mergeCell ref="D48:E48"/>
    <mergeCell ref="D61:E61"/>
    <mergeCell ref="B62:H62"/>
    <mergeCell ref="B65:E65"/>
    <mergeCell ref="F65:L65"/>
    <mergeCell ref="B66:L66"/>
    <mergeCell ref="D67:E67"/>
    <mergeCell ref="D55:E55"/>
    <mergeCell ref="D56:E56"/>
    <mergeCell ref="D57:E57"/>
    <mergeCell ref="D58:E58"/>
    <mergeCell ref="D59:E59"/>
    <mergeCell ref="D60:E60"/>
    <mergeCell ref="B97:D97"/>
    <mergeCell ref="B98:D98"/>
    <mergeCell ref="B96:D96"/>
    <mergeCell ref="D86:E86"/>
    <mergeCell ref="D87:E87"/>
    <mergeCell ref="B88:H88"/>
    <mergeCell ref="D68:E68"/>
    <mergeCell ref="D69:E69"/>
    <mergeCell ref="D70:E70"/>
    <mergeCell ref="D83:E83"/>
    <mergeCell ref="D84:E84"/>
    <mergeCell ref="D85:E85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</mergeCells>
  <printOptions horizontalCentered="1"/>
  <pageMargins left="0.25" right="0.25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Evaluacion BID</vt:lpstr>
      <vt:lpstr>Hoja1</vt:lpstr>
      <vt:lpstr>Evaluación</vt:lpstr>
      <vt:lpstr>Eva 11.02.2014</vt:lpstr>
      <vt:lpstr>FORMATO HV EJENOPENAL</vt:lpstr>
      <vt:lpstr>'FORMATO HV EJENOPENAL'!Área_de_impresión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2021-05-26T23:56:39Z</dcterms:created>
  <dcterms:modified xsi:type="dcterms:W3CDTF">2025-05-08T23:11:25Z</dcterms:modified>
</cp:coreProperties>
</file>